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00368594-76EA-44FE-AC33-D78876CBB121}" xr6:coauthVersionLast="45" xr6:coauthVersionMax="45" xr10:uidLastSave="{00000000-0000-0000-0000-000000000000}"/>
  <bookViews>
    <workbookView xWindow="-120" yWindow="-120" windowWidth="29040" windowHeight="15840"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<sst xmlns="http://schemas.openxmlformats.org/spreadsheetml/2006/main" count="13931" uniqueCount="927">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</sst>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15">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xf numFmtId="0" fontId="12" fillId="0" borderId="6" xfId="0" applyFont="1" applyFill="1" applyBorder="1" applyAlignment="1">
      <alignment horizontal="center" vertical="center"/>
    </xf>
    <xf numFmtId="0" fontId="28"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0" fillId="2" borderId="30" xfId="0" applyFill="1" applyBorder="1" applyAlignment="1">
      <alignment horizont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44" xfId="0" quotePrefix="1" applyBorder="1" applyAlignment="1">
      <alignment horizontal="center" vertical="center"/>
    </xf>
    <xf numFmtId="0" fontId="0" fillId="0" borderId="58" xfId="0" quotePrefix="1" applyBorder="1" applyAlignment="1">
      <alignment horizontal="center" vertical="center"/>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tabSelected="1" workbookViewId="0">
      <selection activeCell="C41" sqref="C41"/>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199</v>
      </c>
      <c r="B1" s="3" t="s">
        <v>200</v>
      </c>
      <c r="C1" s="3" t="s">
        <v>235</v>
      </c>
      <c r="D1" s="38" t="s">
        <v>393</v>
      </c>
      <c r="E1" s="1" t="s">
        <v>234</v>
      </c>
    </row>
    <row r="2" spans="1:5" ht="15.75" thickBot="1" x14ac:dyDescent="0.3">
      <c r="A2" s="147" t="s">
        <v>231</v>
      </c>
      <c r="B2" s="150"/>
      <c r="C2" s="150" t="s">
        <v>232</v>
      </c>
      <c r="D2" s="151" t="s">
        <v>409</v>
      </c>
      <c r="E2" s="217" t="s">
        <v>233</v>
      </c>
    </row>
    <row r="3" spans="1:5" ht="15" customHeight="1" x14ac:dyDescent="0.25">
      <c r="A3" s="235" t="s">
        <v>203</v>
      </c>
      <c r="B3" s="221">
        <v>43647</v>
      </c>
      <c r="C3" s="35" t="s">
        <v>204</v>
      </c>
      <c r="D3" s="239"/>
      <c r="E3" s="218"/>
    </row>
    <row r="4" spans="1:5" x14ac:dyDescent="0.25">
      <c r="A4" s="236"/>
      <c r="B4" s="222"/>
      <c r="C4" s="36" t="s">
        <v>207</v>
      </c>
      <c r="D4" s="240"/>
      <c r="E4" s="219" t="s">
        <v>236</v>
      </c>
    </row>
    <row r="5" spans="1:5" ht="15" customHeight="1" x14ac:dyDescent="0.25">
      <c r="A5" s="236"/>
      <c r="B5" s="222"/>
      <c r="C5" s="36" t="s">
        <v>220</v>
      </c>
      <c r="D5" s="240"/>
      <c r="E5" s="220"/>
    </row>
    <row r="6" spans="1:5" x14ac:dyDescent="0.25">
      <c r="A6" s="236"/>
      <c r="B6" s="222"/>
      <c r="C6" s="36" t="s">
        <v>229</v>
      </c>
      <c r="D6" s="240"/>
      <c r="E6" s="5"/>
    </row>
    <row r="7" spans="1:5" x14ac:dyDescent="0.25">
      <c r="A7" s="236"/>
      <c r="B7" s="222"/>
      <c r="C7" s="36" t="s">
        <v>238</v>
      </c>
      <c r="D7" s="240"/>
    </row>
    <row r="8" spans="1:5" x14ac:dyDescent="0.25">
      <c r="A8" s="236"/>
      <c r="B8" s="222"/>
      <c r="C8" s="36" t="s">
        <v>230</v>
      </c>
      <c r="D8" s="240"/>
    </row>
    <row r="9" spans="1:5" x14ac:dyDescent="0.25">
      <c r="A9" s="236"/>
      <c r="B9" s="222"/>
      <c r="C9" s="36" t="s">
        <v>337</v>
      </c>
      <c r="D9" s="240"/>
    </row>
    <row r="10" spans="1:5" ht="15.75" thickBot="1" x14ac:dyDescent="0.3">
      <c r="A10" s="237"/>
      <c r="B10" s="223"/>
      <c r="C10" s="37" t="s">
        <v>339</v>
      </c>
      <c r="D10" s="241"/>
      <c r="E10" s="4"/>
    </row>
    <row r="11" spans="1:5" x14ac:dyDescent="0.25">
      <c r="A11" s="208" t="s">
        <v>367</v>
      </c>
      <c r="B11" s="226">
        <v>43668</v>
      </c>
      <c r="C11" s="35" t="s">
        <v>363</v>
      </c>
      <c r="D11" s="239"/>
    </row>
    <row r="12" spans="1:5" x14ac:dyDescent="0.25">
      <c r="A12" s="209"/>
      <c r="B12" s="238"/>
      <c r="C12" s="36" t="s">
        <v>364</v>
      </c>
      <c r="D12" s="240"/>
    </row>
    <row r="13" spans="1:5" x14ac:dyDescent="0.25">
      <c r="A13" s="209"/>
      <c r="B13" s="238"/>
      <c r="C13" s="36" t="s">
        <v>365</v>
      </c>
      <c r="D13" s="240"/>
    </row>
    <row r="14" spans="1:5" ht="15.75" thickBot="1" x14ac:dyDescent="0.3">
      <c r="A14" s="210"/>
      <c r="B14" s="227"/>
      <c r="C14" s="37" t="s">
        <v>366</v>
      </c>
      <c r="D14" s="241"/>
    </row>
    <row r="15" spans="1:5" x14ac:dyDescent="0.25">
      <c r="A15" s="228" t="s">
        <v>408</v>
      </c>
      <c r="B15" s="231">
        <v>43699</v>
      </c>
      <c r="C15" s="47" t="s">
        <v>407</v>
      </c>
      <c r="D15" s="224">
        <v>1.0369999999999999</v>
      </c>
    </row>
    <row r="16" spans="1:5" x14ac:dyDescent="0.25">
      <c r="A16" s="229"/>
      <c r="B16" s="232"/>
      <c r="C16" s="2" t="s">
        <v>376</v>
      </c>
      <c r="D16" s="234"/>
    </row>
    <row r="17" spans="1:4" x14ac:dyDescent="0.25">
      <c r="A17" s="229"/>
      <c r="B17" s="232"/>
      <c r="C17" s="2" t="s">
        <v>385</v>
      </c>
      <c r="D17" s="234"/>
    </row>
    <row r="18" spans="1:4" x14ac:dyDescent="0.25">
      <c r="A18" s="229"/>
      <c r="B18" s="232"/>
      <c r="C18" s="2" t="s">
        <v>388</v>
      </c>
      <c r="D18" s="234"/>
    </row>
    <row r="19" spans="1:4" x14ac:dyDescent="0.25">
      <c r="A19" s="229"/>
      <c r="B19" s="232"/>
      <c r="C19" s="2" t="s">
        <v>387</v>
      </c>
      <c r="D19" s="234"/>
    </row>
    <row r="20" spans="1:4" x14ac:dyDescent="0.25">
      <c r="A20" s="229"/>
      <c r="B20" s="232"/>
      <c r="C20" s="2" t="s">
        <v>441</v>
      </c>
      <c r="D20" s="234"/>
    </row>
    <row r="21" spans="1:4" ht="15.75" thickBot="1" x14ac:dyDescent="0.3">
      <c r="A21" s="230"/>
      <c r="B21" s="233"/>
      <c r="C21" s="149" t="s">
        <v>402</v>
      </c>
      <c r="D21" s="225"/>
    </row>
    <row r="22" spans="1:4" x14ac:dyDescent="0.25">
      <c r="A22" s="208" t="s">
        <v>493</v>
      </c>
      <c r="B22" s="226">
        <v>43746</v>
      </c>
      <c r="C22" s="91" t="s">
        <v>491</v>
      </c>
      <c r="D22" s="224">
        <v>1.0389999999999999</v>
      </c>
    </row>
    <row r="23" spans="1:4" ht="15.75" thickBot="1" x14ac:dyDescent="0.3">
      <c r="A23" s="210"/>
      <c r="B23" s="227"/>
      <c r="C23" s="148" t="s">
        <v>492</v>
      </c>
      <c r="D23" s="225"/>
    </row>
    <row r="24" spans="1:4" x14ac:dyDescent="0.25">
      <c r="A24" s="244" t="s">
        <v>499</v>
      </c>
      <c r="B24" s="242">
        <v>43762</v>
      </c>
      <c r="C24" s="105" t="s">
        <v>497</v>
      </c>
      <c r="D24" s="246" t="s">
        <v>500</v>
      </c>
    </row>
    <row r="25" spans="1:4" ht="15.75" thickBot="1" x14ac:dyDescent="0.3">
      <c r="A25" s="245"/>
      <c r="B25" s="243"/>
      <c r="C25" s="106" t="s">
        <v>498</v>
      </c>
      <c r="D25" s="247"/>
    </row>
    <row r="26" spans="1:4" x14ac:dyDescent="0.25">
      <c r="A26" s="244" t="s">
        <v>721</v>
      </c>
      <c r="B26" s="242">
        <v>43916</v>
      </c>
      <c r="C26" s="105" t="s">
        <v>722</v>
      </c>
      <c r="D26" s="250" t="s">
        <v>719</v>
      </c>
    </row>
    <row r="27" spans="1:4" ht="15.75" thickBot="1" x14ac:dyDescent="0.3">
      <c r="A27" s="245"/>
      <c r="B27" s="259"/>
      <c r="C27" s="106" t="s">
        <v>720</v>
      </c>
      <c r="D27" s="258"/>
    </row>
    <row r="28" spans="1:4" x14ac:dyDescent="0.25">
      <c r="A28" s="235" t="s">
        <v>858</v>
      </c>
      <c r="B28" s="221">
        <v>43969</v>
      </c>
      <c r="C28" s="105" t="s">
        <v>853</v>
      </c>
      <c r="D28" s="255">
        <v>1.1060000000000001</v>
      </c>
    </row>
    <row r="29" spans="1:4" x14ac:dyDescent="0.25">
      <c r="A29" s="236"/>
      <c r="B29" s="253"/>
      <c r="C29" s="117" t="s">
        <v>854</v>
      </c>
      <c r="D29" s="256"/>
    </row>
    <row r="30" spans="1:4" x14ac:dyDescent="0.25">
      <c r="A30" s="236"/>
      <c r="B30" s="253"/>
      <c r="C30" s="117" t="s">
        <v>855</v>
      </c>
      <c r="D30" s="256"/>
    </row>
    <row r="31" spans="1:4" x14ac:dyDescent="0.25">
      <c r="A31" s="236"/>
      <c r="B31" s="253"/>
      <c r="C31" s="117" t="s">
        <v>856</v>
      </c>
      <c r="D31" s="256"/>
    </row>
    <row r="32" spans="1:4" ht="15.75" thickBot="1" x14ac:dyDescent="0.3">
      <c r="A32" s="252"/>
      <c r="B32" s="254"/>
      <c r="C32" s="117" t="s">
        <v>857</v>
      </c>
      <c r="D32" s="257"/>
    </row>
    <row r="33" spans="1:4" x14ac:dyDescent="0.25">
      <c r="A33" s="244" t="s">
        <v>869</v>
      </c>
      <c r="B33" s="242">
        <v>44036</v>
      </c>
      <c r="C33" s="105" t="s">
        <v>868</v>
      </c>
      <c r="D33" s="250" t="s">
        <v>867</v>
      </c>
    </row>
    <row r="34" spans="1:4" ht="15.75" thickBot="1" x14ac:dyDescent="0.3">
      <c r="A34" s="248"/>
      <c r="B34" s="249"/>
      <c r="C34" s="117" t="s">
        <v>872</v>
      </c>
      <c r="D34" s="251"/>
    </row>
    <row r="35" spans="1:4" x14ac:dyDescent="0.25">
      <c r="A35" s="208" t="s">
        <v>884</v>
      </c>
      <c r="B35" s="211">
        <v>44119</v>
      </c>
      <c r="C35" s="194" t="s">
        <v>885</v>
      </c>
      <c r="D35" s="214">
        <v>1.1140000000000001</v>
      </c>
    </row>
    <row r="36" spans="1:4" x14ac:dyDescent="0.25">
      <c r="A36" s="209"/>
      <c r="B36" s="212"/>
      <c r="C36" s="193" t="s">
        <v>886</v>
      </c>
      <c r="D36" s="215"/>
    </row>
    <row r="37" spans="1:4" ht="15.75" thickBot="1" x14ac:dyDescent="0.3">
      <c r="A37" s="210"/>
      <c r="B37" s="213"/>
      <c r="C37" s="195" t="s">
        <v>497</v>
      </c>
      <c r="D37" s="216"/>
    </row>
  </sheetData>
  <mergeCells count="29">
    <mergeCell ref="D11:D14"/>
    <mergeCell ref="B24:B25"/>
    <mergeCell ref="A24:A25"/>
    <mergeCell ref="D24:D25"/>
    <mergeCell ref="A33:A34"/>
    <mergeCell ref="B33:B34"/>
    <mergeCell ref="D33:D34"/>
    <mergeCell ref="A28:A32"/>
    <mergeCell ref="B28:B32"/>
    <mergeCell ref="D28:D32"/>
    <mergeCell ref="A26:A27"/>
    <mergeCell ref="D26:D27"/>
    <mergeCell ref="B26:B27"/>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I23" sqref="I23"/>
    </sheetView>
  </sheetViews>
  <sheetFormatPr defaultColWidth="9.140625" defaultRowHeight="12.75" x14ac:dyDescent="0.2"/>
  <cols>
    <col min="1" max="1" width="16.28515625" style="198" customWidth="1"/>
    <col min="2" max="2" width="11.5703125" style="198" customWidth="1"/>
    <col min="3" max="16384" width="9.140625" style="198"/>
  </cols>
  <sheetData>
    <row r="1" spans="1:6" x14ac:dyDescent="0.2">
      <c r="A1" s="196" t="s">
        <v>887</v>
      </c>
      <c r="B1" s="197"/>
      <c r="C1" s="197"/>
      <c r="D1" s="197"/>
      <c r="E1" s="197"/>
      <c r="F1" s="197"/>
    </row>
    <row r="2" spans="1:6" x14ac:dyDescent="0.2">
      <c r="A2" s="197" t="s">
        <v>888</v>
      </c>
      <c r="B2" s="197"/>
      <c r="C2" s="197"/>
      <c r="D2" s="197"/>
      <c r="E2" s="197"/>
      <c r="F2" s="197"/>
    </row>
    <row r="3" spans="1:6" x14ac:dyDescent="0.2">
      <c r="A3" s="197" t="s">
        <v>889</v>
      </c>
      <c r="B3" s="197"/>
      <c r="C3" s="197"/>
      <c r="D3" s="197"/>
      <c r="E3" s="197"/>
      <c r="F3" s="197"/>
    </row>
    <row r="4" spans="1:6" x14ac:dyDescent="0.2">
      <c r="A4" s="199" t="s">
        <v>890</v>
      </c>
      <c r="B4" s="197"/>
      <c r="C4" s="197"/>
      <c r="D4" s="197"/>
      <c r="E4" s="197"/>
      <c r="F4" s="197"/>
    </row>
    <row r="5" spans="1:6" x14ac:dyDescent="0.2">
      <c r="A5" s="199" t="s">
        <v>891</v>
      </c>
      <c r="B5" s="197"/>
      <c r="C5" s="197"/>
      <c r="D5" s="197"/>
      <c r="E5" s="197"/>
      <c r="F5" s="197"/>
    </row>
    <row r="6" spans="1:6" x14ac:dyDescent="0.2">
      <c r="A6" s="200"/>
      <c r="B6" s="197"/>
      <c r="C6" s="197"/>
      <c r="D6" s="197"/>
      <c r="E6" s="201"/>
      <c r="F6" s="197"/>
    </row>
    <row r="7" spans="1:6" x14ac:dyDescent="0.2">
      <c r="A7" s="202" t="s">
        <v>892</v>
      </c>
      <c r="B7" s="197"/>
      <c r="C7" s="197"/>
      <c r="D7" s="197"/>
      <c r="E7" s="197"/>
      <c r="F7" s="197"/>
    </row>
    <row r="8" spans="1:6" x14ac:dyDescent="0.2">
      <c r="A8" s="199" t="s">
        <v>893</v>
      </c>
      <c r="B8" s="197"/>
      <c r="C8" s="197"/>
      <c r="D8" s="197"/>
      <c r="E8" s="197"/>
      <c r="F8" s="197"/>
    </row>
    <row r="9" spans="1:6" x14ac:dyDescent="0.2">
      <c r="A9" s="199"/>
      <c r="B9" s="197"/>
      <c r="C9" s="197"/>
      <c r="D9" s="197"/>
      <c r="E9" s="197"/>
      <c r="F9" s="197"/>
    </row>
    <row r="10" spans="1:6" x14ac:dyDescent="0.2">
      <c r="A10" s="203" t="s">
        <v>894</v>
      </c>
      <c r="B10" s="197"/>
      <c r="C10" s="197"/>
      <c r="D10" s="197"/>
      <c r="E10" s="197"/>
      <c r="F10" s="197"/>
    </row>
    <row r="11" spans="1:6" x14ac:dyDescent="0.2">
      <c r="A11" s="199" t="s">
        <v>895</v>
      </c>
      <c r="B11" s="197"/>
      <c r="C11" s="197"/>
      <c r="D11" s="197"/>
      <c r="E11" s="197"/>
      <c r="F11" s="197"/>
    </row>
    <row r="12" spans="1:6" x14ac:dyDescent="0.2">
      <c r="A12" s="199" t="s">
        <v>896</v>
      </c>
      <c r="B12" s="197"/>
      <c r="C12" s="197"/>
      <c r="D12" s="197"/>
      <c r="E12" s="197"/>
      <c r="F12" s="197"/>
    </row>
    <row r="14" spans="1:6" x14ac:dyDescent="0.2">
      <c r="A14" s="199" t="s">
        <v>5</v>
      </c>
      <c r="B14" s="204" t="s">
        <v>897</v>
      </c>
      <c r="C14" s="205" t="s">
        <v>898</v>
      </c>
      <c r="D14" s="204" t="s">
        <v>899</v>
      </c>
      <c r="E14" s="204" t="s">
        <v>900</v>
      </c>
    </row>
    <row r="15" spans="1:6" x14ac:dyDescent="0.2">
      <c r="A15" s="197" t="s">
        <v>901</v>
      </c>
      <c r="B15" s="204" t="s">
        <v>897</v>
      </c>
      <c r="C15" s="204" t="s">
        <v>900</v>
      </c>
    </row>
    <row r="16" spans="1:6" x14ac:dyDescent="0.2">
      <c r="A16" s="199" t="s">
        <v>902</v>
      </c>
      <c r="D16" s="204" t="s">
        <v>897</v>
      </c>
      <c r="E16" s="204" t="s">
        <v>900</v>
      </c>
    </row>
    <row r="18" spans="1:256" x14ac:dyDescent="0.2">
      <c r="A18" s="198" t="s">
        <v>903</v>
      </c>
      <c r="I18" s="199"/>
    </row>
    <row r="19" spans="1:256" x14ac:dyDescent="0.2">
      <c r="A19" s="206" t="s">
        <v>904</v>
      </c>
      <c r="I19" s="199"/>
    </row>
    <row r="20" spans="1:256" x14ac:dyDescent="0.2">
      <c r="A20" s="206" t="s">
        <v>905</v>
      </c>
      <c r="I20" s="199"/>
    </row>
    <row r="21" spans="1:256" x14ac:dyDescent="0.2">
      <c r="A21" s="206" t="s">
        <v>906</v>
      </c>
      <c r="I21" s="199"/>
    </row>
    <row r="22" spans="1:256" x14ac:dyDescent="0.2">
      <c r="A22" s="199"/>
      <c r="B22" s="199"/>
      <c r="C22" s="199"/>
    </row>
    <row r="23" spans="1:256" x14ac:dyDescent="0.2">
      <c r="A23" s="207" t="s">
        <v>907</v>
      </c>
    </row>
    <row r="24" spans="1:256" x14ac:dyDescent="0.2">
      <c r="A24" s="260" t="s">
        <v>908</v>
      </c>
      <c r="B24" s="261"/>
      <c r="C24" s="261"/>
      <c r="D24" s="261"/>
      <c r="E24" s="261"/>
      <c r="F24" s="261"/>
      <c r="G24" s="261"/>
      <c r="H24" s="261"/>
      <c r="I24" s="261"/>
      <c r="J24" s="261"/>
      <c r="K24" s="261"/>
      <c r="L24" s="261"/>
      <c r="M24" s="261"/>
    </row>
    <row r="25" spans="1:256" x14ac:dyDescent="0.2">
      <c r="A25" s="199" t="s">
        <v>909</v>
      </c>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c r="CK25" s="199"/>
      <c r="CL25" s="199"/>
      <c r="CM25" s="199"/>
      <c r="CN25" s="199"/>
      <c r="CO25" s="199"/>
      <c r="CP25" s="199"/>
      <c r="CQ25" s="199"/>
      <c r="CR25" s="199"/>
      <c r="CS25" s="199"/>
      <c r="CT25" s="199"/>
      <c r="CU25" s="199"/>
      <c r="CV25" s="199"/>
      <c r="CW25" s="199"/>
      <c r="CX25" s="199"/>
      <c r="CY25" s="199"/>
      <c r="CZ25" s="199"/>
      <c r="DA25" s="199"/>
      <c r="DB25" s="199"/>
      <c r="DC25" s="199"/>
      <c r="DD25" s="199"/>
      <c r="DE25" s="199"/>
      <c r="DF25" s="199"/>
      <c r="DG25" s="199"/>
      <c r="DH25" s="199"/>
      <c r="DI25" s="199"/>
      <c r="DJ25" s="199"/>
      <c r="DK25" s="199"/>
      <c r="DL25" s="199"/>
      <c r="DM25" s="199"/>
      <c r="DN25" s="199"/>
      <c r="DO25" s="199"/>
      <c r="DP25" s="199"/>
      <c r="DQ25" s="199"/>
      <c r="DR25" s="199"/>
      <c r="DS25" s="199"/>
      <c r="DT25" s="199"/>
      <c r="DU25" s="199"/>
      <c r="DV25" s="199"/>
      <c r="DW25" s="199"/>
      <c r="DX25" s="199"/>
      <c r="DY25" s="199"/>
      <c r="DZ25" s="199"/>
      <c r="EA25" s="199"/>
      <c r="EB25" s="199"/>
      <c r="EC25" s="199"/>
      <c r="ED25" s="199"/>
      <c r="EE25" s="199"/>
      <c r="EF25" s="199"/>
      <c r="EG25" s="199"/>
      <c r="EH25" s="199"/>
      <c r="EI25" s="199"/>
      <c r="EJ25" s="199"/>
      <c r="EK25" s="199"/>
      <c r="EL25" s="199"/>
      <c r="EM25" s="199"/>
      <c r="EN25" s="199"/>
      <c r="EO25" s="199"/>
      <c r="EP25" s="199"/>
      <c r="EQ25" s="199"/>
      <c r="ER25" s="199"/>
      <c r="ES25" s="199"/>
      <c r="ET25" s="199"/>
      <c r="EU25" s="199"/>
      <c r="EV25" s="199"/>
      <c r="EW25" s="199"/>
      <c r="EX25" s="199"/>
      <c r="EY25" s="199"/>
      <c r="EZ25" s="199"/>
      <c r="FA25" s="199"/>
      <c r="FB25" s="199"/>
      <c r="FC25" s="199"/>
      <c r="FD25" s="199"/>
      <c r="FE25" s="199"/>
      <c r="FF25" s="199"/>
      <c r="FG25" s="199"/>
      <c r="FH25" s="199"/>
      <c r="FI25" s="199"/>
      <c r="FJ25" s="199"/>
      <c r="FK25" s="199"/>
      <c r="FL25" s="199"/>
      <c r="FM25" s="199"/>
      <c r="FN25" s="199"/>
      <c r="FO25" s="199"/>
      <c r="FP25" s="199"/>
      <c r="FQ25" s="199"/>
      <c r="FR25" s="199"/>
      <c r="FS25" s="199"/>
      <c r="FT25" s="199"/>
      <c r="FU25" s="199"/>
      <c r="FV25" s="199"/>
      <c r="FW25" s="199"/>
      <c r="FX25" s="199"/>
      <c r="FY25" s="199"/>
      <c r="FZ25" s="199"/>
      <c r="GA25" s="199"/>
      <c r="GB25" s="199"/>
      <c r="GC25" s="199"/>
      <c r="GD25" s="199"/>
      <c r="GE25" s="199"/>
      <c r="GF25" s="199"/>
      <c r="GG25" s="199"/>
      <c r="GH25" s="199"/>
      <c r="GI25" s="199"/>
      <c r="GJ25" s="199"/>
      <c r="GK25" s="199"/>
      <c r="GL25" s="199"/>
      <c r="GM25" s="199"/>
      <c r="GN25" s="199"/>
      <c r="GO25" s="199"/>
      <c r="GP25" s="199"/>
      <c r="GQ25" s="199"/>
      <c r="GR25" s="199"/>
      <c r="GS25" s="199"/>
      <c r="GT25" s="199"/>
      <c r="GU25" s="199"/>
      <c r="GV25" s="199"/>
      <c r="GW25" s="199"/>
      <c r="GX25" s="199"/>
      <c r="GY25" s="199"/>
      <c r="GZ25" s="199"/>
      <c r="HA25" s="199"/>
      <c r="HB25" s="199"/>
      <c r="HC25" s="199"/>
      <c r="HD25" s="199"/>
      <c r="HE25" s="199"/>
      <c r="HF25" s="199"/>
      <c r="HG25" s="199"/>
      <c r="HH25" s="199"/>
      <c r="HI25" s="199"/>
      <c r="HJ25" s="199"/>
      <c r="HK25" s="199"/>
      <c r="HL25" s="199"/>
      <c r="HM25" s="199"/>
      <c r="HN25" s="199"/>
      <c r="HO25" s="199"/>
      <c r="HP25" s="199"/>
      <c r="HQ25" s="199"/>
      <c r="HR25" s="199"/>
      <c r="HS25" s="199"/>
      <c r="HT25" s="199"/>
      <c r="HU25" s="199"/>
      <c r="HV25" s="199"/>
      <c r="HW25" s="199"/>
      <c r="HX25" s="199"/>
      <c r="HY25" s="199"/>
      <c r="HZ25" s="199"/>
      <c r="IA25" s="199"/>
      <c r="IB25" s="199"/>
      <c r="IC25" s="199"/>
      <c r="ID25" s="199"/>
      <c r="IE25" s="199"/>
      <c r="IF25" s="199"/>
      <c r="IG25" s="199"/>
      <c r="IH25" s="199"/>
      <c r="II25" s="199"/>
      <c r="IJ25" s="199"/>
      <c r="IK25" s="199"/>
      <c r="IL25" s="199"/>
      <c r="IM25" s="199"/>
      <c r="IN25" s="199"/>
      <c r="IO25" s="199"/>
      <c r="IP25" s="199"/>
      <c r="IQ25" s="199"/>
      <c r="IR25" s="199"/>
      <c r="IS25" s="199"/>
      <c r="IT25" s="199"/>
      <c r="IU25" s="199"/>
      <c r="IV25" s="199"/>
    </row>
    <row r="26" spans="1:256" x14ac:dyDescent="0.2">
      <c r="A26" s="199" t="s">
        <v>910</v>
      </c>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c r="CU26" s="199"/>
      <c r="CV26" s="199"/>
      <c r="CW26" s="199"/>
      <c r="CX26" s="199"/>
      <c r="CY26" s="199"/>
      <c r="CZ26" s="199"/>
      <c r="DA26" s="199"/>
      <c r="DB26" s="199"/>
      <c r="DC26" s="199"/>
      <c r="DD26" s="199"/>
      <c r="DE26" s="199"/>
      <c r="DF26" s="199"/>
      <c r="DG26" s="199"/>
      <c r="DH26" s="199"/>
      <c r="DI26" s="199"/>
      <c r="DJ26" s="199"/>
      <c r="DK26" s="199"/>
      <c r="DL26" s="199"/>
      <c r="DM26" s="199"/>
      <c r="DN26" s="199"/>
      <c r="DO26" s="199"/>
      <c r="DP26" s="199"/>
      <c r="DQ26" s="199"/>
      <c r="DR26" s="199"/>
      <c r="DS26" s="199"/>
      <c r="DT26" s="199"/>
      <c r="DU26" s="199"/>
      <c r="DV26" s="199"/>
      <c r="DW26" s="199"/>
      <c r="DX26" s="199"/>
      <c r="DY26" s="199"/>
      <c r="DZ26" s="199"/>
      <c r="EA26" s="199"/>
      <c r="EB26" s="199"/>
      <c r="EC26" s="199"/>
      <c r="ED26" s="199"/>
      <c r="EE26" s="199"/>
      <c r="EF26" s="199"/>
      <c r="EG26" s="199"/>
      <c r="EH26" s="199"/>
      <c r="EI26" s="199"/>
      <c r="EJ26" s="199"/>
      <c r="EK26" s="199"/>
      <c r="EL26" s="199"/>
      <c r="EM26" s="199"/>
      <c r="EN26" s="199"/>
      <c r="EO26" s="199"/>
      <c r="EP26" s="199"/>
      <c r="EQ26" s="199"/>
      <c r="ER26" s="199"/>
      <c r="ES26" s="199"/>
      <c r="ET26" s="199"/>
      <c r="EU26" s="199"/>
      <c r="EV26" s="199"/>
      <c r="EW26" s="199"/>
      <c r="EX26" s="199"/>
      <c r="EY26" s="199"/>
      <c r="EZ26" s="199"/>
      <c r="FA26" s="199"/>
      <c r="FB26" s="199"/>
      <c r="FC26" s="199"/>
      <c r="FD26" s="199"/>
      <c r="FE26" s="199"/>
      <c r="FF26" s="199"/>
      <c r="FG26" s="199"/>
      <c r="FH26" s="199"/>
      <c r="FI26" s="199"/>
      <c r="FJ26" s="199"/>
      <c r="FK26" s="199"/>
      <c r="FL26" s="199"/>
      <c r="FM26" s="199"/>
      <c r="FN26" s="199"/>
      <c r="FO26" s="199"/>
      <c r="FP26" s="199"/>
      <c r="FQ26" s="199"/>
      <c r="FR26" s="199"/>
      <c r="FS26" s="199"/>
      <c r="FT26" s="199"/>
      <c r="FU26" s="199"/>
      <c r="FV26" s="199"/>
      <c r="FW26" s="199"/>
      <c r="FX26" s="199"/>
      <c r="FY26" s="199"/>
      <c r="FZ26" s="199"/>
      <c r="GA26" s="199"/>
      <c r="GB26" s="199"/>
      <c r="GC26" s="199"/>
      <c r="GD26" s="199"/>
      <c r="GE26" s="199"/>
      <c r="GF26" s="199"/>
      <c r="GG26" s="199"/>
      <c r="GH26" s="199"/>
      <c r="GI26" s="199"/>
      <c r="GJ26" s="199"/>
      <c r="GK26" s="199"/>
      <c r="GL26" s="199"/>
      <c r="GM26" s="199"/>
      <c r="GN26" s="199"/>
      <c r="GO26" s="199"/>
      <c r="GP26" s="199"/>
      <c r="GQ26" s="199"/>
      <c r="GR26" s="199"/>
      <c r="GS26" s="199"/>
      <c r="GT26" s="199"/>
      <c r="GU26" s="199"/>
      <c r="GV26" s="199"/>
      <c r="GW26" s="199"/>
      <c r="GX26" s="199"/>
      <c r="GY26" s="199"/>
      <c r="GZ26" s="199"/>
      <c r="HA26" s="199"/>
      <c r="HB26" s="199"/>
      <c r="HC26" s="199"/>
      <c r="HD26" s="199"/>
      <c r="HE26" s="199"/>
      <c r="HF26" s="199"/>
      <c r="HG26" s="199"/>
      <c r="HH26" s="199"/>
      <c r="HI26" s="199"/>
      <c r="HJ26" s="199"/>
      <c r="HK26" s="199"/>
      <c r="HL26" s="199"/>
      <c r="HM26" s="199"/>
      <c r="HN26" s="199"/>
      <c r="HO26" s="199"/>
      <c r="HP26" s="199"/>
      <c r="HQ26" s="199"/>
      <c r="HR26" s="199"/>
      <c r="HS26" s="199"/>
      <c r="HT26" s="199"/>
      <c r="HU26" s="199"/>
      <c r="HV26" s="199"/>
      <c r="HW26" s="199"/>
      <c r="HX26" s="199"/>
      <c r="HY26" s="199"/>
      <c r="HZ26" s="199"/>
      <c r="IA26" s="199"/>
      <c r="IB26" s="199"/>
      <c r="IC26" s="199"/>
      <c r="ID26" s="199"/>
      <c r="IE26" s="199"/>
      <c r="IF26" s="199"/>
      <c r="IG26" s="199"/>
      <c r="IH26" s="199"/>
      <c r="II26" s="199"/>
      <c r="IJ26" s="199"/>
      <c r="IK26" s="199"/>
      <c r="IL26" s="199"/>
      <c r="IM26" s="199"/>
      <c r="IN26" s="199"/>
      <c r="IO26" s="199"/>
      <c r="IP26" s="199"/>
      <c r="IQ26" s="199"/>
      <c r="IR26" s="199"/>
      <c r="IS26" s="199"/>
      <c r="IT26" s="199"/>
      <c r="IU26" s="199"/>
      <c r="IV26" s="199"/>
    </row>
    <row r="27" spans="1:256" x14ac:dyDescent="0.2">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c r="CK27" s="199"/>
      <c r="CL27" s="199"/>
      <c r="CM27" s="199"/>
      <c r="CN27" s="199"/>
      <c r="CO27" s="199"/>
      <c r="CP27" s="199"/>
      <c r="CQ27" s="199"/>
      <c r="CR27" s="199"/>
      <c r="CS27" s="199"/>
      <c r="CT27" s="199"/>
      <c r="CU27" s="199"/>
      <c r="CV27" s="199"/>
      <c r="CW27" s="199"/>
      <c r="CX27" s="199"/>
      <c r="CY27" s="199"/>
      <c r="CZ27" s="199"/>
      <c r="DA27" s="199"/>
      <c r="DB27" s="199"/>
      <c r="DC27" s="199"/>
      <c r="DD27" s="199"/>
      <c r="DE27" s="199"/>
      <c r="DF27" s="199"/>
      <c r="DG27" s="199"/>
      <c r="DH27" s="199"/>
      <c r="DI27" s="199"/>
      <c r="DJ27" s="199"/>
      <c r="DK27" s="199"/>
      <c r="DL27" s="199"/>
      <c r="DM27" s="199"/>
      <c r="DN27" s="199"/>
      <c r="DO27" s="199"/>
      <c r="DP27" s="199"/>
      <c r="DQ27" s="199"/>
      <c r="DR27" s="199"/>
      <c r="DS27" s="199"/>
      <c r="DT27" s="199"/>
      <c r="DU27" s="199"/>
      <c r="DV27" s="199"/>
      <c r="DW27" s="199"/>
      <c r="DX27" s="199"/>
      <c r="DY27" s="199"/>
      <c r="DZ27" s="199"/>
      <c r="EA27" s="199"/>
      <c r="EB27" s="199"/>
      <c r="EC27" s="199"/>
      <c r="ED27" s="199"/>
      <c r="EE27" s="199"/>
      <c r="EF27" s="199"/>
      <c r="EG27" s="199"/>
      <c r="EH27" s="199"/>
      <c r="EI27" s="199"/>
      <c r="EJ27" s="199"/>
      <c r="EK27" s="199"/>
      <c r="EL27" s="199"/>
      <c r="EM27" s="199"/>
      <c r="EN27" s="199"/>
      <c r="EO27" s="199"/>
      <c r="EP27" s="199"/>
      <c r="EQ27" s="199"/>
      <c r="ER27" s="199"/>
      <c r="ES27" s="199"/>
      <c r="ET27" s="199"/>
      <c r="EU27" s="199"/>
      <c r="EV27" s="199"/>
      <c r="EW27" s="199"/>
      <c r="EX27" s="199"/>
      <c r="EY27" s="199"/>
      <c r="EZ27" s="199"/>
      <c r="FA27" s="199"/>
      <c r="FB27" s="199"/>
      <c r="FC27" s="199"/>
      <c r="FD27" s="199"/>
      <c r="FE27" s="199"/>
      <c r="FF27" s="199"/>
      <c r="FG27" s="199"/>
      <c r="FH27" s="199"/>
      <c r="FI27" s="199"/>
      <c r="FJ27" s="199"/>
      <c r="FK27" s="199"/>
      <c r="FL27" s="199"/>
      <c r="FM27" s="199"/>
      <c r="FN27" s="199"/>
      <c r="FO27" s="199"/>
      <c r="FP27" s="199"/>
      <c r="FQ27" s="199"/>
      <c r="FR27" s="199"/>
      <c r="FS27" s="199"/>
      <c r="FT27" s="199"/>
      <c r="FU27" s="199"/>
      <c r="FV27" s="199"/>
      <c r="FW27" s="199"/>
      <c r="FX27" s="199"/>
      <c r="FY27" s="199"/>
      <c r="FZ27" s="199"/>
      <c r="GA27" s="199"/>
      <c r="GB27" s="199"/>
      <c r="GC27" s="199"/>
      <c r="GD27" s="199"/>
      <c r="GE27" s="199"/>
      <c r="GF27" s="199"/>
      <c r="GG27" s="199"/>
      <c r="GH27" s="199"/>
      <c r="GI27" s="199"/>
      <c r="GJ27" s="199"/>
      <c r="GK27" s="199"/>
      <c r="GL27" s="199"/>
      <c r="GM27" s="199"/>
      <c r="GN27" s="199"/>
      <c r="GO27" s="199"/>
      <c r="GP27" s="199"/>
      <c r="GQ27" s="199"/>
      <c r="GR27" s="199"/>
      <c r="GS27" s="199"/>
      <c r="GT27" s="199"/>
      <c r="GU27" s="199"/>
      <c r="GV27" s="199"/>
      <c r="GW27" s="199"/>
      <c r="GX27" s="199"/>
      <c r="GY27" s="199"/>
      <c r="GZ27" s="199"/>
      <c r="HA27" s="199"/>
      <c r="HB27" s="199"/>
      <c r="HC27" s="199"/>
      <c r="HD27" s="199"/>
      <c r="HE27" s="199"/>
      <c r="HF27" s="199"/>
      <c r="HG27" s="199"/>
      <c r="HH27" s="199"/>
      <c r="HI27" s="199"/>
      <c r="HJ27" s="199"/>
      <c r="HK27" s="199"/>
      <c r="HL27" s="199"/>
      <c r="HM27" s="199"/>
      <c r="HN27" s="199"/>
      <c r="HO27" s="199"/>
      <c r="HP27" s="199"/>
      <c r="HQ27" s="199"/>
      <c r="HR27" s="199"/>
      <c r="HS27" s="199"/>
      <c r="HT27" s="199"/>
      <c r="HU27" s="199"/>
      <c r="HV27" s="199"/>
      <c r="HW27" s="199"/>
      <c r="HX27" s="199"/>
      <c r="HY27" s="199"/>
      <c r="HZ27" s="199"/>
      <c r="IA27" s="199"/>
      <c r="IB27" s="199"/>
      <c r="IC27" s="199"/>
      <c r="ID27" s="199"/>
      <c r="IE27" s="199"/>
      <c r="IF27" s="199"/>
      <c r="IG27" s="199"/>
      <c r="IH27" s="199"/>
      <c r="II27" s="199"/>
      <c r="IJ27" s="199"/>
      <c r="IK27" s="199"/>
      <c r="IL27" s="199"/>
      <c r="IM27" s="199"/>
      <c r="IN27" s="199"/>
      <c r="IO27" s="199"/>
      <c r="IP27" s="199"/>
      <c r="IQ27" s="199"/>
      <c r="IR27" s="199"/>
      <c r="IS27" s="199"/>
      <c r="IT27" s="199"/>
      <c r="IU27" s="199"/>
      <c r="IV27" s="199"/>
    </row>
    <row r="28" spans="1:256" x14ac:dyDescent="0.2">
      <c r="A28" s="199" t="s">
        <v>903</v>
      </c>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c r="CK28" s="199"/>
      <c r="CL28" s="199"/>
      <c r="CM28" s="199"/>
      <c r="CN28" s="199"/>
      <c r="CO28" s="199"/>
      <c r="CP28" s="199"/>
      <c r="CQ28" s="199"/>
      <c r="CR28" s="199"/>
      <c r="CS28" s="199"/>
      <c r="CT28" s="199"/>
      <c r="CU28" s="199"/>
      <c r="CV28" s="199"/>
      <c r="CW28" s="199"/>
      <c r="CX28" s="199"/>
      <c r="CY28" s="199"/>
      <c r="CZ28" s="199"/>
      <c r="DA28" s="199"/>
      <c r="DB28" s="199"/>
      <c r="DC28" s="199"/>
      <c r="DD28" s="199"/>
      <c r="DE28" s="199"/>
      <c r="DF28" s="199"/>
      <c r="DG28" s="199"/>
      <c r="DH28" s="199"/>
      <c r="DI28" s="199"/>
      <c r="DJ28" s="199"/>
      <c r="DK28" s="199"/>
      <c r="DL28" s="199"/>
      <c r="DM28" s="199"/>
      <c r="DN28" s="199"/>
      <c r="DO28" s="199"/>
      <c r="DP28" s="199"/>
      <c r="DQ28" s="199"/>
      <c r="DR28" s="199"/>
      <c r="DS28" s="199"/>
      <c r="DT28" s="199"/>
      <c r="DU28" s="199"/>
      <c r="DV28" s="199"/>
      <c r="DW28" s="199"/>
      <c r="DX28" s="199"/>
      <c r="DY28" s="199"/>
      <c r="DZ28" s="199"/>
      <c r="EA28" s="199"/>
      <c r="EB28" s="199"/>
      <c r="EC28" s="199"/>
      <c r="ED28" s="199"/>
      <c r="EE28" s="199"/>
      <c r="EF28" s="199"/>
      <c r="EG28" s="199"/>
      <c r="EH28" s="199"/>
      <c r="EI28" s="199"/>
      <c r="EJ28" s="199"/>
      <c r="EK28" s="199"/>
      <c r="EL28" s="199"/>
      <c r="EM28" s="199"/>
      <c r="EN28" s="199"/>
      <c r="EO28" s="199"/>
      <c r="EP28" s="199"/>
      <c r="EQ28" s="199"/>
      <c r="ER28" s="199"/>
      <c r="ES28" s="199"/>
      <c r="ET28" s="199"/>
      <c r="EU28" s="199"/>
      <c r="EV28" s="199"/>
      <c r="EW28" s="199"/>
      <c r="EX28" s="199"/>
      <c r="EY28" s="199"/>
      <c r="EZ28" s="199"/>
      <c r="FA28" s="199"/>
      <c r="FB28" s="199"/>
      <c r="FC28" s="199"/>
      <c r="FD28" s="199"/>
      <c r="FE28" s="199"/>
      <c r="FF28" s="199"/>
      <c r="FG28" s="199"/>
      <c r="FH28" s="199"/>
      <c r="FI28" s="199"/>
      <c r="FJ28" s="199"/>
      <c r="FK28" s="199"/>
      <c r="FL28" s="199"/>
      <c r="FM28" s="199"/>
      <c r="FN28" s="199"/>
      <c r="FO28" s="199"/>
      <c r="FP28" s="199"/>
      <c r="FQ28" s="199"/>
      <c r="FR28" s="199"/>
      <c r="FS28" s="199"/>
      <c r="FT28" s="199"/>
      <c r="FU28" s="199"/>
      <c r="FV28" s="199"/>
      <c r="FW28" s="199"/>
      <c r="FX28" s="199"/>
      <c r="FY28" s="199"/>
      <c r="FZ28" s="199"/>
      <c r="GA28" s="199"/>
      <c r="GB28" s="199"/>
      <c r="GC28" s="199"/>
      <c r="GD28" s="199"/>
      <c r="GE28" s="199"/>
      <c r="GF28" s="199"/>
      <c r="GG28" s="199"/>
      <c r="GH28" s="199"/>
      <c r="GI28" s="199"/>
      <c r="GJ28" s="199"/>
      <c r="GK28" s="199"/>
      <c r="GL28" s="199"/>
      <c r="GM28" s="199"/>
      <c r="GN28" s="199"/>
      <c r="GO28" s="199"/>
      <c r="GP28" s="199"/>
      <c r="GQ28" s="199"/>
      <c r="GR28" s="199"/>
      <c r="GS28" s="199"/>
      <c r="GT28" s="199"/>
      <c r="GU28" s="199"/>
      <c r="GV28" s="199"/>
      <c r="GW28" s="199"/>
      <c r="GX28" s="199"/>
      <c r="GY28" s="199"/>
      <c r="GZ28" s="199"/>
      <c r="HA28" s="199"/>
      <c r="HB28" s="199"/>
      <c r="HC28" s="199"/>
      <c r="HD28" s="199"/>
      <c r="HE28" s="199"/>
      <c r="HF28" s="199"/>
      <c r="HG28" s="199"/>
      <c r="HH28" s="199"/>
      <c r="HI28" s="199"/>
      <c r="HJ28" s="199"/>
      <c r="HK28" s="199"/>
      <c r="HL28" s="199"/>
      <c r="HM28" s="199"/>
      <c r="HN28" s="199"/>
      <c r="HO28" s="199"/>
      <c r="HP28" s="199"/>
      <c r="HQ28" s="199"/>
      <c r="HR28" s="199"/>
      <c r="HS28" s="199"/>
      <c r="HT28" s="199"/>
      <c r="HU28" s="199"/>
      <c r="HV28" s="199"/>
      <c r="HW28" s="199"/>
      <c r="HX28" s="199"/>
      <c r="HY28" s="199"/>
      <c r="HZ28" s="199"/>
      <c r="IA28" s="199"/>
      <c r="IB28" s="199"/>
      <c r="IC28" s="199"/>
      <c r="ID28" s="199"/>
      <c r="IE28" s="199"/>
      <c r="IF28" s="199"/>
      <c r="IG28" s="199"/>
      <c r="IH28" s="199"/>
      <c r="II28" s="199"/>
      <c r="IJ28" s="199"/>
      <c r="IK28" s="199"/>
      <c r="IL28" s="199"/>
      <c r="IM28" s="199"/>
      <c r="IN28" s="199"/>
      <c r="IO28" s="199"/>
      <c r="IP28" s="199"/>
      <c r="IQ28" s="199"/>
      <c r="IR28" s="199"/>
      <c r="IS28" s="199"/>
      <c r="IT28" s="199"/>
      <c r="IU28" s="199"/>
      <c r="IV28" s="199"/>
    </row>
    <row r="29" spans="1:256" x14ac:dyDescent="0.2">
      <c r="A29" s="206" t="s">
        <v>911</v>
      </c>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c r="CK29" s="199"/>
      <c r="CL29" s="199"/>
      <c r="CM29" s="199"/>
      <c r="CN29" s="199"/>
      <c r="CO29" s="199"/>
      <c r="CP29" s="199"/>
      <c r="CQ29" s="199"/>
      <c r="CR29" s="199"/>
      <c r="CS29" s="199"/>
      <c r="CT29" s="199"/>
      <c r="CU29" s="199"/>
      <c r="CV29" s="199"/>
      <c r="CW29" s="199"/>
      <c r="CX29" s="199"/>
      <c r="CY29" s="199"/>
      <c r="CZ29" s="199"/>
      <c r="DA29" s="199"/>
      <c r="DB29" s="199"/>
      <c r="DC29" s="199"/>
      <c r="DD29" s="199"/>
      <c r="DE29" s="199"/>
      <c r="DF29" s="199"/>
      <c r="DG29" s="199"/>
      <c r="DH29" s="199"/>
      <c r="DI29" s="199"/>
      <c r="DJ29" s="199"/>
      <c r="DK29" s="199"/>
      <c r="DL29" s="199"/>
      <c r="DM29" s="199"/>
      <c r="DN29" s="199"/>
      <c r="DO29" s="199"/>
      <c r="DP29" s="199"/>
      <c r="DQ29" s="199"/>
      <c r="DR29" s="199"/>
      <c r="DS29" s="199"/>
      <c r="DT29" s="199"/>
      <c r="DU29" s="199"/>
      <c r="DV29" s="199"/>
      <c r="DW29" s="199"/>
      <c r="DX29" s="199"/>
      <c r="DY29" s="199"/>
      <c r="DZ29" s="199"/>
      <c r="EA29" s="199"/>
      <c r="EB29" s="199"/>
      <c r="EC29" s="199"/>
      <c r="ED29" s="199"/>
      <c r="EE29" s="199"/>
      <c r="EF29" s="199"/>
      <c r="EG29" s="199"/>
      <c r="EH29" s="199"/>
      <c r="EI29" s="199"/>
      <c r="EJ29" s="199"/>
      <c r="EK29" s="199"/>
      <c r="EL29" s="199"/>
      <c r="EM29" s="199"/>
      <c r="EN29" s="199"/>
      <c r="EO29" s="199"/>
      <c r="EP29" s="199"/>
      <c r="EQ29" s="199"/>
      <c r="ER29" s="199"/>
      <c r="ES29" s="199"/>
      <c r="ET29" s="199"/>
      <c r="EU29" s="199"/>
      <c r="EV29" s="199"/>
      <c r="EW29" s="199"/>
      <c r="EX29" s="199"/>
      <c r="EY29" s="199"/>
      <c r="EZ29" s="199"/>
      <c r="FA29" s="199"/>
      <c r="FB29" s="199"/>
      <c r="FC29" s="199"/>
      <c r="FD29" s="199"/>
      <c r="FE29" s="199"/>
      <c r="FF29" s="199"/>
      <c r="FG29" s="199"/>
      <c r="FH29" s="199"/>
      <c r="FI29" s="199"/>
      <c r="FJ29" s="199"/>
      <c r="FK29" s="199"/>
      <c r="FL29" s="199"/>
      <c r="FM29" s="199"/>
      <c r="FN29" s="199"/>
      <c r="FO29" s="199"/>
      <c r="FP29" s="199"/>
      <c r="FQ29" s="199"/>
      <c r="FR29" s="199"/>
      <c r="FS29" s="199"/>
      <c r="FT29" s="199"/>
      <c r="FU29" s="199"/>
      <c r="FV29" s="199"/>
      <c r="FW29" s="199"/>
      <c r="FX29" s="199"/>
      <c r="FY29" s="199"/>
      <c r="FZ29" s="199"/>
      <c r="GA29" s="199"/>
      <c r="GB29" s="199"/>
      <c r="GC29" s="199"/>
      <c r="GD29" s="199"/>
      <c r="GE29" s="199"/>
      <c r="GF29" s="199"/>
      <c r="GG29" s="199"/>
      <c r="GH29" s="199"/>
      <c r="GI29" s="199"/>
      <c r="GJ29" s="199"/>
      <c r="GK29" s="199"/>
      <c r="GL29" s="199"/>
      <c r="GM29" s="199"/>
      <c r="GN29" s="199"/>
      <c r="GO29" s="199"/>
      <c r="GP29" s="199"/>
      <c r="GQ29" s="199"/>
      <c r="GR29" s="199"/>
      <c r="GS29" s="199"/>
      <c r="GT29" s="199"/>
      <c r="GU29" s="199"/>
      <c r="GV29" s="199"/>
      <c r="GW29" s="199"/>
      <c r="GX29" s="199"/>
      <c r="GY29" s="199"/>
      <c r="GZ29" s="199"/>
      <c r="HA29" s="199"/>
      <c r="HB29" s="199"/>
      <c r="HC29" s="199"/>
      <c r="HD29" s="199"/>
      <c r="HE29" s="199"/>
      <c r="HF29" s="199"/>
      <c r="HG29" s="199"/>
      <c r="HH29" s="199"/>
      <c r="HI29" s="199"/>
      <c r="HJ29" s="199"/>
      <c r="HK29" s="199"/>
      <c r="HL29" s="199"/>
      <c r="HM29" s="199"/>
      <c r="HN29" s="199"/>
      <c r="HO29" s="199"/>
      <c r="HP29" s="199"/>
      <c r="HQ29" s="199"/>
      <c r="HR29" s="199"/>
      <c r="HS29" s="199"/>
      <c r="HT29" s="199"/>
      <c r="HU29" s="199"/>
      <c r="HV29" s="199"/>
      <c r="HW29" s="199"/>
      <c r="HX29" s="199"/>
      <c r="HY29" s="199"/>
      <c r="HZ29" s="199"/>
      <c r="IA29" s="199"/>
      <c r="IB29" s="199"/>
      <c r="IC29" s="199"/>
      <c r="ID29" s="199"/>
      <c r="IE29" s="199"/>
      <c r="IF29" s="199"/>
      <c r="IG29" s="199"/>
      <c r="IH29" s="199"/>
      <c r="II29" s="199"/>
      <c r="IJ29" s="199"/>
      <c r="IK29" s="199"/>
      <c r="IL29" s="199"/>
      <c r="IM29" s="199"/>
      <c r="IN29" s="199"/>
      <c r="IO29" s="199"/>
      <c r="IP29" s="199"/>
      <c r="IQ29" s="199"/>
      <c r="IR29" s="199"/>
      <c r="IS29" s="199"/>
      <c r="IT29" s="199"/>
      <c r="IU29" s="199"/>
      <c r="IV29" s="199"/>
    </row>
    <row r="30" spans="1:256" x14ac:dyDescent="0.2">
      <c r="A30" s="206" t="s">
        <v>912</v>
      </c>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c r="CK30" s="199"/>
      <c r="CL30" s="199"/>
      <c r="CM30" s="199"/>
      <c r="CN30" s="199"/>
      <c r="CO30" s="199"/>
      <c r="CP30" s="199"/>
      <c r="CQ30" s="199"/>
      <c r="CR30" s="199"/>
      <c r="CS30" s="199"/>
      <c r="CT30" s="199"/>
      <c r="CU30" s="199"/>
      <c r="CV30" s="199"/>
      <c r="CW30" s="199"/>
      <c r="CX30" s="199"/>
      <c r="CY30" s="199"/>
      <c r="CZ30" s="199"/>
      <c r="DA30" s="199"/>
      <c r="DB30" s="199"/>
      <c r="DC30" s="199"/>
      <c r="DD30" s="199"/>
      <c r="DE30" s="199"/>
      <c r="DF30" s="199"/>
      <c r="DG30" s="199"/>
      <c r="DH30" s="199"/>
      <c r="DI30" s="199"/>
      <c r="DJ30" s="199"/>
      <c r="DK30" s="199"/>
      <c r="DL30" s="199"/>
      <c r="DM30" s="199"/>
      <c r="DN30" s="199"/>
      <c r="DO30" s="199"/>
      <c r="DP30" s="199"/>
      <c r="DQ30" s="199"/>
      <c r="DR30" s="199"/>
      <c r="DS30" s="199"/>
      <c r="DT30" s="199"/>
      <c r="DU30" s="199"/>
      <c r="DV30" s="199"/>
      <c r="DW30" s="199"/>
      <c r="DX30" s="199"/>
      <c r="DY30" s="199"/>
      <c r="DZ30" s="199"/>
      <c r="EA30" s="199"/>
      <c r="EB30" s="199"/>
      <c r="EC30" s="199"/>
      <c r="ED30" s="199"/>
      <c r="EE30" s="199"/>
      <c r="EF30" s="199"/>
      <c r="EG30" s="199"/>
      <c r="EH30" s="199"/>
      <c r="EI30" s="199"/>
      <c r="EJ30" s="199"/>
      <c r="EK30" s="199"/>
      <c r="EL30" s="199"/>
      <c r="EM30" s="199"/>
      <c r="EN30" s="199"/>
      <c r="EO30" s="199"/>
      <c r="EP30" s="199"/>
      <c r="EQ30" s="199"/>
      <c r="ER30" s="199"/>
      <c r="ES30" s="199"/>
      <c r="ET30" s="199"/>
      <c r="EU30" s="199"/>
      <c r="EV30" s="199"/>
      <c r="EW30" s="199"/>
      <c r="EX30" s="199"/>
      <c r="EY30" s="199"/>
      <c r="EZ30" s="199"/>
      <c r="FA30" s="199"/>
      <c r="FB30" s="199"/>
      <c r="FC30" s="199"/>
      <c r="FD30" s="199"/>
      <c r="FE30" s="199"/>
      <c r="FF30" s="199"/>
      <c r="FG30" s="199"/>
      <c r="FH30" s="199"/>
      <c r="FI30" s="199"/>
      <c r="FJ30" s="199"/>
      <c r="FK30" s="199"/>
      <c r="FL30" s="199"/>
      <c r="FM30" s="199"/>
      <c r="FN30" s="199"/>
      <c r="FO30" s="199"/>
      <c r="FP30" s="199"/>
      <c r="FQ30" s="199"/>
      <c r="FR30" s="199"/>
      <c r="FS30" s="199"/>
      <c r="FT30" s="199"/>
      <c r="FU30" s="199"/>
      <c r="FV30" s="199"/>
      <c r="FW30" s="199"/>
      <c r="FX30" s="199"/>
      <c r="FY30" s="199"/>
      <c r="FZ30" s="199"/>
      <c r="GA30" s="199"/>
      <c r="GB30" s="199"/>
      <c r="GC30" s="199"/>
      <c r="GD30" s="199"/>
      <c r="GE30" s="199"/>
      <c r="GF30" s="199"/>
      <c r="GG30" s="199"/>
      <c r="GH30" s="199"/>
      <c r="GI30" s="199"/>
      <c r="GJ30" s="199"/>
      <c r="GK30" s="199"/>
      <c r="GL30" s="199"/>
      <c r="GM30" s="199"/>
      <c r="GN30" s="199"/>
      <c r="GO30" s="199"/>
      <c r="GP30" s="199"/>
      <c r="GQ30" s="199"/>
      <c r="GR30" s="199"/>
      <c r="GS30" s="199"/>
      <c r="GT30" s="199"/>
      <c r="GU30" s="199"/>
      <c r="GV30" s="199"/>
      <c r="GW30" s="199"/>
      <c r="GX30" s="199"/>
      <c r="GY30" s="199"/>
      <c r="GZ30" s="199"/>
      <c r="HA30" s="199"/>
      <c r="HB30" s="199"/>
      <c r="HC30" s="199"/>
      <c r="HD30" s="199"/>
      <c r="HE30" s="199"/>
      <c r="HF30" s="199"/>
      <c r="HG30" s="199"/>
      <c r="HH30" s="199"/>
      <c r="HI30" s="199"/>
      <c r="HJ30" s="199"/>
      <c r="HK30" s="199"/>
      <c r="HL30" s="199"/>
      <c r="HM30" s="199"/>
      <c r="HN30" s="199"/>
      <c r="HO30" s="199"/>
      <c r="HP30" s="199"/>
      <c r="HQ30" s="199"/>
      <c r="HR30" s="199"/>
      <c r="HS30" s="199"/>
      <c r="HT30" s="199"/>
      <c r="HU30" s="199"/>
      <c r="HV30" s="199"/>
      <c r="HW30" s="199"/>
      <c r="HX30" s="199"/>
      <c r="HY30" s="199"/>
      <c r="HZ30" s="199"/>
      <c r="IA30" s="199"/>
      <c r="IB30" s="199"/>
      <c r="IC30" s="199"/>
      <c r="ID30" s="199"/>
      <c r="IE30" s="199"/>
      <c r="IF30" s="199"/>
      <c r="IG30" s="199"/>
      <c r="IH30" s="199"/>
      <c r="II30" s="199"/>
      <c r="IJ30" s="199"/>
      <c r="IK30" s="199"/>
      <c r="IL30" s="199"/>
      <c r="IM30" s="199"/>
      <c r="IN30" s="199"/>
      <c r="IO30" s="199"/>
      <c r="IP30" s="199"/>
      <c r="IQ30" s="199"/>
      <c r="IR30" s="199"/>
      <c r="IS30" s="199"/>
      <c r="IT30" s="199"/>
      <c r="IU30" s="199"/>
      <c r="IV30" s="199"/>
    </row>
    <row r="31" spans="1:256" x14ac:dyDescent="0.2">
      <c r="A31" s="206" t="s">
        <v>913</v>
      </c>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c r="CK31" s="199"/>
      <c r="CL31" s="199"/>
      <c r="CM31" s="199"/>
      <c r="CN31" s="199"/>
      <c r="CO31" s="199"/>
      <c r="CP31" s="199"/>
      <c r="CQ31" s="199"/>
      <c r="CR31" s="199"/>
      <c r="CS31" s="199"/>
      <c r="CT31" s="199"/>
      <c r="CU31" s="199"/>
      <c r="CV31" s="199"/>
      <c r="CW31" s="199"/>
      <c r="CX31" s="199"/>
      <c r="CY31" s="199"/>
      <c r="CZ31" s="199"/>
      <c r="DA31" s="199"/>
      <c r="DB31" s="199"/>
      <c r="DC31" s="199"/>
      <c r="DD31" s="199"/>
      <c r="DE31" s="199"/>
      <c r="DF31" s="199"/>
      <c r="DG31" s="199"/>
      <c r="DH31" s="199"/>
      <c r="DI31" s="199"/>
      <c r="DJ31" s="199"/>
      <c r="DK31" s="199"/>
      <c r="DL31" s="199"/>
      <c r="DM31" s="199"/>
      <c r="DN31" s="199"/>
      <c r="DO31" s="199"/>
      <c r="DP31" s="199"/>
      <c r="DQ31" s="199"/>
      <c r="DR31" s="199"/>
      <c r="DS31" s="199"/>
      <c r="DT31" s="199"/>
      <c r="DU31" s="199"/>
      <c r="DV31" s="199"/>
      <c r="DW31" s="199"/>
      <c r="DX31" s="199"/>
      <c r="DY31" s="199"/>
      <c r="DZ31" s="199"/>
      <c r="EA31" s="199"/>
      <c r="EB31" s="199"/>
      <c r="EC31" s="199"/>
      <c r="ED31" s="199"/>
      <c r="EE31" s="199"/>
      <c r="EF31" s="199"/>
      <c r="EG31" s="199"/>
      <c r="EH31" s="199"/>
      <c r="EI31" s="199"/>
      <c r="EJ31" s="199"/>
      <c r="EK31" s="199"/>
      <c r="EL31" s="199"/>
      <c r="EM31" s="199"/>
      <c r="EN31" s="199"/>
      <c r="EO31" s="199"/>
      <c r="EP31" s="199"/>
      <c r="EQ31" s="199"/>
      <c r="ER31" s="199"/>
      <c r="ES31" s="199"/>
      <c r="ET31" s="199"/>
      <c r="EU31" s="199"/>
      <c r="EV31" s="199"/>
      <c r="EW31" s="199"/>
      <c r="EX31" s="199"/>
      <c r="EY31" s="199"/>
      <c r="EZ31" s="199"/>
      <c r="FA31" s="199"/>
      <c r="FB31" s="199"/>
      <c r="FC31" s="199"/>
      <c r="FD31" s="199"/>
      <c r="FE31" s="199"/>
      <c r="FF31" s="199"/>
      <c r="FG31" s="199"/>
      <c r="FH31" s="199"/>
      <c r="FI31" s="199"/>
      <c r="FJ31" s="199"/>
      <c r="FK31" s="199"/>
      <c r="FL31" s="199"/>
      <c r="FM31" s="199"/>
      <c r="FN31" s="199"/>
      <c r="FO31" s="199"/>
      <c r="FP31" s="199"/>
      <c r="FQ31" s="199"/>
      <c r="FR31" s="199"/>
      <c r="FS31" s="199"/>
      <c r="FT31" s="199"/>
      <c r="FU31" s="199"/>
      <c r="FV31" s="199"/>
      <c r="FW31" s="199"/>
      <c r="FX31" s="199"/>
      <c r="FY31" s="199"/>
      <c r="FZ31" s="199"/>
      <c r="GA31" s="199"/>
      <c r="GB31" s="199"/>
      <c r="GC31" s="199"/>
      <c r="GD31" s="199"/>
      <c r="GE31" s="199"/>
      <c r="GF31" s="199"/>
      <c r="GG31" s="199"/>
      <c r="GH31" s="199"/>
      <c r="GI31" s="199"/>
      <c r="GJ31" s="199"/>
      <c r="GK31" s="199"/>
      <c r="GL31" s="199"/>
      <c r="GM31" s="199"/>
      <c r="GN31" s="199"/>
      <c r="GO31" s="199"/>
      <c r="GP31" s="199"/>
      <c r="GQ31" s="199"/>
      <c r="GR31" s="199"/>
      <c r="GS31" s="199"/>
      <c r="GT31" s="199"/>
      <c r="GU31" s="199"/>
      <c r="GV31" s="199"/>
      <c r="GW31" s="199"/>
      <c r="GX31" s="199"/>
      <c r="GY31" s="199"/>
      <c r="GZ31" s="199"/>
      <c r="HA31" s="199"/>
      <c r="HB31" s="199"/>
      <c r="HC31" s="199"/>
      <c r="HD31" s="199"/>
      <c r="HE31" s="199"/>
      <c r="HF31" s="199"/>
      <c r="HG31" s="199"/>
      <c r="HH31" s="199"/>
      <c r="HI31" s="199"/>
      <c r="HJ31" s="199"/>
      <c r="HK31" s="199"/>
      <c r="HL31" s="199"/>
      <c r="HM31" s="199"/>
      <c r="HN31" s="199"/>
      <c r="HO31" s="199"/>
      <c r="HP31" s="199"/>
      <c r="HQ31" s="199"/>
      <c r="HR31" s="199"/>
      <c r="HS31" s="199"/>
      <c r="HT31" s="199"/>
      <c r="HU31" s="199"/>
      <c r="HV31" s="199"/>
      <c r="HW31" s="199"/>
      <c r="HX31" s="199"/>
      <c r="HY31" s="199"/>
      <c r="HZ31" s="199"/>
      <c r="IA31" s="199"/>
      <c r="IB31" s="199"/>
      <c r="IC31" s="199"/>
      <c r="ID31" s="199"/>
      <c r="IE31" s="199"/>
      <c r="IF31" s="199"/>
      <c r="IG31" s="199"/>
      <c r="IH31" s="199"/>
      <c r="II31" s="199"/>
      <c r="IJ31" s="199"/>
      <c r="IK31" s="199"/>
      <c r="IL31" s="199"/>
      <c r="IM31" s="199"/>
      <c r="IN31" s="199"/>
      <c r="IO31" s="199"/>
      <c r="IP31" s="199"/>
      <c r="IQ31" s="199"/>
      <c r="IR31" s="199"/>
      <c r="IS31" s="199"/>
      <c r="IT31" s="199"/>
      <c r="IU31" s="199"/>
      <c r="IV31" s="199"/>
    </row>
    <row r="32" spans="1:256" x14ac:dyDescent="0.2">
      <c r="A32" s="206"/>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c r="CK32" s="199"/>
      <c r="CL32" s="199"/>
      <c r="CM32" s="199"/>
      <c r="CN32" s="199"/>
      <c r="CO32" s="199"/>
      <c r="CP32" s="199"/>
      <c r="CQ32" s="199"/>
      <c r="CR32" s="199"/>
      <c r="CS32" s="199"/>
      <c r="CT32" s="199"/>
      <c r="CU32" s="199"/>
      <c r="CV32" s="199"/>
      <c r="CW32" s="199"/>
      <c r="CX32" s="199"/>
      <c r="CY32" s="199"/>
      <c r="CZ32" s="199"/>
      <c r="DA32" s="199"/>
      <c r="DB32" s="199"/>
      <c r="DC32" s="199"/>
      <c r="DD32" s="199"/>
      <c r="DE32" s="199"/>
      <c r="DF32" s="199"/>
      <c r="DG32" s="199"/>
      <c r="DH32" s="199"/>
      <c r="DI32" s="199"/>
      <c r="DJ32" s="199"/>
      <c r="DK32" s="199"/>
      <c r="DL32" s="199"/>
      <c r="DM32" s="199"/>
      <c r="DN32" s="199"/>
      <c r="DO32" s="199"/>
      <c r="DP32" s="199"/>
      <c r="DQ32" s="199"/>
      <c r="DR32" s="199"/>
      <c r="DS32" s="199"/>
      <c r="DT32" s="199"/>
      <c r="DU32" s="199"/>
      <c r="DV32" s="199"/>
      <c r="DW32" s="199"/>
      <c r="DX32" s="199"/>
      <c r="DY32" s="199"/>
      <c r="DZ32" s="199"/>
      <c r="EA32" s="199"/>
      <c r="EB32" s="199"/>
      <c r="EC32" s="199"/>
      <c r="ED32" s="199"/>
      <c r="EE32" s="199"/>
      <c r="EF32" s="199"/>
      <c r="EG32" s="199"/>
      <c r="EH32" s="199"/>
      <c r="EI32" s="199"/>
      <c r="EJ32" s="199"/>
      <c r="EK32" s="199"/>
      <c r="EL32" s="199"/>
      <c r="EM32" s="199"/>
      <c r="EN32" s="199"/>
      <c r="EO32" s="199"/>
      <c r="EP32" s="199"/>
      <c r="EQ32" s="199"/>
      <c r="ER32" s="199"/>
      <c r="ES32" s="199"/>
      <c r="ET32" s="199"/>
      <c r="EU32" s="199"/>
      <c r="EV32" s="199"/>
      <c r="EW32" s="199"/>
      <c r="EX32" s="199"/>
      <c r="EY32" s="199"/>
      <c r="EZ32" s="199"/>
      <c r="FA32" s="199"/>
      <c r="FB32" s="199"/>
      <c r="FC32" s="199"/>
      <c r="FD32" s="199"/>
      <c r="FE32" s="199"/>
      <c r="FF32" s="199"/>
      <c r="FG32" s="199"/>
      <c r="FH32" s="199"/>
      <c r="FI32" s="199"/>
      <c r="FJ32" s="199"/>
      <c r="FK32" s="199"/>
      <c r="FL32" s="199"/>
      <c r="FM32" s="199"/>
      <c r="FN32" s="199"/>
      <c r="FO32" s="199"/>
      <c r="FP32" s="199"/>
      <c r="FQ32" s="199"/>
      <c r="FR32" s="199"/>
      <c r="FS32" s="199"/>
      <c r="FT32" s="199"/>
      <c r="FU32" s="199"/>
      <c r="FV32" s="199"/>
      <c r="FW32" s="199"/>
      <c r="FX32" s="199"/>
      <c r="FY32" s="199"/>
      <c r="FZ32" s="199"/>
      <c r="GA32" s="199"/>
      <c r="GB32" s="199"/>
      <c r="GC32" s="199"/>
      <c r="GD32" s="199"/>
      <c r="GE32" s="199"/>
      <c r="GF32" s="199"/>
      <c r="GG32" s="199"/>
      <c r="GH32" s="199"/>
      <c r="GI32" s="199"/>
      <c r="GJ32" s="199"/>
      <c r="GK32" s="199"/>
      <c r="GL32" s="199"/>
      <c r="GM32" s="199"/>
      <c r="GN32" s="199"/>
      <c r="GO32" s="199"/>
      <c r="GP32" s="199"/>
      <c r="GQ32" s="199"/>
      <c r="GR32" s="199"/>
      <c r="GS32" s="199"/>
      <c r="GT32" s="199"/>
      <c r="GU32" s="199"/>
      <c r="GV32" s="199"/>
      <c r="GW32" s="199"/>
      <c r="GX32" s="199"/>
      <c r="GY32" s="199"/>
      <c r="GZ32" s="199"/>
      <c r="HA32" s="199"/>
      <c r="HB32" s="199"/>
      <c r="HC32" s="199"/>
      <c r="HD32" s="199"/>
      <c r="HE32" s="199"/>
      <c r="HF32" s="199"/>
      <c r="HG32" s="199"/>
      <c r="HH32" s="199"/>
      <c r="HI32" s="199"/>
      <c r="HJ32" s="199"/>
      <c r="HK32" s="199"/>
      <c r="HL32" s="199"/>
      <c r="HM32" s="199"/>
      <c r="HN32" s="199"/>
      <c r="HO32" s="199"/>
      <c r="HP32" s="199"/>
      <c r="HQ32" s="199"/>
      <c r="HR32" s="199"/>
      <c r="HS32" s="199"/>
      <c r="HT32" s="199"/>
      <c r="HU32" s="199"/>
      <c r="HV32" s="199"/>
      <c r="HW32" s="199"/>
      <c r="HX32" s="199"/>
      <c r="HY32" s="199"/>
      <c r="HZ32" s="199"/>
      <c r="IA32" s="199"/>
      <c r="IB32" s="199"/>
      <c r="IC32" s="199"/>
      <c r="ID32" s="199"/>
      <c r="IE32" s="199"/>
      <c r="IF32" s="199"/>
      <c r="IG32" s="199"/>
      <c r="IH32" s="199"/>
      <c r="II32" s="199"/>
      <c r="IJ32" s="199"/>
      <c r="IK32" s="199"/>
      <c r="IL32" s="199"/>
      <c r="IM32" s="199"/>
      <c r="IN32" s="199"/>
      <c r="IO32" s="199"/>
      <c r="IP32" s="199"/>
      <c r="IQ32" s="199"/>
      <c r="IR32" s="199"/>
      <c r="IS32" s="199"/>
      <c r="IT32" s="199"/>
      <c r="IU32" s="199"/>
      <c r="IV32" s="199"/>
    </row>
    <row r="33" spans="1:256" x14ac:dyDescent="0.2">
      <c r="A33" s="199" t="s">
        <v>914</v>
      </c>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c r="CK33" s="199"/>
      <c r="CL33" s="199"/>
      <c r="CM33" s="199"/>
      <c r="CN33" s="199"/>
      <c r="CO33" s="199"/>
      <c r="CP33" s="199"/>
      <c r="CQ33" s="199"/>
      <c r="CR33" s="199"/>
      <c r="CS33" s="199"/>
      <c r="CT33" s="199"/>
      <c r="CU33" s="199"/>
      <c r="CV33" s="199"/>
      <c r="CW33" s="199"/>
      <c r="CX33" s="199"/>
      <c r="CY33" s="199"/>
      <c r="CZ33" s="199"/>
      <c r="DA33" s="199"/>
      <c r="DB33" s="199"/>
      <c r="DC33" s="199"/>
      <c r="DD33" s="199"/>
      <c r="DE33" s="199"/>
      <c r="DF33" s="199"/>
      <c r="DG33" s="199"/>
      <c r="DH33" s="199"/>
      <c r="DI33" s="199"/>
      <c r="DJ33" s="199"/>
      <c r="DK33" s="199"/>
      <c r="DL33" s="199"/>
      <c r="DM33" s="199"/>
      <c r="DN33" s="199"/>
      <c r="DO33" s="199"/>
      <c r="DP33" s="199"/>
      <c r="DQ33" s="199"/>
      <c r="DR33" s="199"/>
      <c r="DS33" s="199"/>
      <c r="DT33" s="199"/>
      <c r="DU33" s="199"/>
      <c r="DV33" s="199"/>
      <c r="DW33" s="199"/>
      <c r="DX33" s="199"/>
      <c r="DY33" s="199"/>
      <c r="DZ33" s="199"/>
      <c r="EA33" s="199"/>
      <c r="EB33" s="199"/>
      <c r="EC33" s="199"/>
      <c r="ED33" s="199"/>
      <c r="EE33" s="199"/>
      <c r="EF33" s="199"/>
      <c r="EG33" s="199"/>
      <c r="EH33" s="199"/>
      <c r="EI33" s="199"/>
      <c r="EJ33" s="199"/>
      <c r="EK33" s="199"/>
      <c r="EL33" s="199"/>
      <c r="EM33" s="199"/>
      <c r="EN33" s="199"/>
      <c r="EO33" s="199"/>
      <c r="EP33" s="199"/>
      <c r="EQ33" s="199"/>
      <c r="ER33" s="199"/>
      <c r="ES33" s="199"/>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c r="IU33" s="199"/>
      <c r="IV33" s="199"/>
    </row>
    <row r="34" spans="1:256" x14ac:dyDescent="0.2">
      <c r="A34" s="206"/>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c r="CU34" s="199"/>
      <c r="CV34" s="199"/>
      <c r="CW34" s="199"/>
      <c r="CX34" s="199"/>
      <c r="CY34" s="199"/>
      <c r="CZ34" s="199"/>
      <c r="DA34" s="199"/>
      <c r="DB34" s="199"/>
      <c r="DC34" s="199"/>
      <c r="DD34" s="199"/>
      <c r="DE34" s="199"/>
      <c r="DF34" s="199"/>
      <c r="DG34" s="199"/>
      <c r="DH34" s="199"/>
      <c r="DI34" s="199"/>
      <c r="DJ34" s="199"/>
      <c r="DK34" s="199"/>
      <c r="DL34" s="199"/>
      <c r="DM34" s="199"/>
      <c r="DN34" s="199"/>
      <c r="DO34" s="199"/>
      <c r="DP34" s="199"/>
      <c r="DQ34" s="199"/>
      <c r="DR34" s="199"/>
      <c r="DS34" s="199"/>
      <c r="DT34" s="199"/>
      <c r="DU34" s="199"/>
      <c r="DV34" s="199"/>
      <c r="DW34" s="199"/>
      <c r="DX34" s="199"/>
      <c r="DY34" s="199"/>
      <c r="DZ34" s="199"/>
      <c r="EA34" s="199"/>
      <c r="EB34" s="199"/>
      <c r="EC34" s="199"/>
      <c r="ED34" s="199"/>
      <c r="EE34" s="199"/>
      <c r="EF34" s="199"/>
      <c r="EG34" s="199"/>
      <c r="EH34" s="199"/>
      <c r="EI34" s="199"/>
      <c r="EJ34" s="199"/>
      <c r="EK34" s="199"/>
      <c r="EL34" s="199"/>
      <c r="EM34" s="199"/>
      <c r="EN34" s="199"/>
      <c r="EO34" s="199"/>
      <c r="EP34" s="199"/>
      <c r="EQ34" s="199"/>
      <c r="ER34" s="199"/>
      <c r="ES34" s="199"/>
      <c r="ET34" s="199"/>
      <c r="EU34" s="199"/>
      <c r="EV34" s="199"/>
      <c r="EW34" s="199"/>
      <c r="EX34" s="199"/>
      <c r="EY34" s="199"/>
      <c r="EZ34" s="199"/>
      <c r="FA34" s="199"/>
      <c r="FB34" s="199"/>
      <c r="FC34" s="199"/>
      <c r="FD34" s="199"/>
      <c r="FE34" s="199"/>
      <c r="FF34" s="199"/>
      <c r="FG34" s="199"/>
      <c r="FH34" s="199"/>
      <c r="FI34" s="199"/>
      <c r="FJ34" s="199"/>
      <c r="FK34" s="199"/>
      <c r="FL34" s="199"/>
      <c r="FM34" s="199"/>
      <c r="FN34" s="199"/>
      <c r="FO34" s="199"/>
      <c r="FP34" s="199"/>
      <c r="FQ34" s="199"/>
      <c r="FR34" s="199"/>
      <c r="FS34" s="199"/>
      <c r="FT34" s="199"/>
      <c r="FU34" s="199"/>
      <c r="FV34" s="199"/>
      <c r="FW34" s="199"/>
      <c r="FX34" s="199"/>
      <c r="FY34" s="199"/>
      <c r="FZ34" s="199"/>
      <c r="GA34" s="199"/>
      <c r="GB34" s="199"/>
      <c r="GC34" s="199"/>
      <c r="GD34" s="199"/>
      <c r="GE34" s="199"/>
      <c r="GF34" s="199"/>
      <c r="GG34" s="199"/>
      <c r="GH34" s="199"/>
      <c r="GI34" s="199"/>
      <c r="GJ34" s="199"/>
      <c r="GK34" s="199"/>
      <c r="GL34" s="199"/>
      <c r="GM34" s="199"/>
      <c r="GN34" s="199"/>
      <c r="GO34" s="199"/>
      <c r="GP34" s="199"/>
      <c r="GQ34" s="199"/>
      <c r="GR34" s="199"/>
      <c r="GS34" s="199"/>
      <c r="GT34" s="199"/>
      <c r="GU34" s="199"/>
      <c r="GV34" s="199"/>
      <c r="GW34" s="199"/>
      <c r="GX34" s="199"/>
      <c r="GY34" s="199"/>
      <c r="GZ34" s="199"/>
      <c r="HA34" s="199"/>
      <c r="HB34" s="199"/>
      <c r="HC34" s="199"/>
      <c r="HD34" s="199"/>
      <c r="HE34" s="199"/>
      <c r="HF34" s="199"/>
      <c r="HG34" s="199"/>
      <c r="HH34" s="199"/>
      <c r="HI34" s="199"/>
      <c r="HJ34" s="199"/>
      <c r="HK34" s="199"/>
      <c r="HL34" s="199"/>
      <c r="HM34" s="199"/>
      <c r="HN34" s="199"/>
      <c r="HO34" s="199"/>
      <c r="HP34" s="199"/>
      <c r="HQ34" s="199"/>
      <c r="HR34" s="199"/>
      <c r="HS34" s="199"/>
      <c r="HT34" s="199"/>
      <c r="HU34" s="199"/>
      <c r="HV34" s="199"/>
      <c r="HW34" s="199"/>
      <c r="HX34" s="199"/>
      <c r="HY34" s="199"/>
      <c r="HZ34" s="199"/>
      <c r="IA34" s="199"/>
      <c r="IB34" s="199"/>
      <c r="IC34" s="199"/>
      <c r="ID34" s="199"/>
      <c r="IE34" s="199"/>
      <c r="IF34" s="199"/>
      <c r="IG34" s="199"/>
      <c r="IH34" s="199"/>
      <c r="II34" s="199"/>
      <c r="IJ34" s="199"/>
      <c r="IK34" s="199"/>
      <c r="IL34" s="199"/>
      <c r="IM34" s="199"/>
      <c r="IN34" s="199"/>
      <c r="IO34" s="199"/>
      <c r="IP34" s="199"/>
      <c r="IQ34" s="199"/>
      <c r="IR34" s="199"/>
      <c r="IS34" s="199"/>
      <c r="IT34" s="199"/>
      <c r="IU34" s="199"/>
      <c r="IV34" s="199"/>
    </row>
    <row r="35" spans="1:256" x14ac:dyDescent="0.2">
      <c r="A35" s="199" t="s">
        <v>915</v>
      </c>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c r="CK35" s="199"/>
      <c r="CL35" s="199"/>
      <c r="CM35" s="199"/>
      <c r="CN35" s="199"/>
      <c r="CO35" s="199"/>
      <c r="CP35" s="199"/>
      <c r="CQ35" s="199"/>
      <c r="CR35" s="199"/>
      <c r="CS35" s="199"/>
      <c r="CT35" s="199"/>
      <c r="CU35" s="199"/>
      <c r="CV35" s="199"/>
      <c r="CW35" s="199"/>
      <c r="CX35" s="199"/>
      <c r="CY35" s="199"/>
      <c r="CZ35" s="199"/>
      <c r="DA35" s="199"/>
      <c r="DB35" s="199"/>
      <c r="DC35" s="199"/>
      <c r="DD35" s="199"/>
      <c r="DE35" s="199"/>
      <c r="DF35" s="199"/>
      <c r="DG35" s="199"/>
      <c r="DH35" s="199"/>
      <c r="DI35" s="199"/>
      <c r="DJ35" s="199"/>
      <c r="DK35" s="199"/>
      <c r="DL35" s="199"/>
      <c r="DM35" s="199"/>
      <c r="DN35" s="199"/>
      <c r="DO35" s="199"/>
      <c r="DP35" s="199"/>
      <c r="DQ35" s="199"/>
      <c r="DR35" s="199"/>
      <c r="DS35" s="199"/>
      <c r="DT35" s="199"/>
      <c r="DU35" s="199"/>
      <c r="DV35" s="199"/>
      <c r="DW35" s="199"/>
      <c r="DX35" s="199"/>
      <c r="DY35" s="199"/>
      <c r="DZ35" s="199"/>
      <c r="EA35" s="199"/>
      <c r="EB35" s="199"/>
      <c r="EC35" s="199"/>
      <c r="ED35" s="199"/>
      <c r="EE35" s="199"/>
      <c r="EF35" s="199"/>
      <c r="EG35" s="199"/>
      <c r="EH35" s="199"/>
      <c r="EI35" s="199"/>
      <c r="EJ35" s="199"/>
      <c r="EK35" s="199"/>
      <c r="EL35" s="199"/>
      <c r="EM35" s="199"/>
      <c r="EN35" s="199"/>
      <c r="EO35" s="199"/>
      <c r="EP35" s="199"/>
      <c r="EQ35" s="199"/>
      <c r="ER35" s="199"/>
      <c r="ES35" s="199"/>
      <c r="ET35" s="199"/>
      <c r="EU35" s="199"/>
      <c r="EV35" s="199"/>
      <c r="EW35" s="199"/>
      <c r="EX35" s="199"/>
      <c r="EY35" s="199"/>
      <c r="EZ35" s="199"/>
      <c r="FA35" s="199"/>
      <c r="FB35" s="199"/>
      <c r="FC35" s="199"/>
      <c r="FD35" s="199"/>
      <c r="FE35" s="199"/>
      <c r="FF35" s="199"/>
      <c r="FG35" s="199"/>
      <c r="FH35" s="199"/>
      <c r="FI35" s="199"/>
      <c r="FJ35" s="199"/>
      <c r="FK35" s="199"/>
      <c r="FL35" s="199"/>
      <c r="FM35" s="199"/>
      <c r="FN35" s="199"/>
      <c r="FO35" s="199"/>
      <c r="FP35" s="199"/>
      <c r="FQ35" s="199"/>
      <c r="FR35" s="199"/>
      <c r="FS35" s="199"/>
      <c r="FT35" s="199"/>
      <c r="FU35" s="199"/>
      <c r="FV35" s="199"/>
      <c r="FW35" s="199"/>
      <c r="FX35" s="199"/>
      <c r="FY35" s="199"/>
      <c r="FZ35" s="199"/>
      <c r="GA35" s="199"/>
      <c r="GB35" s="199"/>
      <c r="GC35" s="199"/>
      <c r="GD35" s="199"/>
      <c r="GE35" s="199"/>
      <c r="GF35" s="199"/>
      <c r="GG35" s="199"/>
      <c r="GH35" s="199"/>
      <c r="GI35" s="199"/>
      <c r="GJ35" s="199"/>
      <c r="GK35" s="199"/>
      <c r="GL35" s="199"/>
      <c r="GM35" s="199"/>
      <c r="GN35" s="199"/>
      <c r="GO35" s="199"/>
      <c r="GP35" s="199"/>
      <c r="GQ35" s="199"/>
      <c r="GR35" s="199"/>
      <c r="GS35" s="199"/>
      <c r="GT35" s="199"/>
      <c r="GU35" s="199"/>
      <c r="GV35" s="199"/>
      <c r="GW35" s="199"/>
      <c r="GX35" s="199"/>
      <c r="GY35" s="199"/>
      <c r="GZ35" s="199"/>
      <c r="HA35" s="199"/>
      <c r="HB35" s="199"/>
      <c r="HC35" s="199"/>
      <c r="HD35" s="199"/>
      <c r="HE35" s="199"/>
      <c r="HF35" s="199"/>
      <c r="HG35" s="199"/>
      <c r="HH35" s="199"/>
      <c r="HI35" s="199"/>
      <c r="HJ35" s="199"/>
      <c r="HK35" s="199"/>
      <c r="HL35" s="199"/>
      <c r="HM35" s="199"/>
      <c r="HN35" s="199"/>
      <c r="HO35" s="199"/>
      <c r="HP35" s="199"/>
      <c r="HQ35" s="199"/>
      <c r="HR35" s="199"/>
      <c r="HS35" s="199"/>
      <c r="HT35" s="199"/>
      <c r="HU35" s="199"/>
      <c r="HV35" s="199"/>
      <c r="HW35" s="199"/>
      <c r="HX35" s="199"/>
      <c r="HY35" s="199"/>
      <c r="HZ35" s="199"/>
      <c r="IA35" s="199"/>
      <c r="IB35" s="199"/>
      <c r="IC35" s="199"/>
      <c r="ID35" s="199"/>
      <c r="IE35" s="199"/>
      <c r="IF35" s="199"/>
      <c r="IG35" s="199"/>
      <c r="IH35" s="199"/>
      <c r="II35" s="199"/>
      <c r="IJ35" s="199"/>
      <c r="IK35" s="199"/>
      <c r="IL35" s="199"/>
      <c r="IM35" s="199"/>
      <c r="IN35" s="199"/>
      <c r="IO35" s="199"/>
      <c r="IP35" s="199"/>
      <c r="IQ35" s="199"/>
      <c r="IR35" s="199"/>
      <c r="IS35" s="199"/>
      <c r="IT35" s="199"/>
      <c r="IU35" s="199"/>
      <c r="IV35" s="199"/>
    </row>
    <row r="36" spans="1:256" x14ac:dyDescent="0.2">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c r="CK36" s="199"/>
      <c r="CL36" s="199"/>
      <c r="CM36" s="199"/>
      <c r="CN36" s="199"/>
      <c r="CO36" s="199"/>
      <c r="CP36" s="199"/>
      <c r="CQ36" s="199"/>
      <c r="CR36" s="199"/>
      <c r="CS36" s="199"/>
      <c r="CT36" s="199"/>
      <c r="CU36" s="199"/>
      <c r="CV36" s="199"/>
      <c r="CW36" s="199"/>
      <c r="CX36" s="199"/>
      <c r="CY36" s="199"/>
      <c r="CZ36" s="199"/>
      <c r="DA36" s="199"/>
      <c r="DB36" s="199"/>
      <c r="DC36" s="199"/>
      <c r="DD36" s="199"/>
      <c r="DE36" s="199"/>
      <c r="DF36" s="199"/>
      <c r="DG36" s="199"/>
      <c r="DH36" s="199"/>
      <c r="DI36" s="199"/>
      <c r="DJ36" s="199"/>
      <c r="DK36" s="199"/>
      <c r="DL36" s="199"/>
      <c r="DM36" s="199"/>
      <c r="DN36" s="199"/>
      <c r="DO36" s="199"/>
      <c r="DP36" s="199"/>
      <c r="DQ36" s="199"/>
      <c r="DR36" s="199"/>
      <c r="DS36" s="199"/>
      <c r="DT36" s="199"/>
      <c r="DU36" s="199"/>
      <c r="DV36" s="199"/>
      <c r="DW36" s="199"/>
      <c r="DX36" s="199"/>
      <c r="DY36" s="199"/>
      <c r="DZ36" s="199"/>
      <c r="EA36" s="199"/>
      <c r="EB36" s="199"/>
      <c r="EC36" s="199"/>
      <c r="ED36" s="199"/>
      <c r="EE36" s="199"/>
      <c r="EF36" s="199"/>
      <c r="EG36" s="199"/>
      <c r="EH36" s="199"/>
      <c r="EI36" s="199"/>
      <c r="EJ36" s="199"/>
      <c r="EK36" s="199"/>
      <c r="EL36" s="199"/>
      <c r="EM36" s="199"/>
      <c r="EN36" s="199"/>
      <c r="EO36" s="199"/>
      <c r="EP36" s="199"/>
      <c r="EQ36" s="199"/>
      <c r="ER36" s="199"/>
      <c r="ES36" s="199"/>
      <c r="ET36" s="199"/>
      <c r="EU36" s="199"/>
      <c r="EV36" s="199"/>
      <c r="EW36" s="199"/>
      <c r="EX36" s="199"/>
      <c r="EY36" s="199"/>
      <c r="EZ36" s="199"/>
      <c r="FA36" s="199"/>
      <c r="FB36" s="199"/>
      <c r="FC36" s="199"/>
      <c r="FD36" s="199"/>
      <c r="FE36" s="199"/>
      <c r="FF36" s="199"/>
      <c r="FG36" s="199"/>
      <c r="FH36" s="199"/>
      <c r="FI36" s="199"/>
      <c r="FJ36" s="199"/>
      <c r="FK36" s="199"/>
      <c r="FL36" s="199"/>
      <c r="FM36" s="199"/>
      <c r="FN36" s="199"/>
      <c r="FO36" s="199"/>
      <c r="FP36" s="199"/>
      <c r="FQ36" s="199"/>
      <c r="FR36" s="199"/>
      <c r="FS36" s="199"/>
      <c r="FT36" s="199"/>
      <c r="FU36" s="199"/>
      <c r="FV36" s="199"/>
      <c r="FW36" s="199"/>
      <c r="FX36" s="199"/>
      <c r="FY36" s="199"/>
      <c r="FZ36" s="199"/>
      <c r="GA36" s="199"/>
      <c r="GB36" s="199"/>
      <c r="GC36" s="199"/>
      <c r="GD36" s="199"/>
      <c r="GE36" s="199"/>
      <c r="GF36" s="199"/>
      <c r="GG36" s="199"/>
      <c r="GH36" s="199"/>
      <c r="GI36" s="199"/>
      <c r="GJ36" s="199"/>
      <c r="GK36" s="199"/>
      <c r="GL36" s="199"/>
      <c r="GM36" s="199"/>
      <c r="GN36" s="199"/>
      <c r="GO36" s="199"/>
      <c r="GP36" s="199"/>
      <c r="GQ36" s="199"/>
      <c r="GR36" s="199"/>
      <c r="GS36" s="199"/>
      <c r="GT36" s="199"/>
      <c r="GU36" s="199"/>
      <c r="GV36" s="199"/>
      <c r="GW36" s="199"/>
      <c r="GX36" s="199"/>
      <c r="GY36" s="199"/>
      <c r="GZ36" s="199"/>
      <c r="HA36" s="199"/>
      <c r="HB36" s="199"/>
      <c r="HC36" s="199"/>
      <c r="HD36" s="199"/>
      <c r="HE36" s="199"/>
      <c r="HF36" s="199"/>
      <c r="HG36" s="199"/>
      <c r="HH36" s="199"/>
      <c r="HI36" s="199"/>
      <c r="HJ36" s="199"/>
      <c r="HK36" s="199"/>
      <c r="HL36" s="199"/>
      <c r="HM36" s="199"/>
      <c r="HN36" s="199"/>
      <c r="HO36" s="199"/>
      <c r="HP36" s="199"/>
      <c r="HQ36" s="199"/>
      <c r="HR36" s="199"/>
      <c r="HS36" s="199"/>
      <c r="HT36" s="199"/>
      <c r="HU36" s="199"/>
      <c r="HV36" s="199"/>
      <c r="HW36" s="199"/>
      <c r="HX36" s="199"/>
      <c r="HY36" s="199"/>
      <c r="HZ36" s="199"/>
      <c r="IA36" s="199"/>
      <c r="IB36" s="199"/>
      <c r="IC36" s="199"/>
      <c r="ID36" s="199"/>
      <c r="IE36" s="199"/>
      <c r="IF36" s="199"/>
      <c r="IG36" s="199"/>
      <c r="IH36" s="199"/>
      <c r="II36" s="199"/>
      <c r="IJ36" s="199"/>
      <c r="IK36" s="199"/>
      <c r="IL36" s="199"/>
      <c r="IM36" s="199"/>
      <c r="IN36" s="199"/>
      <c r="IO36" s="199"/>
      <c r="IP36" s="199"/>
      <c r="IQ36" s="199"/>
      <c r="IR36" s="199"/>
      <c r="IS36" s="199"/>
      <c r="IT36" s="199"/>
      <c r="IU36" s="199"/>
      <c r="IV36" s="199"/>
    </row>
    <row r="37" spans="1:256" x14ac:dyDescent="0.2">
      <c r="A37" s="199" t="s">
        <v>916</v>
      </c>
      <c r="B37" s="204" t="s">
        <v>897</v>
      </c>
      <c r="C37" s="205" t="s">
        <v>898</v>
      </c>
      <c r="D37" s="204" t="s">
        <v>899</v>
      </c>
      <c r="E37" s="204" t="s">
        <v>900</v>
      </c>
    </row>
    <row r="38" spans="1:256" x14ac:dyDescent="0.2">
      <c r="A38" s="197" t="s">
        <v>901</v>
      </c>
      <c r="B38" s="204" t="s">
        <v>897</v>
      </c>
      <c r="C38" s="204" t="s">
        <v>900</v>
      </c>
    </row>
    <row r="39" spans="1:256" x14ac:dyDescent="0.2">
      <c r="A39" s="199" t="s">
        <v>902</v>
      </c>
      <c r="D39" s="204" t="s">
        <v>897</v>
      </c>
      <c r="E39" s="204" t="s">
        <v>900</v>
      </c>
    </row>
    <row r="40" spans="1:256" x14ac:dyDescent="0.2">
      <c r="A40" s="199"/>
    </row>
    <row r="41" spans="1:256" x14ac:dyDescent="0.2">
      <c r="A41" s="199" t="s">
        <v>903</v>
      </c>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c r="CK41" s="199"/>
      <c r="CL41" s="199"/>
      <c r="CM41" s="199"/>
      <c r="CN41" s="199"/>
      <c r="CO41" s="199"/>
      <c r="CP41" s="199"/>
      <c r="CQ41" s="199"/>
      <c r="CR41" s="199"/>
      <c r="CS41" s="199"/>
      <c r="CT41" s="199"/>
      <c r="CU41" s="199"/>
      <c r="CV41" s="199"/>
      <c r="CW41" s="199"/>
      <c r="CX41" s="199"/>
      <c r="CY41" s="199"/>
      <c r="CZ41" s="199"/>
      <c r="DA41" s="199"/>
      <c r="DB41" s="199"/>
      <c r="DC41" s="199"/>
      <c r="DD41" s="199"/>
      <c r="DE41" s="199"/>
      <c r="DF41" s="199"/>
      <c r="DG41" s="199"/>
      <c r="DH41" s="199"/>
      <c r="DI41" s="199"/>
      <c r="DJ41" s="199"/>
      <c r="DK41" s="199"/>
      <c r="DL41" s="199"/>
      <c r="DM41" s="199"/>
      <c r="DN41" s="199"/>
      <c r="DO41" s="199"/>
      <c r="DP41" s="199"/>
      <c r="DQ41" s="199"/>
      <c r="DR41" s="199"/>
      <c r="DS41" s="199"/>
      <c r="DT41" s="199"/>
      <c r="DU41" s="199"/>
      <c r="DV41" s="199"/>
      <c r="DW41" s="199"/>
      <c r="DX41" s="199"/>
      <c r="DY41" s="199"/>
      <c r="DZ41" s="199"/>
      <c r="EA41" s="199"/>
      <c r="EB41" s="199"/>
      <c r="EC41" s="199"/>
      <c r="ED41" s="199"/>
      <c r="EE41" s="199"/>
      <c r="EF41" s="199"/>
      <c r="EG41" s="199"/>
      <c r="EH41" s="199"/>
      <c r="EI41" s="199"/>
      <c r="EJ41" s="199"/>
      <c r="EK41" s="199"/>
      <c r="EL41" s="199"/>
      <c r="EM41" s="199"/>
      <c r="EN41" s="199"/>
      <c r="EO41" s="199"/>
      <c r="EP41" s="199"/>
      <c r="EQ41" s="199"/>
      <c r="ER41" s="199"/>
      <c r="ES41" s="199"/>
      <c r="ET41" s="199"/>
      <c r="EU41" s="199"/>
      <c r="EV41" s="199"/>
      <c r="EW41" s="199"/>
      <c r="EX41" s="199"/>
      <c r="EY41" s="199"/>
      <c r="EZ41" s="199"/>
      <c r="FA41" s="199"/>
      <c r="FB41" s="199"/>
      <c r="FC41" s="199"/>
      <c r="FD41" s="199"/>
      <c r="FE41" s="199"/>
      <c r="FF41" s="199"/>
      <c r="FG41" s="199"/>
      <c r="FH41" s="199"/>
      <c r="FI41" s="199"/>
      <c r="FJ41" s="199"/>
      <c r="FK41" s="199"/>
      <c r="FL41" s="199"/>
      <c r="FM41" s="199"/>
      <c r="FN41" s="199"/>
      <c r="FO41" s="199"/>
      <c r="FP41" s="199"/>
      <c r="FQ41" s="199"/>
      <c r="FR41" s="199"/>
      <c r="FS41" s="199"/>
      <c r="FT41" s="199"/>
      <c r="FU41" s="199"/>
      <c r="FV41" s="199"/>
      <c r="FW41" s="199"/>
      <c r="FX41" s="199"/>
      <c r="FY41" s="199"/>
      <c r="FZ41" s="199"/>
      <c r="GA41" s="199"/>
      <c r="GB41" s="199"/>
      <c r="GC41" s="199"/>
      <c r="GD41" s="199"/>
      <c r="GE41" s="199"/>
      <c r="GF41" s="199"/>
      <c r="GG41" s="199"/>
      <c r="GH41" s="199"/>
      <c r="GI41" s="199"/>
      <c r="GJ41" s="199"/>
      <c r="GK41" s="199"/>
      <c r="GL41" s="199"/>
      <c r="GM41" s="199"/>
      <c r="GN41" s="199"/>
      <c r="GO41" s="199"/>
      <c r="GP41" s="199"/>
      <c r="GQ41" s="199"/>
      <c r="GR41" s="199"/>
      <c r="GS41" s="199"/>
      <c r="GT41" s="199"/>
      <c r="GU41" s="199"/>
      <c r="GV41" s="199"/>
      <c r="GW41" s="199"/>
      <c r="GX41" s="199"/>
      <c r="GY41" s="199"/>
      <c r="GZ41" s="199"/>
      <c r="HA41" s="199"/>
      <c r="HB41" s="199"/>
      <c r="HC41" s="199"/>
      <c r="HD41" s="199"/>
      <c r="HE41" s="199"/>
      <c r="HF41" s="199"/>
      <c r="HG41" s="199"/>
      <c r="HH41" s="199"/>
      <c r="HI41" s="199"/>
      <c r="HJ41" s="199"/>
      <c r="HK41" s="199"/>
      <c r="HL41" s="199"/>
      <c r="HM41" s="199"/>
      <c r="HN41" s="199"/>
      <c r="HO41" s="199"/>
      <c r="HP41" s="199"/>
      <c r="HQ41" s="199"/>
      <c r="HR41" s="199"/>
      <c r="HS41" s="199"/>
      <c r="HT41" s="199"/>
      <c r="HU41" s="199"/>
      <c r="HV41" s="199"/>
      <c r="HW41" s="199"/>
      <c r="HX41" s="199"/>
      <c r="HY41" s="199"/>
      <c r="HZ41" s="199"/>
      <c r="IA41" s="199"/>
      <c r="IB41" s="199"/>
      <c r="IC41" s="199"/>
      <c r="ID41" s="199"/>
      <c r="IE41" s="199"/>
      <c r="IF41" s="199"/>
      <c r="IG41" s="199"/>
      <c r="IH41" s="199"/>
      <c r="II41" s="199"/>
      <c r="IJ41" s="199"/>
      <c r="IK41" s="199"/>
      <c r="IL41" s="199"/>
      <c r="IM41" s="199"/>
      <c r="IN41" s="199"/>
      <c r="IO41" s="199"/>
      <c r="IP41" s="199"/>
      <c r="IQ41" s="199"/>
      <c r="IR41" s="199"/>
      <c r="IS41" s="199"/>
      <c r="IT41" s="199"/>
      <c r="IU41" s="199"/>
      <c r="IV41" s="199"/>
    </row>
    <row r="42" spans="1:256" x14ac:dyDescent="0.2">
      <c r="A42" s="206" t="s">
        <v>917</v>
      </c>
      <c r="I42" s="199"/>
    </row>
    <row r="43" spans="1:256" x14ac:dyDescent="0.2">
      <c r="A43" s="206" t="s">
        <v>918</v>
      </c>
      <c r="I43" s="199"/>
    </row>
    <row r="44" spans="1:256" x14ac:dyDescent="0.2">
      <c r="A44" s="206" t="s">
        <v>919</v>
      </c>
      <c r="I44" s="199"/>
    </row>
    <row r="45" spans="1:256" x14ac:dyDescent="0.2">
      <c r="A45" s="206"/>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c r="CK45" s="199"/>
      <c r="CL45" s="199"/>
      <c r="CM45" s="199"/>
      <c r="CN45" s="199"/>
      <c r="CO45" s="199"/>
      <c r="CP45" s="199"/>
      <c r="CQ45" s="199"/>
      <c r="CR45" s="199"/>
      <c r="CS45" s="199"/>
      <c r="CT45" s="199"/>
      <c r="CU45" s="199"/>
      <c r="CV45" s="199"/>
      <c r="CW45" s="199"/>
      <c r="CX45" s="199"/>
      <c r="CY45" s="199"/>
      <c r="CZ45" s="199"/>
      <c r="DA45" s="199"/>
      <c r="DB45" s="199"/>
      <c r="DC45" s="199"/>
      <c r="DD45" s="199"/>
      <c r="DE45" s="199"/>
      <c r="DF45" s="199"/>
      <c r="DG45" s="199"/>
      <c r="DH45" s="199"/>
      <c r="DI45" s="199"/>
      <c r="DJ45" s="199"/>
      <c r="DK45" s="199"/>
      <c r="DL45" s="199"/>
      <c r="DM45" s="199"/>
      <c r="DN45" s="199"/>
      <c r="DO45" s="199"/>
      <c r="DP45" s="199"/>
      <c r="DQ45" s="199"/>
      <c r="DR45" s="199"/>
      <c r="DS45" s="199"/>
      <c r="DT45" s="199"/>
      <c r="DU45" s="199"/>
      <c r="DV45" s="199"/>
      <c r="DW45" s="199"/>
      <c r="DX45" s="199"/>
      <c r="DY45" s="199"/>
      <c r="DZ45" s="199"/>
      <c r="EA45" s="199"/>
      <c r="EB45" s="199"/>
      <c r="EC45" s="199"/>
      <c r="ED45" s="199"/>
      <c r="EE45" s="199"/>
      <c r="EF45" s="199"/>
      <c r="EG45" s="199"/>
      <c r="EH45" s="199"/>
      <c r="EI45" s="199"/>
      <c r="EJ45" s="199"/>
      <c r="EK45" s="199"/>
      <c r="EL45" s="199"/>
      <c r="EM45" s="199"/>
      <c r="EN45" s="199"/>
      <c r="EO45" s="199"/>
      <c r="EP45" s="199"/>
      <c r="EQ45" s="199"/>
      <c r="ER45" s="199"/>
      <c r="ES45" s="199"/>
      <c r="ET45" s="199"/>
      <c r="EU45" s="199"/>
      <c r="EV45" s="199"/>
      <c r="EW45" s="199"/>
      <c r="EX45" s="199"/>
      <c r="EY45" s="199"/>
      <c r="EZ45" s="199"/>
      <c r="FA45" s="199"/>
      <c r="FB45" s="199"/>
      <c r="FC45" s="199"/>
      <c r="FD45" s="199"/>
      <c r="FE45" s="199"/>
      <c r="FF45" s="199"/>
      <c r="FG45" s="199"/>
      <c r="FH45" s="199"/>
      <c r="FI45" s="199"/>
      <c r="FJ45" s="199"/>
      <c r="FK45" s="199"/>
      <c r="FL45" s="199"/>
      <c r="FM45" s="199"/>
      <c r="FN45" s="199"/>
      <c r="FO45" s="199"/>
      <c r="FP45" s="199"/>
      <c r="FQ45" s="199"/>
      <c r="FR45" s="199"/>
      <c r="FS45" s="199"/>
      <c r="FT45" s="199"/>
      <c r="FU45" s="199"/>
      <c r="FV45" s="199"/>
      <c r="FW45" s="199"/>
      <c r="FX45" s="199"/>
      <c r="FY45" s="199"/>
      <c r="FZ45" s="199"/>
      <c r="GA45" s="199"/>
      <c r="GB45" s="199"/>
      <c r="GC45" s="199"/>
      <c r="GD45" s="199"/>
      <c r="GE45" s="199"/>
      <c r="GF45" s="199"/>
      <c r="GG45" s="199"/>
      <c r="GH45" s="199"/>
      <c r="GI45" s="199"/>
      <c r="GJ45" s="199"/>
      <c r="GK45" s="199"/>
      <c r="GL45" s="199"/>
      <c r="GM45" s="199"/>
      <c r="GN45" s="199"/>
      <c r="GO45" s="199"/>
      <c r="GP45" s="199"/>
      <c r="GQ45" s="199"/>
      <c r="GR45" s="199"/>
      <c r="GS45" s="199"/>
      <c r="GT45" s="199"/>
      <c r="GU45" s="199"/>
      <c r="GV45" s="199"/>
      <c r="GW45" s="199"/>
      <c r="GX45" s="199"/>
      <c r="GY45" s="199"/>
      <c r="GZ45" s="199"/>
      <c r="HA45" s="199"/>
      <c r="HB45" s="199"/>
      <c r="HC45" s="199"/>
      <c r="HD45" s="199"/>
      <c r="HE45" s="199"/>
      <c r="HF45" s="199"/>
      <c r="HG45" s="199"/>
      <c r="HH45" s="199"/>
      <c r="HI45" s="199"/>
      <c r="HJ45" s="199"/>
      <c r="HK45" s="199"/>
      <c r="HL45" s="199"/>
      <c r="HM45" s="199"/>
      <c r="HN45" s="199"/>
      <c r="HO45" s="199"/>
      <c r="HP45" s="199"/>
      <c r="HQ45" s="199"/>
      <c r="HR45" s="199"/>
      <c r="HS45" s="199"/>
      <c r="HT45" s="199"/>
      <c r="HU45" s="199"/>
      <c r="HV45" s="199"/>
      <c r="HW45" s="199"/>
      <c r="HX45" s="199"/>
      <c r="HY45" s="199"/>
      <c r="HZ45" s="199"/>
      <c r="IA45" s="199"/>
      <c r="IB45" s="199"/>
      <c r="IC45" s="199"/>
      <c r="ID45" s="199"/>
      <c r="IE45" s="199"/>
      <c r="IF45" s="199"/>
      <c r="IG45" s="199"/>
      <c r="IH45" s="199"/>
      <c r="II45" s="199"/>
      <c r="IJ45" s="199"/>
      <c r="IK45" s="199"/>
      <c r="IL45" s="199"/>
      <c r="IM45" s="199"/>
      <c r="IN45" s="199"/>
      <c r="IO45" s="199"/>
      <c r="IP45" s="199"/>
      <c r="IQ45" s="199"/>
      <c r="IR45" s="199"/>
      <c r="IS45" s="199"/>
      <c r="IT45" s="199"/>
      <c r="IU45" s="199"/>
      <c r="IV45" s="199"/>
    </row>
    <row r="46" spans="1:256" x14ac:dyDescent="0.2">
      <c r="A46" s="199" t="s">
        <v>920</v>
      </c>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c r="CK46" s="199"/>
      <c r="CL46" s="199"/>
      <c r="CM46" s="199"/>
      <c r="CN46" s="199"/>
      <c r="CO46" s="199"/>
      <c r="CP46" s="199"/>
      <c r="CQ46" s="199"/>
      <c r="CR46" s="199"/>
      <c r="CS46" s="199"/>
      <c r="CT46" s="199"/>
      <c r="CU46" s="199"/>
      <c r="CV46" s="199"/>
      <c r="CW46" s="199"/>
      <c r="CX46" s="199"/>
      <c r="CY46" s="199"/>
      <c r="CZ46" s="199"/>
      <c r="DA46" s="199"/>
      <c r="DB46" s="199"/>
      <c r="DC46" s="199"/>
      <c r="DD46" s="199"/>
      <c r="DE46" s="199"/>
      <c r="DF46" s="199"/>
      <c r="DG46" s="199"/>
      <c r="DH46" s="199"/>
      <c r="DI46" s="199"/>
      <c r="DJ46" s="199"/>
      <c r="DK46" s="199"/>
      <c r="DL46" s="199"/>
      <c r="DM46" s="199"/>
      <c r="DN46" s="199"/>
      <c r="DO46" s="199"/>
      <c r="DP46" s="199"/>
      <c r="DQ46" s="199"/>
      <c r="DR46" s="199"/>
      <c r="DS46" s="199"/>
      <c r="DT46" s="199"/>
      <c r="DU46" s="199"/>
      <c r="DV46" s="199"/>
      <c r="DW46" s="199"/>
      <c r="DX46" s="199"/>
      <c r="DY46" s="199"/>
      <c r="DZ46" s="199"/>
      <c r="EA46" s="199"/>
      <c r="EB46" s="199"/>
      <c r="EC46" s="199"/>
      <c r="ED46" s="199"/>
      <c r="EE46" s="199"/>
      <c r="EF46" s="199"/>
      <c r="EG46" s="199"/>
      <c r="EH46" s="199"/>
      <c r="EI46" s="199"/>
      <c r="EJ46" s="199"/>
      <c r="EK46" s="199"/>
      <c r="EL46" s="199"/>
      <c r="EM46" s="199"/>
      <c r="EN46" s="199"/>
      <c r="EO46" s="199"/>
      <c r="EP46" s="199"/>
      <c r="EQ46" s="199"/>
      <c r="ER46" s="199"/>
      <c r="ES46" s="199"/>
      <c r="ET46" s="199"/>
      <c r="EU46" s="199"/>
      <c r="EV46" s="199"/>
      <c r="EW46" s="199"/>
      <c r="EX46" s="199"/>
      <c r="EY46" s="199"/>
      <c r="EZ46" s="199"/>
      <c r="FA46" s="199"/>
      <c r="FB46" s="199"/>
      <c r="FC46" s="199"/>
      <c r="FD46" s="199"/>
      <c r="FE46" s="199"/>
      <c r="FF46" s="199"/>
      <c r="FG46" s="199"/>
      <c r="FH46" s="199"/>
      <c r="FI46" s="199"/>
      <c r="FJ46" s="199"/>
      <c r="FK46" s="199"/>
      <c r="FL46" s="199"/>
      <c r="FM46" s="199"/>
      <c r="FN46" s="199"/>
      <c r="FO46" s="199"/>
      <c r="FP46" s="199"/>
      <c r="FQ46" s="199"/>
      <c r="FR46" s="199"/>
      <c r="FS46" s="199"/>
      <c r="FT46" s="199"/>
      <c r="FU46" s="199"/>
      <c r="FV46" s="199"/>
      <c r="FW46" s="199"/>
      <c r="FX46" s="199"/>
      <c r="FY46" s="199"/>
      <c r="FZ46" s="199"/>
      <c r="GA46" s="199"/>
      <c r="GB46" s="199"/>
      <c r="GC46" s="199"/>
      <c r="GD46" s="199"/>
      <c r="GE46" s="199"/>
      <c r="GF46" s="199"/>
      <c r="GG46" s="199"/>
      <c r="GH46" s="199"/>
      <c r="GI46" s="199"/>
      <c r="GJ46" s="199"/>
      <c r="GK46" s="199"/>
      <c r="GL46" s="199"/>
      <c r="GM46" s="199"/>
      <c r="GN46" s="199"/>
      <c r="GO46" s="199"/>
      <c r="GP46" s="199"/>
      <c r="GQ46" s="199"/>
      <c r="GR46" s="199"/>
      <c r="GS46" s="199"/>
      <c r="GT46" s="199"/>
      <c r="GU46" s="199"/>
      <c r="GV46" s="199"/>
      <c r="GW46" s="199"/>
      <c r="GX46" s="199"/>
      <c r="GY46" s="199"/>
      <c r="GZ46" s="199"/>
      <c r="HA46" s="199"/>
      <c r="HB46" s="199"/>
      <c r="HC46" s="199"/>
      <c r="HD46" s="199"/>
      <c r="HE46" s="199"/>
      <c r="HF46" s="199"/>
      <c r="HG46" s="199"/>
      <c r="HH46" s="199"/>
      <c r="HI46" s="199"/>
      <c r="HJ46" s="199"/>
      <c r="HK46" s="199"/>
      <c r="HL46" s="199"/>
      <c r="HM46" s="199"/>
      <c r="HN46" s="199"/>
      <c r="HO46" s="199"/>
      <c r="HP46" s="199"/>
      <c r="HQ46" s="199"/>
      <c r="HR46" s="199"/>
      <c r="HS46" s="199"/>
      <c r="HT46" s="199"/>
      <c r="HU46" s="199"/>
      <c r="HV46" s="199"/>
      <c r="HW46" s="199"/>
      <c r="HX46" s="199"/>
      <c r="HY46" s="199"/>
      <c r="HZ46" s="199"/>
      <c r="IA46" s="199"/>
      <c r="IB46" s="199"/>
      <c r="IC46" s="199"/>
      <c r="ID46" s="199"/>
      <c r="IE46" s="199"/>
      <c r="IF46" s="199"/>
      <c r="IG46" s="199"/>
      <c r="IH46" s="199"/>
      <c r="II46" s="199"/>
      <c r="IJ46" s="199"/>
      <c r="IK46" s="199"/>
      <c r="IL46" s="199"/>
      <c r="IM46" s="199"/>
      <c r="IN46" s="199"/>
      <c r="IO46" s="199"/>
      <c r="IP46" s="199"/>
      <c r="IQ46" s="199"/>
      <c r="IR46" s="199"/>
      <c r="IS46" s="199"/>
      <c r="IT46" s="199"/>
      <c r="IU46" s="199"/>
      <c r="IV46" s="199"/>
    </row>
    <row r="47" spans="1:256" x14ac:dyDescent="0.2">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c r="CK47" s="199"/>
      <c r="CL47" s="199"/>
      <c r="CM47" s="199"/>
      <c r="CN47" s="199"/>
      <c r="CO47" s="199"/>
      <c r="CP47" s="199"/>
      <c r="CQ47" s="199"/>
      <c r="CR47" s="199"/>
      <c r="CS47" s="199"/>
      <c r="CT47" s="199"/>
      <c r="CU47" s="199"/>
      <c r="CV47" s="199"/>
      <c r="CW47" s="199"/>
      <c r="CX47" s="199"/>
      <c r="CY47" s="199"/>
      <c r="CZ47" s="199"/>
      <c r="DA47" s="199"/>
      <c r="DB47" s="199"/>
      <c r="DC47" s="199"/>
      <c r="DD47" s="199"/>
      <c r="DE47" s="199"/>
      <c r="DF47" s="199"/>
      <c r="DG47" s="199"/>
      <c r="DH47" s="199"/>
      <c r="DI47" s="199"/>
      <c r="DJ47" s="199"/>
      <c r="DK47" s="199"/>
      <c r="DL47" s="199"/>
      <c r="DM47" s="199"/>
      <c r="DN47" s="199"/>
      <c r="DO47" s="199"/>
      <c r="DP47" s="199"/>
      <c r="DQ47" s="199"/>
      <c r="DR47" s="199"/>
      <c r="DS47" s="199"/>
      <c r="DT47" s="199"/>
      <c r="DU47" s="199"/>
      <c r="DV47" s="199"/>
      <c r="DW47" s="199"/>
      <c r="DX47" s="199"/>
      <c r="DY47" s="199"/>
      <c r="DZ47" s="199"/>
      <c r="EA47" s="199"/>
      <c r="EB47" s="199"/>
      <c r="EC47" s="199"/>
      <c r="ED47" s="199"/>
      <c r="EE47" s="199"/>
      <c r="EF47" s="199"/>
      <c r="EG47" s="199"/>
      <c r="EH47" s="199"/>
      <c r="EI47" s="199"/>
      <c r="EJ47" s="199"/>
      <c r="EK47" s="199"/>
      <c r="EL47" s="199"/>
      <c r="EM47" s="199"/>
      <c r="EN47" s="199"/>
      <c r="EO47" s="199"/>
      <c r="EP47" s="199"/>
      <c r="EQ47" s="199"/>
      <c r="ER47" s="199"/>
      <c r="ES47" s="199"/>
      <c r="ET47" s="199"/>
      <c r="EU47" s="199"/>
      <c r="EV47" s="199"/>
      <c r="EW47" s="199"/>
      <c r="EX47" s="199"/>
      <c r="EY47" s="199"/>
      <c r="EZ47" s="199"/>
      <c r="FA47" s="199"/>
      <c r="FB47" s="199"/>
      <c r="FC47" s="199"/>
      <c r="FD47" s="199"/>
      <c r="FE47" s="199"/>
      <c r="FF47" s="199"/>
      <c r="FG47" s="199"/>
      <c r="FH47" s="199"/>
      <c r="FI47" s="199"/>
      <c r="FJ47" s="199"/>
      <c r="FK47" s="199"/>
      <c r="FL47" s="199"/>
      <c r="FM47" s="199"/>
      <c r="FN47" s="199"/>
      <c r="FO47" s="199"/>
      <c r="FP47" s="199"/>
      <c r="FQ47" s="199"/>
      <c r="FR47" s="199"/>
      <c r="FS47" s="199"/>
      <c r="FT47" s="199"/>
      <c r="FU47" s="199"/>
      <c r="FV47" s="199"/>
      <c r="FW47" s="199"/>
      <c r="FX47" s="199"/>
      <c r="FY47" s="199"/>
      <c r="FZ47" s="199"/>
      <c r="GA47" s="199"/>
      <c r="GB47" s="199"/>
      <c r="GC47" s="199"/>
      <c r="GD47" s="199"/>
      <c r="GE47" s="199"/>
      <c r="GF47" s="199"/>
      <c r="GG47" s="199"/>
      <c r="GH47" s="199"/>
      <c r="GI47" s="199"/>
      <c r="GJ47" s="199"/>
      <c r="GK47" s="199"/>
      <c r="GL47" s="199"/>
      <c r="GM47" s="199"/>
      <c r="GN47" s="199"/>
      <c r="GO47" s="199"/>
      <c r="GP47" s="199"/>
      <c r="GQ47" s="199"/>
      <c r="GR47" s="199"/>
      <c r="GS47" s="199"/>
      <c r="GT47" s="199"/>
      <c r="GU47" s="199"/>
      <c r="GV47" s="199"/>
      <c r="GW47" s="199"/>
      <c r="GX47" s="199"/>
      <c r="GY47" s="199"/>
      <c r="GZ47" s="199"/>
      <c r="HA47" s="199"/>
      <c r="HB47" s="199"/>
      <c r="HC47" s="199"/>
      <c r="HD47" s="199"/>
      <c r="HE47" s="199"/>
      <c r="HF47" s="199"/>
      <c r="HG47" s="199"/>
      <c r="HH47" s="199"/>
      <c r="HI47" s="199"/>
      <c r="HJ47" s="199"/>
      <c r="HK47" s="199"/>
      <c r="HL47" s="199"/>
      <c r="HM47" s="199"/>
      <c r="HN47" s="199"/>
      <c r="HO47" s="199"/>
      <c r="HP47" s="199"/>
      <c r="HQ47" s="199"/>
      <c r="HR47" s="199"/>
      <c r="HS47" s="199"/>
      <c r="HT47" s="199"/>
      <c r="HU47" s="199"/>
      <c r="HV47" s="199"/>
      <c r="HW47" s="199"/>
      <c r="HX47" s="199"/>
      <c r="HY47" s="199"/>
      <c r="HZ47" s="199"/>
      <c r="IA47" s="199"/>
      <c r="IB47" s="199"/>
      <c r="IC47" s="199"/>
      <c r="ID47" s="199"/>
      <c r="IE47" s="199"/>
      <c r="IF47" s="199"/>
      <c r="IG47" s="199"/>
      <c r="IH47" s="199"/>
      <c r="II47" s="199"/>
      <c r="IJ47" s="199"/>
      <c r="IK47" s="199"/>
      <c r="IL47" s="199"/>
      <c r="IM47" s="199"/>
      <c r="IN47" s="199"/>
      <c r="IO47" s="199"/>
      <c r="IP47" s="199"/>
      <c r="IQ47" s="199"/>
      <c r="IR47" s="199"/>
      <c r="IS47" s="199"/>
      <c r="IT47" s="199"/>
      <c r="IU47" s="199"/>
      <c r="IV47" s="199"/>
    </row>
    <row r="48" spans="1:256" x14ac:dyDescent="0.2">
      <c r="A48" s="199" t="s">
        <v>921</v>
      </c>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c r="CK48" s="199"/>
      <c r="CL48" s="199"/>
      <c r="CM48" s="199"/>
      <c r="CN48" s="199"/>
      <c r="CO48" s="199"/>
      <c r="CP48" s="199"/>
      <c r="CQ48" s="199"/>
      <c r="CR48" s="199"/>
      <c r="CS48" s="199"/>
      <c r="CT48" s="199"/>
      <c r="CU48" s="199"/>
      <c r="CV48" s="199"/>
      <c r="CW48" s="199"/>
      <c r="CX48" s="199"/>
      <c r="CY48" s="199"/>
      <c r="CZ48" s="199"/>
      <c r="DA48" s="199"/>
      <c r="DB48" s="199"/>
      <c r="DC48" s="199"/>
      <c r="DD48" s="199"/>
      <c r="DE48" s="199"/>
      <c r="DF48" s="199"/>
      <c r="DG48" s="199"/>
      <c r="DH48" s="199"/>
      <c r="DI48" s="199"/>
      <c r="DJ48" s="199"/>
      <c r="DK48" s="199"/>
      <c r="DL48" s="199"/>
      <c r="DM48" s="199"/>
      <c r="DN48" s="199"/>
      <c r="DO48" s="199"/>
      <c r="DP48" s="199"/>
      <c r="DQ48" s="199"/>
      <c r="DR48" s="199"/>
      <c r="DS48" s="199"/>
      <c r="DT48" s="199"/>
      <c r="DU48" s="199"/>
      <c r="DV48" s="199"/>
      <c r="DW48" s="199"/>
      <c r="DX48" s="199"/>
      <c r="DY48" s="199"/>
      <c r="DZ48" s="199"/>
      <c r="EA48" s="199"/>
      <c r="EB48" s="199"/>
      <c r="EC48" s="199"/>
      <c r="ED48" s="199"/>
      <c r="EE48" s="199"/>
      <c r="EF48" s="199"/>
      <c r="EG48" s="199"/>
      <c r="EH48" s="199"/>
      <c r="EI48" s="199"/>
      <c r="EJ48" s="199"/>
      <c r="EK48" s="199"/>
      <c r="EL48" s="199"/>
      <c r="EM48" s="199"/>
      <c r="EN48" s="199"/>
      <c r="EO48" s="199"/>
      <c r="EP48" s="199"/>
      <c r="EQ48" s="199"/>
      <c r="ER48" s="199"/>
      <c r="ES48" s="199"/>
      <c r="ET48" s="199"/>
      <c r="EU48" s="199"/>
      <c r="EV48" s="199"/>
      <c r="EW48" s="199"/>
      <c r="EX48" s="199"/>
      <c r="EY48" s="199"/>
      <c r="EZ48" s="199"/>
      <c r="FA48" s="199"/>
      <c r="FB48" s="199"/>
      <c r="FC48" s="199"/>
      <c r="FD48" s="199"/>
      <c r="FE48" s="199"/>
      <c r="FF48" s="199"/>
      <c r="FG48" s="199"/>
      <c r="FH48" s="199"/>
      <c r="FI48" s="199"/>
      <c r="FJ48" s="199"/>
      <c r="FK48" s="199"/>
      <c r="FL48" s="199"/>
      <c r="FM48" s="199"/>
      <c r="FN48" s="199"/>
      <c r="FO48" s="199"/>
      <c r="FP48" s="199"/>
      <c r="FQ48" s="199"/>
      <c r="FR48" s="199"/>
      <c r="FS48" s="199"/>
      <c r="FT48" s="199"/>
      <c r="FU48" s="199"/>
      <c r="FV48" s="199"/>
      <c r="FW48" s="199"/>
      <c r="FX48" s="199"/>
      <c r="FY48" s="199"/>
      <c r="FZ48" s="199"/>
      <c r="GA48" s="199"/>
      <c r="GB48" s="199"/>
      <c r="GC48" s="199"/>
      <c r="GD48" s="199"/>
      <c r="GE48" s="199"/>
      <c r="GF48" s="199"/>
      <c r="GG48" s="199"/>
      <c r="GH48" s="199"/>
      <c r="GI48" s="199"/>
      <c r="GJ48" s="199"/>
      <c r="GK48" s="199"/>
      <c r="GL48" s="199"/>
      <c r="GM48" s="199"/>
      <c r="GN48" s="199"/>
      <c r="GO48" s="199"/>
      <c r="GP48" s="199"/>
      <c r="GQ48" s="199"/>
      <c r="GR48" s="199"/>
      <c r="GS48" s="199"/>
      <c r="GT48" s="199"/>
      <c r="GU48" s="199"/>
      <c r="GV48" s="199"/>
      <c r="GW48" s="199"/>
      <c r="GX48" s="199"/>
      <c r="GY48" s="199"/>
      <c r="GZ48" s="199"/>
      <c r="HA48" s="199"/>
      <c r="HB48" s="199"/>
      <c r="HC48" s="199"/>
      <c r="HD48" s="199"/>
      <c r="HE48" s="199"/>
      <c r="HF48" s="199"/>
      <c r="HG48" s="199"/>
      <c r="HH48" s="199"/>
      <c r="HI48" s="199"/>
      <c r="HJ48" s="199"/>
      <c r="HK48" s="199"/>
      <c r="HL48" s="199"/>
      <c r="HM48" s="199"/>
      <c r="HN48" s="199"/>
      <c r="HO48" s="199"/>
      <c r="HP48" s="199"/>
      <c r="HQ48" s="199"/>
      <c r="HR48" s="199"/>
      <c r="HS48" s="199"/>
      <c r="HT48" s="199"/>
      <c r="HU48" s="199"/>
      <c r="HV48" s="199"/>
      <c r="HW48" s="199"/>
      <c r="HX48" s="199"/>
      <c r="HY48" s="199"/>
      <c r="HZ48" s="199"/>
      <c r="IA48" s="199"/>
      <c r="IB48" s="199"/>
      <c r="IC48" s="199"/>
      <c r="ID48" s="199"/>
      <c r="IE48" s="199"/>
      <c r="IF48" s="199"/>
      <c r="IG48" s="199"/>
      <c r="IH48" s="199"/>
      <c r="II48" s="199"/>
      <c r="IJ48" s="199"/>
      <c r="IK48" s="199"/>
      <c r="IL48" s="199"/>
      <c r="IM48" s="199"/>
      <c r="IN48" s="199"/>
      <c r="IO48" s="199"/>
      <c r="IP48" s="199"/>
      <c r="IQ48" s="199"/>
      <c r="IR48" s="199"/>
      <c r="IS48" s="199"/>
      <c r="IT48" s="199"/>
      <c r="IU48" s="199"/>
      <c r="IV48" s="199"/>
    </row>
    <row r="49" spans="1:256" x14ac:dyDescent="0.2">
      <c r="A49" s="199" t="s">
        <v>922</v>
      </c>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c r="CK49" s="199"/>
      <c r="CL49" s="199"/>
      <c r="CM49" s="199"/>
      <c r="CN49" s="199"/>
      <c r="CO49" s="199"/>
      <c r="CP49" s="199"/>
      <c r="CQ49" s="199"/>
      <c r="CR49" s="199"/>
      <c r="CS49" s="199"/>
      <c r="CT49" s="199"/>
      <c r="CU49" s="199"/>
      <c r="CV49" s="199"/>
      <c r="CW49" s="199"/>
      <c r="CX49" s="199"/>
      <c r="CY49" s="199"/>
      <c r="CZ49" s="199"/>
      <c r="DA49" s="199"/>
      <c r="DB49" s="199"/>
      <c r="DC49" s="199"/>
      <c r="DD49" s="199"/>
      <c r="DE49" s="199"/>
      <c r="DF49" s="199"/>
      <c r="DG49" s="199"/>
      <c r="DH49" s="199"/>
      <c r="DI49" s="199"/>
      <c r="DJ49" s="199"/>
      <c r="DK49" s="199"/>
      <c r="DL49" s="199"/>
      <c r="DM49" s="199"/>
      <c r="DN49" s="199"/>
      <c r="DO49" s="199"/>
      <c r="DP49" s="199"/>
      <c r="DQ49" s="199"/>
      <c r="DR49" s="199"/>
      <c r="DS49" s="199"/>
      <c r="DT49" s="199"/>
      <c r="DU49" s="199"/>
      <c r="DV49" s="199"/>
      <c r="DW49" s="199"/>
      <c r="DX49" s="199"/>
      <c r="DY49" s="199"/>
      <c r="DZ49" s="199"/>
      <c r="EA49" s="199"/>
      <c r="EB49" s="199"/>
      <c r="EC49" s="199"/>
      <c r="ED49" s="199"/>
      <c r="EE49" s="199"/>
      <c r="EF49" s="199"/>
      <c r="EG49" s="199"/>
      <c r="EH49" s="199"/>
      <c r="EI49" s="199"/>
      <c r="EJ49" s="199"/>
      <c r="EK49" s="199"/>
      <c r="EL49" s="199"/>
      <c r="EM49" s="199"/>
      <c r="EN49" s="199"/>
      <c r="EO49" s="199"/>
      <c r="EP49" s="199"/>
      <c r="EQ49" s="199"/>
      <c r="ER49" s="199"/>
      <c r="ES49" s="199"/>
      <c r="ET49" s="199"/>
      <c r="EU49" s="199"/>
      <c r="EV49" s="199"/>
      <c r="EW49" s="199"/>
      <c r="EX49" s="199"/>
      <c r="EY49" s="199"/>
      <c r="EZ49" s="199"/>
      <c r="FA49" s="199"/>
      <c r="FB49" s="199"/>
      <c r="FC49" s="199"/>
      <c r="FD49" s="199"/>
      <c r="FE49" s="199"/>
      <c r="FF49" s="199"/>
      <c r="FG49" s="199"/>
      <c r="FH49" s="199"/>
      <c r="FI49" s="199"/>
      <c r="FJ49" s="199"/>
      <c r="FK49" s="199"/>
      <c r="FL49" s="199"/>
      <c r="FM49" s="199"/>
      <c r="FN49" s="199"/>
      <c r="FO49" s="199"/>
      <c r="FP49" s="199"/>
      <c r="FQ49" s="199"/>
      <c r="FR49" s="199"/>
      <c r="FS49" s="199"/>
      <c r="FT49" s="199"/>
      <c r="FU49" s="199"/>
      <c r="FV49" s="199"/>
      <c r="FW49" s="199"/>
      <c r="FX49" s="199"/>
      <c r="FY49" s="199"/>
      <c r="FZ49" s="199"/>
      <c r="GA49" s="199"/>
      <c r="GB49" s="199"/>
      <c r="GC49" s="199"/>
      <c r="GD49" s="199"/>
      <c r="GE49" s="199"/>
      <c r="GF49" s="199"/>
      <c r="GG49" s="199"/>
      <c r="GH49" s="199"/>
      <c r="GI49" s="199"/>
      <c r="GJ49" s="199"/>
      <c r="GK49" s="199"/>
      <c r="GL49" s="199"/>
      <c r="GM49" s="199"/>
      <c r="GN49" s="199"/>
      <c r="GO49" s="199"/>
      <c r="GP49" s="199"/>
      <c r="GQ49" s="199"/>
      <c r="GR49" s="199"/>
      <c r="GS49" s="199"/>
      <c r="GT49" s="199"/>
      <c r="GU49" s="199"/>
      <c r="GV49" s="199"/>
      <c r="GW49" s="199"/>
      <c r="GX49" s="199"/>
      <c r="GY49" s="199"/>
      <c r="GZ49" s="199"/>
      <c r="HA49" s="199"/>
      <c r="HB49" s="199"/>
      <c r="HC49" s="199"/>
      <c r="HD49" s="199"/>
      <c r="HE49" s="199"/>
      <c r="HF49" s="199"/>
      <c r="HG49" s="199"/>
      <c r="HH49" s="199"/>
      <c r="HI49" s="199"/>
      <c r="HJ49" s="199"/>
      <c r="HK49" s="199"/>
      <c r="HL49" s="199"/>
      <c r="HM49" s="199"/>
      <c r="HN49" s="199"/>
      <c r="HO49" s="199"/>
      <c r="HP49" s="199"/>
      <c r="HQ49" s="199"/>
      <c r="HR49" s="199"/>
      <c r="HS49" s="199"/>
      <c r="HT49" s="199"/>
      <c r="HU49" s="199"/>
      <c r="HV49" s="199"/>
      <c r="HW49" s="199"/>
      <c r="HX49" s="199"/>
      <c r="HY49" s="199"/>
      <c r="HZ49" s="199"/>
      <c r="IA49" s="199"/>
      <c r="IB49" s="199"/>
      <c r="IC49" s="199"/>
      <c r="ID49" s="199"/>
      <c r="IE49" s="199"/>
      <c r="IF49" s="199"/>
      <c r="IG49" s="199"/>
      <c r="IH49" s="199"/>
      <c r="II49" s="199"/>
      <c r="IJ49" s="199"/>
      <c r="IK49" s="199"/>
      <c r="IL49" s="199"/>
      <c r="IM49" s="199"/>
      <c r="IN49" s="199"/>
      <c r="IO49" s="199"/>
      <c r="IP49" s="199"/>
      <c r="IQ49" s="199"/>
      <c r="IR49" s="199"/>
      <c r="IS49" s="199"/>
      <c r="IT49" s="199"/>
      <c r="IU49" s="199"/>
      <c r="IV49" s="199"/>
    </row>
    <row r="50" spans="1:256" x14ac:dyDescent="0.2">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c r="CK50" s="199"/>
      <c r="CL50" s="199"/>
      <c r="CM50" s="199"/>
      <c r="CN50" s="199"/>
      <c r="CO50" s="199"/>
      <c r="CP50" s="199"/>
      <c r="CQ50" s="199"/>
      <c r="CR50" s="199"/>
      <c r="CS50" s="199"/>
      <c r="CT50" s="199"/>
      <c r="CU50" s="199"/>
      <c r="CV50" s="199"/>
      <c r="CW50" s="199"/>
      <c r="CX50" s="199"/>
      <c r="CY50" s="199"/>
      <c r="CZ50" s="199"/>
      <c r="DA50" s="199"/>
      <c r="DB50" s="199"/>
      <c r="DC50" s="199"/>
      <c r="DD50" s="199"/>
      <c r="DE50" s="199"/>
      <c r="DF50" s="199"/>
      <c r="DG50" s="199"/>
      <c r="DH50" s="199"/>
      <c r="DI50" s="199"/>
      <c r="DJ50" s="199"/>
      <c r="DK50" s="199"/>
      <c r="DL50" s="199"/>
      <c r="DM50" s="199"/>
      <c r="DN50" s="199"/>
      <c r="DO50" s="199"/>
      <c r="DP50" s="199"/>
      <c r="DQ50" s="199"/>
      <c r="DR50" s="199"/>
      <c r="DS50" s="199"/>
      <c r="DT50" s="199"/>
      <c r="DU50" s="199"/>
      <c r="DV50" s="199"/>
      <c r="DW50" s="199"/>
      <c r="DX50" s="199"/>
      <c r="DY50" s="199"/>
      <c r="DZ50" s="199"/>
      <c r="EA50" s="199"/>
      <c r="EB50" s="199"/>
      <c r="EC50" s="199"/>
      <c r="ED50" s="199"/>
      <c r="EE50" s="199"/>
      <c r="EF50" s="199"/>
      <c r="EG50" s="199"/>
      <c r="EH50" s="199"/>
      <c r="EI50" s="199"/>
      <c r="EJ50" s="199"/>
      <c r="EK50" s="199"/>
      <c r="EL50" s="199"/>
      <c r="EM50" s="199"/>
      <c r="EN50" s="199"/>
      <c r="EO50" s="199"/>
      <c r="EP50" s="199"/>
      <c r="EQ50" s="199"/>
      <c r="ER50" s="199"/>
      <c r="ES50" s="199"/>
      <c r="ET50" s="199"/>
      <c r="EU50" s="199"/>
      <c r="EV50" s="199"/>
      <c r="EW50" s="199"/>
      <c r="EX50" s="199"/>
      <c r="EY50" s="199"/>
      <c r="EZ50" s="199"/>
      <c r="FA50" s="199"/>
      <c r="FB50" s="199"/>
      <c r="FC50" s="199"/>
      <c r="FD50" s="199"/>
      <c r="FE50" s="199"/>
      <c r="FF50" s="199"/>
      <c r="FG50" s="199"/>
      <c r="FH50" s="199"/>
      <c r="FI50" s="199"/>
      <c r="FJ50" s="199"/>
      <c r="FK50" s="199"/>
      <c r="FL50" s="199"/>
      <c r="FM50" s="199"/>
      <c r="FN50" s="199"/>
      <c r="FO50" s="199"/>
      <c r="FP50" s="199"/>
      <c r="FQ50" s="199"/>
      <c r="FR50" s="199"/>
      <c r="FS50" s="199"/>
      <c r="FT50" s="199"/>
      <c r="FU50" s="199"/>
      <c r="FV50" s="199"/>
      <c r="FW50" s="199"/>
      <c r="FX50" s="199"/>
      <c r="FY50" s="199"/>
      <c r="FZ50" s="199"/>
      <c r="GA50" s="199"/>
      <c r="GB50" s="199"/>
      <c r="GC50" s="199"/>
      <c r="GD50" s="199"/>
      <c r="GE50" s="199"/>
      <c r="GF50" s="199"/>
      <c r="GG50" s="199"/>
      <c r="GH50" s="199"/>
      <c r="GI50" s="199"/>
      <c r="GJ50" s="199"/>
      <c r="GK50" s="199"/>
      <c r="GL50" s="199"/>
      <c r="GM50" s="199"/>
      <c r="GN50" s="199"/>
      <c r="GO50" s="199"/>
      <c r="GP50" s="199"/>
      <c r="GQ50" s="199"/>
      <c r="GR50" s="199"/>
      <c r="GS50" s="199"/>
      <c r="GT50" s="199"/>
      <c r="GU50" s="199"/>
      <c r="GV50" s="199"/>
      <c r="GW50" s="199"/>
      <c r="GX50" s="199"/>
      <c r="GY50" s="199"/>
      <c r="GZ50" s="199"/>
      <c r="HA50" s="199"/>
      <c r="HB50" s="199"/>
      <c r="HC50" s="199"/>
      <c r="HD50" s="199"/>
      <c r="HE50" s="199"/>
      <c r="HF50" s="199"/>
      <c r="HG50" s="199"/>
      <c r="HH50" s="199"/>
      <c r="HI50" s="199"/>
      <c r="HJ50" s="199"/>
      <c r="HK50" s="199"/>
      <c r="HL50" s="199"/>
      <c r="HM50" s="199"/>
      <c r="HN50" s="199"/>
      <c r="HO50" s="199"/>
      <c r="HP50" s="199"/>
      <c r="HQ50" s="199"/>
      <c r="HR50" s="199"/>
      <c r="HS50" s="199"/>
      <c r="HT50" s="199"/>
      <c r="HU50" s="199"/>
      <c r="HV50" s="199"/>
      <c r="HW50" s="199"/>
      <c r="HX50" s="199"/>
      <c r="HY50" s="199"/>
      <c r="HZ50" s="199"/>
      <c r="IA50" s="199"/>
      <c r="IB50" s="199"/>
      <c r="IC50" s="199"/>
      <c r="ID50" s="199"/>
      <c r="IE50" s="199"/>
      <c r="IF50" s="199"/>
      <c r="IG50" s="199"/>
      <c r="IH50" s="199"/>
      <c r="II50" s="199"/>
      <c r="IJ50" s="199"/>
      <c r="IK50" s="199"/>
      <c r="IL50" s="199"/>
      <c r="IM50" s="199"/>
      <c r="IN50" s="199"/>
      <c r="IO50" s="199"/>
      <c r="IP50" s="199"/>
      <c r="IQ50" s="199"/>
      <c r="IR50" s="199"/>
      <c r="IS50" s="199"/>
      <c r="IT50" s="199"/>
      <c r="IU50" s="199"/>
      <c r="IV50" s="199"/>
    </row>
    <row r="51" spans="1:256" x14ac:dyDescent="0.2">
      <c r="A51" s="197" t="s">
        <v>903</v>
      </c>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c r="CK51" s="199"/>
      <c r="CL51" s="199"/>
      <c r="CM51" s="199"/>
      <c r="CN51" s="199"/>
      <c r="CO51" s="199"/>
      <c r="CP51" s="199"/>
      <c r="CQ51" s="199"/>
      <c r="CR51" s="199"/>
      <c r="CS51" s="199"/>
      <c r="CT51" s="199"/>
      <c r="CU51" s="199"/>
      <c r="CV51" s="199"/>
      <c r="CW51" s="199"/>
      <c r="CX51" s="199"/>
      <c r="CY51" s="199"/>
      <c r="CZ51" s="199"/>
      <c r="DA51" s="199"/>
      <c r="DB51" s="199"/>
      <c r="DC51" s="199"/>
      <c r="DD51" s="199"/>
      <c r="DE51" s="199"/>
      <c r="DF51" s="199"/>
      <c r="DG51" s="199"/>
      <c r="DH51" s="199"/>
      <c r="DI51" s="199"/>
      <c r="DJ51" s="199"/>
      <c r="DK51" s="199"/>
      <c r="DL51" s="199"/>
      <c r="DM51" s="199"/>
      <c r="DN51" s="199"/>
      <c r="DO51" s="199"/>
      <c r="DP51" s="199"/>
      <c r="DQ51" s="199"/>
      <c r="DR51" s="199"/>
      <c r="DS51" s="199"/>
      <c r="DT51" s="199"/>
      <c r="DU51" s="199"/>
      <c r="DV51" s="199"/>
      <c r="DW51" s="199"/>
      <c r="DX51" s="199"/>
      <c r="DY51" s="199"/>
      <c r="DZ51" s="199"/>
      <c r="EA51" s="199"/>
      <c r="EB51" s="199"/>
      <c r="EC51" s="199"/>
      <c r="ED51" s="199"/>
      <c r="EE51" s="199"/>
      <c r="EF51" s="199"/>
      <c r="EG51" s="199"/>
      <c r="EH51" s="199"/>
      <c r="EI51" s="199"/>
      <c r="EJ51" s="199"/>
      <c r="EK51" s="199"/>
      <c r="EL51" s="199"/>
      <c r="EM51" s="199"/>
      <c r="EN51" s="199"/>
      <c r="EO51" s="199"/>
      <c r="EP51" s="199"/>
      <c r="EQ51" s="199"/>
      <c r="ER51" s="199"/>
      <c r="ES51" s="199"/>
      <c r="ET51" s="199"/>
      <c r="EU51" s="199"/>
      <c r="EV51" s="199"/>
      <c r="EW51" s="199"/>
      <c r="EX51" s="199"/>
      <c r="EY51" s="199"/>
      <c r="EZ51" s="199"/>
      <c r="FA51" s="199"/>
      <c r="FB51" s="199"/>
      <c r="FC51" s="199"/>
      <c r="FD51" s="199"/>
      <c r="FE51" s="199"/>
      <c r="FF51" s="199"/>
      <c r="FG51" s="199"/>
      <c r="FH51" s="199"/>
      <c r="FI51" s="199"/>
      <c r="FJ51" s="199"/>
      <c r="FK51" s="199"/>
      <c r="FL51" s="199"/>
      <c r="FM51" s="199"/>
      <c r="FN51" s="199"/>
      <c r="FO51" s="199"/>
      <c r="FP51" s="199"/>
      <c r="FQ51" s="199"/>
      <c r="FR51" s="199"/>
      <c r="FS51" s="199"/>
      <c r="FT51" s="199"/>
      <c r="FU51" s="199"/>
      <c r="FV51" s="199"/>
      <c r="FW51" s="199"/>
      <c r="FX51" s="199"/>
      <c r="FY51" s="199"/>
      <c r="FZ51" s="199"/>
      <c r="GA51" s="199"/>
      <c r="GB51" s="199"/>
      <c r="GC51" s="199"/>
      <c r="GD51" s="199"/>
      <c r="GE51" s="199"/>
      <c r="GF51" s="199"/>
      <c r="GG51" s="199"/>
      <c r="GH51" s="199"/>
      <c r="GI51" s="199"/>
      <c r="GJ51" s="199"/>
      <c r="GK51" s="199"/>
      <c r="GL51" s="199"/>
      <c r="GM51" s="199"/>
      <c r="GN51" s="199"/>
      <c r="GO51" s="199"/>
      <c r="GP51" s="199"/>
      <c r="GQ51" s="199"/>
      <c r="GR51" s="199"/>
      <c r="GS51" s="199"/>
      <c r="GT51" s="199"/>
      <c r="GU51" s="199"/>
      <c r="GV51" s="199"/>
      <c r="GW51" s="199"/>
      <c r="GX51" s="199"/>
      <c r="GY51" s="199"/>
      <c r="GZ51" s="199"/>
      <c r="HA51" s="199"/>
      <c r="HB51" s="199"/>
      <c r="HC51" s="199"/>
      <c r="HD51" s="199"/>
      <c r="HE51" s="199"/>
      <c r="HF51" s="199"/>
      <c r="HG51" s="199"/>
      <c r="HH51" s="199"/>
      <c r="HI51" s="199"/>
      <c r="HJ51" s="199"/>
      <c r="HK51" s="199"/>
      <c r="HL51" s="199"/>
      <c r="HM51" s="199"/>
      <c r="HN51" s="199"/>
      <c r="HO51" s="199"/>
      <c r="HP51" s="199"/>
      <c r="HQ51" s="199"/>
      <c r="HR51" s="199"/>
      <c r="HS51" s="199"/>
      <c r="HT51" s="199"/>
      <c r="HU51" s="199"/>
      <c r="HV51" s="199"/>
      <c r="HW51" s="199"/>
      <c r="HX51" s="199"/>
      <c r="HY51" s="199"/>
      <c r="HZ51" s="199"/>
      <c r="IA51" s="199"/>
      <c r="IB51" s="199"/>
      <c r="IC51" s="199"/>
      <c r="ID51" s="199"/>
      <c r="IE51" s="199"/>
      <c r="IF51" s="199"/>
      <c r="IG51" s="199"/>
      <c r="IH51" s="199"/>
      <c r="II51" s="199"/>
      <c r="IJ51" s="199"/>
      <c r="IK51" s="199"/>
      <c r="IL51" s="199"/>
      <c r="IM51" s="199"/>
      <c r="IN51" s="199"/>
      <c r="IO51" s="199"/>
      <c r="IP51" s="199"/>
      <c r="IQ51" s="199"/>
      <c r="IR51" s="199"/>
      <c r="IS51" s="199"/>
      <c r="IT51" s="199"/>
      <c r="IU51" s="199"/>
      <c r="IV51" s="199"/>
    </row>
    <row r="52" spans="1:256" x14ac:dyDescent="0.2">
      <c r="A52" s="206" t="s">
        <v>923</v>
      </c>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c r="CK52" s="199"/>
      <c r="CL52" s="199"/>
      <c r="CM52" s="199"/>
      <c r="CN52" s="199"/>
      <c r="CO52" s="199"/>
      <c r="CP52" s="199"/>
      <c r="CQ52" s="199"/>
      <c r="CR52" s="199"/>
      <c r="CS52" s="199"/>
      <c r="CT52" s="199"/>
      <c r="CU52" s="199"/>
      <c r="CV52" s="199"/>
      <c r="CW52" s="199"/>
      <c r="CX52" s="199"/>
      <c r="CY52" s="199"/>
      <c r="CZ52" s="199"/>
      <c r="DA52" s="199"/>
      <c r="DB52" s="199"/>
      <c r="DC52" s="199"/>
      <c r="DD52" s="199"/>
      <c r="DE52" s="199"/>
      <c r="DF52" s="199"/>
      <c r="DG52" s="199"/>
      <c r="DH52" s="199"/>
      <c r="DI52" s="199"/>
      <c r="DJ52" s="199"/>
      <c r="DK52" s="199"/>
      <c r="DL52" s="199"/>
      <c r="DM52" s="199"/>
      <c r="DN52" s="199"/>
      <c r="DO52" s="199"/>
      <c r="DP52" s="199"/>
      <c r="DQ52" s="199"/>
      <c r="DR52" s="199"/>
      <c r="DS52" s="199"/>
      <c r="DT52" s="199"/>
      <c r="DU52" s="199"/>
      <c r="DV52" s="199"/>
      <c r="DW52" s="199"/>
      <c r="DX52" s="199"/>
      <c r="DY52" s="199"/>
      <c r="DZ52" s="199"/>
      <c r="EA52" s="199"/>
      <c r="EB52" s="199"/>
      <c r="EC52" s="199"/>
      <c r="ED52" s="199"/>
      <c r="EE52" s="199"/>
      <c r="EF52" s="199"/>
      <c r="EG52" s="199"/>
      <c r="EH52" s="199"/>
      <c r="EI52" s="199"/>
      <c r="EJ52" s="199"/>
      <c r="EK52" s="199"/>
      <c r="EL52" s="199"/>
      <c r="EM52" s="199"/>
      <c r="EN52" s="199"/>
      <c r="EO52" s="199"/>
      <c r="EP52" s="199"/>
      <c r="EQ52" s="199"/>
      <c r="ER52" s="199"/>
      <c r="ES52" s="199"/>
      <c r="ET52" s="199"/>
      <c r="EU52" s="199"/>
      <c r="EV52" s="199"/>
      <c r="EW52" s="199"/>
      <c r="EX52" s="199"/>
      <c r="EY52" s="199"/>
      <c r="EZ52" s="199"/>
      <c r="FA52" s="199"/>
      <c r="FB52" s="199"/>
      <c r="FC52" s="199"/>
      <c r="FD52" s="199"/>
      <c r="FE52" s="199"/>
      <c r="FF52" s="199"/>
      <c r="FG52" s="199"/>
      <c r="FH52" s="199"/>
      <c r="FI52" s="199"/>
      <c r="FJ52" s="199"/>
      <c r="FK52" s="199"/>
      <c r="FL52" s="199"/>
      <c r="FM52" s="199"/>
      <c r="FN52" s="199"/>
      <c r="FO52" s="199"/>
      <c r="FP52" s="199"/>
      <c r="FQ52" s="199"/>
      <c r="FR52" s="199"/>
      <c r="FS52" s="199"/>
      <c r="FT52" s="199"/>
      <c r="FU52" s="199"/>
      <c r="FV52" s="199"/>
      <c r="FW52" s="199"/>
      <c r="FX52" s="199"/>
      <c r="FY52" s="199"/>
      <c r="FZ52" s="199"/>
      <c r="GA52" s="199"/>
      <c r="GB52" s="199"/>
      <c r="GC52" s="199"/>
      <c r="GD52" s="199"/>
      <c r="GE52" s="199"/>
      <c r="GF52" s="199"/>
      <c r="GG52" s="199"/>
      <c r="GH52" s="199"/>
      <c r="GI52" s="199"/>
      <c r="GJ52" s="199"/>
      <c r="GK52" s="199"/>
      <c r="GL52" s="199"/>
      <c r="GM52" s="199"/>
      <c r="GN52" s="199"/>
      <c r="GO52" s="199"/>
      <c r="GP52" s="199"/>
      <c r="GQ52" s="199"/>
      <c r="GR52" s="199"/>
      <c r="GS52" s="199"/>
      <c r="GT52" s="199"/>
      <c r="GU52" s="199"/>
      <c r="GV52" s="199"/>
      <c r="GW52" s="199"/>
      <c r="GX52" s="199"/>
      <c r="GY52" s="199"/>
      <c r="GZ52" s="199"/>
      <c r="HA52" s="199"/>
      <c r="HB52" s="199"/>
      <c r="HC52" s="199"/>
      <c r="HD52" s="199"/>
      <c r="HE52" s="199"/>
      <c r="HF52" s="199"/>
      <c r="HG52" s="199"/>
      <c r="HH52" s="199"/>
      <c r="HI52" s="199"/>
      <c r="HJ52" s="199"/>
      <c r="HK52" s="199"/>
      <c r="HL52" s="199"/>
      <c r="HM52" s="199"/>
      <c r="HN52" s="199"/>
      <c r="HO52" s="199"/>
      <c r="HP52" s="199"/>
      <c r="HQ52" s="199"/>
      <c r="HR52" s="199"/>
      <c r="HS52" s="199"/>
      <c r="HT52" s="199"/>
      <c r="HU52" s="199"/>
      <c r="HV52" s="199"/>
      <c r="HW52" s="199"/>
      <c r="HX52" s="199"/>
      <c r="HY52" s="199"/>
      <c r="HZ52" s="199"/>
      <c r="IA52" s="199"/>
      <c r="IB52" s="199"/>
      <c r="IC52" s="199"/>
      <c r="ID52" s="199"/>
      <c r="IE52" s="199"/>
      <c r="IF52" s="199"/>
      <c r="IG52" s="199"/>
      <c r="IH52" s="199"/>
      <c r="II52" s="199"/>
      <c r="IJ52" s="199"/>
      <c r="IK52" s="199"/>
      <c r="IL52" s="199"/>
      <c r="IM52" s="199"/>
      <c r="IN52" s="199"/>
      <c r="IO52" s="199"/>
      <c r="IP52" s="199"/>
      <c r="IQ52" s="199"/>
      <c r="IR52" s="199"/>
      <c r="IS52" s="199"/>
      <c r="IT52" s="199"/>
      <c r="IU52" s="199"/>
      <c r="IV52" s="199"/>
    </row>
    <row r="53" spans="1:256" x14ac:dyDescent="0.2">
      <c r="A53" s="206" t="s">
        <v>924</v>
      </c>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c r="CK53" s="199"/>
      <c r="CL53" s="199"/>
      <c r="CM53" s="199"/>
      <c r="CN53" s="199"/>
      <c r="CO53" s="199"/>
      <c r="CP53" s="199"/>
      <c r="CQ53" s="199"/>
      <c r="CR53" s="199"/>
      <c r="CS53" s="199"/>
      <c r="CT53" s="199"/>
      <c r="CU53" s="199"/>
      <c r="CV53" s="199"/>
      <c r="CW53" s="199"/>
      <c r="CX53" s="199"/>
      <c r="CY53" s="199"/>
      <c r="CZ53" s="199"/>
      <c r="DA53" s="199"/>
      <c r="DB53" s="199"/>
      <c r="DC53" s="199"/>
      <c r="DD53" s="199"/>
      <c r="DE53" s="199"/>
      <c r="DF53" s="199"/>
      <c r="DG53" s="199"/>
      <c r="DH53" s="199"/>
      <c r="DI53" s="199"/>
      <c r="DJ53" s="199"/>
      <c r="DK53" s="199"/>
      <c r="DL53" s="199"/>
      <c r="DM53" s="199"/>
      <c r="DN53" s="199"/>
      <c r="DO53" s="199"/>
      <c r="DP53" s="199"/>
      <c r="DQ53" s="199"/>
      <c r="DR53" s="199"/>
      <c r="DS53" s="199"/>
      <c r="DT53" s="199"/>
      <c r="DU53" s="199"/>
      <c r="DV53" s="199"/>
      <c r="DW53" s="199"/>
      <c r="DX53" s="199"/>
      <c r="DY53" s="199"/>
      <c r="DZ53" s="199"/>
      <c r="EA53" s="199"/>
      <c r="EB53" s="199"/>
      <c r="EC53" s="199"/>
      <c r="ED53" s="199"/>
      <c r="EE53" s="199"/>
      <c r="EF53" s="199"/>
      <c r="EG53" s="199"/>
      <c r="EH53" s="199"/>
      <c r="EI53" s="199"/>
      <c r="EJ53" s="199"/>
      <c r="EK53" s="199"/>
      <c r="EL53" s="199"/>
      <c r="EM53" s="199"/>
      <c r="EN53" s="199"/>
      <c r="EO53" s="199"/>
      <c r="EP53" s="199"/>
      <c r="EQ53" s="199"/>
      <c r="ER53" s="199"/>
      <c r="ES53" s="199"/>
      <c r="ET53" s="199"/>
      <c r="EU53" s="199"/>
      <c r="EV53" s="199"/>
      <c r="EW53" s="199"/>
      <c r="EX53" s="199"/>
      <c r="EY53" s="199"/>
      <c r="EZ53" s="199"/>
      <c r="FA53" s="199"/>
      <c r="FB53" s="199"/>
      <c r="FC53" s="199"/>
      <c r="FD53" s="199"/>
      <c r="FE53" s="199"/>
      <c r="FF53" s="199"/>
      <c r="FG53" s="199"/>
      <c r="FH53" s="199"/>
      <c r="FI53" s="199"/>
      <c r="FJ53" s="199"/>
      <c r="FK53" s="199"/>
      <c r="FL53" s="199"/>
      <c r="FM53" s="199"/>
      <c r="FN53" s="199"/>
      <c r="FO53" s="199"/>
      <c r="FP53" s="199"/>
      <c r="FQ53" s="199"/>
      <c r="FR53" s="199"/>
      <c r="FS53" s="199"/>
      <c r="FT53" s="199"/>
      <c r="FU53" s="199"/>
      <c r="FV53" s="199"/>
      <c r="FW53" s="199"/>
      <c r="FX53" s="199"/>
      <c r="FY53" s="199"/>
      <c r="FZ53" s="199"/>
      <c r="GA53" s="199"/>
      <c r="GB53" s="199"/>
      <c r="GC53" s="199"/>
      <c r="GD53" s="199"/>
      <c r="GE53" s="199"/>
      <c r="GF53" s="199"/>
      <c r="GG53" s="199"/>
      <c r="GH53" s="199"/>
      <c r="GI53" s="199"/>
      <c r="GJ53" s="199"/>
      <c r="GK53" s="199"/>
      <c r="GL53" s="199"/>
      <c r="GM53" s="199"/>
      <c r="GN53" s="199"/>
      <c r="GO53" s="199"/>
      <c r="GP53" s="199"/>
      <c r="GQ53" s="199"/>
      <c r="GR53" s="199"/>
      <c r="GS53" s="199"/>
      <c r="GT53" s="199"/>
      <c r="GU53" s="199"/>
      <c r="GV53" s="199"/>
      <c r="GW53" s="199"/>
      <c r="GX53" s="199"/>
      <c r="GY53" s="199"/>
      <c r="GZ53" s="199"/>
      <c r="HA53" s="199"/>
      <c r="HB53" s="199"/>
      <c r="HC53" s="199"/>
      <c r="HD53" s="199"/>
      <c r="HE53" s="199"/>
      <c r="HF53" s="199"/>
      <c r="HG53" s="199"/>
      <c r="HH53" s="199"/>
      <c r="HI53" s="199"/>
      <c r="HJ53" s="199"/>
      <c r="HK53" s="199"/>
      <c r="HL53" s="199"/>
      <c r="HM53" s="199"/>
      <c r="HN53" s="199"/>
      <c r="HO53" s="199"/>
      <c r="HP53" s="199"/>
      <c r="HQ53" s="199"/>
      <c r="HR53" s="199"/>
      <c r="HS53" s="199"/>
      <c r="HT53" s="199"/>
      <c r="HU53" s="199"/>
      <c r="HV53" s="199"/>
      <c r="HW53" s="199"/>
      <c r="HX53" s="199"/>
      <c r="HY53" s="199"/>
      <c r="HZ53" s="199"/>
      <c r="IA53" s="199"/>
      <c r="IB53" s="199"/>
      <c r="IC53" s="199"/>
      <c r="ID53" s="199"/>
      <c r="IE53" s="199"/>
      <c r="IF53" s="199"/>
      <c r="IG53" s="199"/>
      <c r="IH53" s="199"/>
      <c r="II53" s="199"/>
      <c r="IJ53" s="199"/>
      <c r="IK53" s="199"/>
      <c r="IL53" s="199"/>
      <c r="IM53" s="199"/>
      <c r="IN53" s="199"/>
      <c r="IO53" s="199"/>
      <c r="IP53" s="199"/>
      <c r="IQ53" s="199"/>
      <c r="IR53" s="199"/>
      <c r="IS53" s="199"/>
      <c r="IT53" s="199"/>
      <c r="IU53" s="199"/>
      <c r="IV53" s="199"/>
    </row>
    <row r="54" spans="1:256" x14ac:dyDescent="0.2">
      <c r="A54" s="206" t="s">
        <v>925</v>
      </c>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c r="CK54" s="199"/>
      <c r="CL54" s="199"/>
      <c r="CM54" s="199"/>
      <c r="CN54" s="199"/>
      <c r="CO54" s="199"/>
      <c r="CP54" s="199"/>
      <c r="CQ54" s="199"/>
      <c r="CR54" s="199"/>
      <c r="CS54" s="199"/>
      <c r="CT54" s="199"/>
      <c r="CU54" s="199"/>
      <c r="CV54" s="199"/>
      <c r="CW54" s="199"/>
      <c r="CX54" s="199"/>
      <c r="CY54" s="199"/>
      <c r="CZ54" s="199"/>
      <c r="DA54" s="199"/>
      <c r="DB54" s="199"/>
      <c r="DC54" s="199"/>
      <c r="DD54" s="199"/>
      <c r="DE54" s="199"/>
      <c r="DF54" s="199"/>
      <c r="DG54" s="199"/>
      <c r="DH54" s="199"/>
      <c r="DI54" s="199"/>
      <c r="DJ54" s="199"/>
      <c r="DK54" s="199"/>
      <c r="DL54" s="199"/>
      <c r="DM54" s="199"/>
      <c r="DN54" s="199"/>
      <c r="DO54" s="199"/>
      <c r="DP54" s="199"/>
      <c r="DQ54" s="199"/>
      <c r="DR54" s="199"/>
      <c r="DS54" s="199"/>
      <c r="DT54" s="199"/>
      <c r="DU54" s="199"/>
      <c r="DV54" s="199"/>
      <c r="DW54" s="199"/>
      <c r="DX54" s="199"/>
      <c r="DY54" s="199"/>
      <c r="DZ54" s="199"/>
      <c r="EA54" s="199"/>
      <c r="EB54" s="199"/>
      <c r="EC54" s="199"/>
      <c r="ED54" s="199"/>
      <c r="EE54" s="199"/>
      <c r="EF54" s="199"/>
      <c r="EG54" s="199"/>
      <c r="EH54" s="199"/>
      <c r="EI54" s="199"/>
      <c r="EJ54" s="199"/>
      <c r="EK54" s="199"/>
      <c r="EL54" s="199"/>
      <c r="EM54" s="199"/>
      <c r="EN54" s="199"/>
      <c r="EO54" s="199"/>
      <c r="EP54" s="199"/>
      <c r="EQ54" s="199"/>
      <c r="ER54" s="199"/>
      <c r="ES54" s="199"/>
      <c r="ET54" s="199"/>
      <c r="EU54" s="199"/>
      <c r="EV54" s="199"/>
      <c r="EW54" s="199"/>
      <c r="EX54" s="199"/>
      <c r="EY54" s="199"/>
      <c r="EZ54" s="199"/>
      <c r="FA54" s="199"/>
      <c r="FB54" s="199"/>
      <c r="FC54" s="199"/>
      <c r="FD54" s="199"/>
      <c r="FE54" s="199"/>
      <c r="FF54" s="199"/>
      <c r="FG54" s="199"/>
      <c r="FH54" s="199"/>
      <c r="FI54" s="199"/>
      <c r="FJ54" s="199"/>
      <c r="FK54" s="199"/>
      <c r="FL54" s="199"/>
      <c r="FM54" s="199"/>
      <c r="FN54" s="199"/>
      <c r="FO54" s="199"/>
      <c r="FP54" s="199"/>
      <c r="FQ54" s="199"/>
      <c r="FR54" s="199"/>
      <c r="FS54" s="199"/>
      <c r="FT54" s="199"/>
      <c r="FU54" s="199"/>
      <c r="FV54" s="199"/>
      <c r="FW54" s="199"/>
      <c r="FX54" s="199"/>
      <c r="FY54" s="199"/>
      <c r="FZ54" s="199"/>
      <c r="GA54" s="199"/>
      <c r="GB54" s="199"/>
      <c r="GC54" s="199"/>
      <c r="GD54" s="199"/>
      <c r="GE54" s="199"/>
      <c r="GF54" s="199"/>
      <c r="GG54" s="199"/>
      <c r="GH54" s="199"/>
      <c r="GI54" s="199"/>
      <c r="GJ54" s="199"/>
      <c r="GK54" s="199"/>
      <c r="GL54" s="199"/>
      <c r="GM54" s="199"/>
      <c r="GN54" s="199"/>
      <c r="GO54" s="199"/>
      <c r="GP54" s="199"/>
      <c r="GQ54" s="199"/>
      <c r="GR54" s="199"/>
      <c r="GS54" s="199"/>
      <c r="GT54" s="199"/>
      <c r="GU54" s="199"/>
      <c r="GV54" s="199"/>
      <c r="GW54" s="199"/>
      <c r="GX54" s="199"/>
      <c r="GY54" s="199"/>
      <c r="GZ54" s="199"/>
      <c r="HA54" s="199"/>
      <c r="HB54" s="199"/>
      <c r="HC54" s="199"/>
      <c r="HD54" s="199"/>
      <c r="HE54" s="199"/>
      <c r="HF54" s="199"/>
      <c r="HG54" s="199"/>
      <c r="HH54" s="199"/>
      <c r="HI54" s="199"/>
      <c r="HJ54" s="199"/>
      <c r="HK54" s="199"/>
      <c r="HL54" s="199"/>
      <c r="HM54" s="199"/>
      <c r="HN54" s="199"/>
      <c r="HO54" s="199"/>
      <c r="HP54" s="199"/>
      <c r="HQ54" s="199"/>
      <c r="HR54" s="199"/>
      <c r="HS54" s="199"/>
      <c r="HT54" s="199"/>
      <c r="HU54" s="199"/>
      <c r="HV54" s="199"/>
      <c r="HW54" s="199"/>
      <c r="HX54" s="199"/>
      <c r="HY54" s="199"/>
      <c r="HZ54" s="199"/>
      <c r="IA54" s="199"/>
      <c r="IB54" s="199"/>
      <c r="IC54" s="199"/>
      <c r="ID54" s="199"/>
      <c r="IE54" s="199"/>
      <c r="IF54" s="199"/>
      <c r="IG54" s="199"/>
      <c r="IH54" s="199"/>
      <c r="II54" s="199"/>
      <c r="IJ54" s="199"/>
      <c r="IK54" s="199"/>
      <c r="IL54" s="199"/>
      <c r="IM54" s="199"/>
      <c r="IN54" s="199"/>
      <c r="IO54" s="199"/>
      <c r="IP54" s="199"/>
      <c r="IQ54" s="199"/>
      <c r="IR54" s="199"/>
      <c r="IS54" s="199"/>
      <c r="IT54" s="199"/>
      <c r="IU54" s="199"/>
      <c r="IV54" s="199"/>
    </row>
    <row r="55" spans="1:256" x14ac:dyDescent="0.2">
      <c r="A55" s="206"/>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c r="CK55" s="199"/>
      <c r="CL55" s="199"/>
      <c r="CM55" s="199"/>
      <c r="CN55" s="199"/>
      <c r="CO55" s="199"/>
      <c r="CP55" s="199"/>
      <c r="CQ55" s="199"/>
      <c r="CR55" s="199"/>
      <c r="CS55" s="199"/>
      <c r="CT55" s="199"/>
      <c r="CU55" s="199"/>
      <c r="CV55" s="199"/>
      <c r="CW55" s="199"/>
      <c r="CX55" s="199"/>
      <c r="CY55" s="199"/>
      <c r="CZ55" s="199"/>
      <c r="DA55" s="199"/>
      <c r="DB55" s="199"/>
      <c r="DC55" s="199"/>
      <c r="DD55" s="199"/>
      <c r="DE55" s="199"/>
      <c r="DF55" s="199"/>
      <c r="DG55" s="199"/>
      <c r="DH55" s="199"/>
      <c r="DI55" s="199"/>
      <c r="DJ55" s="199"/>
      <c r="DK55" s="199"/>
      <c r="DL55" s="199"/>
      <c r="DM55" s="199"/>
      <c r="DN55" s="199"/>
      <c r="DO55" s="199"/>
      <c r="DP55" s="199"/>
      <c r="DQ55" s="199"/>
      <c r="DR55" s="199"/>
      <c r="DS55" s="199"/>
      <c r="DT55" s="199"/>
      <c r="DU55" s="199"/>
      <c r="DV55" s="199"/>
      <c r="DW55" s="199"/>
      <c r="DX55" s="199"/>
      <c r="DY55" s="199"/>
      <c r="DZ55" s="199"/>
      <c r="EA55" s="199"/>
      <c r="EB55" s="199"/>
      <c r="EC55" s="199"/>
      <c r="ED55" s="199"/>
      <c r="EE55" s="199"/>
      <c r="EF55" s="199"/>
      <c r="EG55" s="199"/>
      <c r="EH55" s="199"/>
      <c r="EI55" s="199"/>
      <c r="EJ55" s="199"/>
      <c r="EK55" s="199"/>
      <c r="EL55" s="199"/>
      <c r="EM55" s="199"/>
      <c r="EN55" s="199"/>
      <c r="EO55" s="199"/>
      <c r="EP55" s="199"/>
      <c r="EQ55" s="199"/>
      <c r="ER55" s="199"/>
      <c r="ES55" s="199"/>
      <c r="ET55" s="199"/>
      <c r="EU55" s="199"/>
      <c r="EV55" s="199"/>
      <c r="EW55" s="199"/>
      <c r="EX55" s="199"/>
      <c r="EY55" s="199"/>
      <c r="EZ55" s="199"/>
      <c r="FA55" s="199"/>
      <c r="FB55" s="199"/>
      <c r="FC55" s="199"/>
      <c r="FD55" s="199"/>
      <c r="FE55" s="199"/>
      <c r="FF55" s="199"/>
      <c r="FG55" s="199"/>
      <c r="FH55" s="199"/>
      <c r="FI55" s="199"/>
      <c r="FJ55" s="199"/>
      <c r="FK55" s="199"/>
      <c r="FL55" s="199"/>
      <c r="FM55" s="199"/>
      <c r="FN55" s="199"/>
      <c r="FO55" s="199"/>
      <c r="FP55" s="199"/>
      <c r="FQ55" s="199"/>
      <c r="FR55" s="199"/>
      <c r="FS55" s="199"/>
      <c r="FT55" s="199"/>
      <c r="FU55" s="199"/>
      <c r="FV55" s="199"/>
      <c r="FW55" s="199"/>
      <c r="FX55" s="199"/>
      <c r="FY55" s="199"/>
      <c r="FZ55" s="199"/>
      <c r="GA55" s="199"/>
      <c r="GB55" s="199"/>
      <c r="GC55" s="199"/>
      <c r="GD55" s="199"/>
      <c r="GE55" s="199"/>
      <c r="GF55" s="199"/>
      <c r="GG55" s="199"/>
      <c r="GH55" s="199"/>
      <c r="GI55" s="199"/>
      <c r="GJ55" s="199"/>
      <c r="GK55" s="199"/>
      <c r="GL55" s="199"/>
      <c r="GM55" s="199"/>
      <c r="GN55" s="199"/>
      <c r="GO55" s="199"/>
      <c r="GP55" s="199"/>
      <c r="GQ55" s="199"/>
      <c r="GR55" s="199"/>
      <c r="GS55" s="199"/>
      <c r="GT55" s="199"/>
      <c r="GU55" s="199"/>
      <c r="GV55" s="199"/>
      <c r="GW55" s="199"/>
      <c r="GX55" s="199"/>
      <c r="GY55" s="199"/>
      <c r="GZ55" s="199"/>
      <c r="HA55" s="199"/>
      <c r="HB55" s="199"/>
      <c r="HC55" s="199"/>
      <c r="HD55" s="199"/>
      <c r="HE55" s="199"/>
      <c r="HF55" s="199"/>
      <c r="HG55" s="199"/>
      <c r="HH55" s="199"/>
      <c r="HI55" s="199"/>
      <c r="HJ55" s="199"/>
      <c r="HK55" s="199"/>
      <c r="HL55" s="199"/>
      <c r="HM55" s="199"/>
      <c r="HN55" s="199"/>
      <c r="HO55" s="199"/>
      <c r="HP55" s="199"/>
      <c r="HQ55" s="199"/>
      <c r="HR55" s="199"/>
      <c r="HS55" s="199"/>
      <c r="HT55" s="199"/>
      <c r="HU55" s="199"/>
      <c r="HV55" s="199"/>
      <c r="HW55" s="199"/>
      <c r="HX55" s="199"/>
      <c r="HY55" s="199"/>
      <c r="HZ55" s="199"/>
      <c r="IA55" s="199"/>
      <c r="IB55" s="199"/>
      <c r="IC55" s="199"/>
      <c r="ID55" s="199"/>
      <c r="IE55" s="199"/>
      <c r="IF55" s="199"/>
      <c r="IG55" s="199"/>
      <c r="IH55" s="199"/>
      <c r="II55" s="199"/>
      <c r="IJ55" s="199"/>
      <c r="IK55" s="199"/>
      <c r="IL55" s="199"/>
      <c r="IM55" s="199"/>
      <c r="IN55" s="199"/>
      <c r="IO55" s="199"/>
      <c r="IP55" s="199"/>
      <c r="IQ55" s="199"/>
      <c r="IR55" s="199"/>
      <c r="IS55" s="199"/>
      <c r="IT55" s="199"/>
      <c r="IU55" s="199"/>
      <c r="IV55" s="199"/>
    </row>
    <row r="56" spans="1:256" x14ac:dyDescent="0.2">
      <c r="A56" s="197"/>
    </row>
    <row r="57" spans="1:256" x14ac:dyDescent="0.2">
      <c r="A57" s="197"/>
    </row>
    <row r="58" spans="1:256" x14ac:dyDescent="0.2">
      <c r="A58" s="197"/>
    </row>
    <row r="59" spans="1:256" x14ac:dyDescent="0.2">
      <c r="A59" s="197"/>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zoomScale="85" zoomScaleNormal="85" workbookViewId="0">
      <pane ySplit="3" topLeftCell="A4" activePane="bottomLeft" state="frozen"/>
      <selection pane="bottomLeft" activeCell="D16" sqref="D16"/>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294" t="s">
        <v>438</v>
      </c>
      <c r="E1" s="295"/>
      <c r="F1" s="295"/>
      <c r="G1" s="295"/>
      <c r="H1" s="295"/>
      <c r="I1" s="296"/>
      <c r="J1" s="300" t="s">
        <v>439</v>
      </c>
      <c r="K1" s="301"/>
    </row>
    <row r="2" spans="1:16" ht="16.5" thickBot="1" x14ac:dyDescent="0.3">
      <c r="D2" s="297" t="s">
        <v>26</v>
      </c>
      <c r="E2" s="298"/>
      <c r="F2" s="298"/>
      <c r="G2" s="299"/>
      <c r="H2" s="310" t="s">
        <v>5</v>
      </c>
      <c r="I2" s="311"/>
      <c r="J2" s="302"/>
      <c r="K2" s="303"/>
    </row>
    <row r="3" spans="1:16" x14ac:dyDescent="0.25">
      <c r="B3" s="33" t="s">
        <v>23</v>
      </c>
      <c r="C3" s="34" t="s">
        <v>240</v>
      </c>
      <c r="D3" s="48" t="s">
        <v>75</v>
      </c>
      <c r="E3" s="49" t="s">
        <v>76</v>
      </c>
      <c r="F3" s="50" t="s">
        <v>185</v>
      </c>
      <c r="G3" s="51" t="s">
        <v>412</v>
      </c>
      <c r="H3" s="52" t="s">
        <v>50</v>
      </c>
      <c r="I3" s="53" t="s">
        <v>51</v>
      </c>
      <c r="J3" s="71" t="s">
        <v>87</v>
      </c>
      <c r="K3" s="70" t="s">
        <v>88</v>
      </c>
      <c r="L3" s="54" t="s">
        <v>48</v>
      </c>
      <c r="M3" s="54" t="s">
        <v>52</v>
      </c>
      <c r="N3" s="54" t="s">
        <v>370</v>
      </c>
      <c r="O3" s="54" t="s">
        <v>47</v>
      </c>
      <c r="P3" s="33" t="s">
        <v>49</v>
      </c>
    </row>
    <row r="4" spans="1:16" ht="15" x14ac:dyDescent="0.25">
      <c r="A4" s="283" t="s">
        <v>852</v>
      </c>
      <c r="D4" s="118"/>
      <c r="E4" s="119"/>
      <c r="F4" s="50"/>
      <c r="G4" s="51"/>
      <c r="H4" s="120"/>
      <c r="I4" s="51"/>
      <c r="J4" s="82"/>
      <c r="K4" s="116"/>
      <c r="L4" s="54"/>
      <c r="M4" s="54"/>
      <c r="N4" s="54"/>
      <c r="O4" s="54"/>
    </row>
    <row r="5" spans="1:16" ht="15" x14ac:dyDescent="0.25">
      <c r="A5" s="284"/>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445</v>
      </c>
      <c r="K7" s="70" t="s">
        <v>446</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445</v>
      </c>
      <c r="K9" s="70" t="s">
        <v>447</v>
      </c>
      <c r="L9" s="34" t="s">
        <v>106</v>
      </c>
      <c r="M9" s="34" t="s">
        <v>52</v>
      </c>
    </row>
    <row r="10" spans="1:16" outlineLevel="1" x14ac:dyDescent="0.25">
      <c r="B10" s="33" t="s">
        <v>162</v>
      </c>
      <c r="D10" s="21">
        <f t="shared" si="0"/>
        <v>5</v>
      </c>
      <c r="G10" s="23" t="s">
        <v>164</v>
      </c>
      <c r="L10" s="34" t="s">
        <v>48</v>
      </c>
      <c r="M10" s="34" t="s">
        <v>52</v>
      </c>
      <c r="O10" s="34" t="s">
        <v>163</v>
      </c>
      <c r="P10" s="33" t="s">
        <v>347</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377</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25">
      <c r="A14" s="152"/>
      <c r="B14" s="162" t="s">
        <v>509</v>
      </c>
      <c r="C14" s="141"/>
      <c r="D14" s="163">
        <f t="shared" si="0"/>
        <v>10</v>
      </c>
      <c r="E14" s="141"/>
      <c r="F14" s="164"/>
      <c r="G14" s="165" t="s">
        <v>164</v>
      </c>
      <c r="H14" s="163"/>
      <c r="I14" s="165"/>
      <c r="J14" s="166"/>
      <c r="K14" s="167"/>
      <c r="L14" s="141" t="s">
        <v>106</v>
      </c>
      <c r="M14" s="141" t="s">
        <v>52</v>
      </c>
      <c r="N14" s="141"/>
      <c r="O14" s="312" t="s">
        <v>390</v>
      </c>
      <c r="P14" s="304" t="s">
        <v>874</v>
      </c>
    </row>
    <row r="15" spans="1:16" s="142" customFormat="1" outlineLevel="1" x14ac:dyDescent="0.25">
      <c r="A15" s="152"/>
      <c r="B15" s="168" t="s">
        <v>510</v>
      </c>
      <c r="C15" s="143"/>
      <c r="D15" s="144">
        <f>D14+1</f>
        <v>11</v>
      </c>
      <c r="E15" s="143"/>
      <c r="F15" s="145"/>
      <c r="G15" s="146" t="s">
        <v>164</v>
      </c>
      <c r="H15" s="144"/>
      <c r="I15" s="146"/>
      <c r="J15" s="123"/>
      <c r="K15" s="124"/>
      <c r="L15" s="143" t="s">
        <v>106</v>
      </c>
      <c r="M15" s="143" t="s">
        <v>52</v>
      </c>
      <c r="N15" s="143"/>
      <c r="O15" s="313"/>
      <c r="P15" s="305"/>
    </row>
    <row r="16" spans="1:16" s="142" customFormat="1" outlineLevel="1" x14ac:dyDescent="0.25">
      <c r="A16" s="152"/>
      <c r="B16" s="168" t="s">
        <v>511</v>
      </c>
      <c r="C16" s="143"/>
      <c r="D16" s="144">
        <f t="shared" si="0"/>
        <v>12</v>
      </c>
      <c r="E16" s="143"/>
      <c r="F16" s="145"/>
      <c r="G16" s="146" t="s">
        <v>164</v>
      </c>
      <c r="H16" s="144"/>
      <c r="I16" s="146"/>
      <c r="J16" s="123"/>
      <c r="K16" s="124"/>
      <c r="L16" s="143" t="s">
        <v>106</v>
      </c>
      <c r="M16" s="143" t="s">
        <v>52</v>
      </c>
      <c r="N16" s="143"/>
      <c r="O16" s="313"/>
      <c r="P16" s="305"/>
    </row>
    <row r="17" spans="1:16" s="142" customFormat="1" outlineLevel="1" x14ac:dyDescent="0.25">
      <c r="A17" s="152"/>
      <c r="B17" s="169" t="s">
        <v>512</v>
      </c>
      <c r="C17" s="170"/>
      <c r="D17" s="171">
        <f t="shared" si="0"/>
        <v>13</v>
      </c>
      <c r="E17" s="170"/>
      <c r="F17" s="172"/>
      <c r="G17" s="173" t="s">
        <v>164</v>
      </c>
      <c r="H17" s="171"/>
      <c r="I17" s="173"/>
      <c r="J17" s="174"/>
      <c r="K17" s="175"/>
      <c r="L17" s="170" t="s">
        <v>106</v>
      </c>
      <c r="M17" s="170" t="s">
        <v>52</v>
      </c>
      <c r="N17" s="170"/>
      <c r="O17" s="314"/>
      <c r="P17" s="306"/>
    </row>
    <row r="18" spans="1:16" outlineLevel="1" x14ac:dyDescent="0.25">
      <c r="B18" s="19" t="s">
        <v>90</v>
      </c>
      <c r="C18" s="20"/>
      <c r="D18" s="21">
        <f>D17+1</f>
        <v>14</v>
      </c>
      <c r="E18" s="20">
        <f>D18+1</f>
        <v>15</v>
      </c>
      <c r="G18" s="23" t="s">
        <v>165</v>
      </c>
      <c r="J18" s="82"/>
      <c r="K18" s="110"/>
      <c r="L18" s="20" t="s">
        <v>106</v>
      </c>
      <c r="M18" s="20" t="s">
        <v>52</v>
      </c>
      <c r="N18" s="20"/>
      <c r="O18" s="20"/>
      <c r="P18" s="276" t="s">
        <v>507</v>
      </c>
    </row>
    <row r="19" spans="1:16" outlineLevel="1" x14ac:dyDescent="0.25">
      <c r="B19" s="19" t="s">
        <v>91</v>
      </c>
      <c r="C19" s="20"/>
      <c r="D19" s="21">
        <f>E18+1</f>
        <v>16</v>
      </c>
      <c r="E19" s="20">
        <f>D19+1</f>
        <v>17</v>
      </c>
      <c r="G19" s="23" t="s">
        <v>165</v>
      </c>
      <c r="J19" s="82"/>
      <c r="K19" s="110"/>
      <c r="L19" s="20" t="s">
        <v>106</v>
      </c>
      <c r="M19" s="20" t="s">
        <v>52</v>
      </c>
      <c r="N19" s="20"/>
      <c r="O19" s="20"/>
      <c r="P19" s="276"/>
    </row>
    <row r="20" spans="1:16" outlineLevel="1" x14ac:dyDescent="0.25">
      <c r="B20" s="19" t="s">
        <v>92</v>
      </c>
      <c r="C20" s="20"/>
      <c r="D20" s="21">
        <f>E19+1</f>
        <v>18</v>
      </c>
      <c r="E20" s="20">
        <f>D20+1</f>
        <v>19</v>
      </c>
      <c r="G20" s="23" t="s">
        <v>165</v>
      </c>
      <c r="J20" s="82"/>
      <c r="K20" s="110"/>
      <c r="L20" s="20" t="s">
        <v>106</v>
      </c>
      <c r="M20" s="20" t="s">
        <v>52</v>
      </c>
      <c r="N20" s="20"/>
      <c r="O20" s="20"/>
      <c r="P20" s="276"/>
    </row>
    <row r="21" spans="1:16" outlineLevel="1" x14ac:dyDescent="0.25">
      <c r="B21" s="24" t="s">
        <v>93</v>
      </c>
      <c r="C21" s="14"/>
      <c r="D21" s="15">
        <f>E20+1</f>
        <v>20</v>
      </c>
      <c r="E21" s="14">
        <f>D21+1</f>
        <v>21</v>
      </c>
      <c r="F21" s="16"/>
      <c r="G21" s="17" t="s">
        <v>165</v>
      </c>
      <c r="H21" s="15"/>
      <c r="I21" s="17"/>
      <c r="J21" s="74"/>
      <c r="K21" s="111"/>
      <c r="L21" s="14" t="s">
        <v>106</v>
      </c>
      <c r="M21" s="14" t="s">
        <v>52</v>
      </c>
      <c r="N21" s="14"/>
      <c r="O21" s="14"/>
      <c r="P21" s="263"/>
    </row>
    <row r="22" spans="1:16" outlineLevel="1" x14ac:dyDescent="0.25">
      <c r="B22" s="18" t="s">
        <v>94</v>
      </c>
      <c r="C22" s="8"/>
      <c r="D22" s="9">
        <f>E21+1</f>
        <v>22</v>
      </c>
      <c r="E22" s="8"/>
      <c r="F22" s="10"/>
      <c r="G22" s="11" t="s">
        <v>164</v>
      </c>
      <c r="H22" s="9"/>
      <c r="I22" s="11"/>
      <c r="J22" s="81"/>
      <c r="K22" s="112"/>
      <c r="L22" s="8" t="s">
        <v>106</v>
      </c>
      <c r="M22" s="8" t="s">
        <v>52</v>
      </c>
      <c r="N22" s="8"/>
      <c r="O22" s="8"/>
      <c r="P22" s="262" t="s">
        <v>508</v>
      </c>
    </row>
    <row r="23" spans="1:16" outlineLevel="1" x14ac:dyDescent="0.25">
      <c r="B23" s="19" t="s">
        <v>95</v>
      </c>
      <c r="C23" s="20"/>
      <c r="D23" s="21">
        <f t="shared" ref="D23:D29" si="1">D22+1</f>
        <v>23</v>
      </c>
      <c r="E23" s="20"/>
      <c r="G23" s="23" t="s">
        <v>164</v>
      </c>
      <c r="J23" s="82"/>
      <c r="K23" s="110"/>
      <c r="L23" s="20" t="s">
        <v>106</v>
      </c>
      <c r="M23" s="20" t="s">
        <v>52</v>
      </c>
      <c r="N23" s="20"/>
      <c r="O23" s="20"/>
      <c r="P23" s="276"/>
    </row>
    <row r="24" spans="1:16" outlineLevel="1" x14ac:dyDescent="0.25">
      <c r="B24" s="19" t="s">
        <v>96</v>
      </c>
      <c r="C24" s="20"/>
      <c r="D24" s="21">
        <f t="shared" si="1"/>
        <v>24</v>
      </c>
      <c r="E24" s="20"/>
      <c r="G24" s="23" t="s">
        <v>164</v>
      </c>
      <c r="J24" s="82"/>
      <c r="K24" s="110"/>
      <c r="L24" s="20" t="s">
        <v>106</v>
      </c>
      <c r="M24" s="20" t="s">
        <v>52</v>
      </c>
      <c r="N24" s="20"/>
      <c r="O24" s="20"/>
      <c r="P24" s="276"/>
    </row>
    <row r="25" spans="1:16" outlineLevel="1" x14ac:dyDescent="0.25">
      <c r="B25" s="24" t="s">
        <v>97</v>
      </c>
      <c r="C25" s="14"/>
      <c r="D25" s="15">
        <f t="shared" si="1"/>
        <v>25</v>
      </c>
      <c r="E25" s="14"/>
      <c r="F25" s="16"/>
      <c r="G25" s="17" t="s">
        <v>164</v>
      </c>
      <c r="H25" s="15"/>
      <c r="I25" s="17"/>
      <c r="J25" s="74"/>
      <c r="K25" s="111"/>
      <c r="L25" s="14" t="s">
        <v>106</v>
      </c>
      <c r="M25" s="14" t="s">
        <v>52</v>
      </c>
      <c r="N25" s="14"/>
      <c r="O25" s="14"/>
      <c r="P25" s="263"/>
    </row>
    <row r="26" spans="1:16" outlineLevel="1" x14ac:dyDescent="0.25">
      <c r="B26" s="18" t="s">
        <v>55</v>
      </c>
      <c r="C26" s="8"/>
      <c r="D26" s="9">
        <f t="shared" si="1"/>
        <v>26</v>
      </c>
      <c r="E26" s="8"/>
      <c r="F26" s="10"/>
      <c r="G26" s="11"/>
      <c r="H26" s="9"/>
      <c r="I26" s="11"/>
      <c r="J26" s="285" t="s">
        <v>442</v>
      </c>
      <c r="K26" s="288">
        <v>1</v>
      </c>
      <c r="L26" s="8" t="s">
        <v>106</v>
      </c>
      <c r="M26" s="8" t="s">
        <v>52</v>
      </c>
      <c r="N26" s="8"/>
      <c r="O26" s="8"/>
      <c r="P26" s="307"/>
    </row>
    <row r="27" spans="1:16" outlineLevel="1" x14ac:dyDescent="0.25">
      <c r="B27" s="19" t="s">
        <v>54</v>
      </c>
      <c r="C27" s="20"/>
      <c r="D27" s="21">
        <f t="shared" si="1"/>
        <v>27</v>
      </c>
      <c r="E27" s="20"/>
      <c r="J27" s="286"/>
      <c r="K27" s="289"/>
      <c r="L27" s="20" t="s">
        <v>106</v>
      </c>
      <c r="M27" s="20" t="s">
        <v>52</v>
      </c>
      <c r="N27" s="20"/>
      <c r="O27" s="20"/>
      <c r="P27" s="308"/>
    </row>
    <row r="28" spans="1:16" outlineLevel="1" x14ac:dyDescent="0.25">
      <c r="B28" s="24" t="s">
        <v>53</v>
      </c>
      <c r="C28" s="14"/>
      <c r="D28" s="15">
        <f t="shared" si="1"/>
        <v>28</v>
      </c>
      <c r="E28" s="14"/>
      <c r="F28" s="16"/>
      <c r="G28" s="17"/>
      <c r="H28" s="15"/>
      <c r="I28" s="17"/>
      <c r="J28" s="287"/>
      <c r="K28" s="290"/>
      <c r="L28" s="14" t="s">
        <v>106</v>
      </c>
      <c r="M28" s="14" t="s">
        <v>52</v>
      </c>
      <c r="N28" s="14"/>
      <c r="O28" s="14"/>
      <c r="P28" s="309"/>
    </row>
    <row r="29" spans="1:16" outlineLevel="1" x14ac:dyDescent="0.25">
      <c r="B29" s="18" t="s">
        <v>56</v>
      </c>
      <c r="C29" s="8"/>
      <c r="D29" s="9">
        <f t="shared" si="1"/>
        <v>29</v>
      </c>
      <c r="E29" s="8">
        <f>D29+15</f>
        <v>44</v>
      </c>
      <c r="F29" s="10"/>
      <c r="G29" s="11"/>
      <c r="H29" s="9"/>
      <c r="I29" s="11"/>
      <c r="J29" s="73"/>
      <c r="K29" s="77"/>
      <c r="L29" s="8" t="s">
        <v>106</v>
      </c>
      <c r="M29" s="8" t="s">
        <v>52</v>
      </c>
      <c r="N29" s="8"/>
      <c r="O29" s="8"/>
      <c r="P29" s="262" t="s">
        <v>348</v>
      </c>
    </row>
    <row r="30" spans="1:16" outlineLevel="1" x14ac:dyDescent="0.25">
      <c r="B30" s="19" t="s">
        <v>201</v>
      </c>
      <c r="C30" s="20"/>
      <c r="D30" s="21">
        <f>E29+1</f>
        <v>45</v>
      </c>
      <c r="E30" s="20">
        <v>60</v>
      </c>
      <c r="J30" s="71" t="s">
        <v>445</v>
      </c>
      <c r="K30" s="70" t="s">
        <v>448</v>
      </c>
      <c r="L30" s="20" t="s">
        <v>106</v>
      </c>
      <c r="M30" s="20" t="s">
        <v>52</v>
      </c>
      <c r="N30" s="20"/>
      <c r="O30" s="20"/>
      <c r="P30" s="276"/>
    </row>
    <row r="31" spans="1:16" outlineLevel="1" x14ac:dyDescent="0.25">
      <c r="B31" s="24" t="s">
        <v>202</v>
      </c>
      <c r="C31" s="14"/>
      <c r="D31" s="15">
        <f>E30+1</f>
        <v>61</v>
      </c>
      <c r="E31" s="14">
        <f>D31+15</f>
        <v>76</v>
      </c>
      <c r="F31" s="16"/>
      <c r="G31" s="17"/>
      <c r="H31" s="15"/>
      <c r="I31" s="17"/>
      <c r="J31" s="74" t="s">
        <v>445</v>
      </c>
      <c r="K31" s="78" t="s">
        <v>449</v>
      </c>
      <c r="L31" s="14" t="s">
        <v>48</v>
      </c>
      <c r="M31" s="14" t="s">
        <v>52</v>
      </c>
      <c r="N31" s="14"/>
      <c r="O31" s="14"/>
      <c r="P31" s="263"/>
    </row>
    <row r="33" spans="1:16" x14ac:dyDescent="0.25">
      <c r="A33" s="6" t="s">
        <v>39</v>
      </c>
    </row>
    <row r="34" spans="1:16" outlineLevel="1" x14ac:dyDescent="0.25">
      <c r="B34" s="33" t="s">
        <v>27</v>
      </c>
      <c r="D34" s="21">
        <v>100</v>
      </c>
      <c r="G34" s="23" t="s">
        <v>164</v>
      </c>
      <c r="J34" s="82" t="s">
        <v>452</v>
      </c>
      <c r="K34" s="70">
        <v>1</v>
      </c>
      <c r="L34" s="34" t="s">
        <v>48</v>
      </c>
      <c r="M34" s="34" t="s">
        <v>52</v>
      </c>
      <c r="O34" s="55" t="s">
        <v>166</v>
      </c>
    </row>
    <row r="35" spans="1:16" outlineLevel="1" x14ac:dyDescent="0.25">
      <c r="B35" s="33" t="s">
        <v>28</v>
      </c>
      <c r="D35" s="21">
        <f>D34+1</f>
        <v>101</v>
      </c>
      <c r="G35" s="23" t="s">
        <v>164</v>
      </c>
      <c r="J35" s="82" t="s">
        <v>452</v>
      </c>
      <c r="K35" s="70">
        <v>2</v>
      </c>
      <c r="L35" s="34" t="s">
        <v>48</v>
      </c>
      <c r="M35" s="34" t="s">
        <v>52</v>
      </c>
      <c r="N35" s="34" t="s">
        <v>377</v>
      </c>
      <c r="O35" s="34" t="s">
        <v>167</v>
      </c>
      <c r="P35" s="33" t="s">
        <v>378</v>
      </c>
    </row>
    <row r="36" spans="1:16" outlineLevel="1" x14ac:dyDescent="0.25">
      <c r="B36" s="33" t="s">
        <v>57</v>
      </c>
      <c r="D36" s="21">
        <f t="shared" ref="D36:D42" si="2">D35+1</f>
        <v>102</v>
      </c>
      <c r="G36" s="23" t="s">
        <v>164</v>
      </c>
      <c r="L36" s="34" t="s">
        <v>106</v>
      </c>
      <c r="N36" s="34" t="s">
        <v>379</v>
      </c>
      <c r="P36" s="33" t="s">
        <v>168</v>
      </c>
    </row>
    <row r="37" spans="1:16" ht="15" outlineLevel="1" x14ac:dyDescent="0.25">
      <c r="A37" s="34"/>
      <c r="B37" s="33" t="s">
        <v>58</v>
      </c>
      <c r="D37" s="21">
        <f t="shared" si="2"/>
        <v>103</v>
      </c>
      <c r="G37" s="23" t="s">
        <v>164</v>
      </c>
      <c r="L37" s="34" t="s">
        <v>106</v>
      </c>
      <c r="N37" s="34" t="s">
        <v>380</v>
      </c>
      <c r="O37" s="34" t="s">
        <v>169</v>
      </c>
      <c r="P37" s="33" t="s">
        <v>172</v>
      </c>
    </row>
    <row r="38" spans="1:16" ht="15" outlineLevel="1" x14ac:dyDescent="0.25">
      <c r="A38" s="34"/>
      <c r="B38" s="33" t="s">
        <v>59</v>
      </c>
      <c r="D38" s="21">
        <f t="shared" si="2"/>
        <v>104</v>
      </c>
      <c r="G38" s="23" t="s">
        <v>164</v>
      </c>
      <c r="L38" s="34" t="s">
        <v>106</v>
      </c>
      <c r="N38" s="34" t="s">
        <v>381</v>
      </c>
      <c r="O38" s="55" t="s">
        <v>170</v>
      </c>
      <c r="P38" s="33" t="s">
        <v>171</v>
      </c>
    </row>
    <row r="39" spans="1:16" ht="15" outlineLevel="1" x14ac:dyDescent="0.25">
      <c r="A39" s="34"/>
      <c r="B39" s="33" t="s">
        <v>63</v>
      </c>
      <c r="D39" s="21">
        <f t="shared" si="2"/>
        <v>105</v>
      </c>
      <c r="G39" s="23" t="s">
        <v>164</v>
      </c>
      <c r="L39" s="34" t="s">
        <v>106</v>
      </c>
      <c r="N39" s="34" t="s">
        <v>382</v>
      </c>
      <c r="O39" s="55" t="s">
        <v>173</v>
      </c>
      <c r="P39" s="33" t="s">
        <v>174</v>
      </c>
    </row>
    <row r="40" spans="1:16" ht="15" outlineLevel="1" x14ac:dyDescent="0.25">
      <c r="A40" s="34"/>
      <c r="B40" s="33" t="s">
        <v>60</v>
      </c>
      <c r="D40" s="21">
        <f t="shared" si="2"/>
        <v>106</v>
      </c>
      <c r="G40" s="23" t="s">
        <v>164</v>
      </c>
      <c r="L40" s="34" t="s">
        <v>106</v>
      </c>
      <c r="N40" s="34" t="s">
        <v>383</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377</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414</v>
      </c>
    </row>
    <row r="44" spans="1:16" ht="15" customHeight="1" outlineLevel="1" x14ac:dyDescent="0.25">
      <c r="A44" s="34"/>
      <c r="B44" s="19" t="s">
        <v>64</v>
      </c>
      <c r="C44" s="20"/>
      <c r="D44" s="21">
        <f>D42+1</f>
        <v>109</v>
      </c>
      <c r="E44" s="20"/>
      <c r="G44" s="23" t="s">
        <v>164</v>
      </c>
      <c r="J44" s="265" t="s">
        <v>445</v>
      </c>
      <c r="K44" s="267" t="s">
        <v>450</v>
      </c>
      <c r="L44" s="20" t="s">
        <v>48</v>
      </c>
      <c r="M44" s="20"/>
      <c r="N44" s="20" t="s">
        <v>379</v>
      </c>
      <c r="O44" s="20"/>
      <c r="P44" s="57" t="s">
        <v>413</v>
      </c>
    </row>
    <row r="45" spans="1:16" ht="15" outlineLevel="1" x14ac:dyDescent="0.25">
      <c r="A45" s="34"/>
      <c r="B45" s="19" t="s">
        <v>65</v>
      </c>
      <c r="C45" s="20"/>
      <c r="D45" s="21">
        <f t="shared" ref="D45:D70" si="3">D44+1</f>
        <v>110</v>
      </c>
      <c r="E45" s="20"/>
      <c r="G45" s="23" t="s">
        <v>164</v>
      </c>
      <c r="J45" s="265"/>
      <c r="K45" s="267"/>
      <c r="L45" s="20" t="s">
        <v>48</v>
      </c>
      <c r="M45" s="20"/>
      <c r="N45" s="20" t="s">
        <v>380</v>
      </c>
      <c r="O45" s="20" t="s">
        <v>169</v>
      </c>
      <c r="P45" s="57" t="s">
        <v>172</v>
      </c>
    </row>
    <row r="46" spans="1:16" ht="15" outlineLevel="1" x14ac:dyDescent="0.25">
      <c r="A46" s="34"/>
      <c r="B46" s="19" t="s">
        <v>66</v>
      </c>
      <c r="C46" s="20"/>
      <c r="D46" s="21">
        <f t="shared" si="3"/>
        <v>111</v>
      </c>
      <c r="E46" s="20"/>
      <c r="G46" s="23" t="s">
        <v>164</v>
      </c>
      <c r="J46" s="265"/>
      <c r="K46" s="267"/>
      <c r="L46" s="20" t="s">
        <v>48</v>
      </c>
      <c r="M46" s="20"/>
      <c r="N46" s="20" t="s">
        <v>381</v>
      </c>
      <c r="O46" s="58" t="s">
        <v>170</v>
      </c>
      <c r="P46" s="57" t="s">
        <v>171</v>
      </c>
    </row>
    <row r="47" spans="1:16" ht="15" outlineLevel="1" x14ac:dyDescent="0.25">
      <c r="A47" s="34"/>
      <c r="B47" s="19" t="s">
        <v>67</v>
      </c>
      <c r="C47" s="20"/>
      <c r="D47" s="21">
        <f t="shared" si="3"/>
        <v>112</v>
      </c>
      <c r="E47" s="20"/>
      <c r="G47" s="23" t="s">
        <v>164</v>
      </c>
      <c r="J47" s="266"/>
      <c r="K47" s="268"/>
      <c r="L47" s="20" t="s">
        <v>48</v>
      </c>
      <c r="M47" s="20"/>
      <c r="N47" s="20" t="s">
        <v>382</v>
      </c>
      <c r="O47" s="58" t="s">
        <v>173</v>
      </c>
      <c r="P47" s="57" t="s">
        <v>174</v>
      </c>
    </row>
    <row r="48" spans="1:16" ht="15" customHeight="1" outlineLevel="1" x14ac:dyDescent="0.25">
      <c r="A48" s="34"/>
      <c r="B48" s="19" t="s">
        <v>68</v>
      </c>
      <c r="C48" s="20"/>
      <c r="D48" s="21">
        <f t="shared" si="3"/>
        <v>113</v>
      </c>
      <c r="E48" s="20"/>
      <c r="G48" s="23" t="s">
        <v>164</v>
      </c>
      <c r="J48" s="264" t="s">
        <v>445</v>
      </c>
      <c r="K48" s="269" t="s">
        <v>451</v>
      </c>
      <c r="L48" s="20" t="s">
        <v>48</v>
      </c>
      <c r="M48" s="20"/>
      <c r="N48" s="20" t="s">
        <v>383</v>
      </c>
      <c r="O48" s="20" t="s">
        <v>175</v>
      </c>
      <c r="P48" s="57" t="s">
        <v>176</v>
      </c>
    </row>
    <row r="49" spans="1:16" ht="15" outlineLevel="1" x14ac:dyDescent="0.25">
      <c r="A49" s="34"/>
      <c r="B49" s="19" t="s">
        <v>69</v>
      </c>
      <c r="C49" s="20"/>
      <c r="D49" s="21">
        <f t="shared" si="3"/>
        <v>114</v>
      </c>
      <c r="E49" s="20"/>
      <c r="G49" s="23" t="s">
        <v>164</v>
      </c>
      <c r="J49" s="265"/>
      <c r="K49" s="267"/>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66"/>
      <c r="K50" s="268"/>
      <c r="L50" s="14" t="s">
        <v>48</v>
      </c>
      <c r="M50" s="14"/>
      <c r="N50" s="14" t="s">
        <v>377</v>
      </c>
      <c r="O50" s="14" t="s">
        <v>177</v>
      </c>
      <c r="P50" s="59" t="s">
        <v>179</v>
      </c>
    </row>
    <row r="51" spans="1:16" outlineLevel="1" x14ac:dyDescent="0.25">
      <c r="B51" s="33" t="s">
        <v>146</v>
      </c>
      <c r="D51" s="21">
        <f t="shared" si="3"/>
        <v>116</v>
      </c>
      <c r="J51" s="71" t="s">
        <v>443</v>
      </c>
      <c r="K51" s="70">
        <v>1</v>
      </c>
      <c r="L51" s="34" t="s">
        <v>48</v>
      </c>
      <c r="O51" s="34" t="s">
        <v>180</v>
      </c>
    </row>
    <row r="52" spans="1:16" outlineLevel="1" x14ac:dyDescent="0.25">
      <c r="B52" s="33" t="s">
        <v>147</v>
      </c>
      <c r="D52" s="21">
        <f t="shared" si="3"/>
        <v>117</v>
      </c>
      <c r="J52" s="71" t="s">
        <v>443</v>
      </c>
      <c r="K52" s="70">
        <v>2</v>
      </c>
      <c r="L52" s="34" t="s">
        <v>48</v>
      </c>
      <c r="O52" s="34" t="s">
        <v>180</v>
      </c>
    </row>
    <row r="53" spans="1:16" outlineLevel="1" x14ac:dyDescent="0.25">
      <c r="B53" s="33" t="s">
        <v>143</v>
      </c>
      <c r="D53" s="21">
        <f t="shared" si="3"/>
        <v>118</v>
      </c>
      <c r="J53" s="71" t="s">
        <v>444</v>
      </c>
      <c r="K53" s="70">
        <v>1</v>
      </c>
      <c r="L53" s="34" t="s">
        <v>106</v>
      </c>
      <c r="O53" s="34" t="s">
        <v>180</v>
      </c>
    </row>
    <row r="54" spans="1:16" outlineLevel="1" x14ac:dyDescent="0.25">
      <c r="B54" s="33" t="s">
        <v>144</v>
      </c>
      <c r="D54" s="21">
        <f t="shared" si="3"/>
        <v>119</v>
      </c>
      <c r="J54" s="71" t="s">
        <v>444</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345</v>
      </c>
      <c r="D57" s="21">
        <f>E56+1</f>
        <v>124</v>
      </c>
      <c r="G57" s="23" t="s">
        <v>164</v>
      </c>
      <c r="J57" s="84"/>
      <c r="K57" s="85"/>
      <c r="L57" s="34" t="s">
        <v>48</v>
      </c>
      <c r="M57" s="34" t="s">
        <v>52</v>
      </c>
      <c r="O57" s="34" t="s">
        <v>361</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85" t="s">
        <v>442</v>
      </c>
      <c r="K59" s="288">
        <v>1</v>
      </c>
      <c r="L59" s="8" t="s">
        <v>48</v>
      </c>
      <c r="M59" s="8" t="s">
        <v>52</v>
      </c>
      <c r="N59" s="8"/>
      <c r="O59" s="8"/>
      <c r="P59" s="262" t="s">
        <v>368</v>
      </c>
    </row>
    <row r="60" spans="1:16" outlineLevel="1" x14ac:dyDescent="0.25">
      <c r="B60" s="19" t="s">
        <v>41</v>
      </c>
      <c r="C60" s="20"/>
      <c r="D60" s="21">
        <f t="shared" ref="D60:D67" si="5">E59+1</f>
        <v>128</v>
      </c>
      <c r="E60" s="20">
        <f t="shared" si="4"/>
        <v>129</v>
      </c>
      <c r="J60" s="286"/>
      <c r="K60" s="289"/>
      <c r="L60" s="20" t="s">
        <v>48</v>
      </c>
      <c r="M60" s="20" t="s">
        <v>52</v>
      </c>
      <c r="N60" s="20"/>
      <c r="O60" s="20"/>
      <c r="P60" s="276"/>
    </row>
    <row r="61" spans="1:16" outlineLevel="1" x14ac:dyDescent="0.25">
      <c r="B61" s="24" t="s">
        <v>153</v>
      </c>
      <c r="C61" s="14"/>
      <c r="D61" s="15">
        <f>E60+1</f>
        <v>130</v>
      </c>
      <c r="E61" s="14">
        <f>D61+1</f>
        <v>131</v>
      </c>
      <c r="F61" s="16"/>
      <c r="G61" s="17"/>
      <c r="H61" s="15"/>
      <c r="I61" s="17"/>
      <c r="J61" s="287"/>
      <c r="K61" s="290"/>
      <c r="L61" s="14" t="s">
        <v>48</v>
      </c>
      <c r="M61" s="14" t="s">
        <v>52</v>
      </c>
      <c r="N61" s="14"/>
      <c r="O61" s="14"/>
      <c r="P61" s="263"/>
    </row>
    <row r="62" spans="1:16" outlineLevel="1" x14ac:dyDescent="0.25">
      <c r="B62" s="33" t="s">
        <v>77</v>
      </c>
      <c r="D62" s="21">
        <f>E61+1</f>
        <v>132</v>
      </c>
      <c r="E62" s="34">
        <f t="shared" si="4"/>
        <v>133</v>
      </c>
      <c r="L62" s="34" t="s">
        <v>48</v>
      </c>
      <c r="M62" s="34" t="s">
        <v>52</v>
      </c>
      <c r="P62" s="33" t="s">
        <v>391</v>
      </c>
    </row>
    <row r="63" spans="1:16" outlineLevel="1" x14ac:dyDescent="0.25">
      <c r="B63" s="33" t="s">
        <v>389</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384</v>
      </c>
      <c r="O66" s="34" t="s">
        <v>344</v>
      </c>
      <c r="P66" s="39" t="s">
        <v>362</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G69" s="23" t="s">
        <v>876</v>
      </c>
      <c r="L69" s="34" t="s">
        <v>48</v>
      </c>
      <c r="M69" s="34" t="s">
        <v>52</v>
      </c>
      <c r="O69" s="34" t="s">
        <v>180</v>
      </c>
      <c r="P69" s="33" t="s">
        <v>342</v>
      </c>
    </row>
    <row r="70" spans="1:16" outlineLevel="1" x14ac:dyDescent="0.25">
      <c r="B70" s="33" t="s">
        <v>33</v>
      </c>
      <c r="D70" s="21">
        <f t="shared" si="3"/>
        <v>145</v>
      </c>
      <c r="G70" s="23" t="s">
        <v>164</v>
      </c>
      <c r="L70" s="34" t="s">
        <v>106</v>
      </c>
      <c r="P70" s="33" t="s">
        <v>346</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205</v>
      </c>
      <c r="C72" s="8"/>
      <c r="D72" s="9">
        <f>D71+1</f>
        <v>147</v>
      </c>
      <c r="E72" s="8"/>
      <c r="F72" s="10"/>
      <c r="G72" s="11"/>
      <c r="H72" s="9"/>
      <c r="I72" s="11"/>
      <c r="J72" s="73" t="s">
        <v>452</v>
      </c>
      <c r="K72" s="77">
        <v>3</v>
      </c>
      <c r="L72" s="8" t="s">
        <v>48</v>
      </c>
      <c r="M72" s="8" t="s">
        <v>52</v>
      </c>
      <c r="N72" s="8"/>
      <c r="O72" s="8" t="s">
        <v>344</v>
      </c>
      <c r="P72" s="262" t="s">
        <v>343</v>
      </c>
    </row>
    <row r="73" spans="1:16" outlineLevel="1" x14ac:dyDescent="0.25">
      <c r="B73" s="13" t="s">
        <v>206</v>
      </c>
      <c r="C73" s="14"/>
      <c r="D73" s="15">
        <f>D72+1</f>
        <v>148</v>
      </c>
      <c r="E73" s="14"/>
      <c r="F73" s="16"/>
      <c r="G73" s="17"/>
      <c r="H73" s="15"/>
      <c r="I73" s="17"/>
      <c r="J73" s="74" t="s">
        <v>452</v>
      </c>
      <c r="K73" s="78">
        <v>4</v>
      </c>
      <c r="L73" s="14" t="s">
        <v>48</v>
      </c>
      <c r="M73" s="14" t="s">
        <v>52</v>
      </c>
      <c r="N73" s="14"/>
      <c r="O73" s="14" t="s">
        <v>344</v>
      </c>
      <c r="P73" s="263"/>
    </row>
    <row r="74" spans="1:16" ht="15.75" customHeight="1" outlineLevel="1" x14ac:dyDescent="0.25">
      <c r="B74" s="7" t="s">
        <v>338</v>
      </c>
      <c r="C74" s="8"/>
      <c r="D74" s="9">
        <f t="shared" ref="D74" si="6">D73+1</f>
        <v>149</v>
      </c>
      <c r="E74" s="8"/>
      <c r="F74" s="10"/>
      <c r="G74" s="11" t="s">
        <v>876</v>
      </c>
      <c r="H74" s="9"/>
      <c r="I74" s="11"/>
      <c r="J74" s="81" t="s">
        <v>452</v>
      </c>
      <c r="K74" s="77">
        <v>5</v>
      </c>
      <c r="L74" s="8" t="s">
        <v>48</v>
      </c>
      <c r="M74" s="8" t="s">
        <v>52</v>
      </c>
      <c r="N74" s="8"/>
      <c r="O74" s="8" t="s">
        <v>340</v>
      </c>
      <c r="P74" s="262" t="s">
        <v>341</v>
      </c>
    </row>
    <row r="75" spans="1:16" outlineLevel="1" x14ac:dyDescent="0.25">
      <c r="B75" s="13"/>
      <c r="C75" s="14"/>
      <c r="D75" s="15"/>
      <c r="E75" s="14"/>
      <c r="F75" s="16"/>
      <c r="G75" s="17"/>
      <c r="H75" s="15"/>
      <c r="I75" s="17"/>
      <c r="J75" s="74"/>
      <c r="K75" s="78"/>
      <c r="L75" s="14"/>
      <c r="M75" s="14"/>
      <c r="N75" s="14"/>
      <c r="O75" s="14"/>
      <c r="P75" s="263"/>
    </row>
    <row r="76" spans="1:16" outlineLevel="1" x14ac:dyDescent="0.25">
      <c r="B76" s="130" t="s">
        <v>723</v>
      </c>
      <c r="C76" s="20"/>
      <c r="D76" s="21">
        <v>150</v>
      </c>
      <c r="E76" s="20"/>
      <c r="G76" s="23" t="s">
        <v>164</v>
      </c>
      <c r="J76" s="82"/>
      <c r="K76" s="126"/>
      <c r="L76" s="8" t="s">
        <v>48</v>
      </c>
      <c r="M76" s="8" t="s">
        <v>52</v>
      </c>
      <c r="N76" s="20"/>
      <c r="O76" s="20" t="s">
        <v>739</v>
      </c>
      <c r="P76" s="131" t="s">
        <v>840</v>
      </c>
    </row>
    <row r="77" spans="1:16" outlineLevel="1" x14ac:dyDescent="0.25">
      <c r="B77" s="130" t="s">
        <v>870</v>
      </c>
      <c r="C77" s="12"/>
      <c r="D77" s="21">
        <v>151</v>
      </c>
      <c r="E77" s="20"/>
      <c r="F77" s="22">
        <v>-3</v>
      </c>
      <c r="G77" s="23" t="s">
        <v>164</v>
      </c>
      <c r="J77" s="82"/>
      <c r="K77" s="184"/>
      <c r="L77" s="20" t="s">
        <v>48</v>
      </c>
      <c r="M77" s="20" t="s">
        <v>52</v>
      </c>
      <c r="N77" s="20"/>
      <c r="O77" s="20" t="s">
        <v>739</v>
      </c>
      <c r="P77" s="131" t="s">
        <v>871</v>
      </c>
    </row>
    <row r="78" spans="1:16" s="142" customFormat="1" outlineLevel="1" x14ac:dyDescent="0.25">
      <c r="A78" s="152"/>
      <c r="B78" s="176" t="s">
        <v>875</v>
      </c>
      <c r="C78" s="177"/>
      <c r="D78" s="163">
        <v>152</v>
      </c>
      <c r="E78" s="141"/>
      <c r="F78" s="164"/>
      <c r="G78" s="165" t="s">
        <v>876</v>
      </c>
      <c r="H78" s="141"/>
      <c r="I78" s="141"/>
      <c r="J78" s="166"/>
      <c r="K78" s="167"/>
      <c r="L78" s="141" t="s">
        <v>48</v>
      </c>
      <c r="M78" s="141" t="s">
        <v>52</v>
      </c>
      <c r="N78" s="141"/>
      <c r="O78" s="141"/>
      <c r="P78" s="180" t="s">
        <v>878</v>
      </c>
    </row>
    <row r="79" spans="1:16" s="142" customFormat="1" outlineLevel="1" x14ac:dyDescent="0.25">
      <c r="A79" s="152"/>
      <c r="B79" s="181"/>
      <c r="C79" s="182"/>
      <c r="D79" s="144"/>
      <c r="E79" s="143"/>
      <c r="F79" s="145"/>
      <c r="G79" s="146"/>
      <c r="H79" s="143"/>
      <c r="I79" s="143"/>
      <c r="J79" s="123"/>
      <c r="K79" s="124"/>
      <c r="L79" s="143"/>
      <c r="M79" s="143"/>
      <c r="N79" s="143"/>
      <c r="O79" s="143"/>
      <c r="P79" s="183" t="s">
        <v>877</v>
      </c>
    </row>
    <row r="80" spans="1:16" s="142" customFormat="1" outlineLevel="1" x14ac:dyDescent="0.25">
      <c r="A80" s="152"/>
      <c r="B80" s="178"/>
      <c r="C80" s="170"/>
      <c r="D80" s="171"/>
      <c r="E80" s="170"/>
      <c r="F80" s="172"/>
      <c r="G80" s="173"/>
      <c r="H80" s="170"/>
      <c r="I80" s="170"/>
      <c r="J80" s="174"/>
      <c r="K80" s="175"/>
      <c r="L80" s="170"/>
      <c r="M80" s="170"/>
      <c r="N80" s="170"/>
      <c r="O80" s="170"/>
      <c r="P80" s="179" t="s">
        <v>879</v>
      </c>
    </row>
    <row r="82" spans="1:16" x14ac:dyDescent="0.25">
      <c r="A82" s="6" t="s">
        <v>46</v>
      </c>
    </row>
    <row r="83" spans="1:16" outlineLevel="1" x14ac:dyDescent="0.25">
      <c r="A83" s="60" t="s">
        <v>151</v>
      </c>
    </row>
    <row r="84" spans="1:16" outlineLevel="1" x14ac:dyDescent="0.25">
      <c r="B84" s="33" t="s">
        <v>43</v>
      </c>
      <c r="D84" s="21">
        <v>190</v>
      </c>
      <c r="G84" s="23" t="s">
        <v>164</v>
      </c>
      <c r="J84" s="71" t="s">
        <v>452</v>
      </c>
      <c r="K84" s="70">
        <v>6</v>
      </c>
      <c r="L84" s="34" t="s">
        <v>48</v>
      </c>
      <c r="M84" s="34" t="s">
        <v>52</v>
      </c>
      <c r="O84" s="34" t="s">
        <v>107</v>
      </c>
      <c r="P84" s="33" t="s">
        <v>454</v>
      </c>
    </row>
    <row r="85" spans="1:16" outlineLevel="1" x14ac:dyDescent="0.25">
      <c r="B85" s="33" t="s">
        <v>44</v>
      </c>
      <c r="D85" s="21">
        <v>191</v>
      </c>
      <c r="G85" s="23" t="s">
        <v>164</v>
      </c>
      <c r="J85" s="82" t="s">
        <v>452</v>
      </c>
      <c r="K85" s="70">
        <v>7</v>
      </c>
      <c r="L85" s="34" t="s">
        <v>48</v>
      </c>
      <c r="M85" s="34" t="s">
        <v>52</v>
      </c>
      <c r="O85" s="34" t="s">
        <v>107</v>
      </c>
      <c r="P85" s="33" t="s">
        <v>455</v>
      </c>
    </row>
    <row r="86" spans="1:16" outlineLevel="1" x14ac:dyDescent="0.25">
      <c r="B86" s="18" t="s">
        <v>45</v>
      </c>
      <c r="C86" s="8"/>
      <c r="D86" s="9">
        <v>192</v>
      </c>
      <c r="E86" s="8"/>
      <c r="F86" s="10"/>
      <c r="G86" s="11" t="s">
        <v>164</v>
      </c>
      <c r="H86" s="9"/>
      <c r="I86" s="11"/>
      <c r="J86" s="81" t="s">
        <v>452</v>
      </c>
      <c r="K86" s="109">
        <v>8</v>
      </c>
      <c r="L86" s="8" t="s">
        <v>48</v>
      </c>
      <c r="M86" s="8" t="s">
        <v>52</v>
      </c>
      <c r="N86" s="8"/>
      <c r="O86" s="277" t="s">
        <v>390</v>
      </c>
      <c r="P86" s="262" t="s">
        <v>849</v>
      </c>
    </row>
    <row r="87" spans="1:16" outlineLevel="1" x14ac:dyDescent="0.25">
      <c r="B87" s="19"/>
      <c r="C87" s="20"/>
      <c r="E87" s="20"/>
      <c r="J87" s="82"/>
      <c r="K87" s="107"/>
      <c r="L87" s="20"/>
      <c r="M87" s="20"/>
      <c r="N87" s="20"/>
      <c r="O87" s="278"/>
      <c r="P87" s="276"/>
    </row>
    <row r="88" spans="1:16" outlineLevel="1" x14ac:dyDescent="0.25">
      <c r="B88" s="19"/>
      <c r="C88" s="20"/>
      <c r="E88" s="20"/>
      <c r="J88" s="82"/>
      <c r="K88" s="107"/>
      <c r="L88" s="20"/>
      <c r="M88" s="20"/>
      <c r="N88" s="20"/>
      <c r="O88" s="278"/>
      <c r="P88" s="276"/>
    </row>
    <row r="89" spans="1:16" outlineLevel="1" x14ac:dyDescent="0.25">
      <c r="B89" s="19"/>
      <c r="C89" s="20"/>
      <c r="E89" s="20"/>
      <c r="J89" s="82"/>
      <c r="K89" s="125"/>
      <c r="L89" s="20"/>
      <c r="M89" s="20"/>
      <c r="N89" s="20"/>
      <c r="O89" s="278"/>
      <c r="P89" s="276"/>
    </row>
    <row r="90" spans="1:16" outlineLevel="1" x14ac:dyDescent="0.25">
      <c r="B90" s="24"/>
      <c r="C90" s="14"/>
      <c r="D90" s="15"/>
      <c r="E90" s="14"/>
      <c r="F90" s="16"/>
      <c r="G90" s="17"/>
      <c r="H90" s="15"/>
      <c r="I90" s="17"/>
      <c r="J90" s="74"/>
      <c r="K90" s="108"/>
      <c r="L90" s="14"/>
      <c r="M90" s="14"/>
      <c r="N90" s="14"/>
      <c r="O90" s="279"/>
      <c r="P90" s="263"/>
    </row>
    <row r="91" spans="1:16" s="46" customFormat="1" outlineLevel="1" x14ac:dyDescent="0.25">
      <c r="A91" s="40"/>
      <c r="B91" s="41" t="s">
        <v>115</v>
      </c>
      <c r="C91" s="42"/>
      <c r="D91" s="43">
        <v>193</v>
      </c>
      <c r="E91" s="42"/>
      <c r="F91" s="44"/>
      <c r="G91" s="45"/>
      <c r="H91" s="43"/>
      <c r="I91" s="45"/>
      <c r="J91" s="81" t="s">
        <v>452</v>
      </c>
      <c r="K91" s="121">
        <v>9</v>
      </c>
      <c r="L91" s="42" t="s">
        <v>48</v>
      </c>
      <c r="M91" s="42" t="s">
        <v>52</v>
      </c>
      <c r="N91" s="42"/>
      <c r="O91" s="42"/>
      <c r="P91" s="41"/>
    </row>
    <row r="92" spans="1:16" outlineLevel="1" x14ac:dyDescent="0.25"/>
    <row r="93" spans="1:16" outlineLevel="1" x14ac:dyDescent="0.25">
      <c r="B93" s="33" t="s">
        <v>2</v>
      </c>
      <c r="D93" s="21">
        <v>200</v>
      </c>
      <c r="E93" s="34">
        <f>D189</f>
        <v>295</v>
      </c>
      <c r="G93" s="23" t="s">
        <v>164</v>
      </c>
      <c r="J93" s="82" t="s">
        <v>452</v>
      </c>
      <c r="K93" s="126" t="s">
        <v>480</v>
      </c>
      <c r="L93" s="34" t="s">
        <v>48</v>
      </c>
      <c r="M93" s="34" t="s">
        <v>52</v>
      </c>
      <c r="N93" s="34" t="s">
        <v>374</v>
      </c>
      <c r="O93" s="34" t="s">
        <v>107</v>
      </c>
      <c r="P93" s="33" t="s">
        <v>838</v>
      </c>
    </row>
    <row r="94" spans="1:16" ht="15.75" hidden="1" customHeight="1" outlineLevel="2" x14ac:dyDescent="0.25">
      <c r="B94" s="33" t="str">
        <f>CONCATENATE("CT Size - Circuit ",C94)</f>
        <v>CT Size - Circuit 1</v>
      </c>
      <c r="C94" s="34">
        <v>1</v>
      </c>
      <c r="D94" s="21">
        <f>D93</f>
        <v>200</v>
      </c>
      <c r="G94" s="23" t="s">
        <v>164</v>
      </c>
      <c r="J94" s="71" t="s">
        <v>452</v>
      </c>
      <c r="K94" s="70">
        <v>10</v>
      </c>
      <c r="L94" s="34" t="s">
        <v>48</v>
      </c>
      <c r="M94" s="34" t="s">
        <v>52</v>
      </c>
      <c r="N94" s="34" t="s">
        <v>374</v>
      </c>
      <c r="O94" s="34" t="s">
        <v>107</v>
      </c>
    </row>
    <row r="95" spans="1:16" ht="15.75" hidden="1" customHeight="1" outlineLevel="2" x14ac:dyDescent="0.25">
      <c r="B95" s="33" t="str">
        <f t="shared" ref="B95:B158" si="7">CONCATENATE("CT Size - Circuit ",C95)</f>
        <v>CT Size - Circuit 2</v>
      </c>
      <c r="C95" s="34">
        <f t="shared" ref="C95:C126" si="8">C94+1</f>
        <v>2</v>
      </c>
      <c r="D95" s="21">
        <f t="shared" ref="D95:D126" si="9">D94+1</f>
        <v>201</v>
      </c>
      <c r="G95" s="23" t="s">
        <v>164</v>
      </c>
      <c r="J95" s="71" t="s">
        <v>452</v>
      </c>
      <c r="K95" s="83">
        <f t="shared" ref="K95:K158" si="10">K94+1</f>
        <v>11</v>
      </c>
      <c r="L95" s="34" t="s">
        <v>48</v>
      </c>
      <c r="M95" s="34" t="s">
        <v>52</v>
      </c>
      <c r="N95" s="34" t="s">
        <v>374</v>
      </c>
      <c r="O95" s="34" t="s">
        <v>107</v>
      </c>
    </row>
    <row r="96" spans="1:16" ht="15.75" hidden="1" customHeight="1" outlineLevel="2" x14ac:dyDescent="0.25">
      <c r="B96" s="33" t="str">
        <f t="shared" si="7"/>
        <v>CT Size - Circuit 3</v>
      </c>
      <c r="C96" s="34">
        <f t="shared" si="8"/>
        <v>3</v>
      </c>
      <c r="D96" s="21">
        <f t="shared" si="9"/>
        <v>202</v>
      </c>
      <c r="G96" s="23" t="s">
        <v>164</v>
      </c>
      <c r="J96" s="71" t="s">
        <v>452</v>
      </c>
      <c r="K96" s="83">
        <f t="shared" si="10"/>
        <v>12</v>
      </c>
      <c r="L96" s="34" t="s">
        <v>48</v>
      </c>
      <c r="M96" s="34" t="s">
        <v>52</v>
      </c>
      <c r="N96" s="34" t="s">
        <v>374</v>
      </c>
      <c r="O96" s="34" t="s">
        <v>107</v>
      </c>
    </row>
    <row r="97" spans="1:15" ht="15.75" hidden="1" customHeight="1" outlineLevel="2" x14ac:dyDescent="0.25">
      <c r="B97" s="33" t="str">
        <f t="shared" si="7"/>
        <v>CT Size - Circuit 4</v>
      </c>
      <c r="C97" s="34">
        <f t="shared" si="8"/>
        <v>4</v>
      </c>
      <c r="D97" s="21">
        <f t="shared" si="9"/>
        <v>203</v>
      </c>
      <c r="G97" s="23" t="s">
        <v>164</v>
      </c>
      <c r="J97" s="71" t="s">
        <v>452</v>
      </c>
      <c r="K97" s="83">
        <f t="shared" si="10"/>
        <v>13</v>
      </c>
      <c r="L97" s="34" t="s">
        <v>48</v>
      </c>
      <c r="M97" s="34" t="s">
        <v>52</v>
      </c>
      <c r="N97" s="34" t="s">
        <v>374</v>
      </c>
      <c r="O97" s="34" t="s">
        <v>107</v>
      </c>
    </row>
    <row r="98" spans="1:15" ht="15.75" hidden="1" customHeight="1" outlineLevel="2" x14ac:dyDescent="0.25">
      <c r="B98" s="33" t="str">
        <f t="shared" si="7"/>
        <v>CT Size - Circuit 5</v>
      </c>
      <c r="C98" s="34">
        <f t="shared" si="8"/>
        <v>5</v>
      </c>
      <c r="D98" s="21">
        <f t="shared" si="9"/>
        <v>204</v>
      </c>
      <c r="G98" s="23" t="s">
        <v>164</v>
      </c>
      <c r="J98" s="71" t="s">
        <v>452</v>
      </c>
      <c r="K98" s="83">
        <f t="shared" si="10"/>
        <v>14</v>
      </c>
      <c r="L98" s="34" t="s">
        <v>48</v>
      </c>
      <c r="M98" s="34" t="s">
        <v>52</v>
      </c>
      <c r="N98" s="34" t="s">
        <v>374</v>
      </c>
      <c r="O98" s="34" t="s">
        <v>107</v>
      </c>
    </row>
    <row r="99" spans="1:15" ht="15.75" hidden="1" customHeight="1" outlineLevel="2" x14ac:dyDescent="0.25">
      <c r="B99" s="33" t="str">
        <f t="shared" si="7"/>
        <v>CT Size - Circuit 6</v>
      </c>
      <c r="C99" s="34">
        <f t="shared" si="8"/>
        <v>6</v>
      </c>
      <c r="D99" s="21">
        <f t="shared" si="9"/>
        <v>205</v>
      </c>
      <c r="G99" s="23" t="s">
        <v>164</v>
      </c>
      <c r="J99" s="71" t="s">
        <v>452</v>
      </c>
      <c r="K99" s="83">
        <f t="shared" si="10"/>
        <v>15</v>
      </c>
      <c r="L99" s="34" t="s">
        <v>48</v>
      </c>
      <c r="M99" s="34" t="s">
        <v>52</v>
      </c>
      <c r="N99" s="34" t="s">
        <v>374</v>
      </c>
      <c r="O99" s="34" t="s">
        <v>107</v>
      </c>
    </row>
    <row r="100" spans="1:15" ht="15.75" hidden="1" customHeight="1" outlineLevel="2" x14ac:dyDescent="0.25">
      <c r="B100" s="33" t="str">
        <f t="shared" si="7"/>
        <v>CT Size - Circuit 7</v>
      </c>
      <c r="C100" s="34">
        <f t="shared" si="8"/>
        <v>7</v>
      </c>
      <c r="D100" s="21">
        <f t="shared" si="9"/>
        <v>206</v>
      </c>
      <c r="G100" s="23" t="s">
        <v>164</v>
      </c>
      <c r="J100" s="71" t="s">
        <v>452</v>
      </c>
      <c r="K100" s="83">
        <f t="shared" si="10"/>
        <v>16</v>
      </c>
      <c r="L100" s="34" t="s">
        <v>48</v>
      </c>
      <c r="M100" s="34" t="s">
        <v>52</v>
      </c>
      <c r="N100" s="34" t="s">
        <v>374</v>
      </c>
      <c r="O100" s="34" t="s">
        <v>107</v>
      </c>
    </row>
    <row r="101" spans="1:15" ht="15" hidden="1" customHeight="1" outlineLevel="2" x14ac:dyDescent="0.25">
      <c r="A101" s="34"/>
      <c r="B101" s="33" t="str">
        <f t="shared" si="7"/>
        <v>CT Size - Circuit 8</v>
      </c>
      <c r="C101" s="34">
        <f t="shared" si="8"/>
        <v>8</v>
      </c>
      <c r="D101" s="21">
        <f t="shared" si="9"/>
        <v>207</v>
      </c>
      <c r="G101" s="23" t="s">
        <v>164</v>
      </c>
      <c r="J101" s="71" t="s">
        <v>452</v>
      </c>
      <c r="K101" s="83">
        <f t="shared" si="10"/>
        <v>17</v>
      </c>
      <c r="L101" s="34" t="s">
        <v>48</v>
      </c>
      <c r="M101" s="34" t="s">
        <v>52</v>
      </c>
      <c r="N101" s="34" t="s">
        <v>374</v>
      </c>
      <c r="O101" s="34" t="s">
        <v>107</v>
      </c>
    </row>
    <row r="102" spans="1:15" ht="15" hidden="1" customHeight="1" outlineLevel="2" x14ac:dyDescent="0.25">
      <c r="A102" s="34"/>
      <c r="B102" s="33" t="str">
        <f t="shared" si="7"/>
        <v>CT Size - Circuit 9</v>
      </c>
      <c r="C102" s="34">
        <f t="shared" si="8"/>
        <v>9</v>
      </c>
      <c r="D102" s="21">
        <f t="shared" si="9"/>
        <v>208</v>
      </c>
      <c r="G102" s="23" t="s">
        <v>164</v>
      </c>
      <c r="J102" s="71" t="s">
        <v>452</v>
      </c>
      <c r="K102" s="83">
        <f t="shared" si="10"/>
        <v>18</v>
      </c>
      <c r="L102" s="34" t="s">
        <v>48</v>
      </c>
      <c r="M102" s="34" t="s">
        <v>52</v>
      </c>
      <c r="N102" s="34" t="s">
        <v>374</v>
      </c>
      <c r="O102" s="34" t="s">
        <v>107</v>
      </c>
    </row>
    <row r="103" spans="1:15" ht="15" hidden="1" customHeight="1" outlineLevel="2" x14ac:dyDescent="0.25">
      <c r="A103" s="34"/>
      <c r="B103" s="33" t="str">
        <f t="shared" si="7"/>
        <v>CT Size - Circuit 10</v>
      </c>
      <c r="C103" s="34">
        <f t="shared" si="8"/>
        <v>10</v>
      </c>
      <c r="D103" s="21">
        <f t="shared" si="9"/>
        <v>209</v>
      </c>
      <c r="G103" s="23" t="s">
        <v>164</v>
      </c>
      <c r="J103" s="71" t="s">
        <v>452</v>
      </c>
      <c r="K103" s="83">
        <f t="shared" si="10"/>
        <v>19</v>
      </c>
      <c r="L103" s="34" t="s">
        <v>48</v>
      </c>
      <c r="M103" s="34" t="s">
        <v>52</v>
      </c>
      <c r="N103" s="34" t="s">
        <v>374</v>
      </c>
      <c r="O103" s="34" t="s">
        <v>107</v>
      </c>
    </row>
    <row r="104" spans="1:15" ht="15" hidden="1" customHeight="1" outlineLevel="2" x14ac:dyDescent="0.25">
      <c r="A104" s="34"/>
      <c r="B104" s="33" t="str">
        <f t="shared" si="7"/>
        <v>CT Size - Circuit 11</v>
      </c>
      <c r="C104" s="34">
        <f t="shared" si="8"/>
        <v>11</v>
      </c>
      <c r="D104" s="21">
        <f t="shared" si="9"/>
        <v>210</v>
      </c>
      <c r="G104" s="23" t="s">
        <v>164</v>
      </c>
      <c r="J104" s="71" t="s">
        <v>452</v>
      </c>
      <c r="K104" s="83">
        <f t="shared" si="10"/>
        <v>20</v>
      </c>
      <c r="L104" s="34" t="s">
        <v>48</v>
      </c>
      <c r="M104" s="34" t="s">
        <v>52</v>
      </c>
      <c r="N104" s="34" t="s">
        <v>374</v>
      </c>
      <c r="O104" s="34" t="s">
        <v>107</v>
      </c>
    </row>
    <row r="105" spans="1:15" ht="15" hidden="1" customHeight="1" outlineLevel="2" x14ac:dyDescent="0.25">
      <c r="A105" s="34"/>
      <c r="B105" s="33" t="str">
        <f t="shared" si="7"/>
        <v>CT Size - Circuit 12</v>
      </c>
      <c r="C105" s="34">
        <f t="shared" si="8"/>
        <v>12</v>
      </c>
      <c r="D105" s="21">
        <f t="shared" si="9"/>
        <v>211</v>
      </c>
      <c r="G105" s="23" t="s">
        <v>164</v>
      </c>
      <c r="J105" s="71" t="s">
        <v>452</v>
      </c>
      <c r="K105" s="83">
        <f t="shared" si="10"/>
        <v>21</v>
      </c>
      <c r="L105" s="34" t="s">
        <v>48</v>
      </c>
      <c r="M105" s="34" t="s">
        <v>52</v>
      </c>
      <c r="N105" s="34" t="s">
        <v>374</v>
      </c>
      <c r="O105" s="34" t="s">
        <v>107</v>
      </c>
    </row>
    <row r="106" spans="1:15" ht="15" hidden="1" customHeight="1" outlineLevel="2" x14ac:dyDescent="0.25">
      <c r="A106" s="34"/>
      <c r="B106" s="33" t="str">
        <f t="shared" si="7"/>
        <v>CT Size - Circuit 13</v>
      </c>
      <c r="C106" s="34">
        <f t="shared" si="8"/>
        <v>13</v>
      </c>
      <c r="D106" s="21">
        <f t="shared" si="9"/>
        <v>212</v>
      </c>
      <c r="G106" s="23" t="s">
        <v>164</v>
      </c>
      <c r="J106" s="71" t="s">
        <v>452</v>
      </c>
      <c r="K106" s="83">
        <f t="shared" si="10"/>
        <v>22</v>
      </c>
      <c r="L106" s="34" t="s">
        <v>48</v>
      </c>
      <c r="M106" s="34" t="s">
        <v>52</v>
      </c>
      <c r="N106" s="34" t="s">
        <v>374</v>
      </c>
      <c r="O106" s="34" t="s">
        <v>107</v>
      </c>
    </row>
    <row r="107" spans="1:15" ht="15" hidden="1" customHeight="1" outlineLevel="2" x14ac:dyDescent="0.25">
      <c r="A107" s="34"/>
      <c r="B107" s="33" t="str">
        <f t="shared" si="7"/>
        <v>CT Size - Circuit 14</v>
      </c>
      <c r="C107" s="34">
        <f t="shared" si="8"/>
        <v>14</v>
      </c>
      <c r="D107" s="21">
        <f t="shared" si="9"/>
        <v>213</v>
      </c>
      <c r="G107" s="23" t="s">
        <v>164</v>
      </c>
      <c r="J107" s="71" t="s">
        <v>452</v>
      </c>
      <c r="K107" s="83">
        <f t="shared" si="10"/>
        <v>23</v>
      </c>
      <c r="L107" s="34" t="s">
        <v>48</v>
      </c>
      <c r="M107" s="34" t="s">
        <v>52</v>
      </c>
      <c r="N107" s="34" t="s">
        <v>374</v>
      </c>
      <c r="O107" s="34" t="s">
        <v>107</v>
      </c>
    </row>
    <row r="108" spans="1:15" ht="15" hidden="1" customHeight="1" outlineLevel="2" x14ac:dyDescent="0.25">
      <c r="A108" s="34"/>
      <c r="B108" s="33" t="str">
        <f t="shared" si="7"/>
        <v>CT Size - Circuit 15</v>
      </c>
      <c r="C108" s="34">
        <f t="shared" si="8"/>
        <v>15</v>
      </c>
      <c r="D108" s="21">
        <f t="shared" si="9"/>
        <v>214</v>
      </c>
      <c r="G108" s="23" t="s">
        <v>164</v>
      </c>
      <c r="J108" s="71" t="s">
        <v>452</v>
      </c>
      <c r="K108" s="83">
        <f t="shared" si="10"/>
        <v>24</v>
      </c>
      <c r="L108" s="34" t="s">
        <v>48</v>
      </c>
      <c r="M108" s="34" t="s">
        <v>52</v>
      </c>
      <c r="N108" s="34" t="s">
        <v>374</v>
      </c>
      <c r="O108" s="34" t="s">
        <v>107</v>
      </c>
    </row>
    <row r="109" spans="1:15" ht="15" hidden="1" customHeight="1" outlineLevel="2" x14ac:dyDescent="0.25">
      <c r="A109" s="34"/>
      <c r="B109" s="33" t="str">
        <f t="shared" si="7"/>
        <v>CT Size - Circuit 16</v>
      </c>
      <c r="C109" s="34">
        <f t="shared" si="8"/>
        <v>16</v>
      </c>
      <c r="D109" s="21">
        <f t="shared" si="9"/>
        <v>215</v>
      </c>
      <c r="G109" s="23" t="s">
        <v>164</v>
      </c>
      <c r="J109" s="71" t="s">
        <v>452</v>
      </c>
      <c r="K109" s="83">
        <f t="shared" si="10"/>
        <v>25</v>
      </c>
      <c r="L109" s="34" t="s">
        <v>48</v>
      </c>
      <c r="M109" s="34" t="s">
        <v>52</v>
      </c>
      <c r="N109" s="34" t="s">
        <v>374</v>
      </c>
      <c r="O109" s="34" t="s">
        <v>107</v>
      </c>
    </row>
    <row r="110" spans="1:15" ht="15" hidden="1" customHeight="1" outlineLevel="2" x14ac:dyDescent="0.25">
      <c r="A110" s="34"/>
      <c r="B110" s="33" t="str">
        <f t="shared" si="7"/>
        <v>CT Size - Circuit 17</v>
      </c>
      <c r="C110" s="34">
        <f t="shared" si="8"/>
        <v>17</v>
      </c>
      <c r="D110" s="21">
        <f t="shared" si="9"/>
        <v>216</v>
      </c>
      <c r="G110" s="23" t="s">
        <v>164</v>
      </c>
      <c r="J110" s="71" t="s">
        <v>452</v>
      </c>
      <c r="K110" s="83">
        <f t="shared" si="10"/>
        <v>26</v>
      </c>
      <c r="L110" s="34" t="s">
        <v>48</v>
      </c>
      <c r="M110" s="34" t="s">
        <v>52</v>
      </c>
      <c r="N110" s="34" t="s">
        <v>374</v>
      </c>
      <c r="O110" s="34" t="s">
        <v>107</v>
      </c>
    </row>
    <row r="111" spans="1:15" ht="15" hidden="1" customHeight="1" outlineLevel="2" x14ac:dyDescent="0.25">
      <c r="A111" s="34"/>
      <c r="B111" s="33" t="str">
        <f t="shared" si="7"/>
        <v>CT Size - Circuit 18</v>
      </c>
      <c r="C111" s="34">
        <f t="shared" si="8"/>
        <v>18</v>
      </c>
      <c r="D111" s="21">
        <f t="shared" si="9"/>
        <v>217</v>
      </c>
      <c r="G111" s="23" t="s">
        <v>164</v>
      </c>
      <c r="J111" s="71" t="s">
        <v>452</v>
      </c>
      <c r="K111" s="83">
        <f t="shared" si="10"/>
        <v>27</v>
      </c>
      <c r="L111" s="34" t="s">
        <v>48</v>
      </c>
      <c r="M111" s="34" t="s">
        <v>52</v>
      </c>
      <c r="N111" s="34" t="s">
        <v>374</v>
      </c>
      <c r="O111" s="34" t="s">
        <v>107</v>
      </c>
    </row>
    <row r="112" spans="1:15" ht="15" hidden="1" customHeight="1" outlineLevel="2" x14ac:dyDescent="0.25">
      <c r="A112" s="34"/>
      <c r="B112" s="33" t="str">
        <f t="shared" si="7"/>
        <v>CT Size - Circuit 19</v>
      </c>
      <c r="C112" s="34">
        <f t="shared" si="8"/>
        <v>19</v>
      </c>
      <c r="D112" s="21">
        <f t="shared" si="9"/>
        <v>218</v>
      </c>
      <c r="G112" s="23" t="s">
        <v>164</v>
      </c>
      <c r="J112" s="71" t="s">
        <v>452</v>
      </c>
      <c r="K112" s="83">
        <f t="shared" si="10"/>
        <v>28</v>
      </c>
      <c r="L112" s="34" t="s">
        <v>48</v>
      </c>
      <c r="M112" s="34" t="s">
        <v>52</v>
      </c>
      <c r="N112" s="34" t="s">
        <v>374</v>
      </c>
      <c r="O112" s="34" t="s">
        <v>107</v>
      </c>
    </row>
    <row r="113" spans="1:15" ht="15" hidden="1" customHeight="1" outlineLevel="2" x14ac:dyDescent="0.25">
      <c r="A113" s="34"/>
      <c r="B113" s="33" t="str">
        <f t="shared" si="7"/>
        <v>CT Size - Circuit 20</v>
      </c>
      <c r="C113" s="34">
        <f t="shared" si="8"/>
        <v>20</v>
      </c>
      <c r="D113" s="21">
        <f t="shared" si="9"/>
        <v>219</v>
      </c>
      <c r="G113" s="23" t="s">
        <v>164</v>
      </c>
      <c r="J113" s="71" t="s">
        <v>452</v>
      </c>
      <c r="K113" s="83">
        <f t="shared" si="10"/>
        <v>29</v>
      </c>
      <c r="L113" s="34" t="s">
        <v>48</v>
      </c>
      <c r="M113" s="34" t="s">
        <v>52</v>
      </c>
      <c r="N113" s="34" t="s">
        <v>374</v>
      </c>
      <c r="O113" s="34" t="s">
        <v>107</v>
      </c>
    </row>
    <row r="114" spans="1:15" ht="15" hidden="1" customHeight="1" outlineLevel="2" x14ac:dyDescent="0.25">
      <c r="A114" s="34"/>
      <c r="B114" s="33" t="str">
        <f t="shared" si="7"/>
        <v>CT Size - Circuit 21</v>
      </c>
      <c r="C114" s="34">
        <f t="shared" si="8"/>
        <v>21</v>
      </c>
      <c r="D114" s="21">
        <f t="shared" si="9"/>
        <v>220</v>
      </c>
      <c r="G114" s="23" t="s">
        <v>164</v>
      </c>
      <c r="J114" s="71" t="s">
        <v>452</v>
      </c>
      <c r="K114" s="83">
        <f t="shared" si="10"/>
        <v>30</v>
      </c>
      <c r="L114" s="34" t="s">
        <v>48</v>
      </c>
      <c r="M114" s="34" t="s">
        <v>52</v>
      </c>
      <c r="N114" s="34" t="s">
        <v>374</v>
      </c>
      <c r="O114" s="34" t="s">
        <v>107</v>
      </c>
    </row>
    <row r="115" spans="1:15" ht="15" hidden="1" customHeight="1" outlineLevel="2" x14ac:dyDescent="0.25">
      <c r="A115" s="34"/>
      <c r="B115" s="33" t="str">
        <f t="shared" si="7"/>
        <v>CT Size - Circuit 22</v>
      </c>
      <c r="C115" s="34">
        <f t="shared" si="8"/>
        <v>22</v>
      </c>
      <c r="D115" s="21">
        <f t="shared" si="9"/>
        <v>221</v>
      </c>
      <c r="G115" s="23" t="s">
        <v>164</v>
      </c>
      <c r="J115" s="71" t="s">
        <v>452</v>
      </c>
      <c r="K115" s="83">
        <f t="shared" si="10"/>
        <v>31</v>
      </c>
      <c r="L115" s="34" t="s">
        <v>48</v>
      </c>
      <c r="M115" s="34" t="s">
        <v>52</v>
      </c>
      <c r="N115" s="34" t="s">
        <v>374</v>
      </c>
      <c r="O115" s="34" t="s">
        <v>107</v>
      </c>
    </row>
    <row r="116" spans="1:15" ht="15" hidden="1" customHeight="1" outlineLevel="2" x14ac:dyDescent="0.25">
      <c r="A116" s="34"/>
      <c r="B116" s="33" t="str">
        <f t="shared" si="7"/>
        <v>CT Size - Circuit 23</v>
      </c>
      <c r="C116" s="34">
        <f t="shared" si="8"/>
        <v>23</v>
      </c>
      <c r="D116" s="21">
        <f t="shared" si="9"/>
        <v>222</v>
      </c>
      <c r="G116" s="23" t="s">
        <v>164</v>
      </c>
      <c r="J116" s="71" t="s">
        <v>452</v>
      </c>
      <c r="K116" s="83">
        <f t="shared" si="10"/>
        <v>32</v>
      </c>
      <c r="L116" s="34" t="s">
        <v>48</v>
      </c>
      <c r="M116" s="34" t="s">
        <v>52</v>
      </c>
      <c r="N116" s="34" t="s">
        <v>374</v>
      </c>
      <c r="O116" s="34" t="s">
        <v>107</v>
      </c>
    </row>
    <row r="117" spans="1:15" ht="15" hidden="1" customHeight="1" outlineLevel="2" x14ac:dyDescent="0.25">
      <c r="A117" s="34"/>
      <c r="B117" s="33" t="str">
        <f t="shared" si="7"/>
        <v>CT Size - Circuit 24</v>
      </c>
      <c r="C117" s="34">
        <f t="shared" si="8"/>
        <v>24</v>
      </c>
      <c r="D117" s="21">
        <f t="shared" si="9"/>
        <v>223</v>
      </c>
      <c r="G117" s="23" t="s">
        <v>164</v>
      </c>
      <c r="J117" s="71" t="s">
        <v>452</v>
      </c>
      <c r="K117" s="83">
        <f t="shared" si="10"/>
        <v>33</v>
      </c>
      <c r="L117" s="34" t="s">
        <v>48</v>
      </c>
      <c r="M117" s="34" t="s">
        <v>52</v>
      </c>
      <c r="N117" s="34" t="s">
        <v>374</v>
      </c>
      <c r="O117" s="34" t="s">
        <v>107</v>
      </c>
    </row>
    <row r="118" spans="1:15" ht="15" hidden="1" customHeight="1" outlineLevel="2" x14ac:dyDescent="0.25">
      <c r="A118" s="34"/>
      <c r="B118" s="33" t="str">
        <f t="shared" si="7"/>
        <v>CT Size - Circuit 25</v>
      </c>
      <c r="C118" s="34">
        <f t="shared" si="8"/>
        <v>25</v>
      </c>
      <c r="D118" s="21">
        <f t="shared" si="9"/>
        <v>224</v>
      </c>
      <c r="G118" s="23" t="s">
        <v>164</v>
      </c>
      <c r="J118" s="71" t="s">
        <v>452</v>
      </c>
      <c r="K118" s="83">
        <f t="shared" si="10"/>
        <v>34</v>
      </c>
      <c r="L118" s="34" t="s">
        <v>48</v>
      </c>
      <c r="M118" s="34" t="s">
        <v>52</v>
      </c>
      <c r="N118" s="34" t="s">
        <v>374</v>
      </c>
      <c r="O118" s="34" t="s">
        <v>107</v>
      </c>
    </row>
    <row r="119" spans="1:15" ht="15" hidden="1" customHeight="1" outlineLevel="2" x14ac:dyDescent="0.25">
      <c r="A119" s="34"/>
      <c r="B119" s="33" t="str">
        <f t="shared" si="7"/>
        <v>CT Size - Circuit 26</v>
      </c>
      <c r="C119" s="34">
        <f t="shared" si="8"/>
        <v>26</v>
      </c>
      <c r="D119" s="21">
        <f t="shared" si="9"/>
        <v>225</v>
      </c>
      <c r="G119" s="23" t="s">
        <v>164</v>
      </c>
      <c r="J119" s="71" t="s">
        <v>452</v>
      </c>
      <c r="K119" s="83">
        <f t="shared" si="10"/>
        <v>35</v>
      </c>
      <c r="L119" s="34" t="s">
        <v>48</v>
      </c>
      <c r="M119" s="34" t="s">
        <v>52</v>
      </c>
      <c r="N119" s="34" t="s">
        <v>374</v>
      </c>
      <c r="O119" s="34" t="s">
        <v>107</v>
      </c>
    </row>
    <row r="120" spans="1:15" ht="15" hidden="1" customHeight="1" outlineLevel="2" x14ac:dyDescent="0.25">
      <c r="A120" s="34"/>
      <c r="B120" s="33" t="str">
        <f t="shared" si="7"/>
        <v>CT Size - Circuit 27</v>
      </c>
      <c r="C120" s="34">
        <f t="shared" si="8"/>
        <v>27</v>
      </c>
      <c r="D120" s="21">
        <f t="shared" si="9"/>
        <v>226</v>
      </c>
      <c r="G120" s="23" t="s">
        <v>164</v>
      </c>
      <c r="J120" s="71" t="s">
        <v>452</v>
      </c>
      <c r="K120" s="83">
        <f t="shared" si="10"/>
        <v>36</v>
      </c>
      <c r="L120" s="34" t="s">
        <v>48</v>
      </c>
      <c r="M120" s="34" t="s">
        <v>52</v>
      </c>
      <c r="N120" s="34" t="s">
        <v>374</v>
      </c>
      <c r="O120" s="34" t="s">
        <v>107</v>
      </c>
    </row>
    <row r="121" spans="1:15" ht="15" hidden="1" customHeight="1" outlineLevel="2" x14ac:dyDescent="0.25">
      <c r="A121" s="34"/>
      <c r="B121" s="33" t="str">
        <f t="shared" si="7"/>
        <v>CT Size - Circuit 28</v>
      </c>
      <c r="C121" s="34">
        <f t="shared" si="8"/>
        <v>28</v>
      </c>
      <c r="D121" s="21">
        <f t="shared" si="9"/>
        <v>227</v>
      </c>
      <c r="G121" s="23" t="s">
        <v>164</v>
      </c>
      <c r="J121" s="71" t="s">
        <v>452</v>
      </c>
      <c r="K121" s="83">
        <f t="shared" si="10"/>
        <v>37</v>
      </c>
      <c r="L121" s="34" t="s">
        <v>48</v>
      </c>
      <c r="M121" s="34" t="s">
        <v>52</v>
      </c>
      <c r="N121" s="34" t="s">
        <v>374</v>
      </c>
      <c r="O121" s="34" t="s">
        <v>107</v>
      </c>
    </row>
    <row r="122" spans="1:15" ht="15" hidden="1" customHeight="1" outlineLevel="2" x14ac:dyDescent="0.25">
      <c r="A122" s="34"/>
      <c r="B122" s="33" t="str">
        <f t="shared" si="7"/>
        <v>CT Size - Circuit 29</v>
      </c>
      <c r="C122" s="34">
        <f t="shared" si="8"/>
        <v>29</v>
      </c>
      <c r="D122" s="21">
        <f t="shared" si="9"/>
        <v>228</v>
      </c>
      <c r="G122" s="23" t="s">
        <v>164</v>
      </c>
      <c r="J122" s="71" t="s">
        <v>452</v>
      </c>
      <c r="K122" s="83">
        <f t="shared" si="10"/>
        <v>38</v>
      </c>
      <c r="L122" s="34" t="s">
        <v>48</v>
      </c>
      <c r="M122" s="34" t="s">
        <v>52</v>
      </c>
      <c r="N122" s="34" t="s">
        <v>374</v>
      </c>
      <c r="O122" s="34" t="s">
        <v>107</v>
      </c>
    </row>
    <row r="123" spans="1:15" ht="15" hidden="1" customHeight="1" outlineLevel="2" x14ac:dyDescent="0.25">
      <c r="A123" s="34"/>
      <c r="B123" s="33" t="str">
        <f t="shared" si="7"/>
        <v>CT Size - Circuit 30</v>
      </c>
      <c r="C123" s="34">
        <f t="shared" si="8"/>
        <v>30</v>
      </c>
      <c r="D123" s="21">
        <f t="shared" si="9"/>
        <v>229</v>
      </c>
      <c r="G123" s="23" t="s">
        <v>164</v>
      </c>
      <c r="J123" s="71" t="s">
        <v>452</v>
      </c>
      <c r="K123" s="83">
        <f t="shared" si="10"/>
        <v>39</v>
      </c>
      <c r="L123" s="34" t="s">
        <v>48</v>
      </c>
      <c r="M123" s="34" t="s">
        <v>52</v>
      </c>
      <c r="N123" s="34" t="s">
        <v>374</v>
      </c>
      <c r="O123" s="34" t="s">
        <v>107</v>
      </c>
    </row>
    <row r="124" spans="1:15" ht="15" hidden="1" customHeight="1" outlineLevel="2" x14ac:dyDescent="0.25">
      <c r="A124" s="34"/>
      <c r="B124" s="33" t="str">
        <f t="shared" si="7"/>
        <v>CT Size - Circuit 31</v>
      </c>
      <c r="C124" s="34">
        <f t="shared" si="8"/>
        <v>31</v>
      </c>
      <c r="D124" s="21">
        <f t="shared" si="9"/>
        <v>230</v>
      </c>
      <c r="G124" s="23" t="s">
        <v>164</v>
      </c>
      <c r="J124" s="71" t="s">
        <v>452</v>
      </c>
      <c r="K124" s="83">
        <f t="shared" si="10"/>
        <v>40</v>
      </c>
      <c r="L124" s="34" t="s">
        <v>48</v>
      </c>
      <c r="M124" s="34" t="s">
        <v>52</v>
      </c>
      <c r="N124" s="34" t="s">
        <v>374</v>
      </c>
      <c r="O124" s="34" t="s">
        <v>107</v>
      </c>
    </row>
    <row r="125" spans="1:15" ht="15" hidden="1" customHeight="1" outlineLevel="2" x14ac:dyDescent="0.25">
      <c r="A125" s="34"/>
      <c r="B125" s="33" t="str">
        <f t="shared" si="7"/>
        <v>CT Size - Circuit 32</v>
      </c>
      <c r="C125" s="34">
        <f t="shared" si="8"/>
        <v>32</v>
      </c>
      <c r="D125" s="21">
        <f t="shared" si="9"/>
        <v>231</v>
      </c>
      <c r="G125" s="23" t="s">
        <v>164</v>
      </c>
      <c r="J125" s="71" t="s">
        <v>452</v>
      </c>
      <c r="K125" s="83">
        <f t="shared" si="10"/>
        <v>41</v>
      </c>
      <c r="L125" s="34" t="s">
        <v>48</v>
      </c>
      <c r="M125" s="34" t="s">
        <v>52</v>
      </c>
      <c r="N125" s="34" t="s">
        <v>374</v>
      </c>
      <c r="O125" s="34" t="s">
        <v>107</v>
      </c>
    </row>
    <row r="126" spans="1:15" ht="15" hidden="1" customHeight="1" outlineLevel="2" x14ac:dyDescent="0.25">
      <c r="A126" s="34"/>
      <c r="B126" s="33" t="str">
        <f t="shared" si="7"/>
        <v>CT Size - Circuit 33</v>
      </c>
      <c r="C126" s="34">
        <f t="shared" si="8"/>
        <v>33</v>
      </c>
      <c r="D126" s="21">
        <f t="shared" si="9"/>
        <v>232</v>
      </c>
      <c r="G126" s="23" t="s">
        <v>164</v>
      </c>
      <c r="J126" s="71" t="s">
        <v>452</v>
      </c>
      <c r="K126" s="83">
        <f t="shared" si="10"/>
        <v>42</v>
      </c>
      <c r="L126" s="34" t="s">
        <v>48</v>
      </c>
      <c r="M126" s="34" t="s">
        <v>52</v>
      </c>
      <c r="N126" s="34" t="s">
        <v>374</v>
      </c>
      <c r="O126" s="34" t="s">
        <v>107</v>
      </c>
    </row>
    <row r="127" spans="1:15" ht="15" hidden="1" customHeight="1" outlineLevel="2" x14ac:dyDescent="0.25">
      <c r="A127" s="34"/>
      <c r="B127" s="33" t="str">
        <f t="shared" si="7"/>
        <v>CT Size - Circuit 34</v>
      </c>
      <c r="C127" s="34">
        <f t="shared" ref="C127:C158" si="11">C126+1</f>
        <v>34</v>
      </c>
      <c r="D127" s="21">
        <f t="shared" ref="D127:D158" si="12">D126+1</f>
        <v>233</v>
      </c>
      <c r="G127" s="23" t="s">
        <v>164</v>
      </c>
      <c r="J127" s="71" t="s">
        <v>452</v>
      </c>
      <c r="K127" s="83">
        <f t="shared" si="10"/>
        <v>43</v>
      </c>
      <c r="L127" s="34" t="s">
        <v>48</v>
      </c>
      <c r="M127" s="34" t="s">
        <v>52</v>
      </c>
      <c r="N127" s="34" t="s">
        <v>374</v>
      </c>
      <c r="O127" s="34" t="s">
        <v>107</v>
      </c>
    </row>
    <row r="128" spans="1:15" ht="15" hidden="1" customHeight="1" outlineLevel="2" x14ac:dyDescent="0.25">
      <c r="A128" s="34"/>
      <c r="B128" s="33" t="str">
        <f t="shared" si="7"/>
        <v>CT Size - Circuit 35</v>
      </c>
      <c r="C128" s="34">
        <f t="shared" si="11"/>
        <v>35</v>
      </c>
      <c r="D128" s="21">
        <f t="shared" si="12"/>
        <v>234</v>
      </c>
      <c r="G128" s="23" t="s">
        <v>164</v>
      </c>
      <c r="J128" s="71" t="s">
        <v>452</v>
      </c>
      <c r="K128" s="83">
        <f t="shared" si="10"/>
        <v>44</v>
      </c>
      <c r="L128" s="34" t="s">
        <v>48</v>
      </c>
      <c r="M128" s="34" t="s">
        <v>52</v>
      </c>
      <c r="N128" s="34" t="s">
        <v>374</v>
      </c>
      <c r="O128" s="34" t="s">
        <v>107</v>
      </c>
    </row>
    <row r="129" spans="1:15" ht="15" hidden="1" customHeight="1" outlineLevel="2" x14ac:dyDescent="0.25">
      <c r="A129" s="34"/>
      <c r="B129" s="33" t="str">
        <f t="shared" si="7"/>
        <v>CT Size - Circuit 36</v>
      </c>
      <c r="C129" s="34">
        <f t="shared" si="11"/>
        <v>36</v>
      </c>
      <c r="D129" s="21">
        <f t="shared" si="12"/>
        <v>235</v>
      </c>
      <c r="G129" s="23" t="s">
        <v>164</v>
      </c>
      <c r="J129" s="71" t="s">
        <v>452</v>
      </c>
      <c r="K129" s="83">
        <f t="shared" si="10"/>
        <v>45</v>
      </c>
      <c r="L129" s="34" t="s">
        <v>48</v>
      </c>
      <c r="M129" s="34" t="s">
        <v>52</v>
      </c>
      <c r="N129" s="34" t="s">
        <v>374</v>
      </c>
      <c r="O129" s="34" t="s">
        <v>107</v>
      </c>
    </row>
    <row r="130" spans="1:15" ht="15" hidden="1" customHeight="1" outlineLevel="2" x14ac:dyDescent="0.25">
      <c r="A130" s="34"/>
      <c r="B130" s="33" t="str">
        <f t="shared" si="7"/>
        <v>CT Size - Circuit 37</v>
      </c>
      <c r="C130" s="34">
        <f t="shared" si="11"/>
        <v>37</v>
      </c>
      <c r="D130" s="21">
        <f t="shared" si="12"/>
        <v>236</v>
      </c>
      <c r="G130" s="23" t="s">
        <v>164</v>
      </c>
      <c r="J130" s="71" t="s">
        <v>452</v>
      </c>
      <c r="K130" s="83">
        <f t="shared" si="10"/>
        <v>46</v>
      </c>
      <c r="L130" s="34" t="s">
        <v>48</v>
      </c>
      <c r="M130" s="34" t="s">
        <v>52</v>
      </c>
      <c r="N130" s="34" t="s">
        <v>374</v>
      </c>
      <c r="O130" s="34" t="s">
        <v>107</v>
      </c>
    </row>
    <row r="131" spans="1:15" ht="15" hidden="1" customHeight="1" outlineLevel="2" x14ac:dyDescent="0.25">
      <c r="A131" s="34"/>
      <c r="B131" s="33" t="str">
        <f t="shared" si="7"/>
        <v>CT Size - Circuit 38</v>
      </c>
      <c r="C131" s="34">
        <f t="shared" si="11"/>
        <v>38</v>
      </c>
      <c r="D131" s="21">
        <f t="shared" si="12"/>
        <v>237</v>
      </c>
      <c r="G131" s="23" t="s">
        <v>164</v>
      </c>
      <c r="J131" s="71" t="s">
        <v>452</v>
      </c>
      <c r="K131" s="83">
        <f t="shared" si="10"/>
        <v>47</v>
      </c>
      <c r="L131" s="34" t="s">
        <v>48</v>
      </c>
      <c r="M131" s="34" t="s">
        <v>52</v>
      </c>
      <c r="N131" s="34" t="s">
        <v>374</v>
      </c>
      <c r="O131" s="34" t="s">
        <v>107</v>
      </c>
    </row>
    <row r="132" spans="1:15" ht="15" hidden="1" customHeight="1" outlineLevel="2" x14ac:dyDescent="0.25">
      <c r="A132" s="34"/>
      <c r="B132" s="33" t="str">
        <f t="shared" si="7"/>
        <v>CT Size - Circuit 39</v>
      </c>
      <c r="C132" s="34">
        <f t="shared" si="11"/>
        <v>39</v>
      </c>
      <c r="D132" s="21">
        <f t="shared" si="12"/>
        <v>238</v>
      </c>
      <c r="G132" s="23" t="s">
        <v>164</v>
      </c>
      <c r="J132" s="71" t="s">
        <v>452</v>
      </c>
      <c r="K132" s="83">
        <f t="shared" si="10"/>
        <v>48</v>
      </c>
      <c r="L132" s="34" t="s">
        <v>48</v>
      </c>
      <c r="M132" s="34" t="s">
        <v>52</v>
      </c>
      <c r="N132" s="34" t="s">
        <v>374</v>
      </c>
      <c r="O132" s="34" t="s">
        <v>107</v>
      </c>
    </row>
    <row r="133" spans="1:15" ht="15" hidden="1" customHeight="1" outlineLevel="2" x14ac:dyDescent="0.25">
      <c r="A133" s="34"/>
      <c r="B133" s="33" t="str">
        <f t="shared" si="7"/>
        <v>CT Size - Circuit 40</v>
      </c>
      <c r="C133" s="34">
        <f t="shared" si="11"/>
        <v>40</v>
      </c>
      <c r="D133" s="21">
        <f t="shared" si="12"/>
        <v>239</v>
      </c>
      <c r="G133" s="23" t="s">
        <v>164</v>
      </c>
      <c r="J133" s="71" t="s">
        <v>452</v>
      </c>
      <c r="K133" s="83">
        <f t="shared" si="10"/>
        <v>49</v>
      </c>
      <c r="L133" s="34" t="s">
        <v>48</v>
      </c>
      <c r="M133" s="34" t="s">
        <v>52</v>
      </c>
      <c r="N133" s="34" t="s">
        <v>374</v>
      </c>
      <c r="O133" s="34" t="s">
        <v>107</v>
      </c>
    </row>
    <row r="134" spans="1:15" ht="15" hidden="1" customHeight="1" outlineLevel="2" x14ac:dyDescent="0.25">
      <c r="A134" s="34"/>
      <c r="B134" s="33" t="str">
        <f t="shared" si="7"/>
        <v>CT Size - Circuit 41</v>
      </c>
      <c r="C134" s="34">
        <f t="shared" si="11"/>
        <v>41</v>
      </c>
      <c r="D134" s="21">
        <f t="shared" si="12"/>
        <v>240</v>
      </c>
      <c r="G134" s="23" t="s">
        <v>164</v>
      </c>
      <c r="J134" s="71" t="s">
        <v>452</v>
      </c>
      <c r="K134" s="83">
        <f t="shared" si="10"/>
        <v>50</v>
      </c>
      <c r="L134" s="34" t="s">
        <v>48</v>
      </c>
      <c r="M134" s="34" t="s">
        <v>52</v>
      </c>
      <c r="N134" s="34" t="s">
        <v>374</v>
      </c>
      <c r="O134" s="34" t="s">
        <v>107</v>
      </c>
    </row>
    <row r="135" spans="1:15" ht="15" hidden="1" customHeight="1" outlineLevel="2" x14ac:dyDescent="0.25">
      <c r="A135" s="34"/>
      <c r="B135" s="33" t="str">
        <f t="shared" si="7"/>
        <v>CT Size - Circuit 42</v>
      </c>
      <c r="C135" s="34">
        <f t="shared" si="11"/>
        <v>42</v>
      </c>
      <c r="D135" s="21">
        <f t="shared" si="12"/>
        <v>241</v>
      </c>
      <c r="G135" s="23" t="s">
        <v>164</v>
      </c>
      <c r="J135" s="71" t="s">
        <v>452</v>
      </c>
      <c r="K135" s="83">
        <f t="shared" si="10"/>
        <v>51</v>
      </c>
      <c r="L135" s="34" t="s">
        <v>48</v>
      </c>
      <c r="M135" s="34" t="s">
        <v>52</v>
      </c>
      <c r="N135" s="34" t="s">
        <v>374</v>
      </c>
      <c r="O135" s="34" t="s">
        <v>107</v>
      </c>
    </row>
    <row r="136" spans="1:15" ht="15" hidden="1" customHeight="1" outlineLevel="2" x14ac:dyDescent="0.25">
      <c r="A136" s="34"/>
      <c r="B136" s="33" t="str">
        <f t="shared" si="7"/>
        <v>CT Size - Circuit 43</v>
      </c>
      <c r="C136" s="34">
        <f t="shared" si="11"/>
        <v>43</v>
      </c>
      <c r="D136" s="21">
        <f t="shared" si="12"/>
        <v>242</v>
      </c>
      <c r="G136" s="23" t="s">
        <v>164</v>
      </c>
      <c r="J136" s="71" t="s">
        <v>452</v>
      </c>
      <c r="K136" s="83">
        <f t="shared" si="10"/>
        <v>52</v>
      </c>
      <c r="L136" s="34" t="s">
        <v>48</v>
      </c>
      <c r="M136" s="34" t="s">
        <v>52</v>
      </c>
      <c r="N136" s="34" t="s">
        <v>374</v>
      </c>
      <c r="O136" s="34" t="s">
        <v>107</v>
      </c>
    </row>
    <row r="137" spans="1:15" ht="15" hidden="1" customHeight="1" outlineLevel="2" x14ac:dyDescent="0.25">
      <c r="A137" s="34"/>
      <c r="B137" s="33" t="str">
        <f t="shared" si="7"/>
        <v>CT Size - Circuit 44</v>
      </c>
      <c r="C137" s="34">
        <f t="shared" si="11"/>
        <v>44</v>
      </c>
      <c r="D137" s="21">
        <f t="shared" si="12"/>
        <v>243</v>
      </c>
      <c r="G137" s="23" t="s">
        <v>164</v>
      </c>
      <c r="J137" s="71" t="s">
        <v>452</v>
      </c>
      <c r="K137" s="83">
        <f t="shared" si="10"/>
        <v>53</v>
      </c>
      <c r="L137" s="34" t="s">
        <v>48</v>
      </c>
      <c r="M137" s="34" t="s">
        <v>52</v>
      </c>
      <c r="N137" s="34" t="s">
        <v>374</v>
      </c>
      <c r="O137" s="34" t="s">
        <v>107</v>
      </c>
    </row>
    <row r="138" spans="1:15" ht="15" hidden="1" customHeight="1" outlineLevel="2" x14ac:dyDescent="0.25">
      <c r="A138" s="34"/>
      <c r="B138" s="33" t="str">
        <f t="shared" si="7"/>
        <v>CT Size - Circuit 45</v>
      </c>
      <c r="C138" s="34">
        <f t="shared" si="11"/>
        <v>45</v>
      </c>
      <c r="D138" s="21">
        <f t="shared" si="12"/>
        <v>244</v>
      </c>
      <c r="G138" s="23" t="s">
        <v>164</v>
      </c>
      <c r="J138" s="71" t="s">
        <v>452</v>
      </c>
      <c r="K138" s="83">
        <f t="shared" si="10"/>
        <v>54</v>
      </c>
      <c r="L138" s="34" t="s">
        <v>48</v>
      </c>
      <c r="M138" s="34" t="s">
        <v>52</v>
      </c>
      <c r="N138" s="34" t="s">
        <v>374</v>
      </c>
      <c r="O138" s="34" t="s">
        <v>107</v>
      </c>
    </row>
    <row r="139" spans="1:15" ht="15" hidden="1" customHeight="1" outlineLevel="2" x14ac:dyDescent="0.25">
      <c r="A139" s="34"/>
      <c r="B139" s="33" t="str">
        <f t="shared" si="7"/>
        <v>CT Size - Circuit 46</v>
      </c>
      <c r="C139" s="34">
        <f t="shared" si="11"/>
        <v>46</v>
      </c>
      <c r="D139" s="21">
        <f t="shared" si="12"/>
        <v>245</v>
      </c>
      <c r="G139" s="23" t="s">
        <v>164</v>
      </c>
      <c r="J139" s="71" t="s">
        <v>452</v>
      </c>
      <c r="K139" s="83">
        <f t="shared" si="10"/>
        <v>55</v>
      </c>
      <c r="L139" s="34" t="s">
        <v>48</v>
      </c>
      <c r="M139" s="34" t="s">
        <v>52</v>
      </c>
      <c r="N139" s="34" t="s">
        <v>374</v>
      </c>
      <c r="O139" s="34" t="s">
        <v>107</v>
      </c>
    </row>
    <row r="140" spans="1:15" ht="15" hidden="1" customHeight="1" outlineLevel="2" x14ac:dyDescent="0.25">
      <c r="A140" s="34"/>
      <c r="B140" s="33" t="str">
        <f t="shared" si="7"/>
        <v>CT Size - Circuit 47</v>
      </c>
      <c r="C140" s="34">
        <f t="shared" si="11"/>
        <v>47</v>
      </c>
      <c r="D140" s="21">
        <f t="shared" si="12"/>
        <v>246</v>
      </c>
      <c r="G140" s="23" t="s">
        <v>164</v>
      </c>
      <c r="J140" s="71" t="s">
        <v>452</v>
      </c>
      <c r="K140" s="83">
        <f t="shared" si="10"/>
        <v>56</v>
      </c>
      <c r="L140" s="34" t="s">
        <v>48</v>
      </c>
      <c r="M140" s="34" t="s">
        <v>52</v>
      </c>
      <c r="N140" s="34" t="s">
        <v>374</v>
      </c>
      <c r="O140" s="34" t="s">
        <v>107</v>
      </c>
    </row>
    <row r="141" spans="1:15" ht="15" hidden="1" customHeight="1" outlineLevel="2" x14ac:dyDescent="0.25">
      <c r="A141" s="34"/>
      <c r="B141" s="33" t="str">
        <f t="shared" si="7"/>
        <v>CT Size - Circuit 48</v>
      </c>
      <c r="C141" s="34">
        <f t="shared" si="11"/>
        <v>48</v>
      </c>
      <c r="D141" s="21">
        <f t="shared" si="12"/>
        <v>247</v>
      </c>
      <c r="G141" s="23" t="s">
        <v>164</v>
      </c>
      <c r="J141" s="71" t="s">
        <v>452</v>
      </c>
      <c r="K141" s="83">
        <f t="shared" si="10"/>
        <v>57</v>
      </c>
      <c r="L141" s="34" t="s">
        <v>48</v>
      </c>
      <c r="M141" s="34" t="s">
        <v>52</v>
      </c>
      <c r="N141" s="34" t="s">
        <v>374</v>
      </c>
      <c r="O141" s="34" t="s">
        <v>107</v>
      </c>
    </row>
    <row r="142" spans="1:15" ht="15" hidden="1" customHeight="1" outlineLevel="2" x14ac:dyDescent="0.25">
      <c r="A142" s="34"/>
      <c r="B142" s="33" t="str">
        <f t="shared" si="7"/>
        <v>CT Size - Circuit 49</v>
      </c>
      <c r="C142" s="34">
        <f t="shared" si="11"/>
        <v>49</v>
      </c>
      <c r="D142" s="21">
        <f t="shared" si="12"/>
        <v>248</v>
      </c>
      <c r="G142" s="23" t="s">
        <v>164</v>
      </c>
      <c r="J142" s="71" t="s">
        <v>452</v>
      </c>
      <c r="K142" s="83">
        <f t="shared" si="10"/>
        <v>58</v>
      </c>
      <c r="L142" s="34" t="s">
        <v>48</v>
      </c>
      <c r="M142" s="34" t="s">
        <v>52</v>
      </c>
      <c r="N142" s="34" t="s">
        <v>374</v>
      </c>
      <c r="O142" s="34" t="s">
        <v>107</v>
      </c>
    </row>
    <row r="143" spans="1:15" ht="15" hidden="1" customHeight="1" outlineLevel="2" x14ac:dyDescent="0.25">
      <c r="A143" s="34"/>
      <c r="B143" s="33" t="str">
        <f t="shared" si="7"/>
        <v>CT Size - Circuit 50</v>
      </c>
      <c r="C143" s="34">
        <f t="shared" si="11"/>
        <v>50</v>
      </c>
      <c r="D143" s="21">
        <f t="shared" si="12"/>
        <v>249</v>
      </c>
      <c r="G143" s="23" t="s">
        <v>164</v>
      </c>
      <c r="J143" s="71" t="s">
        <v>452</v>
      </c>
      <c r="K143" s="83">
        <f t="shared" si="10"/>
        <v>59</v>
      </c>
      <c r="L143" s="34" t="s">
        <v>48</v>
      </c>
      <c r="M143" s="34" t="s">
        <v>52</v>
      </c>
      <c r="N143" s="34" t="s">
        <v>374</v>
      </c>
      <c r="O143" s="34" t="s">
        <v>107</v>
      </c>
    </row>
    <row r="144" spans="1:15" ht="15" hidden="1" customHeight="1" outlineLevel="2" x14ac:dyDescent="0.25">
      <c r="A144" s="34"/>
      <c r="B144" s="33" t="str">
        <f t="shared" si="7"/>
        <v>CT Size - Circuit 51</v>
      </c>
      <c r="C144" s="34">
        <f t="shared" si="11"/>
        <v>51</v>
      </c>
      <c r="D144" s="21">
        <f t="shared" si="12"/>
        <v>250</v>
      </c>
      <c r="G144" s="23" t="s">
        <v>164</v>
      </c>
      <c r="J144" s="71" t="s">
        <v>452</v>
      </c>
      <c r="K144" s="83">
        <f t="shared" si="10"/>
        <v>60</v>
      </c>
      <c r="L144" s="34" t="s">
        <v>48</v>
      </c>
      <c r="M144" s="34" t="s">
        <v>52</v>
      </c>
      <c r="N144" s="34" t="s">
        <v>374</v>
      </c>
      <c r="O144" s="34" t="s">
        <v>107</v>
      </c>
    </row>
    <row r="145" spans="1:15" ht="15" hidden="1" customHeight="1" outlineLevel="2" x14ac:dyDescent="0.25">
      <c r="A145" s="34"/>
      <c r="B145" s="33" t="str">
        <f t="shared" si="7"/>
        <v>CT Size - Circuit 52</v>
      </c>
      <c r="C145" s="34">
        <f t="shared" si="11"/>
        <v>52</v>
      </c>
      <c r="D145" s="21">
        <f t="shared" si="12"/>
        <v>251</v>
      </c>
      <c r="G145" s="23" t="s">
        <v>164</v>
      </c>
      <c r="J145" s="71" t="s">
        <v>452</v>
      </c>
      <c r="K145" s="83">
        <f t="shared" si="10"/>
        <v>61</v>
      </c>
      <c r="L145" s="34" t="s">
        <v>48</v>
      </c>
      <c r="M145" s="34" t="s">
        <v>52</v>
      </c>
      <c r="N145" s="34" t="s">
        <v>374</v>
      </c>
      <c r="O145" s="34" t="s">
        <v>107</v>
      </c>
    </row>
    <row r="146" spans="1:15" ht="15" hidden="1" customHeight="1" outlineLevel="2" x14ac:dyDescent="0.25">
      <c r="A146" s="34"/>
      <c r="B146" s="33" t="str">
        <f t="shared" si="7"/>
        <v>CT Size - Circuit 53</v>
      </c>
      <c r="C146" s="34">
        <f t="shared" si="11"/>
        <v>53</v>
      </c>
      <c r="D146" s="21">
        <f t="shared" si="12"/>
        <v>252</v>
      </c>
      <c r="G146" s="23" t="s">
        <v>164</v>
      </c>
      <c r="J146" s="71" t="s">
        <v>452</v>
      </c>
      <c r="K146" s="83">
        <f t="shared" si="10"/>
        <v>62</v>
      </c>
      <c r="L146" s="34" t="s">
        <v>48</v>
      </c>
      <c r="M146" s="34" t="s">
        <v>52</v>
      </c>
      <c r="N146" s="34" t="s">
        <v>374</v>
      </c>
      <c r="O146" s="34" t="s">
        <v>107</v>
      </c>
    </row>
    <row r="147" spans="1:15" ht="15" hidden="1" customHeight="1" outlineLevel="2" x14ac:dyDescent="0.25">
      <c r="A147" s="34"/>
      <c r="B147" s="33" t="str">
        <f t="shared" si="7"/>
        <v>CT Size - Circuit 54</v>
      </c>
      <c r="C147" s="34">
        <f t="shared" si="11"/>
        <v>54</v>
      </c>
      <c r="D147" s="21">
        <f t="shared" si="12"/>
        <v>253</v>
      </c>
      <c r="G147" s="23" t="s">
        <v>164</v>
      </c>
      <c r="J147" s="71" t="s">
        <v>452</v>
      </c>
      <c r="K147" s="83">
        <f t="shared" si="10"/>
        <v>63</v>
      </c>
      <c r="L147" s="34" t="s">
        <v>48</v>
      </c>
      <c r="M147" s="34" t="s">
        <v>52</v>
      </c>
      <c r="N147" s="34" t="s">
        <v>374</v>
      </c>
      <c r="O147" s="34" t="s">
        <v>107</v>
      </c>
    </row>
    <row r="148" spans="1:15" ht="15" hidden="1" customHeight="1" outlineLevel="2" x14ac:dyDescent="0.25">
      <c r="A148" s="34"/>
      <c r="B148" s="33" t="str">
        <f t="shared" si="7"/>
        <v>CT Size - Circuit 55</v>
      </c>
      <c r="C148" s="34">
        <f t="shared" si="11"/>
        <v>55</v>
      </c>
      <c r="D148" s="21">
        <f t="shared" si="12"/>
        <v>254</v>
      </c>
      <c r="G148" s="23" t="s">
        <v>164</v>
      </c>
      <c r="J148" s="71" t="s">
        <v>452</v>
      </c>
      <c r="K148" s="83">
        <f t="shared" si="10"/>
        <v>64</v>
      </c>
      <c r="L148" s="34" t="s">
        <v>48</v>
      </c>
      <c r="M148" s="34" t="s">
        <v>52</v>
      </c>
      <c r="N148" s="34" t="s">
        <v>374</v>
      </c>
      <c r="O148" s="34" t="s">
        <v>107</v>
      </c>
    </row>
    <row r="149" spans="1:15" ht="15" hidden="1" customHeight="1" outlineLevel="2" x14ac:dyDescent="0.25">
      <c r="A149" s="34"/>
      <c r="B149" s="33" t="str">
        <f t="shared" si="7"/>
        <v>CT Size - Circuit 56</v>
      </c>
      <c r="C149" s="34">
        <f t="shared" si="11"/>
        <v>56</v>
      </c>
      <c r="D149" s="21">
        <f t="shared" si="12"/>
        <v>255</v>
      </c>
      <c r="G149" s="23" t="s">
        <v>164</v>
      </c>
      <c r="J149" s="71" t="s">
        <v>452</v>
      </c>
      <c r="K149" s="83">
        <f t="shared" si="10"/>
        <v>65</v>
      </c>
      <c r="L149" s="34" t="s">
        <v>48</v>
      </c>
      <c r="M149" s="34" t="s">
        <v>52</v>
      </c>
      <c r="N149" s="34" t="s">
        <v>374</v>
      </c>
      <c r="O149" s="34" t="s">
        <v>107</v>
      </c>
    </row>
    <row r="150" spans="1:15" ht="15" hidden="1" customHeight="1" outlineLevel="2" x14ac:dyDescent="0.25">
      <c r="A150" s="34"/>
      <c r="B150" s="33" t="str">
        <f t="shared" si="7"/>
        <v>CT Size - Circuit 57</v>
      </c>
      <c r="C150" s="34">
        <f t="shared" si="11"/>
        <v>57</v>
      </c>
      <c r="D150" s="21">
        <f t="shared" si="12"/>
        <v>256</v>
      </c>
      <c r="G150" s="23" t="s">
        <v>164</v>
      </c>
      <c r="J150" s="71" t="s">
        <v>452</v>
      </c>
      <c r="K150" s="83">
        <f t="shared" si="10"/>
        <v>66</v>
      </c>
      <c r="L150" s="34" t="s">
        <v>48</v>
      </c>
      <c r="M150" s="34" t="s">
        <v>52</v>
      </c>
      <c r="N150" s="34" t="s">
        <v>374</v>
      </c>
      <c r="O150" s="34" t="s">
        <v>107</v>
      </c>
    </row>
    <row r="151" spans="1:15" ht="15" hidden="1" customHeight="1" outlineLevel="2" x14ac:dyDescent="0.25">
      <c r="A151" s="34"/>
      <c r="B151" s="33" t="str">
        <f t="shared" si="7"/>
        <v>CT Size - Circuit 58</v>
      </c>
      <c r="C151" s="34">
        <f t="shared" si="11"/>
        <v>58</v>
      </c>
      <c r="D151" s="21">
        <f t="shared" si="12"/>
        <v>257</v>
      </c>
      <c r="G151" s="23" t="s">
        <v>164</v>
      </c>
      <c r="J151" s="71" t="s">
        <v>452</v>
      </c>
      <c r="K151" s="83">
        <f t="shared" si="10"/>
        <v>67</v>
      </c>
      <c r="L151" s="34" t="s">
        <v>48</v>
      </c>
      <c r="M151" s="34" t="s">
        <v>52</v>
      </c>
      <c r="N151" s="34" t="s">
        <v>374</v>
      </c>
      <c r="O151" s="34" t="s">
        <v>107</v>
      </c>
    </row>
    <row r="152" spans="1:15" ht="15" hidden="1" customHeight="1" outlineLevel="2" x14ac:dyDescent="0.25">
      <c r="A152" s="34"/>
      <c r="B152" s="33" t="str">
        <f t="shared" si="7"/>
        <v>CT Size - Circuit 59</v>
      </c>
      <c r="C152" s="34">
        <f t="shared" si="11"/>
        <v>59</v>
      </c>
      <c r="D152" s="21">
        <f t="shared" si="12"/>
        <v>258</v>
      </c>
      <c r="G152" s="23" t="s">
        <v>164</v>
      </c>
      <c r="J152" s="71" t="s">
        <v>452</v>
      </c>
      <c r="K152" s="83">
        <f t="shared" si="10"/>
        <v>68</v>
      </c>
      <c r="L152" s="34" t="s">
        <v>48</v>
      </c>
      <c r="M152" s="34" t="s">
        <v>52</v>
      </c>
      <c r="N152" s="34" t="s">
        <v>374</v>
      </c>
      <c r="O152" s="34" t="s">
        <v>107</v>
      </c>
    </row>
    <row r="153" spans="1:15" ht="15" hidden="1" customHeight="1" outlineLevel="2" x14ac:dyDescent="0.25">
      <c r="A153" s="34"/>
      <c r="B153" s="33" t="str">
        <f t="shared" si="7"/>
        <v>CT Size - Circuit 60</v>
      </c>
      <c r="C153" s="34">
        <f t="shared" si="11"/>
        <v>60</v>
      </c>
      <c r="D153" s="21">
        <f t="shared" si="12"/>
        <v>259</v>
      </c>
      <c r="G153" s="23" t="s">
        <v>164</v>
      </c>
      <c r="J153" s="71" t="s">
        <v>452</v>
      </c>
      <c r="K153" s="83">
        <f t="shared" si="10"/>
        <v>69</v>
      </c>
      <c r="L153" s="34" t="s">
        <v>48</v>
      </c>
      <c r="M153" s="34" t="s">
        <v>52</v>
      </c>
      <c r="N153" s="34" t="s">
        <v>374</v>
      </c>
      <c r="O153" s="34" t="s">
        <v>107</v>
      </c>
    </row>
    <row r="154" spans="1:15" ht="15" hidden="1" customHeight="1" outlineLevel="2" x14ac:dyDescent="0.25">
      <c r="A154" s="34"/>
      <c r="B154" s="33" t="str">
        <f t="shared" si="7"/>
        <v>CT Size - Circuit 61</v>
      </c>
      <c r="C154" s="34">
        <f t="shared" si="11"/>
        <v>61</v>
      </c>
      <c r="D154" s="21">
        <f t="shared" si="12"/>
        <v>260</v>
      </c>
      <c r="G154" s="23" t="s">
        <v>164</v>
      </c>
      <c r="J154" s="71" t="s">
        <v>452</v>
      </c>
      <c r="K154" s="83">
        <f t="shared" si="10"/>
        <v>70</v>
      </c>
      <c r="L154" s="34" t="s">
        <v>48</v>
      </c>
      <c r="M154" s="34" t="s">
        <v>52</v>
      </c>
      <c r="N154" s="34" t="s">
        <v>374</v>
      </c>
      <c r="O154" s="34" t="s">
        <v>107</v>
      </c>
    </row>
    <row r="155" spans="1:15" ht="15" hidden="1" customHeight="1" outlineLevel="2" x14ac:dyDescent="0.25">
      <c r="A155" s="34"/>
      <c r="B155" s="33" t="str">
        <f t="shared" si="7"/>
        <v>CT Size - Circuit 62</v>
      </c>
      <c r="C155" s="34">
        <f t="shared" si="11"/>
        <v>62</v>
      </c>
      <c r="D155" s="21">
        <f t="shared" si="12"/>
        <v>261</v>
      </c>
      <c r="G155" s="23" t="s">
        <v>164</v>
      </c>
      <c r="J155" s="71" t="s">
        <v>452</v>
      </c>
      <c r="K155" s="83">
        <f t="shared" si="10"/>
        <v>71</v>
      </c>
      <c r="L155" s="34" t="s">
        <v>48</v>
      </c>
      <c r="M155" s="34" t="s">
        <v>52</v>
      </c>
      <c r="N155" s="34" t="s">
        <v>374</v>
      </c>
      <c r="O155" s="34" t="s">
        <v>107</v>
      </c>
    </row>
    <row r="156" spans="1:15" ht="15" hidden="1" customHeight="1" outlineLevel="2" x14ac:dyDescent="0.25">
      <c r="A156" s="34"/>
      <c r="B156" s="33" t="str">
        <f t="shared" si="7"/>
        <v>CT Size - Circuit 63</v>
      </c>
      <c r="C156" s="34">
        <f t="shared" si="11"/>
        <v>63</v>
      </c>
      <c r="D156" s="21">
        <f t="shared" si="12"/>
        <v>262</v>
      </c>
      <c r="G156" s="23" t="s">
        <v>164</v>
      </c>
      <c r="J156" s="71" t="s">
        <v>452</v>
      </c>
      <c r="K156" s="83">
        <f t="shared" si="10"/>
        <v>72</v>
      </c>
      <c r="L156" s="34" t="s">
        <v>48</v>
      </c>
      <c r="M156" s="34" t="s">
        <v>52</v>
      </c>
      <c r="N156" s="34" t="s">
        <v>374</v>
      </c>
      <c r="O156" s="34" t="s">
        <v>107</v>
      </c>
    </row>
    <row r="157" spans="1:15" ht="15" hidden="1" customHeight="1" outlineLevel="2" x14ac:dyDescent="0.25">
      <c r="A157" s="34"/>
      <c r="B157" s="33" t="str">
        <f t="shared" si="7"/>
        <v>CT Size - Circuit 64</v>
      </c>
      <c r="C157" s="34">
        <f t="shared" si="11"/>
        <v>64</v>
      </c>
      <c r="D157" s="21">
        <f t="shared" si="12"/>
        <v>263</v>
      </c>
      <c r="G157" s="23" t="s">
        <v>164</v>
      </c>
      <c r="J157" s="71" t="s">
        <v>452</v>
      </c>
      <c r="K157" s="83">
        <f t="shared" si="10"/>
        <v>73</v>
      </c>
      <c r="L157" s="34" t="s">
        <v>48</v>
      </c>
      <c r="M157" s="34" t="s">
        <v>52</v>
      </c>
      <c r="N157" s="34" t="s">
        <v>374</v>
      </c>
      <c r="O157" s="34" t="s">
        <v>107</v>
      </c>
    </row>
    <row r="158" spans="1:15" ht="15" hidden="1" customHeight="1" outlineLevel="2" x14ac:dyDescent="0.25">
      <c r="A158" s="34"/>
      <c r="B158" s="33" t="str">
        <f t="shared" si="7"/>
        <v>CT Size - Circuit 65</v>
      </c>
      <c r="C158" s="34">
        <f t="shared" si="11"/>
        <v>65</v>
      </c>
      <c r="D158" s="21">
        <f t="shared" si="12"/>
        <v>264</v>
      </c>
      <c r="G158" s="23" t="s">
        <v>164</v>
      </c>
      <c r="J158" s="71" t="s">
        <v>452</v>
      </c>
      <c r="K158" s="83">
        <f t="shared" si="10"/>
        <v>74</v>
      </c>
      <c r="L158" s="34" t="s">
        <v>48</v>
      </c>
      <c r="M158" s="34" t="s">
        <v>52</v>
      </c>
      <c r="N158" s="34" t="s">
        <v>374</v>
      </c>
      <c r="O158" s="34" t="s">
        <v>107</v>
      </c>
    </row>
    <row r="159" spans="1:15" ht="15" hidden="1" customHeight="1" outlineLevel="2" x14ac:dyDescent="0.25">
      <c r="A159" s="34"/>
      <c r="B159" s="33" t="str">
        <f t="shared" ref="B159:B189" si="13">CONCATENATE("CT Size - Circuit ",C159)</f>
        <v>CT Size - Circuit 66</v>
      </c>
      <c r="C159" s="34">
        <f t="shared" ref="C159:C189" si="14">C158+1</f>
        <v>66</v>
      </c>
      <c r="D159" s="21">
        <f t="shared" ref="D159:D189" si="15">D158+1</f>
        <v>265</v>
      </c>
      <c r="G159" s="23" t="s">
        <v>164</v>
      </c>
      <c r="J159" s="71" t="s">
        <v>452</v>
      </c>
      <c r="K159" s="83">
        <f t="shared" ref="K159:K189" si="16">K158+1</f>
        <v>75</v>
      </c>
      <c r="L159" s="34" t="s">
        <v>48</v>
      </c>
      <c r="M159" s="34" t="s">
        <v>52</v>
      </c>
      <c r="N159" s="34" t="s">
        <v>374</v>
      </c>
      <c r="O159" s="34" t="s">
        <v>107</v>
      </c>
    </row>
    <row r="160" spans="1:15" ht="15" hidden="1" customHeight="1" outlineLevel="2" x14ac:dyDescent="0.25">
      <c r="A160" s="34"/>
      <c r="B160" s="33" t="str">
        <f t="shared" si="13"/>
        <v>CT Size - Circuit 67</v>
      </c>
      <c r="C160" s="34">
        <f t="shared" si="14"/>
        <v>67</v>
      </c>
      <c r="D160" s="21">
        <f t="shared" si="15"/>
        <v>266</v>
      </c>
      <c r="G160" s="23" t="s">
        <v>164</v>
      </c>
      <c r="J160" s="71" t="s">
        <v>452</v>
      </c>
      <c r="K160" s="83">
        <f t="shared" si="16"/>
        <v>76</v>
      </c>
      <c r="L160" s="34" t="s">
        <v>48</v>
      </c>
      <c r="M160" s="34" t="s">
        <v>52</v>
      </c>
      <c r="N160" s="34" t="s">
        <v>374</v>
      </c>
      <c r="O160" s="34" t="s">
        <v>107</v>
      </c>
    </row>
    <row r="161" spans="1:15" ht="15" hidden="1" customHeight="1" outlineLevel="2" x14ac:dyDescent="0.25">
      <c r="A161" s="34"/>
      <c r="B161" s="33" t="str">
        <f t="shared" si="13"/>
        <v>CT Size - Circuit 68</v>
      </c>
      <c r="C161" s="34">
        <f t="shared" si="14"/>
        <v>68</v>
      </c>
      <c r="D161" s="21">
        <f t="shared" si="15"/>
        <v>267</v>
      </c>
      <c r="G161" s="23" t="s">
        <v>164</v>
      </c>
      <c r="J161" s="71" t="s">
        <v>452</v>
      </c>
      <c r="K161" s="83">
        <f t="shared" si="16"/>
        <v>77</v>
      </c>
      <c r="L161" s="34" t="s">
        <v>48</v>
      </c>
      <c r="M161" s="34" t="s">
        <v>52</v>
      </c>
      <c r="N161" s="34" t="s">
        <v>374</v>
      </c>
      <c r="O161" s="34" t="s">
        <v>107</v>
      </c>
    </row>
    <row r="162" spans="1:15" ht="15" hidden="1" customHeight="1" outlineLevel="2" x14ac:dyDescent="0.25">
      <c r="A162" s="34"/>
      <c r="B162" s="33" t="str">
        <f t="shared" si="13"/>
        <v>CT Size - Circuit 69</v>
      </c>
      <c r="C162" s="34">
        <f t="shared" si="14"/>
        <v>69</v>
      </c>
      <c r="D162" s="21">
        <f t="shared" si="15"/>
        <v>268</v>
      </c>
      <c r="G162" s="23" t="s">
        <v>164</v>
      </c>
      <c r="J162" s="71" t="s">
        <v>452</v>
      </c>
      <c r="K162" s="83">
        <f t="shared" si="16"/>
        <v>78</v>
      </c>
      <c r="L162" s="34" t="s">
        <v>48</v>
      </c>
      <c r="M162" s="34" t="s">
        <v>52</v>
      </c>
      <c r="N162" s="34" t="s">
        <v>374</v>
      </c>
      <c r="O162" s="34" t="s">
        <v>107</v>
      </c>
    </row>
    <row r="163" spans="1:15" ht="15" hidden="1" customHeight="1" outlineLevel="2" x14ac:dyDescent="0.25">
      <c r="A163" s="34"/>
      <c r="B163" s="33" t="str">
        <f t="shared" si="13"/>
        <v>CT Size - Circuit 70</v>
      </c>
      <c r="C163" s="34">
        <f t="shared" si="14"/>
        <v>70</v>
      </c>
      <c r="D163" s="21">
        <f t="shared" si="15"/>
        <v>269</v>
      </c>
      <c r="G163" s="23" t="s">
        <v>164</v>
      </c>
      <c r="J163" s="71" t="s">
        <v>452</v>
      </c>
      <c r="K163" s="83">
        <f t="shared" si="16"/>
        <v>79</v>
      </c>
      <c r="L163" s="34" t="s">
        <v>48</v>
      </c>
      <c r="M163" s="34" t="s">
        <v>52</v>
      </c>
      <c r="N163" s="34" t="s">
        <v>374</v>
      </c>
      <c r="O163" s="34" t="s">
        <v>107</v>
      </c>
    </row>
    <row r="164" spans="1:15" ht="15" hidden="1" customHeight="1" outlineLevel="2" x14ac:dyDescent="0.25">
      <c r="A164" s="34"/>
      <c r="B164" s="33" t="str">
        <f t="shared" si="13"/>
        <v>CT Size - Circuit 71</v>
      </c>
      <c r="C164" s="34">
        <f t="shared" si="14"/>
        <v>71</v>
      </c>
      <c r="D164" s="21">
        <f t="shared" si="15"/>
        <v>270</v>
      </c>
      <c r="G164" s="23" t="s">
        <v>164</v>
      </c>
      <c r="J164" s="71" t="s">
        <v>452</v>
      </c>
      <c r="K164" s="83">
        <f t="shared" si="16"/>
        <v>80</v>
      </c>
      <c r="L164" s="34" t="s">
        <v>48</v>
      </c>
      <c r="M164" s="34" t="s">
        <v>52</v>
      </c>
      <c r="N164" s="34" t="s">
        <v>374</v>
      </c>
      <c r="O164" s="34" t="s">
        <v>107</v>
      </c>
    </row>
    <row r="165" spans="1:15" ht="15" hidden="1" customHeight="1" outlineLevel="2" x14ac:dyDescent="0.25">
      <c r="A165" s="34"/>
      <c r="B165" s="33" t="str">
        <f t="shared" si="13"/>
        <v>CT Size - Circuit 72</v>
      </c>
      <c r="C165" s="34">
        <f t="shared" si="14"/>
        <v>72</v>
      </c>
      <c r="D165" s="21">
        <f t="shared" si="15"/>
        <v>271</v>
      </c>
      <c r="G165" s="23" t="s">
        <v>164</v>
      </c>
      <c r="J165" s="71" t="s">
        <v>452</v>
      </c>
      <c r="K165" s="83">
        <f t="shared" si="16"/>
        <v>81</v>
      </c>
      <c r="L165" s="34" t="s">
        <v>48</v>
      </c>
      <c r="M165" s="34" t="s">
        <v>52</v>
      </c>
      <c r="N165" s="34" t="s">
        <v>374</v>
      </c>
      <c r="O165" s="34" t="s">
        <v>107</v>
      </c>
    </row>
    <row r="166" spans="1:15" ht="15" hidden="1" customHeight="1" outlineLevel="2" x14ac:dyDescent="0.25">
      <c r="A166" s="34"/>
      <c r="B166" s="33" t="str">
        <f t="shared" si="13"/>
        <v>CT Size - Circuit 73</v>
      </c>
      <c r="C166" s="34">
        <f t="shared" si="14"/>
        <v>73</v>
      </c>
      <c r="D166" s="21">
        <f t="shared" si="15"/>
        <v>272</v>
      </c>
      <c r="G166" s="23" t="s">
        <v>164</v>
      </c>
      <c r="J166" s="71" t="s">
        <v>452</v>
      </c>
      <c r="K166" s="83">
        <f t="shared" si="16"/>
        <v>82</v>
      </c>
      <c r="L166" s="34" t="s">
        <v>48</v>
      </c>
      <c r="M166" s="34" t="s">
        <v>52</v>
      </c>
      <c r="N166" s="34" t="s">
        <v>374</v>
      </c>
      <c r="O166" s="34" t="s">
        <v>107</v>
      </c>
    </row>
    <row r="167" spans="1:15" ht="15" hidden="1" customHeight="1" outlineLevel="2" x14ac:dyDescent="0.25">
      <c r="A167" s="34"/>
      <c r="B167" s="33" t="str">
        <f t="shared" si="13"/>
        <v>CT Size - Circuit 74</v>
      </c>
      <c r="C167" s="34">
        <f t="shared" si="14"/>
        <v>74</v>
      </c>
      <c r="D167" s="21">
        <f t="shared" si="15"/>
        <v>273</v>
      </c>
      <c r="G167" s="23" t="s">
        <v>164</v>
      </c>
      <c r="J167" s="71" t="s">
        <v>452</v>
      </c>
      <c r="K167" s="83">
        <f t="shared" si="16"/>
        <v>83</v>
      </c>
      <c r="L167" s="34" t="s">
        <v>48</v>
      </c>
      <c r="M167" s="34" t="s">
        <v>52</v>
      </c>
      <c r="N167" s="34" t="s">
        <v>374</v>
      </c>
      <c r="O167" s="34" t="s">
        <v>107</v>
      </c>
    </row>
    <row r="168" spans="1:15" ht="15" hidden="1" customHeight="1" outlineLevel="2" x14ac:dyDescent="0.25">
      <c r="A168" s="34"/>
      <c r="B168" s="33" t="str">
        <f t="shared" si="13"/>
        <v>CT Size - Circuit 75</v>
      </c>
      <c r="C168" s="34">
        <f t="shared" si="14"/>
        <v>75</v>
      </c>
      <c r="D168" s="21">
        <f t="shared" si="15"/>
        <v>274</v>
      </c>
      <c r="G168" s="23" t="s">
        <v>164</v>
      </c>
      <c r="J168" s="71" t="s">
        <v>452</v>
      </c>
      <c r="K168" s="83">
        <f t="shared" si="16"/>
        <v>84</v>
      </c>
      <c r="L168" s="34" t="s">
        <v>48</v>
      </c>
      <c r="M168" s="34" t="s">
        <v>52</v>
      </c>
      <c r="N168" s="34" t="s">
        <v>374</v>
      </c>
      <c r="O168" s="34" t="s">
        <v>107</v>
      </c>
    </row>
    <row r="169" spans="1:15" ht="15" hidden="1" customHeight="1" outlineLevel="2" x14ac:dyDescent="0.25">
      <c r="A169" s="34"/>
      <c r="B169" s="33" t="str">
        <f t="shared" si="13"/>
        <v>CT Size - Circuit 76</v>
      </c>
      <c r="C169" s="34">
        <f t="shared" si="14"/>
        <v>76</v>
      </c>
      <c r="D169" s="21">
        <f t="shared" si="15"/>
        <v>275</v>
      </c>
      <c r="G169" s="23" t="s">
        <v>164</v>
      </c>
      <c r="J169" s="71" t="s">
        <v>452</v>
      </c>
      <c r="K169" s="83">
        <f t="shared" si="16"/>
        <v>85</v>
      </c>
      <c r="L169" s="34" t="s">
        <v>48</v>
      </c>
      <c r="M169" s="34" t="s">
        <v>52</v>
      </c>
      <c r="N169" s="34" t="s">
        <v>374</v>
      </c>
      <c r="O169" s="34" t="s">
        <v>107</v>
      </c>
    </row>
    <row r="170" spans="1:15" ht="15" hidden="1" customHeight="1" outlineLevel="2" x14ac:dyDescent="0.25">
      <c r="A170" s="34"/>
      <c r="B170" s="33" t="str">
        <f t="shared" si="13"/>
        <v>CT Size - Circuit 77</v>
      </c>
      <c r="C170" s="34">
        <f t="shared" si="14"/>
        <v>77</v>
      </c>
      <c r="D170" s="21">
        <f t="shared" si="15"/>
        <v>276</v>
      </c>
      <c r="G170" s="23" t="s">
        <v>164</v>
      </c>
      <c r="J170" s="71" t="s">
        <v>452</v>
      </c>
      <c r="K170" s="83">
        <f t="shared" si="16"/>
        <v>86</v>
      </c>
      <c r="L170" s="34" t="s">
        <v>48</v>
      </c>
      <c r="M170" s="34" t="s">
        <v>52</v>
      </c>
      <c r="N170" s="34" t="s">
        <v>374</v>
      </c>
      <c r="O170" s="34" t="s">
        <v>107</v>
      </c>
    </row>
    <row r="171" spans="1:15" ht="15" hidden="1" customHeight="1" outlineLevel="2" x14ac:dyDescent="0.25">
      <c r="A171" s="34"/>
      <c r="B171" s="33" t="str">
        <f t="shared" si="13"/>
        <v>CT Size - Circuit 78</v>
      </c>
      <c r="C171" s="34">
        <f t="shared" si="14"/>
        <v>78</v>
      </c>
      <c r="D171" s="21">
        <f t="shared" si="15"/>
        <v>277</v>
      </c>
      <c r="G171" s="23" t="s">
        <v>164</v>
      </c>
      <c r="J171" s="71" t="s">
        <v>452</v>
      </c>
      <c r="K171" s="83">
        <f t="shared" si="16"/>
        <v>87</v>
      </c>
      <c r="L171" s="34" t="s">
        <v>48</v>
      </c>
      <c r="M171" s="34" t="s">
        <v>52</v>
      </c>
      <c r="N171" s="34" t="s">
        <v>374</v>
      </c>
      <c r="O171" s="34" t="s">
        <v>107</v>
      </c>
    </row>
    <row r="172" spans="1:15" ht="15" hidden="1" customHeight="1" outlineLevel="2" x14ac:dyDescent="0.25">
      <c r="A172" s="34"/>
      <c r="B172" s="33" t="str">
        <f t="shared" si="13"/>
        <v>CT Size - Circuit 79</v>
      </c>
      <c r="C172" s="34">
        <f t="shared" si="14"/>
        <v>79</v>
      </c>
      <c r="D172" s="21">
        <f t="shared" si="15"/>
        <v>278</v>
      </c>
      <c r="G172" s="23" t="s">
        <v>164</v>
      </c>
      <c r="J172" s="71" t="s">
        <v>452</v>
      </c>
      <c r="K172" s="83">
        <f t="shared" si="16"/>
        <v>88</v>
      </c>
      <c r="L172" s="34" t="s">
        <v>48</v>
      </c>
      <c r="M172" s="34" t="s">
        <v>52</v>
      </c>
      <c r="N172" s="34" t="s">
        <v>374</v>
      </c>
      <c r="O172" s="34" t="s">
        <v>107</v>
      </c>
    </row>
    <row r="173" spans="1:15" ht="15" hidden="1" customHeight="1" outlineLevel="2" x14ac:dyDescent="0.25">
      <c r="A173" s="34"/>
      <c r="B173" s="33" t="str">
        <f t="shared" si="13"/>
        <v>CT Size - Circuit 80</v>
      </c>
      <c r="C173" s="34">
        <f t="shared" si="14"/>
        <v>80</v>
      </c>
      <c r="D173" s="21">
        <f t="shared" si="15"/>
        <v>279</v>
      </c>
      <c r="G173" s="23" t="s">
        <v>164</v>
      </c>
      <c r="J173" s="71" t="s">
        <v>452</v>
      </c>
      <c r="K173" s="83">
        <f t="shared" si="16"/>
        <v>89</v>
      </c>
      <c r="L173" s="34" t="s">
        <v>48</v>
      </c>
      <c r="M173" s="34" t="s">
        <v>52</v>
      </c>
      <c r="N173" s="34" t="s">
        <v>374</v>
      </c>
      <c r="O173" s="34" t="s">
        <v>107</v>
      </c>
    </row>
    <row r="174" spans="1:15" ht="15" hidden="1" customHeight="1" outlineLevel="2" x14ac:dyDescent="0.25">
      <c r="A174" s="34"/>
      <c r="B174" s="33" t="str">
        <f t="shared" si="13"/>
        <v>CT Size - Circuit 81</v>
      </c>
      <c r="C174" s="34">
        <f t="shared" si="14"/>
        <v>81</v>
      </c>
      <c r="D174" s="21">
        <f t="shared" si="15"/>
        <v>280</v>
      </c>
      <c r="G174" s="23" t="s">
        <v>164</v>
      </c>
      <c r="J174" s="71" t="s">
        <v>452</v>
      </c>
      <c r="K174" s="83">
        <f t="shared" si="16"/>
        <v>90</v>
      </c>
      <c r="L174" s="34" t="s">
        <v>48</v>
      </c>
      <c r="M174" s="34" t="s">
        <v>52</v>
      </c>
      <c r="N174" s="34" t="s">
        <v>374</v>
      </c>
      <c r="O174" s="34" t="s">
        <v>107</v>
      </c>
    </row>
    <row r="175" spans="1:15" ht="15" hidden="1" customHeight="1" outlineLevel="2" x14ac:dyDescent="0.25">
      <c r="A175" s="34"/>
      <c r="B175" s="33" t="str">
        <f t="shared" si="13"/>
        <v>CT Size - Circuit 82</v>
      </c>
      <c r="C175" s="34">
        <f t="shared" si="14"/>
        <v>82</v>
      </c>
      <c r="D175" s="21">
        <f t="shared" si="15"/>
        <v>281</v>
      </c>
      <c r="G175" s="23" t="s">
        <v>164</v>
      </c>
      <c r="J175" s="71" t="s">
        <v>452</v>
      </c>
      <c r="K175" s="83">
        <f t="shared" si="16"/>
        <v>91</v>
      </c>
      <c r="L175" s="34" t="s">
        <v>48</v>
      </c>
      <c r="M175" s="34" t="s">
        <v>52</v>
      </c>
      <c r="N175" s="34" t="s">
        <v>374</v>
      </c>
      <c r="O175" s="34" t="s">
        <v>107</v>
      </c>
    </row>
    <row r="176" spans="1:15" ht="15" hidden="1" customHeight="1" outlineLevel="2" x14ac:dyDescent="0.25">
      <c r="A176" s="34"/>
      <c r="B176" s="33" t="str">
        <f t="shared" si="13"/>
        <v>CT Size - Circuit 83</v>
      </c>
      <c r="C176" s="34">
        <f t="shared" si="14"/>
        <v>83</v>
      </c>
      <c r="D176" s="21">
        <f t="shared" si="15"/>
        <v>282</v>
      </c>
      <c r="G176" s="23" t="s">
        <v>164</v>
      </c>
      <c r="J176" s="71" t="s">
        <v>452</v>
      </c>
      <c r="K176" s="83">
        <f t="shared" si="16"/>
        <v>92</v>
      </c>
      <c r="L176" s="34" t="s">
        <v>48</v>
      </c>
      <c r="M176" s="34" t="s">
        <v>52</v>
      </c>
      <c r="N176" s="34" t="s">
        <v>374</v>
      </c>
      <c r="O176" s="34" t="s">
        <v>107</v>
      </c>
    </row>
    <row r="177" spans="1:15" ht="15" hidden="1" customHeight="1" outlineLevel="2" x14ac:dyDescent="0.25">
      <c r="A177" s="34"/>
      <c r="B177" s="33" t="str">
        <f t="shared" si="13"/>
        <v>CT Size - Circuit 84</v>
      </c>
      <c r="C177" s="34">
        <f t="shared" si="14"/>
        <v>84</v>
      </c>
      <c r="D177" s="21">
        <f t="shared" si="15"/>
        <v>283</v>
      </c>
      <c r="G177" s="23" t="s">
        <v>164</v>
      </c>
      <c r="J177" s="71" t="s">
        <v>452</v>
      </c>
      <c r="K177" s="83">
        <f t="shared" si="16"/>
        <v>93</v>
      </c>
      <c r="L177" s="34" t="s">
        <v>48</v>
      </c>
      <c r="M177" s="34" t="s">
        <v>52</v>
      </c>
      <c r="N177" s="34" t="s">
        <v>374</v>
      </c>
      <c r="O177" s="34" t="s">
        <v>107</v>
      </c>
    </row>
    <row r="178" spans="1:15" ht="15" hidden="1" customHeight="1" outlineLevel="2" x14ac:dyDescent="0.25">
      <c r="A178" s="34"/>
      <c r="B178" s="33" t="str">
        <f t="shared" si="13"/>
        <v>CT Size - Circuit 85</v>
      </c>
      <c r="C178" s="34">
        <f t="shared" si="14"/>
        <v>85</v>
      </c>
      <c r="D178" s="21">
        <f t="shared" si="15"/>
        <v>284</v>
      </c>
      <c r="G178" s="23" t="s">
        <v>164</v>
      </c>
      <c r="J178" s="71" t="s">
        <v>452</v>
      </c>
      <c r="K178" s="83">
        <f t="shared" si="16"/>
        <v>94</v>
      </c>
      <c r="L178" s="34" t="s">
        <v>48</v>
      </c>
      <c r="M178" s="34" t="s">
        <v>52</v>
      </c>
      <c r="N178" s="34" t="s">
        <v>374</v>
      </c>
      <c r="O178" s="34" t="s">
        <v>107</v>
      </c>
    </row>
    <row r="179" spans="1:15" ht="15" hidden="1" customHeight="1" outlineLevel="2" x14ac:dyDescent="0.25">
      <c r="A179" s="34"/>
      <c r="B179" s="33" t="str">
        <f t="shared" si="13"/>
        <v>CT Size - Circuit 86</v>
      </c>
      <c r="C179" s="34">
        <f t="shared" si="14"/>
        <v>86</v>
      </c>
      <c r="D179" s="21">
        <f t="shared" si="15"/>
        <v>285</v>
      </c>
      <c r="G179" s="23" t="s">
        <v>164</v>
      </c>
      <c r="J179" s="71" t="s">
        <v>452</v>
      </c>
      <c r="K179" s="83">
        <f t="shared" si="16"/>
        <v>95</v>
      </c>
      <c r="L179" s="34" t="s">
        <v>48</v>
      </c>
      <c r="M179" s="34" t="s">
        <v>52</v>
      </c>
      <c r="N179" s="34" t="s">
        <v>374</v>
      </c>
      <c r="O179" s="34" t="s">
        <v>107</v>
      </c>
    </row>
    <row r="180" spans="1:15" ht="15" hidden="1" customHeight="1" outlineLevel="2" x14ac:dyDescent="0.25">
      <c r="A180" s="34"/>
      <c r="B180" s="33" t="str">
        <f t="shared" si="13"/>
        <v>CT Size - Circuit 87</v>
      </c>
      <c r="C180" s="34">
        <f t="shared" si="14"/>
        <v>87</v>
      </c>
      <c r="D180" s="21">
        <f t="shared" si="15"/>
        <v>286</v>
      </c>
      <c r="G180" s="23" t="s">
        <v>164</v>
      </c>
      <c r="J180" s="71" t="s">
        <v>452</v>
      </c>
      <c r="K180" s="83">
        <f t="shared" si="16"/>
        <v>96</v>
      </c>
      <c r="L180" s="34" t="s">
        <v>48</v>
      </c>
      <c r="M180" s="34" t="s">
        <v>52</v>
      </c>
      <c r="N180" s="34" t="s">
        <v>374</v>
      </c>
      <c r="O180" s="34" t="s">
        <v>107</v>
      </c>
    </row>
    <row r="181" spans="1:15" ht="15.75" hidden="1" customHeight="1" outlineLevel="2" x14ac:dyDescent="0.25">
      <c r="B181" s="33" t="str">
        <f t="shared" si="13"/>
        <v>CT Size - Circuit 88</v>
      </c>
      <c r="C181" s="34">
        <f t="shared" si="14"/>
        <v>88</v>
      </c>
      <c r="D181" s="21">
        <f t="shared" si="15"/>
        <v>287</v>
      </c>
      <c r="G181" s="23" t="s">
        <v>164</v>
      </c>
      <c r="J181" s="71" t="s">
        <v>452</v>
      </c>
      <c r="K181" s="83">
        <f t="shared" si="16"/>
        <v>97</v>
      </c>
      <c r="L181" s="34" t="s">
        <v>48</v>
      </c>
      <c r="M181" s="34" t="s">
        <v>52</v>
      </c>
      <c r="N181" s="34" t="s">
        <v>374</v>
      </c>
      <c r="O181" s="34" t="s">
        <v>107</v>
      </c>
    </row>
    <row r="182" spans="1:15" ht="15.75" hidden="1" customHeight="1" outlineLevel="2" x14ac:dyDescent="0.25">
      <c r="B182" s="33" t="str">
        <f t="shared" si="13"/>
        <v>CT Size - Circuit 89</v>
      </c>
      <c r="C182" s="34">
        <f t="shared" si="14"/>
        <v>89</v>
      </c>
      <c r="D182" s="21">
        <f t="shared" si="15"/>
        <v>288</v>
      </c>
      <c r="G182" s="23" t="s">
        <v>164</v>
      </c>
      <c r="J182" s="71" t="s">
        <v>452</v>
      </c>
      <c r="K182" s="83">
        <f t="shared" si="16"/>
        <v>98</v>
      </c>
      <c r="L182" s="34" t="s">
        <v>48</v>
      </c>
      <c r="M182" s="34" t="s">
        <v>52</v>
      </c>
      <c r="N182" s="34" t="s">
        <v>374</v>
      </c>
      <c r="O182" s="34" t="s">
        <v>107</v>
      </c>
    </row>
    <row r="183" spans="1:15" ht="15.75" hidden="1" customHeight="1" outlineLevel="2" x14ac:dyDescent="0.25">
      <c r="B183" s="33" t="str">
        <f t="shared" si="13"/>
        <v>CT Size - Circuit 90</v>
      </c>
      <c r="C183" s="34">
        <f t="shared" si="14"/>
        <v>90</v>
      </c>
      <c r="D183" s="21">
        <f t="shared" si="15"/>
        <v>289</v>
      </c>
      <c r="G183" s="23" t="s">
        <v>164</v>
      </c>
      <c r="J183" s="71" t="s">
        <v>452</v>
      </c>
      <c r="K183" s="83">
        <f t="shared" si="16"/>
        <v>99</v>
      </c>
      <c r="L183" s="34" t="s">
        <v>48</v>
      </c>
      <c r="M183" s="34" t="s">
        <v>52</v>
      </c>
      <c r="N183" s="34" t="s">
        <v>374</v>
      </c>
      <c r="O183" s="34" t="s">
        <v>107</v>
      </c>
    </row>
    <row r="184" spans="1:15" ht="15.75" hidden="1" customHeight="1" outlineLevel="2" x14ac:dyDescent="0.25">
      <c r="B184" s="33" t="str">
        <f t="shared" si="13"/>
        <v>CT Size - Circuit 91</v>
      </c>
      <c r="C184" s="34">
        <f t="shared" si="14"/>
        <v>91</v>
      </c>
      <c r="D184" s="21">
        <f t="shared" si="15"/>
        <v>290</v>
      </c>
      <c r="G184" s="23" t="s">
        <v>164</v>
      </c>
      <c r="J184" s="71" t="s">
        <v>452</v>
      </c>
      <c r="K184" s="83">
        <f t="shared" si="16"/>
        <v>100</v>
      </c>
      <c r="L184" s="34" t="s">
        <v>48</v>
      </c>
      <c r="M184" s="34" t="s">
        <v>52</v>
      </c>
      <c r="N184" s="34" t="s">
        <v>374</v>
      </c>
      <c r="O184" s="34" t="s">
        <v>107</v>
      </c>
    </row>
    <row r="185" spans="1:15" ht="15.75" hidden="1" customHeight="1" outlineLevel="2" x14ac:dyDescent="0.25">
      <c r="B185" s="33" t="str">
        <f t="shared" si="13"/>
        <v>CT Size - Circuit 92</v>
      </c>
      <c r="C185" s="34">
        <f t="shared" si="14"/>
        <v>92</v>
      </c>
      <c r="D185" s="21">
        <f t="shared" si="15"/>
        <v>291</v>
      </c>
      <c r="G185" s="23" t="s">
        <v>164</v>
      </c>
      <c r="J185" s="71" t="s">
        <v>452</v>
      </c>
      <c r="K185" s="83">
        <f t="shared" si="16"/>
        <v>101</v>
      </c>
      <c r="L185" s="34" t="s">
        <v>48</v>
      </c>
      <c r="M185" s="34" t="s">
        <v>52</v>
      </c>
      <c r="N185" s="34" t="s">
        <v>374</v>
      </c>
      <c r="O185" s="34" t="s">
        <v>107</v>
      </c>
    </row>
    <row r="186" spans="1:15" ht="15.75" hidden="1" customHeight="1" outlineLevel="2" x14ac:dyDescent="0.25">
      <c r="B186" s="33" t="str">
        <f t="shared" si="13"/>
        <v>CT Size - Circuit 93</v>
      </c>
      <c r="C186" s="34">
        <f t="shared" si="14"/>
        <v>93</v>
      </c>
      <c r="D186" s="21">
        <f t="shared" si="15"/>
        <v>292</v>
      </c>
      <c r="G186" s="23" t="s">
        <v>164</v>
      </c>
      <c r="J186" s="71" t="s">
        <v>452</v>
      </c>
      <c r="K186" s="83">
        <f t="shared" si="16"/>
        <v>102</v>
      </c>
      <c r="L186" s="34" t="s">
        <v>48</v>
      </c>
      <c r="M186" s="34" t="s">
        <v>52</v>
      </c>
      <c r="N186" s="34" t="s">
        <v>374</v>
      </c>
      <c r="O186" s="34" t="s">
        <v>107</v>
      </c>
    </row>
    <row r="187" spans="1:15" ht="15.75" hidden="1" customHeight="1" outlineLevel="2" x14ac:dyDescent="0.25">
      <c r="B187" s="33" t="str">
        <f t="shared" si="13"/>
        <v>CT Size - Circuit 94</v>
      </c>
      <c r="C187" s="34">
        <f t="shared" si="14"/>
        <v>94</v>
      </c>
      <c r="D187" s="21">
        <f t="shared" si="15"/>
        <v>293</v>
      </c>
      <c r="G187" s="23" t="s">
        <v>164</v>
      </c>
      <c r="J187" s="71" t="s">
        <v>452</v>
      </c>
      <c r="K187" s="83">
        <f t="shared" si="16"/>
        <v>103</v>
      </c>
      <c r="L187" s="34" t="s">
        <v>48</v>
      </c>
      <c r="M187" s="34" t="s">
        <v>52</v>
      </c>
      <c r="N187" s="34" t="s">
        <v>374</v>
      </c>
      <c r="O187" s="34" t="s">
        <v>107</v>
      </c>
    </row>
    <row r="188" spans="1:15" ht="15.75" hidden="1" customHeight="1" outlineLevel="2" x14ac:dyDescent="0.25">
      <c r="B188" s="33" t="str">
        <f t="shared" si="13"/>
        <v>CT Size - Circuit 95</v>
      </c>
      <c r="C188" s="34">
        <f t="shared" si="14"/>
        <v>95</v>
      </c>
      <c r="D188" s="21">
        <f t="shared" si="15"/>
        <v>294</v>
      </c>
      <c r="G188" s="23" t="s">
        <v>164</v>
      </c>
      <c r="J188" s="71" t="s">
        <v>452</v>
      </c>
      <c r="K188" s="83">
        <f t="shared" si="16"/>
        <v>104</v>
      </c>
      <c r="L188" s="34" t="s">
        <v>48</v>
      </c>
      <c r="M188" s="34" t="s">
        <v>52</v>
      </c>
      <c r="N188" s="34" t="s">
        <v>374</v>
      </c>
      <c r="O188" s="34" t="s">
        <v>107</v>
      </c>
    </row>
    <row r="189" spans="1:15" ht="15.75" hidden="1" customHeight="1" outlineLevel="2" x14ac:dyDescent="0.25">
      <c r="B189" s="33" t="str">
        <f t="shared" si="13"/>
        <v>CT Size - Circuit 96</v>
      </c>
      <c r="C189" s="34">
        <f t="shared" si="14"/>
        <v>96</v>
      </c>
      <c r="D189" s="21">
        <f t="shared" si="15"/>
        <v>295</v>
      </c>
      <c r="G189" s="23" t="s">
        <v>164</v>
      </c>
      <c r="J189" s="71" t="s">
        <v>452</v>
      </c>
      <c r="K189" s="83">
        <f t="shared" si="16"/>
        <v>105</v>
      </c>
      <c r="L189" s="34" t="s">
        <v>48</v>
      </c>
      <c r="M189" s="34" t="s">
        <v>52</v>
      </c>
      <c r="N189" s="34" t="s">
        <v>374</v>
      </c>
      <c r="O189" s="34" t="s">
        <v>107</v>
      </c>
    </row>
    <row r="190" spans="1:15" outlineLevel="1" collapsed="1" x14ac:dyDescent="0.25"/>
    <row r="191" spans="1:15" outlineLevel="1" x14ac:dyDescent="0.25">
      <c r="B191" s="33" t="s">
        <v>3</v>
      </c>
      <c r="D191" s="21">
        <f>E93+1</f>
        <v>296</v>
      </c>
      <c r="E191" s="34">
        <f>D287</f>
        <v>391</v>
      </c>
      <c r="G191" s="23" t="s">
        <v>164</v>
      </c>
      <c r="J191" s="71" t="s">
        <v>452</v>
      </c>
      <c r="K191" s="83" t="s">
        <v>481</v>
      </c>
      <c r="L191" s="34" t="s">
        <v>48</v>
      </c>
      <c r="M191" s="34" t="s">
        <v>52</v>
      </c>
      <c r="N191" s="34" t="s">
        <v>374</v>
      </c>
      <c r="O191" s="34" t="s">
        <v>107</v>
      </c>
    </row>
    <row r="192" spans="1:15" ht="15.75" hidden="1" customHeight="1" outlineLevel="2" x14ac:dyDescent="0.25">
      <c r="B192" s="33" t="str">
        <f>CONCATENATE("Breaker Size - Circuit ",C192)</f>
        <v>Breaker Size - Circuit 1</v>
      </c>
      <c r="C192" s="34">
        <v>1</v>
      </c>
      <c r="D192" s="21">
        <f>D191</f>
        <v>296</v>
      </c>
      <c r="G192" s="23" t="s">
        <v>164</v>
      </c>
      <c r="J192" s="71" t="s">
        <v>452</v>
      </c>
      <c r="K192" s="83">
        <f>K189+1</f>
        <v>106</v>
      </c>
      <c r="L192" s="34" t="s">
        <v>48</v>
      </c>
      <c r="M192" s="34" t="s">
        <v>52</v>
      </c>
      <c r="N192" s="34" t="s">
        <v>374</v>
      </c>
      <c r="O192" s="34" t="s">
        <v>107</v>
      </c>
    </row>
    <row r="193" spans="1:15" ht="15.75" hidden="1" customHeight="1" outlineLevel="2" x14ac:dyDescent="0.25">
      <c r="B193" s="33" t="str">
        <f t="shared" ref="B193:B256" si="17">CONCATENATE("Breaker Size - Circuit ",C193)</f>
        <v>Breaker Size - Circuit 2</v>
      </c>
      <c r="C193" s="34">
        <f t="shared" ref="C193:C224" si="18">C192+1</f>
        <v>2</v>
      </c>
      <c r="D193" s="21">
        <f t="shared" ref="D193:D224" si="19">D192+1</f>
        <v>297</v>
      </c>
      <c r="G193" s="23" t="s">
        <v>164</v>
      </c>
      <c r="J193" s="71" t="s">
        <v>452</v>
      </c>
      <c r="K193" s="83">
        <f t="shared" ref="K193:K256" si="20">K192+1</f>
        <v>107</v>
      </c>
      <c r="L193" s="34" t="s">
        <v>48</v>
      </c>
      <c r="M193" s="34" t="s">
        <v>52</v>
      </c>
      <c r="N193" s="34" t="s">
        <v>374</v>
      </c>
      <c r="O193" s="34" t="s">
        <v>107</v>
      </c>
    </row>
    <row r="194" spans="1:15" ht="15.75" hidden="1" customHeight="1" outlineLevel="2" x14ac:dyDescent="0.25">
      <c r="B194" s="33" t="str">
        <f t="shared" si="17"/>
        <v>Breaker Size - Circuit 3</v>
      </c>
      <c r="C194" s="34">
        <f t="shared" si="18"/>
        <v>3</v>
      </c>
      <c r="D194" s="21">
        <f t="shared" si="19"/>
        <v>298</v>
      </c>
      <c r="G194" s="23" t="s">
        <v>164</v>
      </c>
      <c r="J194" s="71" t="s">
        <v>452</v>
      </c>
      <c r="K194" s="83">
        <f t="shared" si="20"/>
        <v>108</v>
      </c>
      <c r="L194" s="34" t="s">
        <v>48</v>
      </c>
      <c r="M194" s="34" t="s">
        <v>52</v>
      </c>
      <c r="N194" s="34" t="s">
        <v>374</v>
      </c>
      <c r="O194" s="34" t="s">
        <v>107</v>
      </c>
    </row>
    <row r="195" spans="1:15" ht="15.75" hidden="1" customHeight="1" outlineLevel="2" x14ac:dyDescent="0.25">
      <c r="B195" s="33" t="str">
        <f t="shared" si="17"/>
        <v>Breaker Size - Circuit 4</v>
      </c>
      <c r="C195" s="34">
        <f t="shared" si="18"/>
        <v>4</v>
      </c>
      <c r="D195" s="21">
        <f t="shared" si="19"/>
        <v>299</v>
      </c>
      <c r="G195" s="23" t="s">
        <v>164</v>
      </c>
      <c r="J195" s="71" t="s">
        <v>452</v>
      </c>
      <c r="K195" s="83">
        <f t="shared" si="20"/>
        <v>109</v>
      </c>
      <c r="L195" s="34" t="s">
        <v>48</v>
      </c>
      <c r="M195" s="34" t="s">
        <v>52</v>
      </c>
      <c r="N195" s="34" t="s">
        <v>374</v>
      </c>
      <c r="O195" s="34" t="s">
        <v>107</v>
      </c>
    </row>
    <row r="196" spans="1:15" ht="15.75" hidden="1" customHeight="1" outlineLevel="2" x14ac:dyDescent="0.25">
      <c r="B196" s="33" t="str">
        <f t="shared" si="17"/>
        <v>Breaker Size - Circuit 5</v>
      </c>
      <c r="C196" s="34">
        <f t="shared" si="18"/>
        <v>5</v>
      </c>
      <c r="D196" s="21">
        <f t="shared" si="19"/>
        <v>300</v>
      </c>
      <c r="G196" s="23" t="s">
        <v>164</v>
      </c>
      <c r="J196" s="71" t="s">
        <v>452</v>
      </c>
      <c r="K196" s="83">
        <f t="shared" si="20"/>
        <v>110</v>
      </c>
      <c r="L196" s="34" t="s">
        <v>48</v>
      </c>
      <c r="M196" s="34" t="s">
        <v>52</v>
      </c>
      <c r="N196" s="34" t="s">
        <v>374</v>
      </c>
      <c r="O196" s="34" t="s">
        <v>107</v>
      </c>
    </row>
    <row r="197" spans="1:15" ht="15.75" hidden="1" customHeight="1" outlineLevel="2" x14ac:dyDescent="0.25">
      <c r="B197" s="33" t="str">
        <f t="shared" si="17"/>
        <v>Breaker Size - Circuit 6</v>
      </c>
      <c r="C197" s="34">
        <f t="shared" si="18"/>
        <v>6</v>
      </c>
      <c r="D197" s="21">
        <f t="shared" si="19"/>
        <v>301</v>
      </c>
      <c r="G197" s="23" t="s">
        <v>164</v>
      </c>
      <c r="J197" s="71" t="s">
        <v>452</v>
      </c>
      <c r="K197" s="83">
        <f t="shared" si="20"/>
        <v>111</v>
      </c>
      <c r="L197" s="34" t="s">
        <v>48</v>
      </c>
      <c r="M197" s="34" t="s">
        <v>52</v>
      </c>
      <c r="N197" s="34" t="s">
        <v>374</v>
      </c>
      <c r="O197" s="34" t="s">
        <v>107</v>
      </c>
    </row>
    <row r="198" spans="1:15" ht="15.75" hidden="1" customHeight="1" outlineLevel="2" x14ac:dyDescent="0.25">
      <c r="B198" s="33" t="str">
        <f t="shared" si="17"/>
        <v>Breaker Size - Circuit 7</v>
      </c>
      <c r="C198" s="34">
        <f t="shared" si="18"/>
        <v>7</v>
      </c>
      <c r="D198" s="21">
        <f t="shared" si="19"/>
        <v>302</v>
      </c>
      <c r="G198" s="23" t="s">
        <v>164</v>
      </c>
      <c r="J198" s="71" t="s">
        <v>452</v>
      </c>
      <c r="K198" s="83">
        <f t="shared" si="20"/>
        <v>112</v>
      </c>
      <c r="L198" s="34" t="s">
        <v>48</v>
      </c>
      <c r="M198" s="34" t="s">
        <v>52</v>
      </c>
      <c r="N198" s="34" t="s">
        <v>374</v>
      </c>
      <c r="O198" s="34" t="s">
        <v>107</v>
      </c>
    </row>
    <row r="199" spans="1:15" ht="15" hidden="1" customHeight="1" outlineLevel="2" x14ac:dyDescent="0.25">
      <c r="A199" s="34"/>
      <c r="B199" s="33" t="str">
        <f t="shared" si="17"/>
        <v>Breaker Size - Circuit 8</v>
      </c>
      <c r="C199" s="34">
        <f t="shared" si="18"/>
        <v>8</v>
      </c>
      <c r="D199" s="21">
        <f t="shared" si="19"/>
        <v>303</v>
      </c>
      <c r="G199" s="23" t="s">
        <v>164</v>
      </c>
      <c r="J199" s="71" t="s">
        <v>452</v>
      </c>
      <c r="K199" s="83">
        <f t="shared" si="20"/>
        <v>113</v>
      </c>
      <c r="L199" s="34" t="s">
        <v>48</v>
      </c>
      <c r="M199" s="34" t="s">
        <v>52</v>
      </c>
      <c r="N199" s="34" t="s">
        <v>374</v>
      </c>
      <c r="O199" s="34" t="s">
        <v>107</v>
      </c>
    </row>
    <row r="200" spans="1:15" ht="15" hidden="1" customHeight="1" outlineLevel="2" x14ac:dyDescent="0.25">
      <c r="A200" s="34"/>
      <c r="B200" s="33" t="str">
        <f t="shared" si="17"/>
        <v>Breaker Size - Circuit 9</v>
      </c>
      <c r="C200" s="34">
        <f t="shared" si="18"/>
        <v>9</v>
      </c>
      <c r="D200" s="21">
        <f t="shared" si="19"/>
        <v>304</v>
      </c>
      <c r="G200" s="23" t="s">
        <v>164</v>
      </c>
      <c r="J200" s="71" t="s">
        <v>452</v>
      </c>
      <c r="K200" s="83">
        <f t="shared" si="20"/>
        <v>114</v>
      </c>
      <c r="L200" s="34" t="s">
        <v>48</v>
      </c>
      <c r="M200" s="34" t="s">
        <v>52</v>
      </c>
      <c r="N200" s="34" t="s">
        <v>374</v>
      </c>
      <c r="O200" s="34" t="s">
        <v>107</v>
      </c>
    </row>
    <row r="201" spans="1:15" ht="15" hidden="1" customHeight="1" outlineLevel="2" x14ac:dyDescent="0.25">
      <c r="A201" s="34"/>
      <c r="B201" s="33" t="str">
        <f t="shared" si="17"/>
        <v>Breaker Size - Circuit 10</v>
      </c>
      <c r="C201" s="34">
        <f t="shared" si="18"/>
        <v>10</v>
      </c>
      <c r="D201" s="21">
        <f t="shared" si="19"/>
        <v>305</v>
      </c>
      <c r="G201" s="23" t="s">
        <v>164</v>
      </c>
      <c r="J201" s="71" t="s">
        <v>452</v>
      </c>
      <c r="K201" s="83">
        <f t="shared" si="20"/>
        <v>115</v>
      </c>
      <c r="L201" s="34" t="s">
        <v>48</v>
      </c>
      <c r="M201" s="34" t="s">
        <v>52</v>
      </c>
      <c r="N201" s="34" t="s">
        <v>374</v>
      </c>
      <c r="O201" s="34" t="s">
        <v>107</v>
      </c>
    </row>
    <row r="202" spans="1:15" ht="15" hidden="1" customHeight="1" outlineLevel="2" x14ac:dyDescent="0.25">
      <c r="A202" s="34"/>
      <c r="B202" s="33" t="str">
        <f t="shared" si="17"/>
        <v>Breaker Size - Circuit 11</v>
      </c>
      <c r="C202" s="34">
        <f t="shared" si="18"/>
        <v>11</v>
      </c>
      <c r="D202" s="21">
        <f t="shared" si="19"/>
        <v>306</v>
      </c>
      <c r="G202" s="23" t="s">
        <v>164</v>
      </c>
      <c r="J202" s="71" t="s">
        <v>452</v>
      </c>
      <c r="K202" s="83">
        <f t="shared" si="20"/>
        <v>116</v>
      </c>
      <c r="L202" s="34" t="s">
        <v>48</v>
      </c>
      <c r="M202" s="34" t="s">
        <v>52</v>
      </c>
      <c r="N202" s="34" t="s">
        <v>374</v>
      </c>
      <c r="O202" s="34" t="s">
        <v>107</v>
      </c>
    </row>
    <row r="203" spans="1:15" ht="15" hidden="1" customHeight="1" outlineLevel="2" x14ac:dyDescent="0.25">
      <c r="A203" s="34"/>
      <c r="B203" s="33" t="str">
        <f t="shared" si="17"/>
        <v>Breaker Size - Circuit 12</v>
      </c>
      <c r="C203" s="34">
        <f t="shared" si="18"/>
        <v>12</v>
      </c>
      <c r="D203" s="21">
        <f t="shared" si="19"/>
        <v>307</v>
      </c>
      <c r="G203" s="23" t="s">
        <v>164</v>
      </c>
      <c r="J203" s="71" t="s">
        <v>452</v>
      </c>
      <c r="K203" s="83">
        <f t="shared" si="20"/>
        <v>117</v>
      </c>
      <c r="L203" s="34" t="s">
        <v>48</v>
      </c>
      <c r="M203" s="34" t="s">
        <v>52</v>
      </c>
      <c r="N203" s="34" t="s">
        <v>374</v>
      </c>
      <c r="O203" s="34" t="s">
        <v>107</v>
      </c>
    </row>
    <row r="204" spans="1:15" ht="15" hidden="1" customHeight="1" outlineLevel="2" x14ac:dyDescent="0.25">
      <c r="A204" s="34"/>
      <c r="B204" s="33" t="str">
        <f t="shared" si="17"/>
        <v>Breaker Size - Circuit 13</v>
      </c>
      <c r="C204" s="34">
        <f t="shared" si="18"/>
        <v>13</v>
      </c>
      <c r="D204" s="21">
        <f t="shared" si="19"/>
        <v>308</v>
      </c>
      <c r="G204" s="23" t="s">
        <v>164</v>
      </c>
      <c r="J204" s="71" t="s">
        <v>452</v>
      </c>
      <c r="K204" s="83">
        <f t="shared" si="20"/>
        <v>118</v>
      </c>
      <c r="L204" s="34" t="s">
        <v>48</v>
      </c>
      <c r="M204" s="34" t="s">
        <v>52</v>
      </c>
      <c r="N204" s="34" t="s">
        <v>374</v>
      </c>
      <c r="O204" s="34" t="s">
        <v>107</v>
      </c>
    </row>
    <row r="205" spans="1:15" ht="15" hidden="1" customHeight="1" outlineLevel="2" x14ac:dyDescent="0.25">
      <c r="A205" s="34"/>
      <c r="B205" s="33" t="str">
        <f t="shared" si="17"/>
        <v>Breaker Size - Circuit 14</v>
      </c>
      <c r="C205" s="34">
        <f t="shared" si="18"/>
        <v>14</v>
      </c>
      <c r="D205" s="21">
        <f t="shared" si="19"/>
        <v>309</v>
      </c>
      <c r="G205" s="23" t="s">
        <v>164</v>
      </c>
      <c r="J205" s="71" t="s">
        <v>452</v>
      </c>
      <c r="K205" s="83">
        <f t="shared" si="20"/>
        <v>119</v>
      </c>
      <c r="L205" s="34" t="s">
        <v>48</v>
      </c>
      <c r="M205" s="34" t="s">
        <v>52</v>
      </c>
      <c r="N205" s="34" t="s">
        <v>374</v>
      </c>
      <c r="O205" s="34" t="s">
        <v>107</v>
      </c>
    </row>
    <row r="206" spans="1:15" ht="15" hidden="1" customHeight="1" outlineLevel="2" x14ac:dyDescent="0.25">
      <c r="A206" s="34"/>
      <c r="B206" s="33" t="str">
        <f t="shared" si="17"/>
        <v>Breaker Size - Circuit 15</v>
      </c>
      <c r="C206" s="34">
        <f t="shared" si="18"/>
        <v>15</v>
      </c>
      <c r="D206" s="21">
        <f t="shared" si="19"/>
        <v>310</v>
      </c>
      <c r="G206" s="23" t="s">
        <v>164</v>
      </c>
      <c r="J206" s="71" t="s">
        <v>452</v>
      </c>
      <c r="K206" s="83">
        <f t="shared" si="20"/>
        <v>120</v>
      </c>
      <c r="L206" s="34" t="s">
        <v>48</v>
      </c>
      <c r="M206" s="34" t="s">
        <v>52</v>
      </c>
      <c r="N206" s="34" t="s">
        <v>374</v>
      </c>
      <c r="O206" s="34" t="s">
        <v>107</v>
      </c>
    </row>
    <row r="207" spans="1:15" ht="15" hidden="1" customHeight="1" outlineLevel="2" x14ac:dyDescent="0.25">
      <c r="A207" s="34"/>
      <c r="B207" s="33" t="str">
        <f t="shared" si="17"/>
        <v>Breaker Size - Circuit 16</v>
      </c>
      <c r="C207" s="34">
        <f t="shared" si="18"/>
        <v>16</v>
      </c>
      <c r="D207" s="21">
        <f t="shared" si="19"/>
        <v>311</v>
      </c>
      <c r="G207" s="23" t="s">
        <v>164</v>
      </c>
      <c r="J207" s="71" t="s">
        <v>452</v>
      </c>
      <c r="K207" s="83">
        <f t="shared" si="20"/>
        <v>121</v>
      </c>
      <c r="L207" s="34" t="s">
        <v>48</v>
      </c>
      <c r="M207" s="34" t="s">
        <v>52</v>
      </c>
      <c r="N207" s="34" t="s">
        <v>374</v>
      </c>
      <c r="O207" s="34" t="s">
        <v>107</v>
      </c>
    </row>
    <row r="208" spans="1:15" ht="15" hidden="1" customHeight="1" outlineLevel="2" x14ac:dyDescent="0.25">
      <c r="A208" s="34"/>
      <c r="B208" s="33" t="str">
        <f t="shared" si="17"/>
        <v>Breaker Size - Circuit 17</v>
      </c>
      <c r="C208" s="34">
        <f t="shared" si="18"/>
        <v>17</v>
      </c>
      <c r="D208" s="21">
        <f t="shared" si="19"/>
        <v>312</v>
      </c>
      <c r="G208" s="23" t="s">
        <v>164</v>
      </c>
      <c r="J208" s="71" t="s">
        <v>452</v>
      </c>
      <c r="K208" s="83">
        <f t="shared" si="20"/>
        <v>122</v>
      </c>
      <c r="L208" s="34" t="s">
        <v>48</v>
      </c>
      <c r="M208" s="34" t="s">
        <v>52</v>
      </c>
      <c r="N208" s="34" t="s">
        <v>374</v>
      </c>
      <c r="O208" s="34" t="s">
        <v>107</v>
      </c>
    </row>
    <row r="209" spans="1:15" ht="15" hidden="1" customHeight="1" outlineLevel="2" x14ac:dyDescent="0.25">
      <c r="A209" s="34"/>
      <c r="B209" s="33" t="str">
        <f t="shared" si="17"/>
        <v>Breaker Size - Circuit 18</v>
      </c>
      <c r="C209" s="34">
        <f t="shared" si="18"/>
        <v>18</v>
      </c>
      <c r="D209" s="21">
        <f t="shared" si="19"/>
        <v>313</v>
      </c>
      <c r="G209" s="23" t="s">
        <v>164</v>
      </c>
      <c r="J209" s="71" t="s">
        <v>452</v>
      </c>
      <c r="K209" s="83">
        <f t="shared" si="20"/>
        <v>123</v>
      </c>
      <c r="L209" s="34" t="s">
        <v>48</v>
      </c>
      <c r="M209" s="34" t="s">
        <v>52</v>
      </c>
      <c r="N209" s="34" t="s">
        <v>374</v>
      </c>
      <c r="O209" s="34" t="s">
        <v>107</v>
      </c>
    </row>
    <row r="210" spans="1:15" ht="15" hidden="1" customHeight="1" outlineLevel="2" x14ac:dyDescent="0.25">
      <c r="A210" s="34"/>
      <c r="B210" s="33" t="str">
        <f t="shared" si="17"/>
        <v>Breaker Size - Circuit 19</v>
      </c>
      <c r="C210" s="34">
        <f t="shared" si="18"/>
        <v>19</v>
      </c>
      <c r="D210" s="21">
        <f t="shared" si="19"/>
        <v>314</v>
      </c>
      <c r="G210" s="23" t="s">
        <v>164</v>
      </c>
      <c r="J210" s="71" t="s">
        <v>452</v>
      </c>
      <c r="K210" s="83">
        <f t="shared" si="20"/>
        <v>124</v>
      </c>
      <c r="L210" s="34" t="s">
        <v>48</v>
      </c>
      <c r="M210" s="34" t="s">
        <v>52</v>
      </c>
      <c r="N210" s="34" t="s">
        <v>374</v>
      </c>
      <c r="O210" s="34" t="s">
        <v>107</v>
      </c>
    </row>
    <row r="211" spans="1:15" ht="15" hidden="1" customHeight="1" outlineLevel="2" x14ac:dyDescent="0.25">
      <c r="A211" s="34"/>
      <c r="B211" s="33" t="str">
        <f t="shared" si="17"/>
        <v>Breaker Size - Circuit 20</v>
      </c>
      <c r="C211" s="34">
        <f t="shared" si="18"/>
        <v>20</v>
      </c>
      <c r="D211" s="21">
        <f t="shared" si="19"/>
        <v>315</v>
      </c>
      <c r="G211" s="23" t="s">
        <v>164</v>
      </c>
      <c r="J211" s="71" t="s">
        <v>452</v>
      </c>
      <c r="K211" s="83">
        <f t="shared" si="20"/>
        <v>125</v>
      </c>
      <c r="L211" s="34" t="s">
        <v>48</v>
      </c>
      <c r="M211" s="34" t="s">
        <v>52</v>
      </c>
      <c r="N211" s="34" t="s">
        <v>374</v>
      </c>
      <c r="O211" s="34" t="s">
        <v>107</v>
      </c>
    </row>
    <row r="212" spans="1:15" ht="15" hidden="1" customHeight="1" outlineLevel="2" x14ac:dyDescent="0.25">
      <c r="A212" s="34"/>
      <c r="B212" s="33" t="str">
        <f t="shared" si="17"/>
        <v>Breaker Size - Circuit 21</v>
      </c>
      <c r="C212" s="34">
        <f t="shared" si="18"/>
        <v>21</v>
      </c>
      <c r="D212" s="21">
        <f t="shared" si="19"/>
        <v>316</v>
      </c>
      <c r="G212" s="23" t="s">
        <v>164</v>
      </c>
      <c r="J212" s="71" t="s">
        <v>452</v>
      </c>
      <c r="K212" s="83">
        <f t="shared" si="20"/>
        <v>126</v>
      </c>
      <c r="L212" s="34" t="s">
        <v>48</v>
      </c>
      <c r="M212" s="34" t="s">
        <v>52</v>
      </c>
      <c r="N212" s="34" t="s">
        <v>374</v>
      </c>
      <c r="O212" s="34" t="s">
        <v>107</v>
      </c>
    </row>
    <row r="213" spans="1:15" ht="15" hidden="1" customHeight="1" outlineLevel="2" x14ac:dyDescent="0.25">
      <c r="A213" s="34"/>
      <c r="B213" s="33" t="str">
        <f t="shared" si="17"/>
        <v>Breaker Size - Circuit 22</v>
      </c>
      <c r="C213" s="34">
        <f t="shared" si="18"/>
        <v>22</v>
      </c>
      <c r="D213" s="21">
        <f t="shared" si="19"/>
        <v>317</v>
      </c>
      <c r="G213" s="23" t="s">
        <v>164</v>
      </c>
      <c r="J213" s="71" t="s">
        <v>452</v>
      </c>
      <c r="K213" s="83">
        <f t="shared" si="20"/>
        <v>127</v>
      </c>
      <c r="L213" s="34" t="s">
        <v>48</v>
      </c>
      <c r="M213" s="34" t="s">
        <v>52</v>
      </c>
      <c r="N213" s="34" t="s">
        <v>374</v>
      </c>
      <c r="O213" s="34" t="s">
        <v>107</v>
      </c>
    </row>
    <row r="214" spans="1:15" ht="15" hidden="1" customHeight="1" outlineLevel="2" x14ac:dyDescent="0.25">
      <c r="A214" s="34"/>
      <c r="B214" s="33" t="str">
        <f t="shared" si="17"/>
        <v>Breaker Size - Circuit 23</v>
      </c>
      <c r="C214" s="34">
        <f t="shared" si="18"/>
        <v>23</v>
      </c>
      <c r="D214" s="21">
        <f t="shared" si="19"/>
        <v>318</v>
      </c>
      <c r="G214" s="23" t="s">
        <v>164</v>
      </c>
      <c r="J214" s="71" t="s">
        <v>452</v>
      </c>
      <c r="K214" s="83">
        <f t="shared" si="20"/>
        <v>128</v>
      </c>
      <c r="L214" s="34" t="s">
        <v>48</v>
      </c>
      <c r="M214" s="34" t="s">
        <v>52</v>
      </c>
      <c r="N214" s="34" t="s">
        <v>374</v>
      </c>
      <c r="O214" s="34" t="s">
        <v>107</v>
      </c>
    </row>
    <row r="215" spans="1:15" ht="15" hidden="1" customHeight="1" outlineLevel="2" x14ac:dyDescent="0.25">
      <c r="A215" s="34"/>
      <c r="B215" s="33" t="str">
        <f t="shared" si="17"/>
        <v>Breaker Size - Circuit 24</v>
      </c>
      <c r="C215" s="34">
        <f t="shared" si="18"/>
        <v>24</v>
      </c>
      <c r="D215" s="21">
        <f t="shared" si="19"/>
        <v>319</v>
      </c>
      <c r="G215" s="23" t="s">
        <v>164</v>
      </c>
      <c r="J215" s="71" t="s">
        <v>452</v>
      </c>
      <c r="K215" s="83">
        <f t="shared" si="20"/>
        <v>129</v>
      </c>
      <c r="L215" s="34" t="s">
        <v>48</v>
      </c>
      <c r="M215" s="34" t="s">
        <v>52</v>
      </c>
      <c r="N215" s="34" t="s">
        <v>374</v>
      </c>
      <c r="O215" s="34" t="s">
        <v>107</v>
      </c>
    </row>
    <row r="216" spans="1:15" ht="15" hidden="1" customHeight="1" outlineLevel="2" x14ac:dyDescent="0.25">
      <c r="A216" s="34"/>
      <c r="B216" s="33" t="str">
        <f t="shared" si="17"/>
        <v>Breaker Size - Circuit 25</v>
      </c>
      <c r="C216" s="34">
        <f t="shared" si="18"/>
        <v>25</v>
      </c>
      <c r="D216" s="21">
        <f t="shared" si="19"/>
        <v>320</v>
      </c>
      <c r="G216" s="23" t="s">
        <v>164</v>
      </c>
      <c r="J216" s="71" t="s">
        <v>452</v>
      </c>
      <c r="K216" s="83">
        <f t="shared" si="20"/>
        <v>130</v>
      </c>
      <c r="L216" s="34" t="s">
        <v>48</v>
      </c>
      <c r="M216" s="34" t="s">
        <v>52</v>
      </c>
      <c r="N216" s="34" t="s">
        <v>374</v>
      </c>
      <c r="O216" s="34" t="s">
        <v>107</v>
      </c>
    </row>
    <row r="217" spans="1:15" ht="15" hidden="1" customHeight="1" outlineLevel="2" x14ac:dyDescent="0.25">
      <c r="A217" s="34"/>
      <c r="B217" s="33" t="str">
        <f t="shared" si="17"/>
        <v>Breaker Size - Circuit 26</v>
      </c>
      <c r="C217" s="34">
        <f t="shared" si="18"/>
        <v>26</v>
      </c>
      <c r="D217" s="21">
        <f t="shared" si="19"/>
        <v>321</v>
      </c>
      <c r="G217" s="23" t="s">
        <v>164</v>
      </c>
      <c r="J217" s="71" t="s">
        <v>452</v>
      </c>
      <c r="K217" s="83">
        <f t="shared" si="20"/>
        <v>131</v>
      </c>
      <c r="L217" s="34" t="s">
        <v>48</v>
      </c>
      <c r="M217" s="34" t="s">
        <v>52</v>
      </c>
      <c r="N217" s="34" t="s">
        <v>374</v>
      </c>
      <c r="O217" s="34" t="s">
        <v>107</v>
      </c>
    </row>
    <row r="218" spans="1:15" ht="15" hidden="1" customHeight="1" outlineLevel="2" x14ac:dyDescent="0.25">
      <c r="A218" s="34"/>
      <c r="B218" s="33" t="str">
        <f t="shared" si="17"/>
        <v>Breaker Size - Circuit 27</v>
      </c>
      <c r="C218" s="34">
        <f t="shared" si="18"/>
        <v>27</v>
      </c>
      <c r="D218" s="21">
        <f t="shared" si="19"/>
        <v>322</v>
      </c>
      <c r="G218" s="23" t="s">
        <v>164</v>
      </c>
      <c r="J218" s="71" t="s">
        <v>452</v>
      </c>
      <c r="K218" s="83">
        <f t="shared" si="20"/>
        <v>132</v>
      </c>
      <c r="L218" s="34" t="s">
        <v>48</v>
      </c>
      <c r="M218" s="34" t="s">
        <v>52</v>
      </c>
      <c r="N218" s="34" t="s">
        <v>374</v>
      </c>
      <c r="O218" s="34" t="s">
        <v>107</v>
      </c>
    </row>
    <row r="219" spans="1:15" ht="15" hidden="1" customHeight="1" outlineLevel="2" x14ac:dyDescent="0.25">
      <c r="A219" s="34"/>
      <c r="B219" s="33" t="str">
        <f t="shared" si="17"/>
        <v>Breaker Size - Circuit 28</v>
      </c>
      <c r="C219" s="34">
        <f t="shared" si="18"/>
        <v>28</v>
      </c>
      <c r="D219" s="21">
        <f t="shared" si="19"/>
        <v>323</v>
      </c>
      <c r="G219" s="23" t="s">
        <v>164</v>
      </c>
      <c r="J219" s="71" t="s">
        <v>452</v>
      </c>
      <c r="K219" s="83">
        <f t="shared" si="20"/>
        <v>133</v>
      </c>
      <c r="L219" s="34" t="s">
        <v>48</v>
      </c>
      <c r="M219" s="34" t="s">
        <v>52</v>
      </c>
      <c r="N219" s="34" t="s">
        <v>374</v>
      </c>
      <c r="O219" s="34" t="s">
        <v>107</v>
      </c>
    </row>
    <row r="220" spans="1:15" ht="15" hidden="1" customHeight="1" outlineLevel="2" x14ac:dyDescent="0.25">
      <c r="A220" s="34"/>
      <c r="B220" s="33" t="str">
        <f t="shared" si="17"/>
        <v>Breaker Size - Circuit 29</v>
      </c>
      <c r="C220" s="34">
        <f t="shared" si="18"/>
        <v>29</v>
      </c>
      <c r="D220" s="21">
        <f t="shared" si="19"/>
        <v>324</v>
      </c>
      <c r="G220" s="23" t="s">
        <v>164</v>
      </c>
      <c r="J220" s="71" t="s">
        <v>452</v>
      </c>
      <c r="K220" s="83">
        <f t="shared" si="20"/>
        <v>134</v>
      </c>
      <c r="L220" s="34" t="s">
        <v>48</v>
      </c>
      <c r="M220" s="34" t="s">
        <v>52</v>
      </c>
      <c r="N220" s="34" t="s">
        <v>374</v>
      </c>
      <c r="O220" s="34" t="s">
        <v>107</v>
      </c>
    </row>
    <row r="221" spans="1:15" ht="15" hidden="1" customHeight="1" outlineLevel="2" x14ac:dyDescent="0.25">
      <c r="A221" s="34"/>
      <c r="B221" s="33" t="str">
        <f t="shared" si="17"/>
        <v>Breaker Size - Circuit 30</v>
      </c>
      <c r="C221" s="34">
        <f t="shared" si="18"/>
        <v>30</v>
      </c>
      <c r="D221" s="21">
        <f t="shared" si="19"/>
        <v>325</v>
      </c>
      <c r="G221" s="23" t="s">
        <v>164</v>
      </c>
      <c r="J221" s="71" t="s">
        <v>452</v>
      </c>
      <c r="K221" s="83">
        <f t="shared" si="20"/>
        <v>135</v>
      </c>
      <c r="L221" s="34" t="s">
        <v>48</v>
      </c>
      <c r="M221" s="34" t="s">
        <v>52</v>
      </c>
      <c r="N221" s="34" t="s">
        <v>374</v>
      </c>
      <c r="O221" s="34" t="s">
        <v>107</v>
      </c>
    </row>
    <row r="222" spans="1:15" ht="15" hidden="1" customHeight="1" outlineLevel="2" x14ac:dyDescent="0.25">
      <c r="A222" s="34"/>
      <c r="B222" s="33" t="str">
        <f t="shared" si="17"/>
        <v>Breaker Size - Circuit 31</v>
      </c>
      <c r="C222" s="34">
        <f t="shared" si="18"/>
        <v>31</v>
      </c>
      <c r="D222" s="21">
        <f t="shared" si="19"/>
        <v>326</v>
      </c>
      <c r="G222" s="23" t="s">
        <v>164</v>
      </c>
      <c r="J222" s="71" t="s">
        <v>452</v>
      </c>
      <c r="K222" s="83">
        <f t="shared" si="20"/>
        <v>136</v>
      </c>
      <c r="L222" s="34" t="s">
        <v>48</v>
      </c>
      <c r="M222" s="34" t="s">
        <v>52</v>
      </c>
      <c r="N222" s="34" t="s">
        <v>374</v>
      </c>
      <c r="O222" s="34" t="s">
        <v>107</v>
      </c>
    </row>
    <row r="223" spans="1:15" ht="15" hidden="1" customHeight="1" outlineLevel="2" x14ac:dyDescent="0.25">
      <c r="A223" s="34"/>
      <c r="B223" s="33" t="str">
        <f t="shared" si="17"/>
        <v>Breaker Size - Circuit 32</v>
      </c>
      <c r="C223" s="34">
        <f t="shared" si="18"/>
        <v>32</v>
      </c>
      <c r="D223" s="21">
        <f t="shared" si="19"/>
        <v>327</v>
      </c>
      <c r="G223" s="23" t="s">
        <v>164</v>
      </c>
      <c r="J223" s="71" t="s">
        <v>452</v>
      </c>
      <c r="K223" s="83">
        <f t="shared" si="20"/>
        <v>137</v>
      </c>
      <c r="L223" s="34" t="s">
        <v>48</v>
      </c>
      <c r="M223" s="34" t="s">
        <v>52</v>
      </c>
      <c r="N223" s="34" t="s">
        <v>374</v>
      </c>
      <c r="O223" s="34" t="s">
        <v>107</v>
      </c>
    </row>
    <row r="224" spans="1:15" ht="15" hidden="1" customHeight="1" outlineLevel="2" x14ac:dyDescent="0.25">
      <c r="A224" s="34"/>
      <c r="B224" s="33" t="str">
        <f t="shared" si="17"/>
        <v>Breaker Size - Circuit 33</v>
      </c>
      <c r="C224" s="34">
        <f t="shared" si="18"/>
        <v>33</v>
      </c>
      <c r="D224" s="21">
        <f t="shared" si="19"/>
        <v>328</v>
      </c>
      <c r="G224" s="23" t="s">
        <v>164</v>
      </c>
      <c r="J224" s="71" t="s">
        <v>452</v>
      </c>
      <c r="K224" s="83">
        <f t="shared" si="20"/>
        <v>138</v>
      </c>
      <c r="L224" s="34" t="s">
        <v>48</v>
      </c>
      <c r="M224" s="34" t="s">
        <v>52</v>
      </c>
      <c r="N224" s="34" t="s">
        <v>374</v>
      </c>
      <c r="O224" s="34" t="s">
        <v>107</v>
      </c>
    </row>
    <row r="225" spans="1:15" ht="15" hidden="1" customHeight="1" outlineLevel="2" x14ac:dyDescent="0.25">
      <c r="A225" s="34"/>
      <c r="B225" s="33" t="str">
        <f t="shared" si="17"/>
        <v>Breaker Size - Circuit 34</v>
      </c>
      <c r="C225" s="34">
        <f t="shared" ref="C225:C256" si="21">C224+1</f>
        <v>34</v>
      </c>
      <c r="D225" s="21">
        <f t="shared" ref="D225:D256" si="22">D224+1</f>
        <v>329</v>
      </c>
      <c r="G225" s="23" t="s">
        <v>164</v>
      </c>
      <c r="J225" s="71" t="s">
        <v>452</v>
      </c>
      <c r="K225" s="83">
        <f t="shared" si="20"/>
        <v>139</v>
      </c>
      <c r="L225" s="34" t="s">
        <v>48</v>
      </c>
      <c r="M225" s="34" t="s">
        <v>52</v>
      </c>
      <c r="N225" s="34" t="s">
        <v>374</v>
      </c>
      <c r="O225" s="34" t="s">
        <v>107</v>
      </c>
    </row>
    <row r="226" spans="1:15" ht="15" hidden="1" customHeight="1" outlineLevel="2" x14ac:dyDescent="0.25">
      <c r="A226" s="34"/>
      <c r="B226" s="33" t="str">
        <f t="shared" si="17"/>
        <v>Breaker Size - Circuit 35</v>
      </c>
      <c r="C226" s="34">
        <f t="shared" si="21"/>
        <v>35</v>
      </c>
      <c r="D226" s="21">
        <f t="shared" si="22"/>
        <v>330</v>
      </c>
      <c r="G226" s="23" t="s">
        <v>164</v>
      </c>
      <c r="J226" s="71" t="s">
        <v>452</v>
      </c>
      <c r="K226" s="83">
        <f t="shared" si="20"/>
        <v>140</v>
      </c>
      <c r="L226" s="34" t="s">
        <v>48</v>
      </c>
      <c r="M226" s="34" t="s">
        <v>52</v>
      </c>
      <c r="N226" s="34" t="s">
        <v>374</v>
      </c>
      <c r="O226" s="34" t="s">
        <v>107</v>
      </c>
    </row>
    <row r="227" spans="1:15" ht="15" hidden="1" customHeight="1" outlineLevel="2" x14ac:dyDescent="0.25">
      <c r="A227" s="34"/>
      <c r="B227" s="33" t="str">
        <f t="shared" si="17"/>
        <v>Breaker Size - Circuit 36</v>
      </c>
      <c r="C227" s="34">
        <f t="shared" si="21"/>
        <v>36</v>
      </c>
      <c r="D227" s="21">
        <f t="shared" si="22"/>
        <v>331</v>
      </c>
      <c r="G227" s="23" t="s">
        <v>164</v>
      </c>
      <c r="J227" s="71" t="s">
        <v>452</v>
      </c>
      <c r="K227" s="83">
        <f t="shared" si="20"/>
        <v>141</v>
      </c>
      <c r="L227" s="34" t="s">
        <v>48</v>
      </c>
      <c r="M227" s="34" t="s">
        <v>52</v>
      </c>
      <c r="N227" s="34" t="s">
        <v>374</v>
      </c>
      <c r="O227" s="34" t="s">
        <v>107</v>
      </c>
    </row>
    <row r="228" spans="1:15" ht="15" hidden="1" customHeight="1" outlineLevel="2" x14ac:dyDescent="0.25">
      <c r="A228" s="34"/>
      <c r="B228" s="33" t="str">
        <f t="shared" si="17"/>
        <v>Breaker Size - Circuit 37</v>
      </c>
      <c r="C228" s="34">
        <f t="shared" si="21"/>
        <v>37</v>
      </c>
      <c r="D228" s="21">
        <f t="shared" si="22"/>
        <v>332</v>
      </c>
      <c r="G228" s="23" t="s">
        <v>164</v>
      </c>
      <c r="J228" s="71" t="s">
        <v>452</v>
      </c>
      <c r="K228" s="83">
        <f t="shared" si="20"/>
        <v>142</v>
      </c>
      <c r="L228" s="34" t="s">
        <v>48</v>
      </c>
      <c r="M228" s="34" t="s">
        <v>52</v>
      </c>
      <c r="N228" s="34" t="s">
        <v>374</v>
      </c>
      <c r="O228" s="34" t="s">
        <v>107</v>
      </c>
    </row>
    <row r="229" spans="1:15" ht="15" hidden="1" customHeight="1" outlineLevel="2" x14ac:dyDescent="0.25">
      <c r="A229" s="34"/>
      <c r="B229" s="33" t="str">
        <f t="shared" si="17"/>
        <v>Breaker Size - Circuit 38</v>
      </c>
      <c r="C229" s="34">
        <f t="shared" si="21"/>
        <v>38</v>
      </c>
      <c r="D229" s="21">
        <f t="shared" si="22"/>
        <v>333</v>
      </c>
      <c r="G229" s="23" t="s">
        <v>164</v>
      </c>
      <c r="J229" s="71" t="s">
        <v>452</v>
      </c>
      <c r="K229" s="83">
        <f t="shared" si="20"/>
        <v>143</v>
      </c>
      <c r="L229" s="34" t="s">
        <v>48</v>
      </c>
      <c r="M229" s="34" t="s">
        <v>52</v>
      </c>
      <c r="N229" s="34" t="s">
        <v>374</v>
      </c>
      <c r="O229" s="34" t="s">
        <v>107</v>
      </c>
    </row>
    <row r="230" spans="1:15" ht="15" hidden="1" customHeight="1" outlineLevel="2" x14ac:dyDescent="0.25">
      <c r="A230" s="34"/>
      <c r="B230" s="33" t="str">
        <f t="shared" si="17"/>
        <v>Breaker Size - Circuit 39</v>
      </c>
      <c r="C230" s="34">
        <f t="shared" si="21"/>
        <v>39</v>
      </c>
      <c r="D230" s="21">
        <f t="shared" si="22"/>
        <v>334</v>
      </c>
      <c r="G230" s="23" t="s">
        <v>164</v>
      </c>
      <c r="J230" s="71" t="s">
        <v>452</v>
      </c>
      <c r="K230" s="83">
        <f t="shared" si="20"/>
        <v>144</v>
      </c>
      <c r="L230" s="34" t="s">
        <v>48</v>
      </c>
      <c r="M230" s="34" t="s">
        <v>52</v>
      </c>
      <c r="N230" s="34" t="s">
        <v>374</v>
      </c>
      <c r="O230" s="34" t="s">
        <v>107</v>
      </c>
    </row>
    <row r="231" spans="1:15" ht="15" hidden="1" customHeight="1" outlineLevel="2" x14ac:dyDescent="0.25">
      <c r="A231" s="34"/>
      <c r="B231" s="33" t="str">
        <f t="shared" si="17"/>
        <v>Breaker Size - Circuit 40</v>
      </c>
      <c r="C231" s="34">
        <f t="shared" si="21"/>
        <v>40</v>
      </c>
      <c r="D231" s="21">
        <f t="shared" si="22"/>
        <v>335</v>
      </c>
      <c r="G231" s="23" t="s">
        <v>164</v>
      </c>
      <c r="J231" s="71" t="s">
        <v>452</v>
      </c>
      <c r="K231" s="83">
        <f t="shared" si="20"/>
        <v>145</v>
      </c>
      <c r="L231" s="34" t="s">
        <v>48</v>
      </c>
      <c r="M231" s="34" t="s">
        <v>52</v>
      </c>
      <c r="N231" s="34" t="s">
        <v>374</v>
      </c>
      <c r="O231" s="34" t="s">
        <v>107</v>
      </c>
    </row>
    <row r="232" spans="1:15" ht="15" hidden="1" customHeight="1" outlineLevel="2" x14ac:dyDescent="0.25">
      <c r="A232" s="34"/>
      <c r="B232" s="33" t="str">
        <f t="shared" si="17"/>
        <v>Breaker Size - Circuit 41</v>
      </c>
      <c r="C232" s="34">
        <f t="shared" si="21"/>
        <v>41</v>
      </c>
      <c r="D232" s="21">
        <f t="shared" si="22"/>
        <v>336</v>
      </c>
      <c r="G232" s="23" t="s">
        <v>164</v>
      </c>
      <c r="J232" s="71" t="s">
        <v>452</v>
      </c>
      <c r="K232" s="83">
        <f t="shared" si="20"/>
        <v>146</v>
      </c>
      <c r="L232" s="34" t="s">
        <v>48</v>
      </c>
      <c r="M232" s="34" t="s">
        <v>52</v>
      </c>
      <c r="N232" s="34" t="s">
        <v>374</v>
      </c>
      <c r="O232" s="34" t="s">
        <v>107</v>
      </c>
    </row>
    <row r="233" spans="1:15" ht="15" hidden="1" customHeight="1" outlineLevel="2" x14ac:dyDescent="0.25">
      <c r="A233" s="34"/>
      <c r="B233" s="33" t="str">
        <f t="shared" si="17"/>
        <v>Breaker Size - Circuit 42</v>
      </c>
      <c r="C233" s="34">
        <f t="shared" si="21"/>
        <v>42</v>
      </c>
      <c r="D233" s="21">
        <f t="shared" si="22"/>
        <v>337</v>
      </c>
      <c r="G233" s="23" t="s">
        <v>164</v>
      </c>
      <c r="J233" s="71" t="s">
        <v>452</v>
      </c>
      <c r="K233" s="83">
        <f t="shared" si="20"/>
        <v>147</v>
      </c>
      <c r="L233" s="34" t="s">
        <v>48</v>
      </c>
      <c r="M233" s="34" t="s">
        <v>52</v>
      </c>
      <c r="N233" s="34" t="s">
        <v>374</v>
      </c>
      <c r="O233" s="34" t="s">
        <v>107</v>
      </c>
    </row>
    <row r="234" spans="1:15" ht="15" hidden="1" customHeight="1" outlineLevel="2" x14ac:dyDescent="0.25">
      <c r="A234" s="34"/>
      <c r="B234" s="33" t="str">
        <f t="shared" si="17"/>
        <v>Breaker Size - Circuit 43</v>
      </c>
      <c r="C234" s="34">
        <f t="shared" si="21"/>
        <v>43</v>
      </c>
      <c r="D234" s="21">
        <f t="shared" si="22"/>
        <v>338</v>
      </c>
      <c r="G234" s="23" t="s">
        <v>164</v>
      </c>
      <c r="J234" s="71" t="s">
        <v>452</v>
      </c>
      <c r="K234" s="83">
        <f t="shared" si="20"/>
        <v>148</v>
      </c>
      <c r="L234" s="34" t="s">
        <v>48</v>
      </c>
      <c r="M234" s="34" t="s">
        <v>52</v>
      </c>
      <c r="N234" s="34" t="s">
        <v>374</v>
      </c>
      <c r="O234" s="34" t="s">
        <v>107</v>
      </c>
    </row>
    <row r="235" spans="1:15" ht="15" hidden="1" customHeight="1" outlineLevel="2" x14ac:dyDescent="0.25">
      <c r="A235" s="34"/>
      <c r="B235" s="33" t="str">
        <f t="shared" si="17"/>
        <v>Breaker Size - Circuit 44</v>
      </c>
      <c r="C235" s="34">
        <f t="shared" si="21"/>
        <v>44</v>
      </c>
      <c r="D235" s="21">
        <f t="shared" si="22"/>
        <v>339</v>
      </c>
      <c r="G235" s="23" t="s">
        <v>164</v>
      </c>
      <c r="J235" s="71" t="s">
        <v>452</v>
      </c>
      <c r="K235" s="83">
        <f t="shared" si="20"/>
        <v>149</v>
      </c>
      <c r="L235" s="34" t="s">
        <v>48</v>
      </c>
      <c r="M235" s="34" t="s">
        <v>52</v>
      </c>
      <c r="N235" s="34" t="s">
        <v>374</v>
      </c>
      <c r="O235" s="34" t="s">
        <v>107</v>
      </c>
    </row>
    <row r="236" spans="1:15" ht="15" hidden="1" customHeight="1" outlineLevel="2" x14ac:dyDescent="0.25">
      <c r="A236" s="34"/>
      <c r="B236" s="33" t="str">
        <f t="shared" si="17"/>
        <v>Breaker Size - Circuit 45</v>
      </c>
      <c r="C236" s="34">
        <f t="shared" si="21"/>
        <v>45</v>
      </c>
      <c r="D236" s="21">
        <f t="shared" si="22"/>
        <v>340</v>
      </c>
      <c r="G236" s="23" t="s">
        <v>164</v>
      </c>
      <c r="J236" s="71" t="s">
        <v>452</v>
      </c>
      <c r="K236" s="83">
        <f t="shared" si="20"/>
        <v>150</v>
      </c>
      <c r="L236" s="34" t="s">
        <v>48</v>
      </c>
      <c r="M236" s="34" t="s">
        <v>52</v>
      </c>
      <c r="N236" s="34" t="s">
        <v>374</v>
      </c>
      <c r="O236" s="34" t="s">
        <v>107</v>
      </c>
    </row>
    <row r="237" spans="1:15" ht="15" hidden="1" customHeight="1" outlineLevel="2" x14ac:dyDescent="0.25">
      <c r="A237" s="34"/>
      <c r="B237" s="33" t="str">
        <f t="shared" si="17"/>
        <v>Breaker Size - Circuit 46</v>
      </c>
      <c r="C237" s="34">
        <f t="shared" si="21"/>
        <v>46</v>
      </c>
      <c r="D237" s="21">
        <f t="shared" si="22"/>
        <v>341</v>
      </c>
      <c r="G237" s="23" t="s">
        <v>164</v>
      </c>
      <c r="J237" s="71" t="s">
        <v>452</v>
      </c>
      <c r="K237" s="83">
        <f t="shared" si="20"/>
        <v>151</v>
      </c>
      <c r="L237" s="34" t="s">
        <v>48</v>
      </c>
      <c r="M237" s="34" t="s">
        <v>52</v>
      </c>
      <c r="N237" s="34" t="s">
        <v>374</v>
      </c>
      <c r="O237" s="34" t="s">
        <v>107</v>
      </c>
    </row>
    <row r="238" spans="1:15" ht="15" hidden="1" customHeight="1" outlineLevel="2" x14ac:dyDescent="0.25">
      <c r="A238" s="34"/>
      <c r="B238" s="33" t="str">
        <f t="shared" si="17"/>
        <v>Breaker Size - Circuit 47</v>
      </c>
      <c r="C238" s="34">
        <f t="shared" si="21"/>
        <v>47</v>
      </c>
      <c r="D238" s="21">
        <f t="shared" si="22"/>
        <v>342</v>
      </c>
      <c r="G238" s="23" t="s">
        <v>164</v>
      </c>
      <c r="J238" s="71" t="s">
        <v>452</v>
      </c>
      <c r="K238" s="83">
        <f t="shared" si="20"/>
        <v>152</v>
      </c>
      <c r="L238" s="34" t="s">
        <v>48</v>
      </c>
      <c r="M238" s="34" t="s">
        <v>52</v>
      </c>
      <c r="N238" s="34" t="s">
        <v>374</v>
      </c>
      <c r="O238" s="34" t="s">
        <v>107</v>
      </c>
    </row>
    <row r="239" spans="1:15" ht="15" hidden="1" customHeight="1" outlineLevel="2" x14ac:dyDescent="0.25">
      <c r="A239" s="34"/>
      <c r="B239" s="33" t="str">
        <f t="shared" si="17"/>
        <v>Breaker Size - Circuit 48</v>
      </c>
      <c r="C239" s="34">
        <f t="shared" si="21"/>
        <v>48</v>
      </c>
      <c r="D239" s="21">
        <f t="shared" si="22"/>
        <v>343</v>
      </c>
      <c r="G239" s="23" t="s">
        <v>164</v>
      </c>
      <c r="J239" s="71" t="s">
        <v>452</v>
      </c>
      <c r="K239" s="83">
        <f t="shared" si="20"/>
        <v>153</v>
      </c>
      <c r="L239" s="34" t="s">
        <v>48</v>
      </c>
      <c r="M239" s="34" t="s">
        <v>52</v>
      </c>
      <c r="N239" s="34" t="s">
        <v>374</v>
      </c>
      <c r="O239" s="34" t="s">
        <v>107</v>
      </c>
    </row>
    <row r="240" spans="1:15" ht="15" hidden="1" customHeight="1" outlineLevel="2" x14ac:dyDescent="0.25">
      <c r="A240" s="34"/>
      <c r="B240" s="33" t="str">
        <f t="shared" si="17"/>
        <v>Breaker Size - Circuit 49</v>
      </c>
      <c r="C240" s="34">
        <f t="shared" si="21"/>
        <v>49</v>
      </c>
      <c r="D240" s="21">
        <f t="shared" si="22"/>
        <v>344</v>
      </c>
      <c r="G240" s="23" t="s">
        <v>164</v>
      </c>
      <c r="J240" s="71" t="s">
        <v>452</v>
      </c>
      <c r="K240" s="83">
        <f t="shared" si="20"/>
        <v>154</v>
      </c>
      <c r="L240" s="34" t="s">
        <v>48</v>
      </c>
      <c r="M240" s="34" t="s">
        <v>52</v>
      </c>
      <c r="N240" s="34" t="s">
        <v>374</v>
      </c>
      <c r="O240" s="34" t="s">
        <v>107</v>
      </c>
    </row>
    <row r="241" spans="1:15" ht="15" hidden="1" customHeight="1" outlineLevel="2" x14ac:dyDescent="0.25">
      <c r="A241" s="34"/>
      <c r="B241" s="33" t="str">
        <f t="shared" si="17"/>
        <v>Breaker Size - Circuit 50</v>
      </c>
      <c r="C241" s="34">
        <f t="shared" si="21"/>
        <v>50</v>
      </c>
      <c r="D241" s="21">
        <f t="shared" si="22"/>
        <v>345</v>
      </c>
      <c r="G241" s="23" t="s">
        <v>164</v>
      </c>
      <c r="J241" s="71" t="s">
        <v>452</v>
      </c>
      <c r="K241" s="83">
        <f t="shared" si="20"/>
        <v>155</v>
      </c>
      <c r="L241" s="34" t="s">
        <v>48</v>
      </c>
      <c r="M241" s="34" t="s">
        <v>52</v>
      </c>
      <c r="N241" s="34" t="s">
        <v>374</v>
      </c>
      <c r="O241" s="34" t="s">
        <v>107</v>
      </c>
    </row>
    <row r="242" spans="1:15" ht="15" hidden="1" customHeight="1" outlineLevel="2" x14ac:dyDescent="0.25">
      <c r="A242" s="34"/>
      <c r="B242" s="33" t="str">
        <f t="shared" si="17"/>
        <v>Breaker Size - Circuit 51</v>
      </c>
      <c r="C242" s="34">
        <f t="shared" si="21"/>
        <v>51</v>
      </c>
      <c r="D242" s="21">
        <f t="shared" si="22"/>
        <v>346</v>
      </c>
      <c r="G242" s="23" t="s">
        <v>164</v>
      </c>
      <c r="J242" s="71" t="s">
        <v>452</v>
      </c>
      <c r="K242" s="83">
        <f t="shared" si="20"/>
        <v>156</v>
      </c>
      <c r="L242" s="34" t="s">
        <v>48</v>
      </c>
      <c r="M242" s="34" t="s">
        <v>52</v>
      </c>
      <c r="N242" s="34" t="s">
        <v>374</v>
      </c>
      <c r="O242" s="34" t="s">
        <v>107</v>
      </c>
    </row>
    <row r="243" spans="1:15" ht="15" hidden="1" customHeight="1" outlineLevel="2" x14ac:dyDescent="0.25">
      <c r="A243" s="34"/>
      <c r="B243" s="33" t="str">
        <f t="shared" si="17"/>
        <v>Breaker Size - Circuit 52</v>
      </c>
      <c r="C243" s="34">
        <f t="shared" si="21"/>
        <v>52</v>
      </c>
      <c r="D243" s="21">
        <f t="shared" si="22"/>
        <v>347</v>
      </c>
      <c r="G243" s="23" t="s">
        <v>164</v>
      </c>
      <c r="J243" s="71" t="s">
        <v>452</v>
      </c>
      <c r="K243" s="83">
        <f t="shared" si="20"/>
        <v>157</v>
      </c>
      <c r="L243" s="34" t="s">
        <v>48</v>
      </c>
      <c r="M243" s="34" t="s">
        <v>52</v>
      </c>
      <c r="N243" s="34" t="s">
        <v>374</v>
      </c>
      <c r="O243" s="34" t="s">
        <v>107</v>
      </c>
    </row>
    <row r="244" spans="1:15" ht="15" hidden="1" customHeight="1" outlineLevel="2" x14ac:dyDescent="0.25">
      <c r="A244" s="34"/>
      <c r="B244" s="33" t="str">
        <f t="shared" si="17"/>
        <v>Breaker Size - Circuit 53</v>
      </c>
      <c r="C244" s="34">
        <f t="shared" si="21"/>
        <v>53</v>
      </c>
      <c r="D244" s="21">
        <f t="shared" si="22"/>
        <v>348</v>
      </c>
      <c r="G244" s="23" t="s">
        <v>164</v>
      </c>
      <c r="J244" s="71" t="s">
        <v>452</v>
      </c>
      <c r="K244" s="83">
        <f t="shared" si="20"/>
        <v>158</v>
      </c>
      <c r="L244" s="34" t="s">
        <v>48</v>
      </c>
      <c r="M244" s="34" t="s">
        <v>52</v>
      </c>
      <c r="N244" s="34" t="s">
        <v>374</v>
      </c>
      <c r="O244" s="34" t="s">
        <v>107</v>
      </c>
    </row>
    <row r="245" spans="1:15" ht="15" hidden="1" customHeight="1" outlineLevel="2" x14ac:dyDescent="0.25">
      <c r="A245" s="34"/>
      <c r="B245" s="33" t="str">
        <f t="shared" si="17"/>
        <v>Breaker Size - Circuit 54</v>
      </c>
      <c r="C245" s="34">
        <f t="shared" si="21"/>
        <v>54</v>
      </c>
      <c r="D245" s="21">
        <f t="shared" si="22"/>
        <v>349</v>
      </c>
      <c r="G245" s="23" t="s">
        <v>164</v>
      </c>
      <c r="J245" s="71" t="s">
        <v>452</v>
      </c>
      <c r="K245" s="83">
        <f t="shared" si="20"/>
        <v>159</v>
      </c>
      <c r="L245" s="34" t="s">
        <v>48</v>
      </c>
      <c r="M245" s="34" t="s">
        <v>52</v>
      </c>
      <c r="N245" s="34" t="s">
        <v>374</v>
      </c>
      <c r="O245" s="34" t="s">
        <v>107</v>
      </c>
    </row>
    <row r="246" spans="1:15" ht="15" hidden="1" customHeight="1" outlineLevel="2" x14ac:dyDescent="0.25">
      <c r="A246" s="34"/>
      <c r="B246" s="33" t="str">
        <f t="shared" si="17"/>
        <v>Breaker Size - Circuit 55</v>
      </c>
      <c r="C246" s="34">
        <f t="shared" si="21"/>
        <v>55</v>
      </c>
      <c r="D246" s="21">
        <f t="shared" si="22"/>
        <v>350</v>
      </c>
      <c r="G246" s="23" t="s">
        <v>164</v>
      </c>
      <c r="J246" s="71" t="s">
        <v>452</v>
      </c>
      <c r="K246" s="83">
        <f t="shared" si="20"/>
        <v>160</v>
      </c>
      <c r="L246" s="34" t="s">
        <v>48</v>
      </c>
      <c r="M246" s="34" t="s">
        <v>52</v>
      </c>
      <c r="N246" s="34" t="s">
        <v>374</v>
      </c>
      <c r="O246" s="34" t="s">
        <v>107</v>
      </c>
    </row>
    <row r="247" spans="1:15" ht="15" hidden="1" customHeight="1" outlineLevel="2" x14ac:dyDescent="0.25">
      <c r="A247" s="34"/>
      <c r="B247" s="33" t="str">
        <f t="shared" si="17"/>
        <v>Breaker Size - Circuit 56</v>
      </c>
      <c r="C247" s="34">
        <f t="shared" si="21"/>
        <v>56</v>
      </c>
      <c r="D247" s="21">
        <f t="shared" si="22"/>
        <v>351</v>
      </c>
      <c r="G247" s="23" t="s">
        <v>164</v>
      </c>
      <c r="J247" s="71" t="s">
        <v>452</v>
      </c>
      <c r="K247" s="83">
        <f t="shared" si="20"/>
        <v>161</v>
      </c>
      <c r="L247" s="34" t="s">
        <v>48</v>
      </c>
      <c r="M247" s="34" t="s">
        <v>52</v>
      </c>
      <c r="N247" s="34" t="s">
        <v>374</v>
      </c>
      <c r="O247" s="34" t="s">
        <v>107</v>
      </c>
    </row>
    <row r="248" spans="1:15" ht="15" hidden="1" customHeight="1" outlineLevel="2" x14ac:dyDescent="0.25">
      <c r="A248" s="34"/>
      <c r="B248" s="33" t="str">
        <f t="shared" si="17"/>
        <v>Breaker Size - Circuit 57</v>
      </c>
      <c r="C248" s="34">
        <f t="shared" si="21"/>
        <v>57</v>
      </c>
      <c r="D248" s="21">
        <f t="shared" si="22"/>
        <v>352</v>
      </c>
      <c r="G248" s="23" t="s">
        <v>164</v>
      </c>
      <c r="J248" s="71" t="s">
        <v>452</v>
      </c>
      <c r="K248" s="83">
        <f t="shared" si="20"/>
        <v>162</v>
      </c>
      <c r="L248" s="34" t="s">
        <v>48</v>
      </c>
      <c r="M248" s="34" t="s">
        <v>52</v>
      </c>
      <c r="N248" s="34" t="s">
        <v>374</v>
      </c>
      <c r="O248" s="34" t="s">
        <v>107</v>
      </c>
    </row>
    <row r="249" spans="1:15" ht="15" hidden="1" customHeight="1" outlineLevel="2" x14ac:dyDescent="0.25">
      <c r="A249" s="34"/>
      <c r="B249" s="33" t="str">
        <f t="shared" si="17"/>
        <v>Breaker Size - Circuit 58</v>
      </c>
      <c r="C249" s="34">
        <f t="shared" si="21"/>
        <v>58</v>
      </c>
      <c r="D249" s="21">
        <f t="shared" si="22"/>
        <v>353</v>
      </c>
      <c r="G249" s="23" t="s">
        <v>164</v>
      </c>
      <c r="J249" s="71" t="s">
        <v>452</v>
      </c>
      <c r="K249" s="83">
        <f t="shared" si="20"/>
        <v>163</v>
      </c>
      <c r="L249" s="34" t="s">
        <v>48</v>
      </c>
      <c r="M249" s="34" t="s">
        <v>52</v>
      </c>
      <c r="N249" s="34" t="s">
        <v>374</v>
      </c>
      <c r="O249" s="34" t="s">
        <v>107</v>
      </c>
    </row>
    <row r="250" spans="1:15" ht="15" hidden="1" customHeight="1" outlineLevel="2" x14ac:dyDescent="0.25">
      <c r="A250" s="34"/>
      <c r="B250" s="33" t="str">
        <f t="shared" si="17"/>
        <v>Breaker Size - Circuit 59</v>
      </c>
      <c r="C250" s="34">
        <f t="shared" si="21"/>
        <v>59</v>
      </c>
      <c r="D250" s="21">
        <f t="shared" si="22"/>
        <v>354</v>
      </c>
      <c r="G250" s="23" t="s">
        <v>164</v>
      </c>
      <c r="J250" s="71" t="s">
        <v>452</v>
      </c>
      <c r="K250" s="83">
        <f t="shared" si="20"/>
        <v>164</v>
      </c>
      <c r="L250" s="34" t="s">
        <v>48</v>
      </c>
      <c r="M250" s="34" t="s">
        <v>52</v>
      </c>
      <c r="N250" s="34" t="s">
        <v>374</v>
      </c>
      <c r="O250" s="34" t="s">
        <v>107</v>
      </c>
    </row>
    <row r="251" spans="1:15" ht="15" hidden="1" customHeight="1" outlineLevel="2" x14ac:dyDescent="0.25">
      <c r="A251" s="34"/>
      <c r="B251" s="33" t="str">
        <f t="shared" si="17"/>
        <v>Breaker Size - Circuit 60</v>
      </c>
      <c r="C251" s="34">
        <f t="shared" si="21"/>
        <v>60</v>
      </c>
      <c r="D251" s="21">
        <f t="shared" si="22"/>
        <v>355</v>
      </c>
      <c r="G251" s="23" t="s">
        <v>164</v>
      </c>
      <c r="J251" s="71" t="s">
        <v>452</v>
      </c>
      <c r="K251" s="83">
        <f t="shared" si="20"/>
        <v>165</v>
      </c>
      <c r="L251" s="34" t="s">
        <v>48</v>
      </c>
      <c r="M251" s="34" t="s">
        <v>52</v>
      </c>
      <c r="N251" s="34" t="s">
        <v>374</v>
      </c>
      <c r="O251" s="34" t="s">
        <v>107</v>
      </c>
    </row>
    <row r="252" spans="1:15" ht="15" hidden="1" customHeight="1" outlineLevel="2" x14ac:dyDescent="0.25">
      <c r="A252" s="34"/>
      <c r="B252" s="33" t="str">
        <f t="shared" si="17"/>
        <v>Breaker Size - Circuit 61</v>
      </c>
      <c r="C252" s="34">
        <f t="shared" si="21"/>
        <v>61</v>
      </c>
      <c r="D252" s="21">
        <f t="shared" si="22"/>
        <v>356</v>
      </c>
      <c r="G252" s="23" t="s">
        <v>164</v>
      </c>
      <c r="J252" s="71" t="s">
        <v>452</v>
      </c>
      <c r="K252" s="83">
        <f t="shared" si="20"/>
        <v>166</v>
      </c>
      <c r="L252" s="34" t="s">
        <v>48</v>
      </c>
      <c r="M252" s="34" t="s">
        <v>52</v>
      </c>
      <c r="N252" s="34" t="s">
        <v>374</v>
      </c>
      <c r="O252" s="34" t="s">
        <v>107</v>
      </c>
    </row>
    <row r="253" spans="1:15" ht="15" hidden="1" customHeight="1" outlineLevel="2" x14ac:dyDescent="0.25">
      <c r="A253" s="34"/>
      <c r="B253" s="33" t="str">
        <f t="shared" si="17"/>
        <v>Breaker Size - Circuit 62</v>
      </c>
      <c r="C253" s="34">
        <f t="shared" si="21"/>
        <v>62</v>
      </c>
      <c r="D253" s="21">
        <f t="shared" si="22"/>
        <v>357</v>
      </c>
      <c r="G253" s="23" t="s">
        <v>164</v>
      </c>
      <c r="J253" s="71" t="s">
        <v>452</v>
      </c>
      <c r="K253" s="83">
        <f t="shared" si="20"/>
        <v>167</v>
      </c>
      <c r="L253" s="34" t="s">
        <v>48</v>
      </c>
      <c r="M253" s="34" t="s">
        <v>52</v>
      </c>
      <c r="N253" s="34" t="s">
        <v>374</v>
      </c>
      <c r="O253" s="34" t="s">
        <v>107</v>
      </c>
    </row>
    <row r="254" spans="1:15" ht="15" hidden="1" customHeight="1" outlineLevel="2" x14ac:dyDescent="0.25">
      <c r="A254" s="34"/>
      <c r="B254" s="33" t="str">
        <f t="shared" si="17"/>
        <v>Breaker Size - Circuit 63</v>
      </c>
      <c r="C254" s="34">
        <f t="shared" si="21"/>
        <v>63</v>
      </c>
      <c r="D254" s="21">
        <f t="shared" si="22"/>
        <v>358</v>
      </c>
      <c r="G254" s="23" t="s">
        <v>164</v>
      </c>
      <c r="J254" s="71" t="s">
        <v>452</v>
      </c>
      <c r="K254" s="83">
        <f t="shared" si="20"/>
        <v>168</v>
      </c>
      <c r="L254" s="34" t="s">
        <v>48</v>
      </c>
      <c r="M254" s="34" t="s">
        <v>52</v>
      </c>
      <c r="N254" s="34" t="s">
        <v>374</v>
      </c>
      <c r="O254" s="34" t="s">
        <v>107</v>
      </c>
    </row>
    <row r="255" spans="1:15" ht="15" hidden="1" customHeight="1" outlineLevel="2" x14ac:dyDescent="0.25">
      <c r="A255" s="34"/>
      <c r="B255" s="33" t="str">
        <f t="shared" si="17"/>
        <v>Breaker Size - Circuit 64</v>
      </c>
      <c r="C255" s="34">
        <f t="shared" si="21"/>
        <v>64</v>
      </c>
      <c r="D255" s="21">
        <f t="shared" si="22"/>
        <v>359</v>
      </c>
      <c r="G255" s="23" t="s">
        <v>164</v>
      </c>
      <c r="J255" s="71" t="s">
        <v>452</v>
      </c>
      <c r="K255" s="83">
        <f t="shared" si="20"/>
        <v>169</v>
      </c>
      <c r="L255" s="34" t="s">
        <v>48</v>
      </c>
      <c r="M255" s="34" t="s">
        <v>52</v>
      </c>
      <c r="N255" s="34" t="s">
        <v>374</v>
      </c>
      <c r="O255" s="34" t="s">
        <v>107</v>
      </c>
    </row>
    <row r="256" spans="1:15" ht="15" hidden="1" customHeight="1" outlineLevel="2" x14ac:dyDescent="0.25">
      <c r="A256" s="34"/>
      <c r="B256" s="33" t="str">
        <f t="shared" si="17"/>
        <v>Breaker Size - Circuit 65</v>
      </c>
      <c r="C256" s="34">
        <f t="shared" si="21"/>
        <v>65</v>
      </c>
      <c r="D256" s="21">
        <f t="shared" si="22"/>
        <v>360</v>
      </c>
      <c r="G256" s="23" t="s">
        <v>164</v>
      </c>
      <c r="J256" s="71" t="s">
        <v>452</v>
      </c>
      <c r="K256" s="83">
        <f t="shared" si="20"/>
        <v>170</v>
      </c>
      <c r="L256" s="34" t="s">
        <v>48</v>
      </c>
      <c r="M256" s="34" t="s">
        <v>52</v>
      </c>
      <c r="N256" s="34" t="s">
        <v>374</v>
      </c>
      <c r="O256" s="34" t="s">
        <v>107</v>
      </c>
    </row>
    <row r="257" spans="1:15" ht="15" hidden="1" customHeight="1" outlineLevel="2" x14ac:dyDescent="0.25">
      <c r="A257" s="34"/>
      <c r="B257" s="33" t="str">
        <f t="shared" ref="B257:B287" si="23">CONCATENATE("Breaker Size - Circuit ",C257)</f>
        <v>Breaker Size - Circuit 66</v>
      </c>
      <c r="C257" s="34">
        <f t="shared" ref="C257:C287" si="24">C256+1</f>
        <v>66</v>
      </c>
      <c r="D257" s="21">
        <f t="shared" ref="D257:D287" si="25">D256+1</f>
        <v>361</v>
      </c>
      <c r="G257" s="23" t="s">
        <v>164</v>
      </c>
      <c r="J257" s="71" t="s">
        <v>452</v>
      </c>
      <c r="K257" s="83">
        <f t="shared" ref="K257:K287" si="26">K256+1</f>
        <v>171</v>
      </c>
      <c r="L257" s="34" t="s">
        <v>48</v>
      </c>
      <c r="M257" s="34" t="s">
        <v>52</v>
      </c>
      <c r="N257" s="34" t="s">
        <v>374</v>
      </c>
      <c r="O257" s="34" t="s">
        <v>107</v>
      </c>
    </row>
    <row r="258" spans="1:15" ht="15" hidden="1" customHeight="1" outlineLevel="2" x14ac:dyDescent="0.25">
      <c r="A258" s="34"/>
      <c r="B258" s="33" t="str">
        <f t="shared" si="23"/>
        <v>Breaker Size - Circuit 67</v>
      </c>
      <c r="C258" s="34">
        <f t="shared" si="24"/>
        <v>67</v>
      </c>
      <c r="D258" s="21">
        <f t="shared" si="25"/>
        <v>362</v>
      </c>
      <c r="G258" s="23" t="s">
        <v>164</v>
      </c>
      <c r="J258" s="71" t="s">
        <v>452</v>
      </c>
      <c r="K258" s="83">
        <f t="shared" si="26"/>
        <v>172</v>
      </c>
      <c r="L258" s="34" t="s">
        <v>48</v>
      </c>
      <c r="M258" s="34" t="s">
        <v>52</v>
      </c>
      <c r="N258" s="34" t="s">
        <v>374</v>
      </c>
      <c r="O258" s="34" t="s">
        <v>107</v>
      </c>
    </row>
    <row r="259" spans="1:15" ht="15" hidden="1" customHeight="1" outlineLevel="2" x14ac:dyDescent="0.25">
      <c r="A259" s="34"/>
      <c r="B259" s="33" t="str">
        <f t="shared" si="23"/>
        <v>Breaker Size - Circuit 68</v>
      </c>
      <c r="C259" s="34">
        <f t="shared" si="24"/>
        <v>68</v>
      </c>
      <c r="D259" s="21">
        <f t="shared" si="25"/>
        <v>363</v>
      </c>
      <c r="G259" s="23" t="s">
        <v>164</v>
      </c>
      <c r="J259" s="71" t="s">
        <v>452</v>
      </c>
      <c r="K259" s="83">
        <f t="shared" si="26"/>
        <v>173</v>
      </c>
      <c r="L259" s="34" t="s">
        <v>48</v>
      </c>
      <c r="M259" s="34" t="s">
        <v>52</v>
      </c>
      <c r="N259" s="34" t="s">
        <v>374</v>
      </c>
      <c r="O259" s="34" t="s">
        <v>107</v>
      </c>
    </row>
    <row r="260" spans="1:15" ht="15" hidden="1" customHeight="1" outlineLevel="2" x14ac:dyDescent="0.25">
      <c r="A260" s="34"/>
      <c r="B260" s="33" t="str">
        <f t="shared" si="23"/>
        <v>Breaker Size - Circuit 69</v>
      </c>
      <c r="C260" s="34">
        <f t="shared" si="24"/>
        <v>69</v>
      </c>
      <c r="D260" s="21">
        <f t="shared" si="25"/>
        <v>364</v>
      </c>
      <c r="G260" s="23" t="s">
        <v>164</v>
      </c>
      <c r="J260" s="71" t="s">
        <v>452</v>
      </c>
      <c r="K260" s="83">
        <f t="shared" si="26"/>
        <v>174</v>
      </c>
      <c r="L260" s="34" t="s">
        <v>48</v>
      </c>
      <c r="M260" s="34" t="s">
        <v>52</v>
      </c>
      <c r="N260" s="34" t="s">
        <v>374</v>
      </c>
      <c r="O260" s="34" t="s">
        <v>107</v>
      </c>
    </row>
    <row r="261" spans="1:15" ht="15" hidden="1" customHeight="1" outlineLevel="2" x14ac:dyDescent="0.25">
      <c r="A261" s="34"/>
      <c r="B261" s="33" t="str">
        <f t="shared" si="23"/>
        <v>Breaker Size - Circuit 70</v>
      </c>
      <c r="C261" s="34">
        <f t="shared" si="24"/>
        <v>70</v>
      </c>
      <c r="D261" s="21">
        <f t="shared" si="25"/>
        <v>365</v>
      </c>
      <c r="G261" s="23" t="s">
        <v>164</v>
      </c>
      <c r="J261" s="71" t="s">
        <v>452</v>
      </c>
      <c r="K261" s="83">
        <f t="shared" si="26"/>
        <v>175</v>
      </c>
      <c r="L261" s="34" t="s">
        <v>48</v>
      </c>
      <c r="M261" s="34" t="s">
        <v>52</v>
      </c>
      <c r="N261" s="34" t="s">
        <v>374</v>
      </c>
      <c r="O261" s="34" t="s">
        <v>107</v>
      </c>
    </row>
    <row r="262" spans="1:15" ht="15" hidden="1" customHeight="1" outlineLevel="2" x14ac:dyDescent="0.25">
      <c r="A262" s="34"/>
      <c r="B262" s="33" t="str">
        <f t="shared" si="23"/>
        <v>Breaker Size - Circuit 71</v>
      </c>
      <c r="C262" s="34">
        <f t="shared" si="24"/>
        <v>71</v>
      </c>
      <c r="D262" s="21">
        <f t="shared" si="25"/>
        <v>366</v>
      </c>
      <c r="G262" s="23" t="s">
        <v>164</v>
      </c>
      <c r="J262" s="71" t="s">
        <v>452</v>
      </c>
      <c r="K262" s="83">
        <f t="shared" si="26"/>
        <v>176</v>
      </c>
      <c r="L262" s="34" t="s">
        <v>48</v>
      </c>
      <c r="M262" s="34" t="s">
        <v>52</v>
      </c>
      <c r="N262" s="34" t="s">
        <v>374</v>
      </c>
      <c r="O262" s="34" t="s">
        <v>107</v>
      </c>
    </row>
    <row r="263" spans="1:15" ht="15" hidden="1" customHeight="1" outlineLevel="2" x14ac:dyDescent="0.25">
      <c r="A263" s="34"/>
      <c r="B263" s="33" t="str">
        <f t="shared" si="23"/>
        <v>Breaker Size - Circuit 72</v>
      </c>
      <c r="C263" s="34">
        <f t="shared" si="24"/>
        <v>72</v>
      </c>
      <c r="D263" s="21">
        <f t="shared" si="25"/>
        <v>367</v>
      </c>
      <c r="G263" s="23" t="s">
        <v>164</v>
      </c>
      <c r="J263" s="71" t="s">
        <v>452</v>
      </c>
      <c r="K263" s="83">
        <f t="shared" si="26"/>
        <v>177</v>
      </c>
      <c r="L263" s="34" t="s">
        <v>48</v>
      </c>
      <c r="M263" s="34" t="s">
        <v>52</v>
      </c>
      <c r="N263" s="34" t="s">
        <v>374</v>
      </c>
      <c r="O263" s="34" t="s">
        <v>107</v>
      </c>
    </row>
    <row r="264" spans="1:15" ht="15" hidden="1" customHeight="1" outlineLevel="2" x14ac:dyDescent="0.25">
      <c r="A264" s="34"/>
      <c r="B264" s="33" t="str">
        <f t="shared" si="23"/>
        <v>Breaker Size - Circuit 73</v>
      </c>
      <c r="C264" s="34">
        <f t="shared" si="24"/>
        <v>73</v>
      </c>
      <c r="D264" s="21">
        <f t="shared" si="25"/>
        <v>368</v>
      </c>
      <c r="G264" s="23" t="s">
        <v>164</v>
      </c>
      <c r="J264" s="71" t="s">
        <v>452</v>
      </c>
      <c r="K264" s="83">
        <f t="shared" si="26"/>
        <v>178</v>
      </c>
      <c r="L264" s="34" t="s">
        <v>48</v>
      </c>
      <c r="M264" s="34" t="s">
        <v>52</v>
      </c>
      <c r="N264" s="34" t="s">
        <v>374</v>
      </c>
      <c r="O264" s="34" t="s">
        <v>107</v>
      </c>
    </row>
    <row r="265" spans="1:15" ht="15" hidden="1" customHeight="1" outlineLevel="2" x14ac:dyDescent="0.25">
      <c r="A265" s="34"/>
      <c r="B265" s="33" t="str">
        <f t="shared" si="23"/>
        <v>Breaker Size - Circuit 74</v>
      </c>
      <c r="C265" s="34">
        <f t="shared" si="24"/>
        <v>74</v>
      </c>
      <c r="D265" s="21">
        <f t="shared" si="25"/>
        <v>369</v>
      </c>
      <c r="G265" s="23" t="s">
        <v>164</v>
      </c>
      <c r="J265" s="71" t="s">
        <v>452</v>
      </c>
      <c r="K265" s="83">
        <f t="shared" si="26"/>
        <v>179</v>
      </c>
      <c r="L265" s="34" t="s">
        <v>48</v>
      </c>
      <c r="M265" s="34" t="s">
        <v>52</v>
      </c>
      <c r="N265" s="34" t="s">
        <v>374</v>
      </c>
      <c r="O265" s="34" t="s">
        <v>107</v>
      </c>
    </row>
    <row r="266" spans="1:15" ht="15" hidden="1" customHeight="1" outlineLevel="2" x14ac:dyDescent="0.25">
      <c r="A266" s="34"/>
      <c r="B266" s="33" t="str">
        <f t="shared" si="23"/>
        <v>Breaker Size - Circuit 75</v>
      </c>
      <c r="C266" s="34">
        <f t="shared" si="24"/>
        <v>75</v>
      </c>
      <c r="D266" s="21">
        <f t="shared" si="25"/>
        <v>370</v>
      </c>
      <c r="G266" s="23" t="s">
        <v>164</v>
      </c>
      <c r="J266" s="71" t="s">
        <v>452</v>
      </c>
      <c r="K266" s="83">
        <f t="shared" si="26"/>
        <v>180</v>
      </c>
      <c r="L266" s="34" t="s">
        <v>48</v>
      </c>
      <c r="M266" s="34" t="s">
        <v>52</v>
      </c>
      <c r="N266" s="34" t="s">
        <v>374</v>
      </c>
      <c r="O266" s="34" t="s">
        <v>107</v>
      </c>
    </row>
    <row r="267" spans="1:15" ht="15" hidden="1" customHeight="1" outlineLevel="2" x14ac:dyDescent="0.25">
      <c r="A267" s="34"/>
      <c r="B267" s="33" t="str">
        <f t="shared" si="23"/>
        <v>Breaker Size - Circuit 76</v>
      </c>
      <c r="C267" s="34">
        <f t="shared" si="24"/>
        <v>76</v>
      </c>
      <c r="D267" s="21">
        <f t="shared" si="25"/>
        <v>371</v>
      </c>
      <c r="G267" s="23" t="s">
        <v>164</v>
      </c>
      <c r="J267" s="71" t="s">
        <v>452</v>
      </c>
      <c r="K267" s="83">
        <f t="shared" si="26"/>
        <v>181</v>
      </c>
      <c r="L267" s="34" t="s">
        <v>48</v>
      </c>
      <c r="M267" s="34" t="s">
        <v>52</v>
      </c>
      <c r="N267" s="34" t="s">
        <v>374</v>
      </c>
      <c r="O267" s="34" t="s">
        <v>107</v>
      </c>
    </row>
    <row r="268" spans="1:15" ht="15" hidden="1" customHeight="1" outlineLevel="2" x14ac:dyDescent="0.25">
      <c r="A268" s="34"/>
      <c r="B268" s="33" t="str">
        <f t="shared" si="23"/>
        <v>Breaker Size - Circuit 77</v>
      </c>
      <c r="C268" s="34">
        <f t="shared" si="24"/>
        <v>77</v>
      </c>
      <c r="D268" s="21">
        <f t="shared" si="25"/>
        <v>372</v>
      </c>
      <c r="G268" s="23" t="s">
        <v>164</v>
      </c>
      <c r="J268" s="71" t="s">
        <v>452</v>
      </c>
      <c r="K268" s="83">
        <f t="shared" si="26"/>
        <v>182</v>
      </c>
      <c r="L268" s="34" t="s">
        <v>48</v>
      </c>
      <c r="M268" s="34" t="s">
        <v>52</v>
      </c>
      <c r="N268" s="34" t="s">
        <v>374</v>
      </c>
      <c r="O268" s="34" t="s">
        <v>107</v>
      </c>
    </row>
    <row r="269" spans="1:15" ht="15" hidden="1" customHeight="1" outlineLevel="2" x14ac:dyDescent="0.25">
      <c r="A269" s="34"/>
      <c r="B269" s="33" t="str">
        <f t="shared" si="23"/>
        <v>Breaker Size - Circuit 78</v>
      </c>
      <c r="C269" s="34">
        <f t="shared" si="24"/>
        <v>78</v>
      </c>
      <c r="D269" s="21">
        <f t="shared" si="25"/>
        <v>373</v>
      </c>
      <c r="G269" s="23" t="s">
        <v>164</v>
      </c>
      <c r="J269" s="71" t="s">
        <v>452</v>
      </c>
      <c r="K269" s="83">
        <f t="shared" si="26"/>
        <v>183</v>
      </c>
      <c r="L269" s="34" t="s">
        <v>48</v>
      </c>
      <c r="M269" s="34" t="s">
        <v>52</v>
      </c>
      <c r="N269" s="34" t="s">
        <v>374</v>
      </c>
      <c r="O269" s="34" t="s">
        <v>107</v>
      </c>
    </row>
    <row r="270" spans="1:15" ht="15" hidden="1" customHeight="1" outlineLevel="2" x14ac:dyDescent="0.25">
      <c r="A270" s="34"/>
      <c r="B270" s="33" t="str">
        <f t="shared" si="23"/>
        <v>Breaker Size - Circuit 79</v>
      </c>
      <c r="C270" s="34">
        <f t="shared" si="24"/>
        <v>79</v>
      </c>
      <c r="D270" s="21">
        <f t="shared" si="25"/>
        <v>374</v>
      </c>
      <c r="G270" s="23" t="s">
        <v>164</v>
      </c>
      <c r="J270" s="71" t="s">
        <v>452</v>
      </c>
      <c r="K270" s="83">
        <f t="shared" si="26"/>
        <v>184</v>
      </c>
      <c r="L270" s="34" t="s">
        <v>48</v>
      </c>
      <c r="M270" s="34" t="s">
        <v>52</v>
      </c>
      <c r="N270" s="34" t="s">
        <v>374</v>
      </c>
      <c r="O270" s="34" t="s">
        <v>107</v>
      </c>
    </row>
    <row r="271" spans="1:15" ht="15" hidden="1" customHeight="1" outlineLevel="2" x14ac:dyDescent="0.25">
      <c r="A271" s="34"/>
      <c r="B271" s="33" t="str">
        <f t="shared" si="23"/>
        <v>Breaker Size - Circuit 80</v>
      </c>
      <c r="C271" s="34">
        <f t="shared" si="24"/>
        <v>80</v>
      </c>
      <c r="D271" s="21">
        <f t="shared" si="25"/>
        <v>375</v>
      </c>
      <c r="G271" s="23" t="s">
        <v>164</v>
      </c>
      <c r="J271" s="71" t="s">
        <v>452</v>
      </c>
      <c r="K271" s="83">
        <f t="shared" si="26"/>
        <v>185</v>
      </c>
      <c r="L271" s="34" t="s">
        <v>48</v>
      </c>
      <c r="M271" s="34" t="s">
        <v>52</v>
      </c>
      <c r="N271" s="34" t="s">
        <v>374</v>
      </c>
      <c r="O271" s="34" t="s">
        <v>107</v>
      </c>
    </row>
    <row r="272" spans="1:15" ht="15" hidden="1" customHeight="1" outlineLevel="2" x14ac:dyDescent="0.25">
      <c r="A272" s="34"/>
      <c r="B272" s="33" t="str">
        <f t="shared" si="23"/>
        <v>Breaker Size - Circuit 81</v>
      </c>
      <c r="C272" s="34">
        <f t="shared" si="24"/>
        <v>81</v>
      </c>
      <c r="D272" s="21">
        <f t="shared" si="25"/>
        <v>376</v>
      </c>
      <c r="G272" s="23" t="s">
        <v>164</v>
      </c>
      <c r="J272" s="71" t="s">
        <v>452</v>
      </c>
      <c r="K272" s="83">
        <f t="shared" si="26"/>
        <v>186</v>
      </c>
      <c r="L272" s="34" t="s">
        <v>48</v>
      </c>
      <c r="M272" s="34" t="s">
        <v>52</v>
      </c>
      <c r="N272" s="34" t="s">
        <v>374</v>
      </c>
      <c r="O272" s="34" t="s">
        <v>107</v>
      </c>
    </row>
    <row r="273" spans="1:15" ht="15" hidden="1" customHeight="1" outlineLevel="2" x14ac:dyDescent="0.25">
      <c r="A273" s="34"/>
      <c r="B273" s="33" t="str">
        <f t="shared" si="23"/>
        <v>Breaker Size - Circuit 82</v>
      </c>
      <c r="C273" s="34">
        <f t="shared" si="24"/>
        <v>82</v>
      </c>
      <c r="D273" s="21">
        <f t="shared" si="25"/>
        <v>377</v>
      </c>
      <c r="G273" s="23" t="s">
        <v>164</v>
      </c>
      <c r="J273" s="71" t="s">
        <v>452</v>
      </c>
      <c r="K273" s="83">
        <f t="shared" si="26"/>
        <v>187</v>
      </c>
      <c r="L273" s="34" t="s">
        <v>48</v>
      </c>
      <c r="M273" s="34" t="s">
        <v>52</v>
      </c>
      <c r="N273" s="34" t="s">
        <v>374</v>
      </c>
      <c r="O273" s="34" t="s">
        <v>107</v>
      </c>
    </row>
    <row r="274" spans="1:15" ht="15" hidden="1" customHeight="1" outlineLevel="2" x14ac:dyDescent="0.25">
      <c r="A274" s="34"/>
      <c r="B274" s="33" t="str">
        <f t="shared" si="23"/>
        <v>Breaker Size - Circuit 83</v>
      </c>
      <c r="C274" s="34">
        <f t="shared" si="24"/>
        <v>83</v>
      </c>
      <c r="D274" s="21">
        <f t="shared" si="25"/>
        <v>378</v>
      </c>
      <c r="G274" s="23" t="s">
        <v>164</v>
      </c>
      <c r="J274" s="71" t="s">
        <v>452</v>
      </c>
      <c r="K274" s="83">
        <f t="shared" si="26"/>
        <v>188</v>
      </c>
      <c r="L274" s="34" t="s">
        <v>48</v>
      </c>
      <c r="M274" s="34" t="s">
        <v>52</v>
      </c>
      <c r="N274" s="34" t="s">
        <v>374</v>
      </c>
      <c r="O274" s="34" t="s">
        <v>107</v>
      </c>
    </row>
    <row r="275" spans="1:15" ht="15" hidden="1" customHeight="1" outlineLevel="2" x14ac:dyDescent="0.25">
      <c r="A275" s="34"/>
      <c r="B275" s="33" t="str">
        <f t="shared" si="23"/>
        <v>Breaker Size - Circuit 84</v>
      </c>
      <c r="C275" s="34">
        <f t="shared" si="24"/>
        <v>84</v>
      </c>
      <c r="D275" s="21">
        <f t="shared" si="25"/>
        <v>379</v>
      </c>
      <c r="G275" s="23" t="s">
        <v>164</v>
      </c>
      <c r="J275" s="71" t="s">
        <v>452</v>
      </c>
      <c r="K275" s="83">
        <f t="shared" si="26"/>
        <v>189</v>
      </c>
      <c r="L275" s="34" t="s">
        <v>48</v>
      </c>
      <c r="M275" s="34" t="s">
        <v>52</v>
      </c>
      <c r="N275" s="34" t="s">
        <v>374</v>
      </c>
      <c r="O275" s="34" t="s">
        <v>107</v>
      </c>
    </row>
    <row r="276" spans="1:15" ht="15" hidden="1" customHeight="1" outlineLevel="2" x14ac:dyDescent="0.25">
      <c r="A276" s="34"/>
      <c r="B276" s="33" t="str">
        <f t="shared" si="23"/>
        <v>Breaker Size - Circuit 85</v>
      </c>
      <c r="C276" s="34">
        <f t="shared" si="24"/>
        <v>85</v>
      </c>
      <c r="D276" s="21">
        <f t="shared" si="25"/>
        <v>380</v>
      </c>
      <c r="G276" s="23" t="s">
        <v>164</v>
      </c>
      <c r="J276" s="71" t="s">
        <v>452</v>
      </c>
      <c r="K276" s="83">
        <f t="shared" si="26"/>
        <v>190</v>
      </c>
      <c r="L276" s="34" t="s">
        <v>48</v>
      </c>
      <c r="M276" s="34" t="s">
        <v>52</v>
      </c>
      <c r="N276" s="34" t="s">
        <v>374</v>
      </c>
      <c r="O276" s="34" t="s">
        <v>107</v>
      </c>
    </row>
    <row r="277" spans="1:15" ht="15" hidden="1" customHeight="1" outlineLevel="2" x14ac:dyDescent="0.25">
      <c r="A277" s="34"/>
      <c r="B277" s="33" t="str">
        <f t="shared" si="23"/>
        <v>Breaker Size - Circuit 86</v>
      </c>
      <c r="C277" s="34">
        <f t="shared" si="24"/>
        <v>86</v>
      </c>
      <c r="D277" s="21">
        <f t="shared" si="25"/>
        <v>381</v>
      </c>
      <c r="G277" s="23" t="s">
        <v>164</v>
      </c>
      <c r="J277" s="71" t="s">
        <v>452</v>
      </c>
      <c r="K277" s="83">
        <f t="shared" si="26"/>
        <v>191</v>
      </c>
      <c r="L277" s="34" t="s">
        <v>48</v>
      </c>
      <c r="M277" s="34" t="s">
        <v>52</v>
      </c>
      <c r="N277" s="34" t="s">
        <v>374</v>
      </c>
      <c r="O277" s="34" t="s">
        <v>107</v>
      </c>
    </row>
    <row r="278" spans="1:15" ht="15" hidden="1" customHeight="1" outlineLevel="2" x14ac:dyDescent="0.25">
      <c r="A278" s="34"/>
      <c r="B278" s="33" t="str">
        <f t="shared" si="23"/>
        <v>Breaker Size - Circuit 87</v>
      </c>
      <c r="C278" s="34">
        <f t="shared" si="24"/>
        <v>87</v>
      </c>
      <c r="D278" s="21">
        <f t="shared" si="25"/>
        <v>382</v>
      </c>
      <c r="G278" s="23" t="s">
        <v>164</v>
      </c>
      <c r="J278" s="71" t="s">
        <v>452</v>
      </c>
      <c r="K278" s="83">
        <f t="shared" si="26"/>
        <v>192</v>
      </c>
      <c r="L278" s="34" t="s">
        <v>48</v>
      </c>
      <c r="M278" s="34" t="s">
        <v>52</v>
      </c>
      <c r="N278" s="34" t="s">
        <v>374</v>
      </c>
      <c r="O278" s="34" t="s">
        <v>107</v>
      </c>
    </row>
    <row r="279" spans="1:15" ht="15.75" hidden="1" customHeight="1" outlineLevel="2" x14ac:dyDescent="0.25">
      <c r="B279" s="33" t="str">
        <f t="shared" si="23"/>
        <v>Breaker Size - Circuit 88</v>
      </c>
      <c r="C279" s="34">
        <f t="shared" si="24"/>
        <v>88</v>
      </c>
      <c r="D279" s="21">
        <f t="shared" si="25"/>
        <v>383</v>
      </c>
      <c r="G279" s="23" t="s">
        <v>164</v>
      </c>
      <c r="J279" s="71" t="s">
        <v>452</v>
      </c>
      <c r="K279" s="83">
        <f t="shared" si="26"/>
        <v>193</v>
      </c>
      <c r="L279" s="34" t="s">
        <v>48</v>
      </c>
      <c r="M279" s="34" t="s">
        <v>52</v>
      </c>
      <c r="N279" s="34" t="s">
        <v>374</v>
      </c>
      <c r="O279" s="34" t="s">
        <v>107</v>
      </c>
    </row>
    <row r="280" spans="1:15" ht="15.75" hidden="1" customHeight="1" outlineLevel="2" x14ac:dyDescent="0.25">
      <c r="B280" s="33" t="str">
        <f t="shared" si="23"/>
        <v>Breaker Size - Circuit 89</v>
      </c>
      <c r="C280" s="34">
        <f t="shared" si="24"/>
        <v>89</v>
      </c>
      <c r="D280" s="21">
        <f t="shared" si="25"/>
        <v>384</v>
      </c>
      <c r="G280" s="23" t="s">
        <v>164</v>
      </c>
      <c r="J280" s="71" t="s">
        <v>452</v>
      </c>
      <c r="K280" s="83">
        <f t="shared" si="26"/>
        <v>194</v>
      </c>
      <c r="L280" s="34" t="s">
        <v>48</v>
      </c>
      <c r="M280" s="34" t="s">
        <v>52</v>
      </c>
      <c r="N280" s="34" t="s">
        <v>374</v>
      </c>
      <c r="O280" s="34" t="s">
        <v>107</v>
      </c>
    </row>
    <row r="281" spans="1:15" ht="15.75" hidden="1" customHeight="1" outlineLevel="2" x14ac:dyDescent="0.25">
      <c r="B281" s="33" t="str">
        <f t="shared" si="23"/>
        <v>Breaker Size - Circuit 90</v>
      </c>
      <c r="C281" s="34">
        <f t="shared" si="24"/>
        <v>90</v>
      </c>
      <c r="D281" s="21">
        <f t="shared" si="25"/>
        <v>385</v>
      </c>
      <c r="G281" s="23" t="s">
        <v>164</v>
      </c>
      <c r="J281" s="71" t="s">
        <v>452</v>
      </c>
      <c r="K281" s="83">
        <f t="shared" si="26"/>
        <v>195</v>
      </c>
      <c r="L281" s="34" t="s">
        <v>48</v>
      </c>
      <c r="M281" s="34" t="s">
        <v>52</v>
      </c>
      <c r="N281" s="34" t="s">
        <v>374</v>
      </c>
      <c r="O281" s="34" t="s">
        <v>107</v>
      </c>
    </row>
    <row r="282" spans="1:15" ht="15.75" hidden="1" customHeight="1" outlineLevel="2" x14ac:dyDescent="0.25">
      <c r="B282" s="33" t="str">
        <f t="shared" si="23"/>
        <v>Breaker Size - Circuit 91</v>
      </c>
      <c r="C282" s="34">
        <f t="shared" si="24"/>
        <v>91</v>
      </c>
      <c r="D282" s="21">
        <f t="shared" si="25"/>
        <v>386</v>
      </c>
      <c r="G282" s="23" t="s">
        <v>164</v>
      </c>
      <c r="J282" s="71" t="s">
        <v>452</v>
      </c>
      <c r="K282" s="83">
        <f t="shared" si="26"/>
        <v>196</v>
      </c>
      <c r="L282" s="34" t="s">
        <v>48</v>
      </c>
      <c r="M282" s="34" t="s">
        <v>52</v>
      </c>
      <c r="N282" s="34" t="s">
        <v>374</v>
      </c>
      <c r="O282" s="34" t="s">
        <v>107</v>
      </c>
    </row>
    <row r="283" spans="1:15" ht="15.75" hidden="1" customHeight="1" outlineLevel="2" x14ac:dyDescent="0.25">
      <c r="B283" s="33" t="str">
        <f t="shared" si="23"/>
        <v>Breaker Size - Circuit 92</v>
      </c>
      <c r="C283" s="34">
        <f t="shared" si="24"/>
        <v>92</v>
      </c>
      <c r="D283" s="21">
        <f t="shared" si="25"/>
        <v>387</v>
      </c>
      <c r="G283" s="23" t="s">
        <v>164</v>
      </c>
      <c r="J283" s="71" t="s">
        <v>452</v>
      </c>
      <c r="K283" s="83">
        <f t="shared" si="26"/>
        <v>197</v>
      </c>
      <c r="L283" s="34" t="s">
        <v>48</v>
      </c>
      <c r="M283" s="34" t="s">
        <v>52</v>
      </c>
      <c r="N283" s="34" t="s">
        <v>374</v>
      </c>
      <c r="O283" s="34" t="s">
        <v>107</v>
      </c>
    </row>
    <row r="284" spans="1:15" ht="15.75" hidden="1" customHeight="1" outlineLevel="2" x14ac:dyDescent="0.25">
      <c r="B284" s="33" t="str">
        <f t="shared" si="23"/>
        <v>Breaker Size - Circuit 93</v>
      </c>
      <c r="C284" s="34">
        <f t="shared" si="24"/>
        <v>93</v>
      </c>
      <c r="D284" s="21">
        <f t="shared" si="25"/>
        <v>388</v>
      </c>
      <c r="G284" s="23" t="s">
        <v>164</v>
      </c>
      <c r="J284" s="71" t="s">
        <v>452</v>
      </c>
      <c r="K284" s="83">
        <f t="shared" si="26"/>
        <v>198</v>
      </c>
      <c r="L284" s="34" t="s">
        <v>48</v>
      </c>
      <c r="M284" s="34" t="s">
        <v>52</v>
      </c>
      <c r="N284" s="34" t="s">
        <v>374</v>
      </c>
      <c r="O284" s="34" t="s">
        <v>107</v>
      </c>
    </row>
    <row r="285" spans="1:15" ht="15.75" hidden="1" customHeight="1" outlineLevel="2" x14ac:dyDescent="0.25">
      <c r="B285" s="33" t="str">
        <f t="shared" si="23"/>
        <v>Breaker Size - Circuit 94</v>
      </c>
      <c r="C285" s="34">
        <f t="shared" si="24"/>
        <v>94</v>
      </c>
      <c r="D285" s="21">
        <f t="shared" si="25"/>
        <v>389</v>
      </c>
      <c r="G285" s="23" t="s">
        <v>164</v>
      </c>
      <c r="J285" s="71" t="s">
        <v>452</v>
      </c>
      <c r="K285" s="83">
        <f t="shared" si="26"/>
        <v>199</v>
      </c>
      <c r="L285" s="34" t="s">
        <v>48</v>
      </c>
      <c r="M285" s="34" t="s">
        <v>52</v>
      </c>
      <c r="N285" s="34" t="s">
        <v>374</v>
      </c>
      <c r="O285" s="34" t="s">
        <v>107</v>
      </c>
    </row>
    <row r="286" spans="1:15" ht="15.75" hidden="1" customHeight="1" outlineLevel="2" x14ac:dyDescent="0.25">
      <c r="B286" s="33" t="str">
        <f t="shared" si="23"/>
        <v>Breaker Size - Circuit 95</v>
      </c>
      <c r="C286" s="34">
        <f t="shared" si="24"/>
        <v>95</v>
      </c>
      <c r="D286" s="21">
        <f t="shared" si="25"/>
        <v>390</v>
      </c>
      <c r="G286" s="23" t="s">
        <v>164</v>
      </c>
      <c r="J286" s="71" t="s">
        <v>452</v>
      </c>
      <c r="K286" s="83">
        <f t="shared" si="26"/>
        <v>200</v>
      </c>
      <c r="L286" s="34" t="s">
        <v>48</v>
      </c>
      <c r="M286" s="34" t="s">
        <v>52</v>
      </c>
      <c r="N286" s="34" t="s">
        <v>374</v>
      </c>
      <c r="O286" s="34" t="s">
        <v>107</v>
      </c>
    </row>
    <row r="287" spans="1:15" ht="15.75" hidden="1" customHeight="1" outlineLevel="2" x14ac:dyDescent="0.25">
      <c r="B287" s="33" t="str">
        <f t="shared" si="23"/>
        <v>Breaker Size - Circuit 96</v>
      </c>
      <c r="C287" s="34">
        <f t="shared" si="24"/>
        <v>96</v>
      </c>
      <c r="D287" s="21">
        <f t="shared" si="25"/>
        <v>391</v>
      </c>
      <c r="G287" s="23" t="s">
        <v>164</v>
      </c>
      <c r="J287" s="71" t="s">
        <v>452</v>
      </c>
      <c r="K287" s="83">
        <f t="shared" si="26"/>
        <v>201</v>
      </c>
      <c r="L287" s="34" t="s">
        <v>48</v>
      </c>
      <c r="M287" s="34" t="s">
        <v>52</v>
      </c>
      <c r="N287" s="34" t="s">
        <v>374</v>
      </c>
      <c r="O287" s="34" t="s">
        <v>107</v>
      </c>
    </row>
    <row r="288" spans="1:15" outlineLevel="1" collapsed="1" x14ac:dyDescent="0.25"/>
    <row r="289" spans="1:16" outlineLevel="1" x14ac:dyDescent="0.25">
      <c r="B289" s="33" t="s">
        <v>4</v>
      </c>
      <c r="D289" s="21">
        <f>E191+1</f>
        <v>392</v>
      </c>
      <c r="E289" s="34">
        <f>D385</f>
        <v>487</v>
      </c>
      <c r="G289" s="23" t="s">
        <v>164</v>
      </c>
      <c r="J289" s="71" t="s">
        <v>452</v>
      </c>
      <c r="K289" s="83" t="s">
        <v>482</v>
      </c>
      <c r="L289" s="34" t="s">
        <v>48</v>
      </c>
      <c r="M289" s="34" t="s">
        <v>52</v>
      </c>
      <c r="O289" s="34" t="s">
        <v>181</v>
      </c>
      <c r="P289" s="33" t="s">
        <v>182</v>
      </c>
    </row>
    <row r="290" spans="1:16" ht="15.75" hidden="1" customHeight="1" outlineLevel="2" x14ac:dyDescent="0.25">
      <c r="B290" s="33" t="str">
        <f>CONCATENATE("Voltage Phase - Circuit ",C290)</f>
        <v>Voltage Phase - Circuit 1</v>
      </c>
      <c r="C290" s="34">
        <v>1</v>
      </c>
      <c r="D290" s="21">
        <f>D289</f>
        <v>392</v>
      </c>
      <c r="G290" s="23" t="s">
        <v>164</v>
      </c>
      <c r="J290" s="71" t="s">
        <v>452</v>
      </c>
      <c r="K290" s="83">
        <f>K287+1</f>
        <v>202</v>
      </c>
      <c r="L290" s="34" t="s">
        <v>48</v>
      </c>
      <c r="M290" s="34" t="s">
        <v>52</v>
      </c>
      <c r="O290" s="34" t="s">
        <v>181</v>
      </c>
      <c r="P290" s="33" t="s">
        <v>182</v>
      </c>
    </row>
    <row r="291" spans="1:16" ht="15.75" hidden="1" customHeight="1" outlineLevel="2" x14ac:dyDescent="0.25">
      <c r="B291" s="33" t="str">
        <f t="shared" ref="B291:B354" si="27">CONCATENATE("Voltage Phase - Circuit ",C291)</f>
        <v>Voltage Phase - Circuit 2</v>
      </c>
      <c r="C291" s="34">
        <f t="shared" ref="C291:C322" si="28">C290+1</f>
        <v>2</v>
      </c>
      <c r="D291" s="21">
        <f t="shared" ref="D291:D322" si="29">D290+1</f>
        <v>393</v>
      </c>
      <c r="G291" s="23" t="s">
        <v>164</v>
      </c>
      <c r="J291" s="71" t="s">
        <v>452</v>
      </c>
      <c r="K291" s="83">
        <f t="shared" ref="K291:K354" si="30">K290+1</f>
        <v>203</v>
      </c>
      <c r="L291" s="34" t="s">
        <v>48</v>
      </c>
      <c r="M291" s="34" t="s">
        <v>52</v>
      </c>
      <c r="O291" s="34" t="s">
        <v>181</v>
      </c>
      <c r="P291" s="33" t="s">
        <v>182</v>
      </c>
    </row>
    <row r="292" spans="1:16" ht="15.75" hidden="1" customHeight="1" outlineLevel="2" x14ac:dyDescent="0.25">
      <c r="B292" s="33" t="str">
        <f t="shared" si="27"/>
        <v>Voltage Phase - Circuit 3</v>
      </c>
      <c r="C292" s="34">
        <f t="shared" si="28"/>
        <v>3</v>
      </c>
      <c r="D292" s="21">
        <f t="shared" si="29"/>
        <v>394</v>
      </c>
      <c r="G292" s="23" t="s">
        <v>164</v>
      </c>
      <c r="J292" s="71" t="s">
        <v>452</v>
      </c>
      <c r="K292" s="83">
        <f t="shared" si="30"/>
        <v>204</v>
      </c>
      <c r="L292" s="34" t="s">
        <v>48</v>
      </c>
      <c r="M292" s="34" t="s">
        <v>52</v>
      </c>
      <c r="O292" s="34" t="s">
        <v>181</v>
      </c>
      <c r="P292" s="33" t="s">
        <v>182</v>
      </c>
    </row>
    <row r="293" spans="1:16" ht="15.75" hidden="1" customHeight="1" outlineLevel="2" x14ac:dyDescent="0.25">
      <c r="B293" s="33" t="str">
        <f t="shared" si="27"/>
        <v>Voltage Phase - Circuit 4</v>
      </c>
      <c r="C293" s="34">
        <f t="shared" si="28"/>
        <v>4</v>
      </c>
      <c r="D293" s="21">
        <f t="shared" si="29"/>
        <v>395</v>
      </c>
      <c r="G293" s="23" t="s">
        <v>164</v>
      </c>
      <c r="J293" s="71" t="s">
        <v>452</v>
      </c>
      <c r="K293" s="83">
        <f t="shared" si="30"/>
        <v>205</v>
      </c>
      <c r="L293" s="34" t="s">
        <v>48</v>
      </c>
      <c r="M293" s="34" t="s">
        <v>52</v>
      </c>
      <c r="O293" s="34" t="s">
        <v>181</v>
      </c>
      <c r="P293" s="33" t="s">
        <v>182</v>
      </c>
    </row>
    <row r="294" spans="1:16" ht="15.75" hidden="1" customHeight="1" outlineLevel="2" x14ac:dyDescent="0.25">
      <c r="B294" s="33" t="str">
        <f t="shared" si="27"/>
        <v>Voltage Phase - Circuit 5</v>
      </c>
      <c r="C294" s="34">
        <f t="shared" si="28"/>
        <v>5</v>
      </c>
      <c r="D294" s="21">
        <f t="shared" si="29"/>
        <v>396</v>
      </c>
      <c r="G294" s="23" t="s">
        <v>164</v>
      </c>
      <c r="J294" s="71" t="s">
        <v>452</v>
      </c>
      <c r="K294" s="83">
        <f t="shared" si="30"/>
        <v>206</v>
      </c>
      <c r="L294" s="34" t="s">
        <v>48</v>
      </c>
      <c r="M294" s="34" t="s">
        <v>52</v>
      </c>
      <c r="O294" s="34" t="s">
        <v>181</v>
      </c>
      <c r="P294" s="33" t="s">
        <v>182</v>
      </c>
    </row>
    <row r="295" spans="1:16" ht="15.75" hidden="1" customHeight="1" outlineLevel="2" x14ac:dyDescent="0.25">
      <c r="B295" s="33" t="str">
        <f t="shared" si="27"/>
        <v>Voltage Phase - Circuit 6</v>
      </c>
      <c r="C295" s="34">
        <f t="shared" si="28"/>
        <v>6</v>
      </c>
      <c r="D295" s="21">
        <f t="shared" si="29"/>
        <v>397</v>
      </c>
      <c r="G295" s="23" t="s">
        <v>164</v>
      </c>
      <c r="J295" s="71" t="s">
        <v>452</v>
      </c>
      <c r="K295" s="83">
        <f t="shared" si="30"/>
        <v>207</v>
      </c>
      <c r="L295" s="34" t="s">
        <v>48</v>
      </c>
      <c r="M295" s="34" t="s">
        <v>52</v>
      </c>
      <c r="O295" s="34" t="s">
        <v>181</v>
      </c>
      <c r="P295" s="33" t="s">
        <v>182</v>
      </c>
    </row>
    <row r="296" spans="1:16" ht="15.75" hidden="1" customHeight="1" outlineLevel="2" x14ac:dyDescent="0.25">
      <c r="B296" s="33" t="str">
        <f t="shared" si="27"/>
        <v>Voltage Phase - Circuit 7</v>
      </c>
      <c r="C296" s="34">
        <f t="shared" si="28"/>
        <v>7</v>
      </c>
      <c r="D296" s="21">
        <f t="shared" si="29"/>
        <v>398</v>
      </c>
      <c r="G296" s="23" t="s">
        <v>164</v>
      </c>
      <c r="J296" s="71" t="s">
        <v>452</v>
      </c>
      <c r="K296" s="83">
        <f t="shared" si="30"/>
        <v>208</v>
      </c>
      <c r="L296" s="34" t="s">
        <v>48</v>
      </c>
      <c r="M296" s="34" t="s">
        <v>52</v>
      </c>
      <c r="O296" s="34" t="s">
        <v>181</v>
      </c>
      <c r="P296" s="33" t="s">
        <v>182</v>
      </c>
    </row>
    <row r="297" spans="1:16" ht="15" hidden="1" customHeight="1" outlineLevel="2" x14ac:dyDescent="0.25">
      <c r="A297" s="34"/>
      <c r="B297" s="33" t="str">
        <f t="shared" si="27"/>
        <v>Voltage Phase - Circuit 8</v>
      </c>
      <c r="C297" s="34">
        <f t="shared" si="28"/>
        <v>8</v>
      </c>
      <c r="D297" s="21">
        <f t="shared" si="29"/>
        <v>399</v>
      </c>
      <c r="G297" s="23" t="s">
        <v>164</v>
      </c>
      <c r="J297" s="71" t="s">
        <v>452</v>
      </c>
      <c r="K297" s="83">
        <f t="shared" si="30"/>
        <v>209</v>
      </c>
      <c r="L297" s="34" t="s">
        <v>48</v>
      </c>
      <c r="M297" s="34" t="s">
        <v>52</v>
      </c>
      <c r="O297" s="34" t="s">
        <v>181</v>
      </c>
      <c r="P297" s="33" t="s">
        <v>182</v>
      </c>
    </row>
    <row r="298" spans="1:16" ht="15" hidden="1" customHeight="1" outlineLevel="2" x14ac:dyDescent="0.25">
      <c r="A298" s="34"/>
      <c r="B298" s="33" t="str">
        <f t="shared" si="27"/>
        <v>Voltage Phase - Circuit 9</v>
      </c>
      <c r="C298" s="34">
        <f t="shared" si="28"/>
        <v>9</v>
      </c>
      <c r="D298" s="21">
        <f t="shared" si="29"/>
        <v>400</v>
      </c>
      <c r="G298" s="23" t="s">
        <v>164</v>
      </c>
      <c r="J298" s="71" t="s">
        <v>452</v>
      </c>
      <c r="K298" s="83">
        <f t="shared" si="30"/>
        <v>210</v>
      </c>
      <c r="L298" s="34" t="s">
        <v>48</v>
      </c>
      <c r="M298" s="34" t="s">
        <v>52</v>
      </c>
      <c r="O298" s="34" t="s">
        <v>181</v>
      </c>
      <c r="P298" s="33" t="s">
        <v>182</v>
      </c>
    </row>
    <row r="299" spans="1:16" ht="15" hidden="1" customHeight="1" outlineLevel="2" x14ac:dyDescent="0.25">
      <c r="A299" s="34"/>
      <c r="B299" s="33" t="str">
        <f t="shared" si="27"/>
        <v>Voltage Phase - Circuit 10</v>
      </c>
      <c r="C299" s="34">
        <f t="shared" si="28"/>
        <v>10</v>
      </c>
      <c r="D299" s="21">
        <f t="shared" si="29"/>
        <v>401</v>
      </c>
      <c r="G299" s="23" t="s">
        <v>164</v>
      </c>
      <c r="J299" s="71" t="s">
        <v>452</v>
      </c>
      <c r="K299" s="83">
        <f t="shared" si="30"/>
        <v>211</v>
      </c>
      <c r="L299" s="34" t="s">
        <v>48</v>
      </c>
      <c r="M299" s="34" t="s">
        <v>52</v>
      </c>
      <c r="O299" s="34" t="s">
        <v>181</v>
      </c>
      <c r="P299" s="33" t="s">
        <v>182</v>
      </c>
    </row>
    <row r="300" spans="1:16" ht="15" hidden="1" customHeight="1" outlineLevel="2" x14ac:dyDescent="0.25">
      <c r="A300" s="34"/>
      <c r="B300" s="33" t="str">
        <f t="shared" si="27"/>
        <v>Voltage Phase - Circuit 11</v>
      </c>
      <c r="C300" s="34">
        <f t="shared" si="28"/>
        <v>11</v>
      </c>
      <c r="D300" s="21">
        <f t="shared" si="29"/>
        <v>402</v>
      </c>
      <c r="G300" s="23" t="s">
        <v>164</v>
      </c>
      <c r="J300" s="71" t="s">
        <v>452</v>
      </c>
      <c r="K300" s="83">
        <f t="shared" si="30"/>
        <v>212</v>
      </c>
      <c r="L300" s="34" t="s">
        <v>48</v>
      </c>
      <c r="M300" s="34" t="s">
        <v>52</v>
      </c>
      <c r="O300" s="34" t="s">
        <v>181</v>
      </c>
      <c r="P300" s="33" t="s">
        <v>182</v>
      </c>
    </row>
    <row r="301" spans="1:16" ht="15" hidden="1" customHeight="1" outlineLevel="2" x14ac:dyDescent="0.25">
      <c r="A301" s="34"/>
      <c r="B301" s="33" t="str">
        <f t="shared" si="27"/>
        <v>Voltage Phase - Circuit 12</v>
      </c>
      <c r="C301" s="34">
        <f t="shared" si="28"/>
        <v>12</v>
      </c>
      <c r="D301" s="21">
        <f t="shared" si="29"/>
        <v>403</v>
      </c>
      <c r="G301" s="23" t="s">
        <v>164</v>
      </c>
      <c r="J301" s="71" t="s">
        <v>452</v>
      </c>
      <c r="K301" s="83">
        <f t="shared" si="30"/>
        <v>213</v>
      </c>
      <c r="L301" s="34" t="s">
        <v>48</v>
      </c>
      <c r="M301" s="34" t="s">
        <v>52</v>
      </c>
      <c r="O301" s="34" t="s">
        <v>181</v>
      </c>
      <c r="P301" s="33" t="s">
        <v>182</v>
      </c>
    </row>
    <row r="302" spans="1:16" ht="15" hidden="1" customHeight="1" outlineLevel="2" x14ac:dyDescent="0.25">
      <c r="A302" s="34"/>
      <c r="B302" s="33" t="str">
        <f t="shared" si="27"/>
        <v>Voltage Phase - Circuit 13</v>
      </c>
      <c r="C302" s="34">
        <f t="shared" si="28"/>
        <v>13</v>
      </c>
      <c r="D302" s="21">
        <f t="shared" si="29"/>
        <v>404</v>
      </c>
      <c r="G302" s="23" t="s">
        <v>164</v>
      </c>
      <c r="J302" s="71" t="s">
        <v>452</v>
      </c>
      <c r="K302" s="83">
        <f t="shared" si="30"/>
        <v>214</v>
      </c>
      <c r="L302" s="34" t="s">
        <v>48</v>
      </c>
      <c r="M302" s="34" t="s">
        <v>52</v>
      </c>
      <c r="O302" s="34" t="s">
        <v>181</v>
      </c>
      <c r="P302" s="33" t="s">
        <v>182</v>
      </c>
    </row>
    <row r="303" spans="1:16" ht="15" hidden="1" customHeight="1" outlineLevel="2" x14ac:dyDescent="0.25">
      <c r="A303" s="34"/>
      <c r="B303" s="33" t="str">
        <f t="shared" si="27"/>
        <v>Voltage Phase - Circuit 14</v>
      </c>
      <c r="C303" s="34">
        <f t="shared" si="28"/>
        <v>14</v>
      </c>
      <c r="D303" s="21">
        <f t="shared" si="29"/>
        <v>405</v>
      </c>
      <c r="G303" s="23" t="s">
        <v>164</v>
      </c>
      <c r="J303" s="71" t="s">
        <v>452</v>
      </c>
      <c r="K303" s="83">
        <f t="shared" si="30"/>
        <v>215</v>
      </c>
      <c r="L303" s="34" t="s">
        <v>48</v>
      </c>
      <c r="M303" s="34" t="s">
        <v>52</v>
      </c>
      <c r="O303" s="34" t="s">
        <v>181</v>
      </c>
      <c r="P303" s="33" t="s">
        <v>182</v>
      </c>
    </row>
    <row r="304" spans="1:16" ht="15" hidden="1" customHeight="1" outlineLevel="2" x14ac:dyDescent="0.25">
      <c r="A304" s="34"/>
      <c r="B304" s="33" t="str">
        <f t="shared" si="27"/>
        <v>Voltage Phase - Circuit 15</v>
      </c>
      <c r="C304" s="34">
        <f t="shared" si="28"/>
        <v>15</v>
      </c>
      <c r="D304" s="21">
        <f t="shared" si="29"/>
        <v>406</v>
      </c>
      <c r="G304" s="23" t="s">
        <v>164</v>
      </c>
      <c r="J304" s="71" t="s">
        <v>452</v>
      </c>
      <c r="K304" s="83">
        <f t="shared" si="30"/>
        <v>216</v>
      </c>
      <c r="L304" s="34" t="s">
        <v>48</v>
      </c>
      <c r="M304" s="34" t="s">
        <v>52</v>
      </c>
      <c r="O304" s="34" t="s">
        <v>181</v>
      </c>
      <c r="P304" s="33" t="s">
        <v>182</v>
      </c>
    </row>
    <row r="305" spans="1:16" ht="15" hidden="1" customHeight="1" outlineLevel="2" x14ac:dyDescent="0.25">
      <c r="A305" s="34"/>
      <c r="B305" s="33" t="str">
        <f t="shared" si="27"/>
        <v>Voltage Phase - Circuit 16</v>
      </c>
      <c r="C305" s="34">
        <f t="shared" si="28"/>
        <v>16</v>
      </c>
      <c r="D305" s="21">
        <f t="shared" si="29"/>
        <v>407</v>
      </c>
      <c r="G305" s="23" t="s">
        <v>164</v>
      </c>
      <c r="J305" s="71" t="s">
        <v>452</v>
      </c>
      <c r="K305" s="83">
        <f t="shared" si="30"/>
        <v>217</v>
      </c>
      <c r="L305" s="34" t="s">
        <v>48</v>
      </c>
      <c r="M305" s="34" t="s">
        <v>52</v>
      </c>
      <c r="O305" s="34" t="s">
        <v>181</v>
      </c>
      <c r="P305" s="33" t="s">
        <v>182</v>
      </c>
    </row>
    <row r="306" spans="1:16" ht="15" hidden="1" customHeight="1" outlineLevel="2" x14ac:dyDescent="0.25">
      <c r="A306" s="34"/>
      <c r="B306" s="33" t="str">
        <f t="shared" si="27"/>
        <v>Voltage Phase - Circuit 17</v>
      </c>
      <c r="C306" s="34">
        <f t="shared" si="28"/>
        <v>17</v>
      </c>
      <c r="D306" s="21">
        <f t="shared" si="29"/>
        <v>408</v>
      </c>
      <c r="G306" s="23" t="s">
        <v>164</v>
      </c>
      <c r="J306" s="71" t="s">
        <v>452</v>
      </c>
      <c r="K306" s="83">
        <f t="shared" si="30"/>
        <v>218</v>
      </c>
      <c r="L306" s="34" t="s">
        <v>48</v>
      </c>
      <c r="M306" s="34" t="s">
        <v>52</v>
      </c>
      <c r="O306" s="34" t="s">
        <v>181</v>
      </c>
      <c r="P306" s="33" t="s">
        <v>182</v>
      </c>
    </row>
    <row r="307" spans="1:16" ht="15" hidden="1" customHeight="1" outlineLevel="2" x14ac:dyDescent="0.25">
      <c r="A307" s="34"/>
      <c r="B307" s="33" t="str">
        <f t="shared" si="27"/>
        <v>Voltage Phase - Circuit 18</v>
      </c>
      <c r="C307" s="34">
        <f t="shared" si="28"/>
        <v>18</v>
      </c>
      <c r="D307" s="21">
        <f t="shared" si="29"/>
        <v>409</v>
      </c>
      <c r="G307" s="23" t="s">
        <v>164</v>
      </c>
      <c r="J307" s="71" t="s">
        <v>452</v>
      </c>
      <c r="K307" s="83">
        <f t="shared" si="30"/>
        <v>219</v>
      </c>
      <c r="L307" s="34" t="s">
        <v>48</v>
      </c>
      <c r="M307" s="34" t="s">
        <v>52</v>
      </c>
      <c r="O307" s="34" t="s">
        <v>181</v>
      </c>
      <c r="P307" s="33" t="s">
        <v>182</v>
      </c>
    </row>
    <row r="308" spans="1:16" ht="15" hidden="1" customHeight="1" outlineLevel="2" x14ac:dyDescent="0.25">
      <c r="A308" s="34"/>
      <c r="B308" s="33" t="str">
        <f t="shared" si="27"/>
        <v>Voltage Phase - Circuit 19</v>
      </c>
      <c r="C308" s="34">
        <f t="shared" si="28"/>
        <v>19</v>
      </c>
      <c r="D308" s="21">
        <f t="shared" si="29"/>
        <v>410</v>
      </c>
      <c r="G308" s="23" t="s">
        <v>164</v>
      </c>
      <c r="J308" s="71" t="s">
        <v>452</v>
      </c>
      <c r="K308" s="83">
        <f t="shared" si="30"/>
        <v>220</v>
      </c>
      <c r="L308" s="34" t="s">
        <v>48</v>
      </c>
      <c r="M308" s="34" t="s">
        <v>52</v>
      </c>
      <c r="O308" s="34" t="s">
        <v>181</v>
      </c>
      <c r="P308" s="33" t="s">
        <v>182</v>
      </c>
    </row>
    <row r="309" spans="1:16" ht="15" hidden="1" customHeight="1" outlineLevel="2" x14ac:dyDescent="0.25">
      <c r="A309" s="34"/>
      <c r="B309" s="33" t="str">
        <f t="shared" si="27"/>
        <v>Voltage Phase - Circuit 20</v>
      </c>
      <c r="C309" s="34">
        <f t="shared" si="28"/>
        <v>20</v>
      </c>
      <c r="D309" s="21">
        <f t="shared" si="29"/>
        <v>411</v>
      </c>
      <c r="G309" s="23" t="s">
        <v>164</v>
      </c>
      <c r="J309" s="71" t="s">
        <v>452</v>
      </c>
      <c r="K309" s="83">
        <f t="shared" si="30"/>
        <v>221</v>
      </c>
      <c r="L309" s="34" t="s">
        <v>48</v>
      </c>
      <c r="M309" s="34" t="s">
        <v>52</v>
      </c>
      <c r="O309" s="34" t="s">
        <v>181</v>
      </c>
      <c r="P309" s="33" t="s">
        <v>182</v>
      </c>
    </row>
    <row r="310" spans="1:16" ht="15" hidden="1" customHeight="1" outlineLevel="2" x14ac:dyDescent="0.25">
      <c r="A310" s="34"/>
      <c r="B310" s="33" t="str">
        <f t="shared" si="27"/>
        <v>Voltage Phase - Circuit 21</v>
      </c>
      <c r="C310" s="34">
        <f t="shared" si="28"/>
        <v>21</v>
      </c>
      <c r="D310" s="21">
        <f t="shared" si="29"/>
        <v>412</v>
      </c>
      <c r="G310" s="23" t="s">
        <v>164</v>
      </c>
      <c r="J310" s="71" t="s">
        <v>452</v>
      </c>
      <c r="K310" s="83">
        <f t="shared" si="30"/>
        <v>222</v>
      </c>
      <c r="L310" s="34" t="s">
        <v>48</v>
      </c>
      <c r="M310" s="34" t="s">
        <v>52</v>
      </c>
      <c r="O310" s="34" t="s">
        <v>181</v>
      </c>
      <c r="P310" s="33" t="s">
        <v>182</v>
      </c>
    </row>
    <row r="311" spans="1:16" ht="15" hidden="1" customHeight="1" outlineLevel="2" x14ac:dyDescent="0.25">
      <c r="A311" s="34"/>
      <c r="B311" s="33" t="str">
        <f t="shared" si="27"/>
        <v>Voltage Phase - Circuit 22</v>
      </c>
      <c r="C311" s="34">
        <f t="shared" si="28"/>
        <v>22</v>
      </c>
      <c r="D311" s="21">
        <f t="shared" si="29"/>
        <v>413</v>
      </c>
      <c r="G311" s="23" t="s">
        <v>164</v>
      </c>
      <c r="J311" s="71" t="s">
        <v>452</v>
      </c>
      <c r="K311" s="83">
        <f t="shared" si="30"/>
        <v>223</v>
      </c>
      <c r="L311" s="34" t="s">
        <v>48</v>
      </c>
      <c r="M311" s="34" t="s">
        <v>52</v>
      </c>
      <c r="O311" s="34" t="s">
        <v>181</v>
      </c>
      <c r="P311" s="33" t="s">
        <v>182</v>
      </c>
    </row>
    <row r="312" spans="1:16" ht="15" hidden="1" customHeight="1" outlineLevel="2" x14ac:dyDescent="0.25">
      <c r="A312" s="34"/>
      <c r="B312" s="33" t="str">
        <f t="shared" si="27"/>
        <v>Voltage Phase - Circuit 23</v>
      </c>
      <c r="C312" s="34">
        <f t="shared" si="28"/>
        <v>23</v>
      </c>
      <c r="D312" s="21">
        <f t="shared" si="29"/>
        <v>414</v>
      </c>
      <c r="G312" s="23" t="s">
        <v>164</v>
      </c>
      <c r="J312" s="71" t="s">
        <v>452</v>
      </c>
      <c r="K312" s="83">
        <f t="shared" si="30"/>
        <v>224</v>
      </c>
      <c r="L312" s="34" t="s">
        <v>48</v>
      </c>
      <c r="M312" s="34" t="s">
        <v>52</v>
      </c>
      <c r="O312" s="34" t="s">
        <v>181</v>
      </c>
      <c r="P312" s="33" t="s">
        <v>182</v>
      </c>
    </row>
    <row r="313" spans="1:16" ht="15" hidden="1" customHeight="1" outlineLevel="2" x14ac:dyDescent="0.25">
      <c r="A313" s="34"/>
      <c r="B313" s="33" t="str">
        <f t="shared" si="27"/>
        <v>Voltage Phase - Circuit 24</v>
      </c>
      <c r="C313" s="34">
        <f t="shared" si="28"/>
        <v>24</v>
      </c>
      <c r="D313" s="21">
        <f t="shared" si="29"/>
        <v>415</v>
      </c>
      <c r="G313" s="23" t="s">
        <v>164</v>
      </c>
      <c r="J313" s="71" t="s">
        <v>452</v>
      </c>
      <c r="K313" s="83">
        <f t="shared" si="30"/>
        <v>225</v>
      </c>
      <c r="L313" s="34" t="s">
        <v>48</v>
      </c>
      <c r="M313" s="34" t="s">
        <v>52</v>
      </c>
      <c r="O313" s="34" t="s">
        <v>181</v>
      </c>
      <c r="P313" s="33" t="s">
        <v>182</v>
      </c>
    </row>
    <row r="314" spans="1:16" ht="15" hidden="1" customHeight="1" outlineLevel="2" x14ac:dyDescent="0.25">
      <c r="A314" s="34"/>
      <c r="B314" s="33" t="str">
        <f t="shared" si="27"/>
        <v>Voltage Phase - Circuit 25</v>
      </c>
      <c r="C314" s="34">
        <f t="shared" si="28"/>
        <v>25</v>
      </c>
      <c r="D314" s="21">
        <f t="shared" si="29"/>
        <v>416</v>
      </c>
      <c r="G314" s="23" t="s">
        <v>164</v>
      </c>
      <c r="J314" s="71" t="s">
        <v>452</v>
      </c>
      <c r="K314" s="83">
        <f t="shared" si="30"/>
        <v>226</v>
      </c>
      <c r="L314" s="34" t="s">
        <v>48</v>
      </c>
      <c r="M314" s="34" t="s">
        <v>52</v>
      </c>
      <c r="O314" s="34" t="s">
        <v>181</v>
      </c>
      <c r="P314" s="33" t="s">
        <v>182</v>
      </c>
    </row>
    <row r="315" spans="1:16" ht="15" hidden="1" customHeight="1" outlineLevel="2" x14ac:dyDescent="0.25">
      <c r="A315" s="34"/>
      <c r="B315" s="33" t="str">
        <f t="shared" si="27"/>
        <v>Voltage Phase - Circuit 26</v>
      </c>
      <c r="C315" s="34">
        <f t="shared" si="28"/>
        <v>26</v>
      </c>
      <c r="D315" s="21">
        <f t="shared" si="29"/>
        <v>417</v>
      </c>
      <c r="G315" s="23" t="s">
        <v>164</v>
      </c>
      <c r="J315" s="71" t="s">
        <v>452</v>
      </c>
      <c r="K315" s="83">
        <f t="shared" si="30"/>
        <v>227</v>
      </c>
      <c r="L315" s="34" t="s">
        <v>48</v>
      </c>
      <c r="M315" s="34" t="s">
        <v>52</v>
      </c>
      <c r="O315" s="34" t="s">
        <v>181</v>
      </c>
      <c r="P315" s="33" t="s">
        <v>182</v>
      </c>
    </row>
    <row r="316" spans="1:16" ht="15" hidden="1" customHeight="1" outlineLevel="2" x14ac:dyDescent="0.25">
      <c r="A316" s="34"/>
      <c r="B316" s="33" t="str">
        <f t="shared" si="27"/>
        <v>Voltage Phase - Circuit 27</v>
      </c>
      <c r="C316" s="34">
        <f t="shared" si="28"/>
        <v>27</v>
      </c>
      <c r="D316" s="21">
        <f t="shared" si="29"/>
        <v>418</v>
      </c>
      <c r="G316" s="23" t="s">
        <v>164</v>
      </c>
      <c r="J316" s="71" t="s">
        <v>452</v>
      </c>
      <c r="K316" s="83">
        <f t="shared" si="30"/>
        <v>228</v>
      </c>
      <c r="L316" s="34" t="s">
        <v>48</v>
      </c>
      <c r="M316" s="34" t="s">
        <v>52</v>
      </c>
      <c r="O316" s="34" t="s">
        <v>181</v>
      </c>
      <c r="P316" s="33" t="s">
        <v>182</v>
      </c>
    </row>
    <row r="317" spans="1:16" ht="15" hidden="1" customHeight="1" outlineLevel="2" x14ac:dyDescent="0.25">
      <c r="A317" s="34"/>
      <c r="B317" s="33" t="str">
        <f t="shared" si="27"/>
        <v>Voltage Phase - Circuit 28</v>
      </c>
      <c r="C317" s="34">
        <f t="shared" si="28"/>
        <v>28</v>
      </c>
      <c r="D317" s="21">
        <f t="shared" si="29"/>
        <v>419</v>
      </c>
      <c r="G317" s="23" t="s">
        <v>164</v>
      </c>
      <c r="J317" s="71" t="s">
        <v>452</v>
      </c>
      <c r="K317" s="83">
        <f t="shared" si="30"/>
        <v>229</v>
      </c>
      <c r="L317" s="34" t="s">
        <v>48</v>
      </c>
      <c r="M317" s="34" t="s">
        <v>52</v>
      </c>
      <c r="O317" s="34" t="s">
        <v>181</v>
      </c>
      <c r="P317" s="33" t="s">
        <v>182</v>
      </c>
    </row>
    <row r="318" spans="1:16" ht="15" hidden="1" customHeight="1" outlineLevel="2" x14ac:dyDescent="0.25">
      <c r="A318" s="34"/>
      <c r="B318" s="33" t="str">
        <f t="shared" si="27"/>
        <v>Voltage Phase - Circuit 29</v>
      </c>
      <c r="C318" s="34">
        <f t="shared" si="28"/>
        <v>29</v>
      </c>
      <c r="D318" s="21">
        <f t="shared" si="29"/>
        <v>420</v>
      </c>
      <c r="G318" s="23" t="s">
        <v>164</v>
      </c>
      <c r="J318" s="71" t="s">
        <v>452</v>
      </c>
      <c r="K318" s="83">
        <f t="shared" si="30"/>
        <v>230</v>
      </c>
      <c r="L318" s="34" t="s">
        <v>48</v>
      </c>
      <c r="M318" s="34" t="s">
        <v>52</v>
      </c>
      <c r="O318" s="34" t="s">
        <v>181</v>
      </c>
      <c r="P318" s="33" t="s">
        <v>182</v>
      </c>
    </row>
    <row r="319" spans="1:16" ht="15" hidden="1" customHeight="1" outlineLevel="2" x14ac:dyDescent="0.25">
      <c r="A319" s="34"/>
      <c r="B319" s="33" t="str">
        <f t="shared" si="27"/>
        <v>Voltage Phase - Circuit 30</v>
      </c>
      <c r="C319" s="34">
        <f t="shared" si="28"/>
        <v>30</v>
      </c>
      <c r="D319" s="21">
        <f t="shared" si="29"/>
        <v>421</v>
      </c>
      <c r="G319" s="23" t="s">
        <v>164</v>
      </c>
      <c r="J319" s="71" t="s">
        <v>452</v>
      </c>
      <c r="K319" s="83">
        <f t="shared" si="30"/>
        <v>231</v>
      </c>
      <c r="L319" s="34" t="s">
        <v>48</v>
      </c>
      <c r="M319" s="34" t="s">
        <v>52</v>
      </c>
      <c r="O319" s="34" t="s">
        <v>181</v>
      </c>
      <c r="P319" s="33" t="s">
        <v>182</v>
      </c>
    </row>
    <row r="320" spans="1:16" ht="15" hidden="1" customHeight="1" outlineLevel="2" x14ac:dyDescent="0.25">
      <c r="A320" s="34"/>
      <c r="B320" s="33" t="str">
        <f t="shared" si="27"/>
        <v>Voltage Phase - Circuit 31</v>
      </c>
      <c r="C320" s="34">
        <f t="shared" si="28"/>
        <v>31</v>
      </c>
      <c r="D320" s="21">
        <f t="shared" si="29"/>
        <v>422</v>
      </c>
      <c r="G320" s="23" t="s">
        <v>164</v>
      </c>
      <c r="J320" s="71" t="s">
        <v>452</v>
      </c>
      <c r="K320" s="83">
        <f t="shared" si="30"/>
        <v>232</v>
      </c>
      <c r="L320" s="34" t="s">
        <v>48</v>
      </c>
      <c r="M320" s="34" t="s">
        <v>52</v>
      </c>
      <c r="O320" s="34" t="s">
        <v>181</v>
      </c>
      <c r="P320" s="33" t="s">
        <v>182</v>
      </c>
    </row>
    <row r="321" spans="1:16" ht="15" hidden="1" customHeight="1" outlineLevel="2" x14ac:dyDescent="0.25">
      <c r="A321" s="34"/>
      <c r="B321" s="33" t="str">
        <f t="shared" si="27"/>
        <v>Voltage Phase - Circuit 32</v>
      </c>
      <c r="C321" s="34">
        <f t="shared" si="28"/>
        <v>32</v>
      </c>
      <c r="D321" s="21">
        <f t="shared" si="29"/>
        <v>423</v>
      </c>
      <c r="G321" s="23" t="s">
        <v>164</v>
      </c>
      <c r="J321" s="71" t="s">
        <v>452</v>
      </c>
      <c r="K321" s="83">
        <f t="shared" si="30"/>
        <v>233</v>
      </c>
      <c r="L321" s="34" t="s">
        <v>48</v>
      </c>
      <c r="M321" s="34" t="s">
        <v>52</v>
      </c>
      <c r="O321" s="34" t="s">
        <v>181</v>
      </c>
      <c r="P321" s="33" t="s">
        <v>182</v>
      </c>
    </row>
    <row r="322" spans="1:16" ht="15" hidden="1" customHeight="1" outlineLevel="2" x14ac:dyDescent="0.25">
      <c r="A322" s="34"/>
      <c r="B322" s="33" t="str">
        <f t="shared" si="27"/>
        <v>Voltage Phase - Circuit 33</v>
      </c>
      <c r="C322" s="34">
        <f t="shared" si="28"/>
        <v>33</v>
      </c>
      <c r="D322" s="21">
        <f t="shared" si="29"/>
        <v>424</v>
      </c>
      <c r="G322" s="23" t="s">
        <v>164</v>
      </c>
      <c r="J322" s="71" t="s">
        <v>452</v>
      </c>
      <c r="K322" s="83">
        <f t="shared" si="30"/>
        <v>234</v>
      </c>
      <c r="L322" s="34" t="s">
        <v>48</v>
      </c>
      <c r="M322" s="34" t="s">
        <v>52</v>
      </c>
      <c r="O322" s="34" t="s">
        <v>181</v>
      </c>
      <c r="P322" s="33" t="s">
        <v>182</v>
      </c>
    </row>
    <row r="323" spans="1:16" ht="15" hidden="1" customHeight="1" outlineLevel="2" x14ac:dyDescent="0.25">
      <c r="A323" s="34"/>
      <c r="B323" s="33" t="str">
        <f t="shared" si="27"/>
        <v>Voltage Phase - Circuit 34</v>
      </c>
      <c r="C323" s="34">
        <f t="shared" ref="C323:C354" si="31">C322+1</f>
        <v>34</v>
      </c>
      <c r="D323" s="21">
        <f t="shared" ref="D323:D354" si="32">D322+1</f>
        <v>425</v>
      </c>
      <c r="G323" s="23" t="s">
        <v>164</v>
      </c>
      <c r="J323" s="71" t="s">
        <v>452</v>
      </c>
      <c r="K323" s="83">
        <f t="shared" si="30"/>
        <v>235</v>
      </c>
      <c r="L323" s="34" t="s">
        <v>48</v>
      </c>
      <c r="M323" s="34" t="s">
        <v>52</v>
      </c>
      <c r="O323" s="34" t="s">
        <v>181</v>
      </c>
      <c r="P323" s="33" t="s">
        <v>182</v>
      </c>
    </row>
    <row r="324" spans="1:16" ht="15" hidden="1" customHeight="1" outlineLevel="2" x14ac:dyDescent="0.25">
      <c r="A324" s="34"/>
      <c r="B324" s="33" t="str">
        <f t="shared" si="27"/>
        <v>Voltage Phase - Circuit 35</v>
      </c>
      <c r="C324" s="34">
        <f t="shared" si="31"/>
        <v>35</v>
      </c>
      <c r="D324" s="21">
        <f t="shared" si="32"/>
        <v>426</v>
      </c>
      <c r="G324" s="23" t="s">
        <v>164</v>
      </c>
      <c r="J324" s="71" t="s">
        <v>452</v>
      </c>
      <c r="K324" s="83">
        <f t="shared" si="30"/>
        <v>236</v>
      </c>
      <c r="L324" s="34" t="s">
        <v>48</v>
      </c>
      <c r="M324" s="34" t="s">
        <v>52</v>
      </c>
      <c r="O324" s="34" t="s">
        <v>181</v>
      </c>
      <c r="P324" s="33" t="s">
        <v>182</v>
      </c>
    </row>
    <row r="325" spans="1:16" ht="15" hidden="1" customHeight="1" outlineLevel="2" x14ac:dyDescent="0.25">
      <c r="A325" s="34"/>
      <c r="B325" s="33" t="str">
        <f t="shared" si="27"/>
        <v>Voltage Phase - Circuit 36</v>
      </c>
      <c r="C325" s="34">
        <f t="shared" si="31"/>
        <v>36</v>
      </c>
      <c r="D325" s="21">
        <f t="shared" si="32"/>
        <v>427</v>
      </c>
      <c r="G325" s="23" t="s">
        <v>164</v>
      </c>
      <c r="J325" s="71" t="s">
        <v>452</v>
      </c>
      <c r="K325" s="83">
        <f t="shared" si="30"/>
        <v>237</v>
      </c>
      <c r="L325" s="34" t="s">
        <v>48</v>
      </c>
      <c r="M325" s="34" t="s">
        <v>52</v>
      </c>
      <c r="O325" s="34" t="s">
        <v>181</v>
      </c>
      <c r="P325" s="33" t="s">
        <v>182</v>
      </c>
    </row>
    <row r="326" spans="1:16" ht="15" hidden="1" customHeight="1" outlineLevel="2" x14ac:dyDescent="0.25">
      <c r="A326" s="34"/>
      <c r="B326" s="33" t="str">
        <f t="shared" si="27"/>
        <v>Voltage Phase - Circuit 37</v>
      </c>
      <c r="C326" s="34">
        <f t="shared" si="31"/>
        <v>37</v>
      </c>
      <c r="D326" s="21">
        <f t="shared" si="32"/>
        <v>428</v>
      </c>
      <c r="G326" s="23" t="s">
        <v>164</v>
      </c>
      <c r="J326" s="71" t="s">
        <v>452</v>
      </c>
      <c r="K326" s="83">
        <f t="shared" si="30"/>
        <v>238</v>
      </c>
      <c r="L326" s="34" t="s">
        <v>48</v>
      </c>
      <c r="M326" s="34" t="s">
        <v>52</v>
      </c>
      <c r="O326" s="34" t="s">
        <v>181</v>
      </c>
      <c r="P326" s="33" t="s">
        <v>182</v>
      </c>
    </row>
    <row r="327" spans="1:16" ht="15" hidden="1" customHeight="1" outlineLevel="2" x14ac:dyDescent="0.25">
      <c r="A327" s="34"/>
      <c r="B327" s="33" t="str">
        <f t="shared" si="27"/>
        <v>Voltage Phase - Circuit 38</v>
      </c>
      <c r="C327" s="34">
        <f t="shared" si="31"/>
        <v>38</v>
      </c>
      <c r="D327" s="21">
        <f t="shared" si="32"/>
        <v>429</v>
      </c>
      <c r="G327" s="23" t="s">
        <v>164</v>
      </c>
      <c r="J327" s="71" t="s">
        <v>452</v>
      </c>
      <c r="K327" s="83">
        <f t="shared" si="30"/>
        <v>239</v>
      </c>
      <c r="L327" s="34" t="s">
        <v>48</v>
      </c>
      <c r="M327" s="34" t="s">
        <v>52</v>
      </c>
      <c r="O327" s="34" t="s">
        <v>181</v>
      </c>
      <c r="P327" s="33" t="s">
        <v>182</v>
      </c>
    </row>
    <row r="328" spans="1:16" ht="15" hidden="1" customHeight="1" outlineLevel="2" x14ac:dyDescent="0.25">
      <c r="A328" s="34"/>
      <c r="B328" s="33" t="str">
        <f t="shared" si="27"/>
        <v>Voltage Phase - Circuit 39</v>
      </c>
      <c r="C328" s="34">
        <f t="shared" si="31"/>
        <v>39</v>
      </c>
      <c r="D328" s="21">
        <f t="shared" si="32"/>
        <v>430</v>
      </c>
      <c r="G328" s="23" t="s">
        <v>164</v>
      </c>
      <c r="J328" s="71" t="s">
        <v>452</v>
      </c>
      <c r="K328" s="83">
        <f t="shared" si="30"/>
        <v>240</v>
      </c>
      <c r="L328" s="34" t="s">
        <v>48</v>
      </c>
      <c r="M328" s="34" t="s">
        <v>52</v>
      </c>
      <c r="O328" s="34" t="s">
        <v>181</v>
      </c>
      <c r="P328" s="33" t="s">
        <v>182</v>
      </c>
    </row>
    <row r="329" spans="1:16" ht="15" hidden="1" customHeight="1" outlineLevel="2" x14ac:dyDescent="0.25">
      <c r="A329" s="34"/>
      <c r="B329" s="33" t="str">
        <f t="shared" si="27"/>
        <v>Voltage Phase - Circuit 40</v>
      </c>
      <c r="C329" s="34">
        <f t="shared" si="31"/>
        <v>40</v>
      </c>
      <c r="D329" s="21">
        <f t="shared" si="32"/>
        <v>431</v>
      </c>
      <c r="G329" s="23" t="s">
        <v>164</v>
      </c>
      <c r="J329" s="71" t="s">
        <v>452</v>
      </c>
      <c r="K329" s="83">
        <f t="shared" si="30"/>
        <v>241</v>
      </c>
      <c r="L329" s="34" t="s">
        <v>48</v>
      </c>
      <c r="M329" s="34" t="s">
        <v>52</v>
      </c>
      <c r="O329" s="34" t="s">
        <v>181</v>
      </c>
      <c r="P329" s="33" t="s">
        <v>182</v>
      </c>
    </row>
    <row r="330" spans="1:16" ht="15" hidden="1" customHeight="1" outlineLevel="2" x14ac:dyDescent="0.25">
      <c r="A330" s="34"/>
      <c r="B330" s="33" t="str">
        <f t="shared" si="27"/>
        <v>Voltage Phase - Circuit 41</v>
      </c>
      <c r="C330" s="34">
        <f t="shared" si="31"/>
        <v>41</v>
      </c>
      <c r="D330" s="21">
        <f t="shared" si="32"/>
        <v>432</v>
      </c>
      <c r="G330" s="23" t="s">
        <v>164</v>
      </c>
      <c r="J330" s="71" t="s">
        <v>452</v>
      </c>
      <c r="K330" s="83">
        <f t="shared" si="30"/>
        <v>242</v>
      </c>
      <c r="L330" s="34" t="s">
        <v>48</v>
      </c>
      <c r="M330" s="34" t="s">
        <v>52</v>
      </c>
      <c r="O330" s="34" t="s">
        <v>181</v>
      </c>
      <c r="P330" s="33" t="s">
        <v>182</v>
      </c>
    </row>
    <row r="331" spans="1:16" ht="15" hidden="1" customHeight="1" outlineLevel="2" x14ac:dyDescent="0.25">
      <c r="A331" s="34"/>
      <c r="B331" s="33" t="str">
        <f t="shared" si="27"/>
        <v>Voltage Phase - Circuit 42</v>
      </c>
      <c r="C331" s="34">
        <f t="shared" si="31"/>
        <v>42</v>
      </c>
      <c r="D331" s="21">
        <f t="shared" si="32"/>
        <v>433</v>
      </c>
      <c r="G331" s="23" t="s">
        <v>164</v>
      </c>
      <c r="J331" s="71" t="s">
        <v>452</v>
      </c>
      <c r="K331" s="83">
        <f t="shared" si="30"/>
        <v>243</v>
      </c>
      <c r="L331" s="34" t="s">
        <v>48</v>
      </c>
      <c r="M331" s="34" t="s">
        <v>52</v>
      </c>
      <c r="O331" s="34" t="s">
        <v>181</v>
      </c>
      <c r="P331" s="33" t="s">
        <v>182</v>
      </c>
    </row>
    <row r="332" spans="1:16" ht="15" hidden="1" customHeight="1" outlineLevel="2" x14ac:dyDescent="0.25">
      <c r="A332" s="34"/>
      <c r="B332" s="33" t="str">
        <f t="shared" si="27"/>
        <v>Voltage Phase - Circuit 43</v>
      </c>
      <c r="C332" s="34">
        <f t="shared" si="31"/>
        <v>43</v>
      </c>
      <c r="D332" s="21">
        <f t="shared" si="32"/>
        <v>434</v>
      </c>
      <c r="G332" s="23" t="s">
        <v>164</v>
      </c>
      <c r="J332" s="71" t="s">
        <v>452</v>
      </c>
      <c r="K332" s="83">
        <f t="shared" si="30"/>
        <v>244</v>
      </c>
      <c r="L332" s="34" t="s">
        <v>48</v>
      </c>
      <c r="M332" s="34" t="s">
        <v>52</v>
      </c>
      <c r="O332" s="34" t="s">
        <v>181</v>
      </c>
      <c r="P332" s="33" t="s">
        <v>182</v>
      </c>
    </row>
    <row r="333" spans="1:16" ht="15" hidden="1" customHeight="1" outlineLevel="2" x14ac:dyDescent="0.25">
      <c r="A333" s="34"/>
      <c r="B333" s="33" t="str">
        <f t="shared" si="27"/>
        <v>Voltage Phase - Circuit 44</v>
      </c>
      <c r="C333" s="34">
        <f t="shared" si="31"/>
        <v>44</v>
      </c>
      <c r="D333" s="21">
        <f t="shared" si="32"/>
        <v>435</v>
      </c>
      <c r="G333" s="23" t="s">
        <v>164</v>
      </c>
      <c r="J333" s="71" t="s">
        <v>452</v>
      </c>
      <c r="K333" s="83">
        <f t="shared" si="30"/>
        <v>245</v>
      </c>
      <c r="L333" s="34" t="s">
        <v>48</v>
      </c>
      <c r="M333" s="34" t="s">
        <v>52</v>
      </c>
      <c r="O333" s="34" t="s">
        <v>181</v>
      </c>
      <c r="P333" s="33" t="s">
        <v>182</v>
      </c>
    </row>
    <row r="334" spans="1:16" ht="15" hidden="1" customHeight="1" outlineLevel="2" x14ac:dyDescent="0.25">
      <c r="A334" s="34"/>
      <c r="B334" s="33" t="str">
        <f t="shared" si="27"/>
        <v>Voltage Phase - Circuit 45</v>
      </c>
      <c r="C334" s="34">
        <f t="shared" si="31"/>
        <v>45</v>
      </c>
      <c r="D334" s="21">
        <f t="shared" si="32"/>
        <v>436</v>
      </c>
      <c r="G334" s="23" t="s">
        <v>164</v>
      </c>
      <c r="J334" s="71" t="s">
        <v>452</v>
      </c>
      <c r="K334" s="83">
        <f t="shared" si="30"/>
        <v>246</v>
      </c>
      <c r="L334" s="34" t="s">
        <v>48</v>
      </c>
      <c r="M334" s="34" t="s">
        <v>52</v>
      </c>
      <c r="O334" s="34" t="s">
        <v>181</v>
      </c>
      <c r="P334" s="33" t="s">
        <v>182</v>
      </c>
    </row>
    <row r="335" spans="1:16" ht="15" hidden="1" customHeight="1" outlineLevel="2" x14ac:dyDescent="0.25">
      <c r="A335" s="34"/>
      <c r="B335" s="33" t="str">
        <f t="shared" si="27"/>
        <v>Voltage Phase - Circuit 46</v>
      </c>
      <c r="C335" s="34">
        <f t="shared" si="31"/>
        <v>46</v>
      </c>
      <c r="D335" s="21">
        <f t="shared" si="32"/>
        <v>437</v>
      </c>
      <c r="G335" s="23" t="s">
        <v>164</v>
      </c>
      <c r="J335" s="71" t="s">
        <v>452</v>
      </c>
      <c r="K335" s="83">
        <f t="shared" si="30"/>
        <v>247</v>
      </c>
      <c r="L335" s="34" t="s">
        <v>48</v>
      </c>
      <c r="M335" s="34" t="s">
        <v>52</v>
      </c>
      <c r="O335" s="34" t="s">
        <v>181</v>
      </c>
      <c r="P335" s="33" t="s">
        <v>182</v>
      </c>
    </row>
    <row r="336" spans="1:16" ht="15" hidden="1" customHeight="1" outlineLevel="2" x14ac:dyDescent="0.25">
      <c r="A336" s="34"/>
      <c r="B336" s="33" t="str">
        <f t="shared" si="27"/>
        <v>Voltage Phase - Circuit 47</v>
      </c>
      <c r="C336" s="34">
        <f t="shared" si="31"/>
        <v>47</v>
      </c>
      <c r="D336" s="21">
        <f t="shared" si="32"/>
        <v>438</v>
      </c>
      <c r="G336" s="23" t="s">
        <v>164</v>
      </c>
      <c r="J336" s="71" t="s">
        <v>452</v>
      </c>
      <c r="K336" s="83">
        <f t="shared" si="30"/>
        <v>248</v>
      </c>
      <c r="L336" s="34" t="s">
        <v>48</v>
      </c>
      <c r="M336" s="34" t="s">
        <v>52</v>
      </c>
      <c r="O336" s="34" t="s">
        <v>181</v>
      </c>
      <c r="P336" s="33" t="s">
        <v>182</v>
      </c>
    </row>
    <row r="337" spans="1:16" ht="15" hidden="1" customHeight="1" outlineLevel="2" x14ac:dyDescent="0.25">
      <c r="A337" s="34"/>
      <c r="B337" s="33" t="str">
        <f t="shared" si="27"/>
        <v>Voltage Phase - Circuit 48</v>
      </c>
      <c r="C337" s="34">
        <f t="shared" si="31"/>
        <v>48</v>
      </c>
      <c r="D337" s="21">
        <f t="shared" si="32"/>
        <v>439</v>
      </c>
      <c r="G337" s="23" t="s">
        <v>164</v>
      </c>
      <c r="J337" s="71" t="s">
        <v>452</v>
      </c>
      <c r="K337" s="83">
        <f t="shared" si="30"/>
        <v>249</v>
      </c>
      <c r="L337" s="34" t="s">
        <v>48</v>
      </c>
      <c r="M337" s="34" t="s">
        <v>52</v>
      </c>
      <c r="O337" s="34" t="s">
        <v>181</v>
      </c>
      <c r="P337" s="33" t="s">
        <v>182</v>
      </c>
    </row>
    <row r="338" spans="1:16" ht="15" hidden="1" customHeight="1" outlineLevel="2" x14ac:dyDescent="0.25">
      <c r="A338" s="34"/>
      <c r="B338" s="33" t="str">
        <f t="shared" si="27"/>
        <v>Voltage Phase - Circuit 49</v>
      </c>
      <c r="C338" s="34">
        <f t="shared" si="31"/>
        <v>49</v>
      </c>
      <c r="D338" s="21">
        <f t="shared" si="32"/>
        <v>440</v>
      </c>
      <c r="G338" s="23" t="s">
        <v>164</v>
      </c>
      <c r="J338" s="71" t="s">
        <v>452</v>
      </c>
      <c r="K338" s="83">
        <f t="shared" si="30"/>
        <v>250</v>
      </c>
      <c r="L338" s="34" t="s">
        <v>48</v>
      </c>
      <c r="M338" s="34" t="s">
        <v>52</v>
      </c>
      <c r="O338" s="34" t="s">
        <v>181</v>
      </c>
      <c r="P338" s="33" t="s">
        <v>182</v>
      </c>
    </row>
    <row r="339" spans="1:16" ht="15" hidden="1" customHeight="1" outlineLevel="2" x14ac:dyDescent="0.25">
      <c r="A339" s="34"/>
      <c r="B339" s="33" t="str">
        <f t="shared" si="27"/>
        <v>Voltage Phase - Circuit 50</v>
      </c>
      <c r="C339" s="34">
        <f t="shared" si="31"/>
        <v>50</v>
      </c>
      <c r="D339" s="21">
        <f t="shared" si="32"/>
        <v>441</v>
      </c>
      <c r="G339" s="23" t="s">
        <v>164</v>
      </c>
      <c r="J339" s="71" t="s">
        <v>452</v>
      </c>
      <c r="K339" s="83">
        <f t="shared" si="30"/>
        <v>251</v>
      </c>
      <c r="L339" s="34" t="s">
        <v>48</v>
      </c>
      <c r="M339" s="34" t="s">
        <v>52</v>
      </c>
      <c r="O339" s="34" t="s">
        <v>181</v>
      </c>
      <c r="P339" s="33" t="s">
        <v>182</v>
      </c>
    </row>
    <row r="340" spans="1:16" ht="15" hidden="1" customHeight="1" outlineLevel="2" x14ac:dyDescent="0.25">
      <c r="A340" s="34"/>
      <c r="B340" s="33" t="str">
        <f t="shared" si="27"/>
        <v>Voltage Phase - Circuit 51</v>
      </c>
      <c r="C340" s="34">
        <f t="shared" si="31"/>
        <v>51</v>
      </c>
      <c r="D340" s="21">
        <f t="shared" si="32"/>
        <v>442</v>
      </c>
      <c r="G340" s="23" t="s">
        <v>164</v>
      </c>
      <c r="J340" s="71" t="s">
        <v>452</v>
      </c>
      <c r="K340" s="83">
        <f t="shared" si="30"/>
        <v>252</v>
      </c>
      <c r="L340" s="34" t="s">
        <v>48</v>
      </c>
      <c r="M340" s="34" t="s">
        <v>52</v>
      </c>
      <c r="O340" s="34" t="s">
        <v>181</v>
      </c>
      <c r="P340" s="33" t="s">
        <v>182</v>
      </c>
    </row>
    <row r="341" spans="1:16" ht="15" hidden="1" customHeight="1" outlineLevel="2" x14ac:dyDescent="0.25">
      <c r="A341" s="34"/>
      <c r="B341" s="33" t="str">
        <f t="shared" si="27"/>
        <v>Voltage Phase - Circuit 52</v>
      </c>
      <c r="C341" s="34">
        <f t="shared" si="31"/>
        <v>52</v>
      </c>
      <c r="D341" s="21">
        <f t="shared" si="32"/>
        <v>443</v>
      </c>
      <c r="G341" s="23" t="s">
        <v>164</v>
      </c>
      <c r="J341" s="71" t="s">
        <v>452</v>
      </c>
      <c r="K341" s="83">
        <f t="shared" si="30"/>
        <v>253</v>
      </c>
      <c r="L341" s="34" t="s">
        <v>48</v>
      </c>
      <c r="M341" s="34" t="s">
        <v>52</v>
      </c>
      <c r="O341" s="34" t="s">
        <v>181</v>
      </c>
      <c r="P341" s="33" t="s">
        <v>182</v>
      </c>
    </row>
    <row r="342" spans="1:16" ht="15" hidden="1" customHeight="1" outlineLevel="2" x14ac:dyDescent="0.25">
      <c r="A342" s="34"/>
      <c r="B342" s="33" t="str">
        <f t="shared" si="27"/>
        <v>Voltage Phase - Circuit 53</v>
      </c>
      <c r="C342" s="34">
        <f t="shared" si="31"/>
        <v>53</v>
      </c>
      <c r="D342" s="21">
        <f t="shared" si="32"/>
        <v>444</v>
      </c>
      <c r="G342" s="23" t="s">
        <v>164</v>
      </c>
      <c r="J342" s="71" t="s">
        <v>452</v>
      </c>
      <c r="K342" s="83">
        <f t="shared" si="30"/>
        <v>254</v>
      </c>
      <c r="L342" s="34" t="s">
        <v>48</v>
      </c>
      <c r="M342" s="34" t="s">
        <v>52</v>
      </c>
      <c r="O342" s="34" t="s">
        <v>181</v>
      </c>
      <c r="P342" s="33" t="s">
        <v>182</v>
      </c>
    </row>
    <row r="343" spans="1:16" ht="15" hidden="1" customHeight="1" outlineLevel="2" x14ac:dyDescent="0.25">
      <c r="A343" s="34"/>
      <c r="B343" s="33" t="str">
        <f t="shared" si="27"/>
        <v>Voltage Phase - Circuit 54</v>
      </c>
      <c r="C343" s="34">
        <f t="shared" si="31"/>
        <v>54</v>
      </c>
      <c r="D343" s="21">
        <f t="shared" si="32"/>
        <v>445</v>
      </c>
      <c r="G343" s="23" t="s">
        <v>164</v>
      </c>
      <c r="J343" s="71" t="s">
        <v>452</v>
      </c>
      <c r="K343" s="83">
        <f t="shared" si="30"/>
        <v>255</v>
      </c>
      <c r="L343" s="34" t="s">
        <v>48</v>
      </c>
      <c r="M343" s="34" t="s">
        <v>52</v>
      </c>
      <c r="O343" s="34" t="s">
        <v>181</v>
      </c>
      <c r="P343" s="33" t="s">
        <v>182</v>
      </c>
    </row>
    <row r="344" spans="1:16" ht="15" hidden="1" customHeight="1" outlineLevel="2" x14ac:dyDescent="0.25">
      <c r="A344" s="34"/>
      <c r="B344" s="33" t="str">
        <f t="shared" si="27"/>
        <v>Voltage Phase - Circuit 55</v>
      </c>
      <c r="C344" s="34">
        <f t="shared" si="31"/>
        <v>55</v>
      </c>
      <c r="D344" s="21">
        <f t="shared" si="32"/>
        <v>446</v>
      </c>
      <c r="G344" s="23" t="s">
        <v>164</v>
      </c>
      <c r="J344" s="71" t="s">
        <v>452</v>
      </c>
      <c r="K344" s="83">
        <f t="shared" si="30"/>
        <v>256</v>
      </c>
      <c r="L344" s="34" t="s">
        <v>48</v>
      </c>
      <c r="M344" s="34" t="s">
        <v>52</v>
      </c>
      <c r="O344" s="34" t="s">
        <v>181</v>
      </c>
      <c r="P344" s="33" t="s">
        <v>182</v>
      </c>
    </row>
    <row r="345" spans="1:16" ht="15" hidden="1" customHeight="1" outlineLevel="2" x14ac:dyDescent="0.25">
      <c r="A345" s="34"/>
      <c r="B345" s="33" t="str">
        <f t="shared" si="27"/>
        <v>Voltage Phase - Circuit 56</v>
      </c>
      <c r="C345" s="34">
        <f t="shared" si="31"/>
        <v>56</v>
      </c>
      <c r="D345" s="21">
        <f t="shared" si="32"/>
        <v>447</v>
      </c>
      <c r="G345" s="23" t="s">
        <v>164</v>
      </c>
      <c r="J345" s="71" t="s">
        <v>452</v>
      </c>
      <c r="K345" s="83">
        <f t="shared" si="30"/>
        <v>257</v>
      </c>
      <c r="L345" s="34" t="s">
        <v>48</v>
      </c>
      <c r="M345" s="34" t="s">
        <v>52</v>
      </c>
      <c r="O345" s="34" t="s">
        <v>181</v>
      </c>
      <c r="P345" s="33" t="s">
        <v>182</v>
      </c>
    </row>
    <row r="346" spans="1:16" ht="15" hidden="1" customHeight="1" outlineLevel="2" x14ac:dyDescent="0.25">
      <c r="A346" s="34"/>
      <c r="B346" s="33" t="str">
        <f t="shared" si="27"/>
        <v>Voltage Phase - Circuit 57</v>
      </c>
      <c r="C346" s="34">
        <f t="shared" si="31"/>
        <v>57</v>
      </c>
      <c r="D346" s="21">
        <f t="shared" si="32"/>
        <v>448</v>
      </c>
      <c r="G346" s="23" t="s">
        <v>164</v>
      </c>
      <c r="J346" s="71" t="s">
        <v>452</v>
      </c>
      <c r="K346" s="83">
        <f t="shared" si="30"/>
        <v>258</v>
      </c>
      <c r="L346" s="34" t="s">
        <v>48</v>
      </c>
      <c r="M346" s="34" t="s">
        <v>52</v>
      </c>
      <c r="O346" s="34" t="s">
        <v>181</v>
      </c>
      <c r="P346" s="33" t="s">
        <v>182</v>
      </c>
    </row>
    <row r="347" spans="1:16" ht="15" hidden="1" customHeight="1" outlineLevel="2" x14ac:dyDescent="0.25">
      <c r="A347" s="34"/>
      <c r="B347" s="33" t="str">
        <f t="shared" si="27"/>
        <v>Voltage Phase - Circuit 58</v>
      </c>
      <c r="C347" s="34">
        <f t="shared" si="31"/>
        <v>58</v>
      </c>
      <c r="D347" s="21">
        <f t="shared" si="32"/>
        <v>449</v>
      </c>
      <c r="G347" s="23" t="s">
        <v>164</v>
      </c>
      <c r="J347" s="71" t="s">
        <v>452</v>
      </c>
      <c r="K347" s="83">
        <f t="shared" si="30"/>
        <v>259</v>
      </c>
      <c r="L347" s="34" t="s">
        <v>48</v>
      </c>
      <c r="M347" s="34" t="s">
        <v>52</v>
      </c>
      <c r="O347" s="34" t="s">
        <v>181</v>
      </c>
      <c r="P347" s="33" t="s">
        <v>182</v>
      </c>
    </row>
    <row r="348" spans="1:16" ht="15" hidden="1" customHeight="1" outlineLevel="2" x14ac:dyDescent="0.25">
      <c r="A348" s="34"/>
      <c r="B348" s="33" t="str">
        <f t="shared" si="27"/>
        <v>Voltage Phase - Circuit 59</v>
      </c>
      <c r="C348" s="34">
        <f t="shared" si="31"/>
        <v>59</v>
      </c>
      <c r="D348" s="21">
        <f t="shared" si="32"/>
        <v>450</v>
      </c>
      <c r="G348" s="23" t="s">
        <v>164</v>
      </c>
      <c r="J348" s="71" t="s">
        <v>452</v>
      </c>
      <c r="K348" s="83">
        <f t="shared" si="30"/>
        <v>260</v>
      </c>
      <c r="L348" s="34" t="s">
        <v>48</v>
      </c>
      <c r="M348" s="34" t="s">
        <v>52</v>
      </c>
      <c r="O348" s="34" t="s">
        <v>181</v>
      </c>
      <c r="P348" s="33" t="s">
        <v>182</v>
      </c>
    </row>
    <row r="349" spans="1:16" ht="15" hidden="1" customHeight="1" outlineLevel="2" x14ac:dyDescent="0.25">
      <c r="A349" s="34"/>
      <c r="B349" s="33" t="str">
        <f t="shared" si="27"/>
        <v>Voltage Phase - Circuit 60</v>
      </c>
      <c r="C349" s="34">
        <f t="shared" si="31"/>
        <v>60</v>
      </c>
      <c r="D349" s="21">
        <f t="shared" si="32"/>
        <v>451</v>
      </c>
      <c r="G349" s="23" t="s">
        <v>164</v>
      </c>
      <c r="J349" s="71" t="s">
        <v>452</v>
      </c>
      <c r="K349" s="83">
        <f t="shared" si="30"/>
        <v>261</v>
      </c>
      <c r="L349" s="34" t="s">
        <v>48</v>
      </c>
      <c r="M349" s="34" t="s">
        <v>52</v>
      </c>
      <c r="O349" s="34" t="s">
        <v>181</v>
      </c>
      <c r="P349" s="33" t="s">
        <v>182</v>
      </c>
    </row>
    <row r="350" spans="1:16" ht="15" hidden="1" customHeight="1" outlineLevel="2" x14ac:dyDescent="0.25">
      <c r="A350" s="34"/>
      <c r="B350" s="33" t="str">
        <f t="shared" si="27"/>
        <v>Voltage Phase - Circuit 61</v>
      </c>
      <c r="C350" s="34">
        <f t="shared" si="31"/>
        <v>61</v>
      </c>
      <c r="D350" s="21">
        <f t="shared" si="32"/>
        <v>452</v>
      </c>
      <c r="G350" s="23" t="s">
        <v>164</v>
      </c>
      <c r="J350" s="71" t="s">
        <v>452</v>
      </c>
      <c r="K350" s="83">
        <f t="shared" si="30"/>
        <v>262</v>
      </c>
      <c r="L350" s="34" t="s">
        <v>48</v>
      </c>
      <c r="M350" s="34" t="s">
        <v>52</v>
      </c>
      <c r="O350" s="34" t="s">
        <v>181</v>
      </c>
      <c r="P350" s="33" t="s">
        <v>182</v>
      </c>
    </row>
    <row r="351" spans="1:16" ht="15" hidden="1" customHeight="1" outlineLevel="2" x14ac:dyDescent="0.25">
      <c r="A351" s="34"/>
      <c r="B351" s="33" t="str">
        <f t="shared" si="27"/>
        <v>Voltage Phase - Circuit 62</v>
      </c>
      <c r="C351" s="34">
        <f t="shared" si="31"/>
        <v>62</v>
      </c>
      <c r="D351" s="21">
        <f t="shared" si="32"/>
        <v>453</v>
      </c>
      <c r="G351" s="23" t="s">
        <v>164</v>
      </c>
      <c r="J351" s="71" t="s">
        <v>452</v>
      </c>
      <c r="K351" s="83">
        <f t="shared" si="30"/>
        <v>263</v>
      </c>
      <c r="L351" s="34" t="s">
        <v>48</v>
      </c>
      <c r="M351" s="34" t="s">
        <v>52</v>
      </c>
      <c r="O351" s="34" t="s">
        <v>181</v>
      </c>
      <c r="P351" s="33" t="s">
        <v>182</v>
      </c>
    </row>
    <row r="352" spans="1:16" ht="15" hidden="1" customHeight="1" outlineLevel="2" x14ac:dyDescent="0.25">
      <c r="A352" s="34"/>
      <c r="B352" s="33" t="str">
        <f t="shared" si="27"/>
        <v>Voltage Phase - Circuit 63</v>
      </c>
      <c r="C352" s="34">
        <f t="shared" si="31"/>
        <v>63</v>
      </c>
      <c r="D352" s="21">
        <f t="shared" si="32"/>
        <v>454</v>
      </c>
      <c r="G352" s="23" t="s">
        <v>164</v>
      </c>
      <c r="J352" s="71" t="s">
        <v>452</v>
      </c>
      <c r="K352" s="83">
        <f t="shared" si="30"/>
        <v>264</v>
      </c>
      <c r="L352" s="34" t="s">
        <v>48</v>
      </c>
      <c r="M352" s="34" t="s">
        <v>52</v>
      </c>
      <c r="O352" s="34" t="s">
        <v>181</v>
      </c>
      <c r="P352" s="33" t="s">
        <v>182</v>
      </c>
    </row>
    <row r="353" spans="1:16" ht="15" hidden="1" customHeight="1" outlineLevel="2" x14ac:dyDescent="0.25">
      <c r="A353" s="34"/>
      <c r="B353" s="33" t="str">
        <f t="shared" si="27"/>
        <v>Voltage Phase - Circuit 64</v>
      </c>
      <c r="C353" s="34">
        <f t="shared" si="31"/>
        <v>64</v>
      </c>
      <c r="D353" s="21">
        <f t="shared" si="32"/>
        <v>455</v>
      </c>
      <c r="G353" s="23" t="s">
        <v>164</v>
      </c>
      <c r="J353" s="71" t="s">
        <v>452</v>
      </c>
      <c r="K353" s="83">
        <f t="shared" si="30"/>
        <v>265</v>
      </c>
      <c r="L353" s="34" t="s">
        <v>48</v>
      </c>
      <c r="M353" s="34" t="s">
        <v>52</v>
      </c>
      <c r="O353" s="34" t="s">
        <v>181</v>
      </c>
      <c r="P353" s="33" t="s">
        <v>182</v>
      </c>
    </row>
    <row r="354" spans="1:16" ht="15" hidden="1" customHeight="1" outlineLevel="2" x14ac:dyDescent="0.25">
      <c r="A354" s="34"/>
      <c r="B354" s="33" t="str">
        <f t="shared" si="27"/>
        <v>Voltage Phase - Circuit 65</v>
      </c>
      <c r="C354" s="34">
        <f t="shared" si="31"/>
        <v>65</v>
      </c>
      <c r="D354" s="21">
        <f t="shared" si="32"/>
        <v>456</v>
      </c>
      <c r="G354" s="23" t="s">
        <v>164</v>
      </c>
      <c r="J354" s="71" t="s">
        <v>452</v>
      </c>
      <c r="K354" s="83">
        <f t="shared" si="30"/>
        <v>266</v>
      </c>
      <c r="L354" s="34" t="s">
        <v>48</v>
      </c>
      <c r="M354" s="34" t="s">
        <v>52</v>
      </c>
      <c r="O354" s="34" t="s">
        <v>181</v>
      </c>
      <c r="P354" s="33" t="s">
        <v>182</v>
      </c>
    </row>
    <row r="355" spans="1:16" ht="15" hidden="1" customHeight="1" outlineLevel="2" x14ac:dyDescent="0.25">
      <c r="A355" s="34"/>
      <c r="B355" s="33" t="str">
        <f t="shared" ref="B355:B385" si="33">CONCATENATE("Voltage Phase - Circuit ",C355)</f>
        <v>Voltage Phase - Circuit 66</v>
      </c>
      <c r="C355" s="34">
        <f t="shared" ref="C355:C385" si="34">C354+1</f>
        <v>66</v>
      </c>
      <c r="D355" s="21">
        <f t="shared" ref="D355:D385" si="35">D354+1</f>
        <v>457</v>
      </c>
      <c r="G355" s="23" t="s">
        <v>164</v>
      </c>
      <c r="J355" s="71" t="s">
        <v>452</v>
      </c>
      <c r="K355" s="83">
        <f t="shared" ref="K355:K385" si="36">K354+1</f>
        <v>267</v>
      </c>
      <c r="L355" s="34" t="s">
        <v>48</v>
      </c>
      <c r="M355" s="34" t="s">
        <v>52</v>
      </c>
      <c r="O355" s="34" t="s">
        <v>181</v>
      </c>
      <c r="P355" s="33" t="s">
        <v>182</v>
      </c>
    </row>
    <row r="356" spans="1:16" ht="15" hidden="1" customHeight="1" outlineLevel="2" x14ac:dyDescent="0.25">
      <c r="A356" s="34"/>
      <c r="B356" s="33" t="str">
        <f t="shared" si="33"/>
        <v>Voltage Phase - Circuit 67</v>
      </c>
      <c r="C356" s="34">
        <f t="shared" si="34"/>
        <v>67</v>
      </c>
      <c r="D356" s="21">
        <f t="shared" si="35"/>
        <v>458</v>
      </c>
      <c r="G356" s="23" t="s">
        <v>164</v>
      </c>
      <c r="J356" s="71" t="s">
        <v>452</v>
      </c>
      <c r="K356" s="83">
        <f t="shared" si="36"/>
        <v>268</v>
      </c>
      <c r="L356" s="34" t="s">
        <v>48</v>
      </c>
      <c r="M356" s="34" t="s">
        <v>52</v>
      </c>
      <c r="O356" s="34" t="s">
        <v>181</v>
      </c>
      <c r="P356" s="33" t="s">
        <v>182</v>
      </c>
    </row>
    <row r="357" spans="1:16" ht="15" hidden="1" customHeight="1" outlineLevel="2" x14ac:dyDescent="0.25">
      <c r="A357" s="34"/>
      <c r="B357" s="33" t="str">
        <f t="shared" si="33"/>
        <v>Voltage Phase - Circuit 68</v>
      </c>
      <c r="C357" s="34">
        <f t="shared" si="34"/>
        <v>68</v>
      </c>
      <c r="D357" s="21">
        <f t="shared" si="35"/>
        <v>459</v>
      </c>
      <c r="G357" s="23" t="s">
        <v>164</v>
      </c>
      <c r="J357" s="71" t="s">
        <v>452</v>
      </c>
      <c r="K357" s="83">
        <f t="shared" si="36"/>
        <v>269</v>
      </c>
      <c r="L357" s="34" t="s">
        <v>48</v>
      </c>
      <c r="M357" s="34" t="s">
        <v>52</v>
      </c>
      <c r="O357" s="34" t="s">
        <v>181</v>
      </c>
      <c r="P357" s="33" t="s">
        <v>182</v>
      </c>
    </row>
    <row r="358" spans="1:16" ht="15" hidden="1" customHeight="1" outlineLevel="2" x14ac:dyDescent="0.25">
      <c r="A358" s="34"/>
      <c r="B358" s="33" t="str">
        <f t="shared" si="33"/>
        <v>Voltage Phase - Circuit 69</v>
      </c>
      <c r="C358" s="34">
        <f t="shared" si="34"/>
        <v>69</v>
      </c>
      <c r="D358" s="21">
        <f t="shared" si="35"/>
        <v>460</v>
      </c>
      <c r="G358" s="23" t="s">
        <v>164</v>
      </c>
      <c r="J358" s="71" t="s">
        <v>452</v>
      </c>
      <c r="K358" s="83">
        <f t="shared" si="36"/>
        <v>270</v>
      </c>
      <c r="L358" s="34" t="s">
        <v>48</v>
      </c>
      <c r="M358" s="34" t="s">
        <v>52</v>
      </c>
      <c r="O358" s="34" t="s">
        <v>181</v>
      </c>
      <c r="P358" s="33" t="s">
        <v>182</v>
      </c>
    </row>
    <row r="359" spans="1:16" ht="15" hidden="1" customHeight="1" outlineLevel="2" x14ac:dyDescent="0.25">
      <c r="A359" s="34"/>
      <c r="B359" s="33" t="str">
        <f t="shared" si="33"/>
        <v>Voltage Phase - Circuit 70</v>
      </c>
      <c r="C359" s="34">
        <f t="shared" si="34"/>
        <v>70</v>
      </c>
      <c r="D359" s="21">
        <f t="shared" si="35"/>
        <v>461</v>
      </c>
      <c r="G359" s="23" t="s">
        <v>164</v>
      </c>
      <c r="J359" s="71" t="s">
        <v>452</v>
      </c>
      <c r="K359" s="83">
        <f t="shared" si="36"/>
        <v>271</v>
      </c>
      <c r="L359" s="34" t="s">
        <v>48</v>
      </c>
      <c r="M359" s="34" t="s">
        <v>52</v>
      </c>
      <c r="O359" s="34" t="s">
        <v>181</v>
      </c>
      <c r="P359" s="33" t="s">
        <v>182</v>
      </c>
    </row>
    <row r="360" spans="1:16" ht="15" hidden="1" customHeight="1" outlineLevel="2" x14ac:dyDescent="0.25">
      <c r="A360" s="34"/>
      <c r="B360" s="33" t="str">
        <f t="shared" si="33"/>
        <v>Voltage Phase - Circuit 71</v>
      </c>
      <c r="C360" s="34">
        <f t="shared" si="34"/>
        <v>71</v>
      </c>
      <c r="D360" s="21">
        <f t="shared" si="35"/>
        <v>462</v>
      </c>
      <c r="G360" s="23" t="s">
        <v>164</v>
      </c>
      <c r="J360" s="71" t="s">
        <v>452</v>
      </c>
      <c r="K360" s="83">
        <f t="shared" si="36"/>
        <v>272</v>
      </c>
      <c r="L360" s="34" t="s">
        <v>48</v>
      </c>
      <c r="M360" s="34" t="s">
        <v>52</v>
      </c>
      <c r="O360" s="34" t="s">
        <v>181</v>
      </c>
      <c r="P360" s="33" t="s">
        <v>182</v>
      </c>
    </row>
    <row r="361" spans="1:16" ht="15" hidden="1" customHeight="1" outlineLevel="2" x14ac:dyDescent="0.25">
      <c r="A361" s="34"/>
      <c r="B361" s="33" t="str">
        <f t="shared" si="33"/>
        <v>Voltage Phase - Circuit 72</v>
      </c>
      <c r="C361" s="34">
        <f t="shared" si="34"/>
        <v>72</v>
      </c>
      <c r="D361" s="21">
        <f t="shared" si="35"/>
        <v>463</v>
      </c>
      <c r="G361" s="23" t="s">
        <v>164</v>
      </c>
      <c r="J361" s="71" t="s">
        <v>452</v>
      </c>
      <c r="K361" s="83">
        <f t="shared" si="36"/>
        <v>273</v>
      </c>
      <c r="L361" s="34" t="s">
        <v>48</v>
      </c>
      <c r="M361" s="34" t="s">
        <v>52</v>
      </c>
      <c r="O361" s="34" t="s">
        <v>181</v>
      </c>
      <c r="P361" s="33" t="s">
        <v>182</v>
      </c>
    </row>
    <row r="362" spans="1:16" ht="15" hidden="1" customHeight="1" outlineLevel="2" x14ac:dyDescent="0.25">
      <c r="A362" s="34"/>
      <c r="B362" s="33" t="str">
        <f t="shared" si="33"/>
        <v>Voltage Phase - Circuit 73</v>
      </c>
      <c r="C362" s="34">
        <f t="shared" si="34"/>
        <v>73</v>
      </c>
      <c r="D362" s="21">
        <f t="shared" si="35"/>
        <v>464</v>
      </c>
      <c r="G362" s="23" t="s">
        <v>164</v>
      </c>
      <c r="J362" s="71" t="s">
        <v>452</v>
      </c>
      <c r="K362" s="83">
        <f t="shared" si="36"/>
        <v>274</v>
      </c>
      <c r="L362" s="34" t="s">
        <v>48</v>
      </c>
      <c r="M362" s="34" t="s">
        <v>52</v>
      </c>
      <c r="O362" s="34" t="s">
        <v>181</v>
      </c>
      <c r="P362" s="33" t="s">
        <v>182</v>
      </c>
    </row>
    <row r="363" spans="1:16" ht="15" hidden="1" customHeight="1" outlineLevel="2" x14ac:dyDescent="0.25">
      <c r="A363" s="34"/>
      <c r="B363" s="33" t="str">
        <f t="shared" si="33"/>
        <v>Voltage Phase - Circuit 74</v>
      </c>
      <c r="C363" s="34">
        <f t="shared" si="34"/>
        <v>74</v>
      </c>
      <c r="D363" s="21">
        <f t="shared" si="35"/>
        <v>465</v>
      </c>
      <c r="G363" s="23" t="s">
        <v>164</v>
      </c>
      <c r="J363" s="71" t="s">
        <v>452</v>
      </c>
      <c r="K363" s="83">
        <f t="shared" si="36"/>
        <v>275</v>
      </c>
      <c r="L363" s="34" t="s">
        <v>48</v>
      </c>
      <c r="M363" s="34" t="s">
        <v>52</v>
      </c>
      <c r="O363" s="34" t="s">
        <v>181</v>
      </c>
      <c r="P363" s="33" t="s">
        <v>182</v>
      </c>
    </row>
    <row r="364" spans="1:16" ht="15" hidden="1" customHeight="1" outlineLevel="2" x14ac:dyDescent="0.25">
      <c r="A364" s="34"/>
      <c r="B364" s="33" t="str">
        <f t="shared" si="33"/>
        <v>Voltage Phase - Circuit 75</v>
      </c>
      <c r="C364" s="34">
        <f t="shared" si="34"/>
        <v>75</v>
      </c>
      <c r="D364" s="21">
        <f t="shared" si="35"/>
        <v>466</v>
      </c>
      <c r="G364" s="23" t="s">
        <v>164</v>
      </c>
      <c r="J364" s="71" t="s">
        <v>452</v>
      </c>
      <c r="K364" s="83">
        <f t="shared" si="36"/>
        <v>276</v>
      </c>
      <c r="L364" s="34" t="s">
        <v>48</v>
      </c>
      <c r="M364" s="34" t="s">
        <v>52</v>
      </c>
      <c r="O364" s="34" t="s">
        <v>181</v>
      </c>
      <c r="P364" s="33" t="s">
        <v>182</v>
      </c>
    </row>
    <row r="365" spans="1:16" ht="15" hidden="1" customHeight="1" outlineLevel="2" x14ac:dyDescent="0.25">
      <c r="A365" s="34"/>
      <c r="B365" s="33" t="str">
        <f t="shared" si="33"/>
        <v>Voltage Phase - Circuit 76</v>
      </c>
      <c r="C365" s="34">
        <f t="shared" si="34"/>
        <v>76</v>
      </c>
      <c r="D365" s="21">
        <f t="shared" si="35"/>
        <v>467</v>
      </c>
      <c r="G365" s="23" t="s">
        <v>164</v>
      </c>
      <c r="J365" s="71" t="s">
        <v>452</v>
      </c>
      <c r="K365" s="83">
        <f t="shared" si="36"/>
        <v>277</v>
      </c>
      <c r="L365" s="34" t="s">
        <v>48</v>
      </c>
      <c r="M365" s="34" t="s">
        <v>52</v>
      </c>
      <c r="O365" s="34" t="s">
        <v>181</v>
      </c>
      <c r="P365" s="33" t="s">
        <v>182</v>
      </c>
    </row>
    <row r="366" spans="1:16" ht="15" hidden="1" customHeight="1" outlineLevel="2" x14ac:dyDescent="0.25">
      <c r="A366" s="34"/>
      <c r="B366" s="33" t="str">
        <f t="shared" si="33"/>
        <v>Voltage Phase - Circuit 77</v>
      </c>
      <c r="C366" s="34">
        <f t="shared" si="34"/>
        <v>77</v>
      </c>
      <c r="D366" s="21">
        <f t="shared" si="35"/>
        <v>468</v>
      </c>
      <c r="G366" s="23" t="s">
        <v>164</v>
      </c>
      <c r="J366" s="71" t="s">
        <v>452</v>
      </c>
      <c r="K366" s="83">
        <f t="shared" si="36"/>
        <v>278</v>
      </c>
      <c r="L366" s="34" t="s">
        <v>48</v>
      </c>
      <c r="M366" s="34" t="s">
        <v>52</v>
      </c>
      <c r="O366" s="34" t="s">
        <v>181</v>
      </c>
      <c r="P366" s="33" t="s">
        <v>182</v>
      </c>
    </row>
    <row r="367" spans="1:16" ht="15" hidden="1" customHeight="1" outlineLevel="2" x14ac:dyDescent="0.25">
      <c r="A367" s="34"/>
      <c r="B367" s="33" t="str">
        <f t="shared" si="33"/>
        <v>Voltage Phase - Circuit 78</v>
      </c>
      <c r="C367" s="34">
        <f t="shared" si="34"/>
        <v>78</v>
      </c>
      <c r="D367" s="21">
        <f t="shared" si="35"/>
        <v>469</v>
      </c>
      <c r="G367" s="23" t="s">
        <v>164</v>
      </c>
      <c r="J367" s="71" t="s">
        <v>452</v>
      </c>
      <c r="K367" s="83">
        <f t="shared" si="36"/>
        <v>279</v>
      </c>
      <c r="L367" s="34" t="s">
        <v>48</v>
      </c>
      <c r="M367" s="34" t="s">
        <v>52</v>
      </c>
      <c r="O367" s="34" t="s">
        <v>181</v>
      </c>
      <c r="P367" s="33" t="s">
        <v>182</v>
      </c>
    </row>
    <row r="368" spans="1:16" ht="15" hidden="1" customHeight="1" outlineLevel="2" x14ac:dyDescent="0.25">
      <c r="A368" s="34"/>
      <c r="B368" s="33" t="str">
        <f t="shared" si="33"/>
        <v>Voltage Phase - Circuit 79</v>
      </c>
      <c r="C368" s="34">
        <f t="shared" si="34"/>
        <v>79</v>
      </c>
      <c r="D368" s="21">
        <f t="shared" si="35"/>
        <v>470</v>
      </c>
      <c r="G368" s="23" t="s">
        <v>164</v>
      </c>
      <c r="J368" s="71" t="s">
        <v>452</v>
      </c>
      <c r="K368" s="83">
        <f t="shared" si="36"/>
        <v>280</v>
      </c>
      <c r="L368" s="34" t="s">
        <v>48</v>
      </c>
      <c r="M368" s="34" t="s">
        <v>52</v>
      </c>
      <c r="O368" s="34" t="s">
        <v>181</v>
      </c>
      <c r="P368" s="33" t="s">
        <v>182</v>
      </c>
    </row>
    <row r="369" spans="1:16" ht="15" hidden="1" customHeight="1" outlineLevel="2" x14ac:dyDescent="0.25">
      <c r="A369" s="34"/>
      <c r="B369" s="33" t="str">
        <f t="shared" si="33"/>
        <v>Voltage Phase - Circuit 80</v>
      </c>
      <c r="C369" s="34">
        <f t="shared" si="34"/>
        <v>80</v>
      </c>
      <c r="D369" s="21">
        <f t="shared" si="35"/>
        <v>471</v>
      </c>
      <c r="G369" s="23" t="s">
        <v>164</v>
      </c>
      <c r="J369" s="71" t="s">
        <v>452</v>
      </c>
      <c r="K369" s="83">
        <f t="shared" si="36"/>
        <v>281</v>
      </c>
      <c r="L369" s="34" t="s">
        <v>48</v>
      </c>
      <c r="M369" s="34" t="s">
        <v>52</v>
      </c>
      <c r="O369" s="34" t="s">
        <v>181</v>
      </c>
      <c r="P369" s="33" t="s">
        <v>182</v>
      </c>
    </row>
    <row r="370" spans="1:16" ht="15" hidden="1" customHeight="1" outlineLevel="2" x14ac:dyDescent="0.25">
      <c r="A370" s="34"/>
      <c r="B370" s="33" t="str">
        <f t="shared" si="33"/>
        <v>Voltage Phase - Circuit 81</v>
      </c>
      <c r="C370" s="34">
        <f t="shared" si="34"/>
        <v>81</v>
      </c>
      <c r="D370" s="21">
        <f t="shared" si="35"/>
        <v>472</v>
      </c>
      <c r="G370" s="23" t="s">
        <v>164</v>
      </c>
      <c r="J370" s="71" t="s">
        <v>452</v>
      </c>
      <c r="K370" s="83">
        <f t="shared" si="36"/>
        <v>282</v>
      </c>
      <c r="L370" s="34" t="s">
        <v>48</v>
      </c>
      <c r="M370" s="34" t="s">
        <v>52</v>
      </c>
      <c r="O370" s="34" t="s">
        <v>181</v>
      </c>
      <c r="P370" s="33" t="s">
        <v>182</v>
      </c>
    </row>
    <row r="371" spans="1:16" ht="15" hidden="1" customHeight="1" outlineLevel="2" x14ac:dyDescent="0.25">
      <c r="A371" s="34"/>
      <c r="B371" s="33" t="str">
        <f t="shared" si="33"/>
        <v>Voltage Phase - Circuit 82</v>
      </c>
      <c r="C371" s="34">
        <f t="shared" si="34"/>
        <v>82</v>
      </c>
      <c r="D371" s="21">
        <f t="shared" si="35"/>
        <v>473</v>
      </c>
      <c r="G371" s="23" t="s">
        <v>164</v>
      </c>
      <c r="J371" s="71" t="s">
        <v>452</v>
      </c>
      <c r="K371" s="83">
        <f t="shared" si="36"/>
        <v>283</v>
      </c>
      <c r="L371" s="34" t="s">
        <v>48</v>
      </c>
      <c r="M371" s="34" t="s">
        <v>52</v>
      </c>
      <c r="O371" s="34" t="s">
        <v>181</v>
      </c>
      <c r="P371" s="33" t="s">
        <v>182</v>
      </c>
    </row>
    <row r="372" spans="1:16" ht="15" hidden="1" customHeight="1" outlineLevel="2" x14ac:dyDescent="0.25">
      <c r="A372" s="34"/>
      <c r="B372" s="33" t="str">
        <f t="shared" si="33"/>
        <v>Voltage Phase - Circuit 83</v>
      </c>
      <c r="C372" s="34">
        <f t="shared" si="34"/>
        <v>83</v>
      </c>
      <c r="D372" s="21">
        <f t="shared" si="35"/>
        <v>474</v>
      </c>
      <c r="G372" s="23" t="s">
        <v>164</v>
      </c>
      <c r="J372" s="71" t="s">
        <v>452</v>
      </c>
      <c r="K372" s="83">
        <f t="shared" si="36"/>
        <v>284</v>
      </c>
      <c r="L372" s="34" t="s">
        <v>48</v>
      </c>
      <c r="M372" s="34" t="s">
        <v>52</v>
      </c>
      <c r="O372" s="34" t="s">
        <v>181</v>
      </c>
      <c r="P372" s="33" t="s">
        <v>182</v>
      </c>
    </row>
    <row r="373" spans="1:16" ht="15" hidden="1" customHeight="1" outlineLevel="2" x14ac:dyDescent="0.25">
      <c r="A373" s="34"/>
      <c r="B373" s="33" t="str">
        <f t="shared" si="33"/>
        <v>Voltage Phase - Circuit 84</v>
      </c>
      <c r="C373" s="34">
        <f t="shared" si="34"/>
        <v>84</v>
      </c>
      <c r="D373" s="21">
        <f t="shared" si="35"/>
        <v>475</v>
      </c>
      <c r="G373" s="23" t="s">
        <v>164</v>
      </c>
      <c r="J373" s="71" t="s">
        <v>452</v>
      </c>
      <c r="K373" s="83">
        <f t="shared" si="36"/>
        <v>285</v>
      </c>
      <c r="L373" s="34" t="s">
        <v>48</v>
      </c>
      <c r="M373" s="34" t="s">
        <v>52</v>
      </c>
      <c r="O373" s="34" t="s">
        <v>181</v>
      </c>
      <c r="P373" s="33" t="s">
        <v>182</v>
      </c>
    </row>
    <row r="374" spans="1:16" ht="15" hidden="1" customHeight="1" outlineLevel="2" x14ac:dyDescent="0.25">
      <c r="A374" s="34"/>
      <c r="B374" s="33" t="str">
        <f t="shared" si="33"/>
        <v>Voltage Phase - Circuit 85</v>
      </c>
      <c r="C374" s="34">
        <f t="shared" si="34"/>
        <v>85</v>
      </c>
      <c r="D374" s="21">
        <f t="shared" si="35"/>
        <v>476</v>
      </c>
      <c r="G374" s="23" t="s">
        <v>164</v>
      </c>
      <c r="J374" s="71" t="s">
        <v>452</v>
      </c>
      <c r="K374" s="83">
        <f t="shared" si="36"/>
        <v>286</v>
      </c>
      <c r="L374" s="34" t="s">
        <v>48</v>
      </c>
      <c r="M374" s="34" t="s">
        <v>52</v>
      </c>
      <c r="O374" s="34" t="s">
        <v>181</v>
      </c>
      <c r="P374" s="33" t="s">
        <v>182</v>
      </c>
    </row>
    <row r="375" spans="1:16" ht="15" hidden="1" customHeight="1" outlineLevel="2" x14ac:dyDescent="0.25">
      <c r="A375" s="34"/>
      <c r="B375" s="33" t="str">
        <f t="shared" si="33"/>
        <v>Voltage Phase - Circuit 86</v>
      </c>
      <c r="C375" s="34">
        <f t="shared" si="34"/>
        <v>86</v>
      </c>
      <c r="D375" s="21">
        <f t="shared" si="35"/>
        <v>477</v>
      </c>
      <c r="G375" s="23" t="s">
        <v>164</v>
      </c>
      <c r="J375" s="71" t="s">
        <v>452</v>
      </c>
      <c r="K375" s="83">
        <f t="shared" si="36"/>
        <v>287</v>
      </c>
      <c r="L375" s="34" t="s">
        <v>48</v>
      </c>
      <c r="M375" s="34" t="s">
        <v>52</v>
      </c>
      <c r="O375" s="34" t="s">
        <v>181</v>
      </c>
      <c r="P375" s="33" t="s">
        <v>182</v>
      </c>
    </row>
    <row r="376" spans="1:16" ht="15" hidden="1" customHeight="1" outlineLevel="2" x14ac:dyDescent="0.25">
      <c r="A376" s="34"/>
      <c r="B376" s="33" t="str">
        <f t="shared" si="33"/>
        <v>Voltage Phase - Circuit 87</v>
      </c>
      <c r="C376" s="34">
        <f t="shared" si="34"/>
        <v>87</v>
      </c>
      <c r="D376" s="21">
        <f t="shared" si="35"/>
        <v>478</v>
      </c>
      <c r="G376" s="23" t="s">
        <v>164</v>
      </c>
      <c r="J376" s="71" t="s">
        <v>452</v>
      </c>
      <c r="K376" s="83">
        <f t="shared" si="36"/>
        <v>288</v>
      </c>
      <c r="L376" s="34" t="s">
        <v>48</v>
      </c>
      <c r="M376" s="34" t="s">
        <v>52</v>
      </c>
      <c r="O376" s="34" t="s">
        <v>181</v>
      </c>
      <c r="P376" s="33" t="s">
        <v>182</v>
      </c>
    </row>
    <row r="377" spans="1:16" ht="15.75" hidden="1" customHeight="1" outlineLevel="2" x14ac:dyDescent="0.25">
      <c r="B377" s="33" t="str">
        <f t="shared" si="33"/>
        <v>Voltage Phase - Circuit 88</v>
      </c>
      <c r="C377" s="34">
        <f t="shared" si="34"/>
        <v>88</v>
      </c>
      <c r="D377" s="21">
        <f t="shared" si="35"/>
        <v>479</v>
      </c>
      <c r="G377" s="23" t="s">
        <v>164</v>
      </c>
      <c r="J377" s="71" t="s">
        <v>452</v>
      </c>
      <c r="K377" s="83">
        <f t="shared" si="36"/>
        <v>289</v>
      </c>
      <c r="L377" s="34" t="s">
        <v>48</v>
      </c>
      <c r="M377" s="34" t="s">
        <v>52</v>
      </c>
      <c r="O377" s="34" t="s">
        <v>181</v>
      </c>
      <c r="P377" s="33" t="s">
        <v>182</v>
      </c>
    </row>
    <row r="378" spans="1:16" ht="15.75" hidden="1" customHeight="1" outlineLevel="2" x14ac:dyDescent="0.25">
      <c r="B378" s="33" t="str">
        <f t="shared" si="33"/>
        <v>Voltage Phase - Circuit 89</v>
      </c>
      <c r="C378" s="34">
        <f t="shared" si="34"/>
        <v>89</v>
      </c>
      <c r="D378" s="21">
        <f t="shared" si="35"/>
        <v>480</v>
      </c>
      <c r="G378" s="23" t="s">
        <v>164</v>
      </c>
      <c r="J378" s="71" t="s">
        <v>452</v>
      </c>
      <c r="K378" s="83">
        <f t="shared" si="36"/>
        <v>290</v>
      </c>
      <c r="L378" s="34" t="s">
        <v>48</v>
      </c>
      <c r="M378" s="34" t="s">
        <v>52</v>
      </c>
      <c r="O378" s="34" t="s">
        <v>181</v>
      </c>
      <c r="P378" s="33" t="s">
        <v>182</v>
      </c>
    </row>
    <row r="379" spans="1:16" ht="15.75" hidden="1" customHeight="1" outlineLevel="2" x14ac:dyDescent="0.25">
      <c r="B379" s="33" t="str">
        <f t="shared" si="33"/>
        <v>Voltage Phase - Circuit 90</v>
      </c>
      <c r="C379" s="34">
        <f t="shared" si="34"/>
        <v>90</v>
      </c>
      <c r="D379" s="21">
        <f t="shared" si="35"/>
        <v>481</v>
      </c>
      <c r="G379" s="23" t="s">
        <v>164</v>
      </c>
      <c r="J379" s="71" t="s">
        <v>452</v>
      </c>
      <c r="K379" s="83">
        <f t="shared" si="36"/>
        <v>291</v>
      </c>
      <c r="L379" s="34" t="s">
        <v>48</v>
      </c>
      <c r="M379" s="34" t="s">
        <v>52</v>
      </c>
      <c r="O379" s="34" t="s">
        <v>181</v>
      </c>
      <c r="P379" s="33" t="s">
        <v>182</v>
      </c>
    </row>
    <row r="380" spans="1:16" ht="15.75" hidden="1" customHeight="1" outlineLevel="2" x14ac:dyDescent="0.25">
      <c r="B380" s="33" t="str">
        <f t="shared" si="33"/>
        <v>Voltage Phase - Circuit 91</v>
      </c>
      <c r="C380" s="34">
        <f t="shared" si="34"/>
        <v>91</v>
      </c>
      <c r="D380" s="21">
        <f t="shared" si="35"/>
        <v>482</v>
      </c>
      <c r="G380" s="23" t="s">
        <v>164</v>
      </c>
      <c r="J380" s="71" t="s">
        <v>452</v>
      </c>
      <c r="K380" s="83">
        <f t="shared" si="36"/>
        <v>292</v>
      </c>
      <c r="L380" s="34" t="s">
        <v>48</v>
      </c>
      <c r="M380" s="34" t="s">
        <v>52</v>
      </c>
      <c r="O380" s="34" t="s">
        <v>181</v>
      </c>
      <c r="P380" s="33" t="s">
        <v>182</v>
      </c>
    </row>
    <row r="381" spans="1:16" ht="15.75" hidden="1" customHeight="1" outlineLevel="2" x14ac:dyDescent="0.25">
      <c r="B381" s="33" t="str">
        <f t="shared" si="33"/>
        <v>Voltage Phase - Circuit 92</v>
      </c>
      <c r="C381" s="34">
        <f t="shared" si="34"/>
        <v>92</v>
      </c>
      <c r="D381" s="21">
        <f t="shared" si="35"/>
        <v>483</v>
      </c>
      <c r="G381" s="23" t="s">
        <v>164</v>
      </c>
      <c r="J381" s="71" t="s">
        <v>452</v>
      </c>
      <c r="K381" s="83">
        <f t="shared" si="36"/>
        <v>293</v>
      </c>
      <c r="L381" s="34" t="s">
        <v>48</v>
      </c>
      <c r="M381" s="34" t="s">
        <v>52</v>
      </c>
      <c r="O381" s="34" t="s">
        <v>181</v>
      </c>
      <c r="P381" s="33" t="s">
        <v>182</v>
      </c>
    </row>
    <row r="382" spans="1:16" ht="15.75" hidden="1" customHeight="1" outlineLevel="2" x14ac:dyDescent="0.25">
      <c r="B382" s="33" t="str">
        <f t="shared" si="33"/>
        <v>Voltage Phase - Circuit 93</v>
      </c>
      <c r="C382" s="34">
        <f t="shared" si="34"/>
        <v>93</v>
      </c>
      <c r="D382" s="21">
        <f t="shared" si="35"/>
        <v>484</v>
      </c>
      <c r="G382" s="23" t="s">
        <v>164</v>
      </c>
      <c r="J382" s="71" t="s">
        <v>452</v>
      </c>
      <c r="K382" s="83">
        <f t="shared" si="36"/>
        <v>294</v>
      </c>
      <c r="L382" s="34" t="s">
        <v>48</v>
      </c>
      <c r="M382" s="34" t="s">
        <v>52</v>
      </c>
      <c r="O382" s="34" t="s">
        <v>181</v>
      </c>
      <c r="P382" s="33" t="s">
        <v>182</v>
      </c>
    </row>
    <row r="383" spans="1:16" ht="15.75" hidden="1" customHeight="1" outlineLevel="2" x14ac:dyDescent="0.25">
      <c r="B383" s="33" t="str">
        <f t="shared" si="33"/>
        <v>Voltage Phase - Circuit 94</v>
      </c>
      <c r="C383" s="34">
        <f t="shared" si="34"/>
        <v>94</v>
      </c>
      <c r="D383" s="21">
        <f t="shared" si="35"/>
        <v>485</v>
      </c>
      <c r="G383" s="23" t="s">
        <v>164</v>
      </c>
      <c r="J383" s="71" t="s">
        <v>452</v>
      </c>
      <c r="K383" s="83">
        <f t="shared" si="36"/>
        <v>295</v>
      </c>
      <c r="L383" s="34" t="s">
        <v>48</v>
      </c>
      <c r="M383" s="34" t="s">
        <v>52</v>
      </c>
      <c r="O383" s="34" t="s">
        <v>181</v>
      </c>
      <c r="P383" s="33" t="s">
        <v>182</v>
      </c>
    </row>
    <row r="384" spans="1:16" ht="15.75" hidden="1" customHeight="1" outlineLevel="2" x14ac:dyDescent="0.25">
      <c r="B384" s="33" t="str">
        <f t="shared" si="33"/>
        <v>Voltage Phase - Circuit 95</v>
      </c>
      <c r="C384" s="34">
        <f t="shared" si="34"/>
        <v>95</v>
      </c>
      <c r="D384" s="21">
        <f t="shared" si="35"/>
        <v>486</v>
      </c>
      <c r="G384" s="23" t="s">
        <v>164</v>
      </c>
      <c r="J384" s="71" t="s">
        <v>452</v>
      </c>
      <c r="K384" s="83">
        <f t="shared" si="36"/>
        <v>296</v>
      </c>
      <c r="L384" s="34" t="s">
        <v>48</v>
      </c>
      <c r="M384" s="34" t="s">
        <v>52</v>
      </c>
      <c r="O384" s="34" t="s">
        <v>181</v>
      </c>
      <c r="P384" s="33" t="s">
        <v>182</v>
      </c>
    </row>
    <row r="385" spans="1:16" ht="15.75" hidden="1" customHeight="1" outlineLevel="2" x14ac:dyDescent="0.25">
      <c r="B385" s="33" t="str">
        <f t="shared" si="33"/>
        <v>Voltage Phase - Circuit 96</v>
      </c>
      <c r="C385" s="34">
        <f t="shared" si="34"/>
        <v>96</v>
      </c>
      <c r="D385" s="21">
        <f t="shared" si="35"/>
        <v>487</v>
      </c>
      <c r="G385" s="23" t="s">
        <v>164</v>
      </c>
      <c r="J385" s="71" t="s">
        <v>452</v>
      </c>
      <c r="K385" s="83">
        <f t="shared" si="36"/>
        <v>297</v>
      </c>
      <c r="L385" s="34" t="s">
        <v>48</v>
      </c>
      <c r="M385" s="34" t="s">
        <v>52</v>
      </c>
      <c r="O385" s="34" t="s">
        <v>181</v>
      </c>
      <c r="P385" s="33" t="s">
        <v>182</v>
      </c>
    </row>
    <row r="386" spans="1:16" outlineLevel="1" collapsed="1" x14ac:dyDescent="0.25"/>
    <row r="387" spans="1:16" outlineLevel="1" x14ac:dyDescent="0.25">
      <c r="B387" s="33" t="s">
        <v>485</v>
      </c>
      <c r="D387" s="21">
        <f>E289+1</f>
        <v>488</v>
      </c>
      <c r="E387" s="34">
        <f>D483</f>
        <v>583</v>
      </c>
      <c r="G387" s="23" t="s">
        <v>164</v>
      </c>
      <c r="J387" s="71" t="s">
        <v>452</v>
      </c>
      <c r="K387" s="83" t="s">
        <v>483</v>
      </c>
      <c r="L387" s="34" t="s">
        <v>48</v>
      </c>
      <c r="M387" s="34" t="s">
        <v>52</v>
      </c>
      <c r="O387" s="34" t="s">
        <v>183</v>
      </c>
      <c r="P387" s="33" t="s">
        <v>355</v>
      </c>
    </row>
    <row r="388" spans="1:16" ht="15.75" hidden="1" customHeight="1" outlineLevel="2" x14ac:dyDescent="0.25">
      <c r="B388" s="33" t="str">
        <f>CONCATENATE("True Meter Assingment - Circuit ",C388)</f>
        <v>True Meter Assingment - Circuit 1</v>
      </c>
      <c r="C388" s="34">
        <v>1</v>
      </c>
      <c r="D388" s="21">
        <f>D387</f>
        <v>488</v>
      </c>
      <c r="G388" s="23" t="s">
        <v>164</v>
      </c>
      <c r="J388" s="71" t="s">
        <v>452</v>
      </c>
      <c r="K388" s="83">
        <f>K385+1</f>
        <v>298</v>
      </c>
      <c r="L388" s="34" t="s">
        <v>48</v>
      </c>
      <c r="M388" s="34" t="s">
        <v>52</v>
      </c>
      <c r="O388" s="34" t="s">
        <v>183</v>
      </c>
    </row>
    <row r="389" spans="1:16" ht="15.75" hidden="1" customHeight="1" outlineLevel="2" x14ac:dyDescent="0.25">
      <c r="B389" s="33" t="str">
        <f t="shared" ref="B389:B452" si="37">CONCATENATE("True Meter Assingment - Circuit ",C389)</f>
        <v>True Meter Assingment - Circuit 2</v>
      </c>
      <c r="C389" s="34">
        <f t="shared" ref="C389:C420" si="38">C388+1</f>
        <v>2</v>
      </c>
      <c r="D389" s="21">
        <f t="shared" ref="D389:D420" si="39">D388+1</f>
        <v>489</v>
      </c>
      <c r="G389" s="23" t="s">
        <v>164</v>
      </c>
      <c r="J389" s="71" t="s">
        <v>452</v>
      </c>
      <c r="K389" s="83">
        <f t="shared" ref="K389:K452" si="40">K388+1</f>
        <v>299</v>
      </c>
      <c r="L389" s="34" t="s">
        <v>48</v>
      </c>
      <c r="M389" s="34" t="s">
        <v>52</v>
      </c>
      <c r="O389" s="34" t="s">
        <v>183</v>
      </c>
    </row>
    <row r="390" spans="1:16" ht="15.75" hidden="1" customHeight="1" outlineLevel="2" x14ac:dyDescent="0.25">
      <c r="B390" s="33" t="str">
        <f t="shared" si="37"/>
        <v>True Meter Assingment - Circuit 3</v>
      </c>
      <c r="C390" s="34">
        <f t="shared" si="38"/>
        <v>3</v>
      </c>
      <c r="D390" s="21">
        <f t="shared" si="39"/>
        <v>490</v>
      </c>
      <c r="G390" s="23" t="s">
        <v>164</v>
      </c>
      <c r="J390" s="71" t="s">
        <v>452</v>
      </c>
      <c r="K390" s="83">
        <f t="shared" si="40"/>
        <v>300</v>
      </c>
      <c r="L390" s="34" t="s">
        <v>48</v>
      </c>
      <c r="M390" s="34" t="s">
        <v>52</v>
      </c>
      <c r="O390" s="34" t="s">
        <v>183</v>
      </c>
    </row>
    <row r="391" spans="1:16" ht="15.75" hidden="1" customHeight="1" outlineLevel="2" x14ac:dyDescent="0.25">
      <c r="B391" s="33" t="str">
        <f t="shared" si="37"/>
        <v>True Meter Assingment - Circuit 4</v>
      </c>
      <c r="C391" s="34">
        <f t="shared" si="38"/>
        <v>4</v>
      </c>
      <c r="D391" s="21">
        <f t="shared" si="39"/>
        <v>491</v>
      </c>
      <c r="G391" s="23" t="s">
        <v>164</v>
      </c>
      <c r="J391" s="71" t="s">
        <v>452</v>
      </c>
      <c r="K391" s="83">
        <f t="shared" si="40"/>
        <v>301</v>
      </c>
      <c r="L391" s="34" t="s">
        <v>48</v>
      </c>
      <c r="M391" s="34" t="s">
        <v>52</v>
      </c>
      <c r="O391" s="34" t="s">
        <v>183</v>
      </c>
    </row>
    <row r="392" spans="1:16" ht="15.75" hidden="1" customHeight="1" outlineLevel="2" x14ac:dyDescent="0.25">
      <c r="B392" s="33" t="str">
        <f t="shared" si="37"/>
        <v>True Meter Assingment - Circuit 5</v>
      </c>
      <c r="C392" s="34">
        <f t="shared" si="38"/>
        <v>5</v>
      </c>
      <c r="D392" s="21">
        <f t="shared" si="39"/>
        <v>492</v>
      </c>
      <c r="G392" s="23" t="s">
        <v>164</v>
      </c>
      <c r="J392" s="71" t="s">
        <v>452</v>
      </c>
      <c r="K392" s="83">
        <f t="shared" si="40"/>
        <v>302</v>
      </c>
      <c r="L392" s="34" t="s">
        <v>48</v>
      </c>
      <c r="M392" s="34" t="s">
        <v>52</v>
      </c>
      <c r="O392" s="34" t="s">
        <v>183</v>
      </c>
    </row>
    <row r="393" spans="1:16" ht="15.75" hidden="1" customHeight="1" outlineLevel="2" x14ac:dyDescent="0.25">
      <c r="B393" s="33" t="str">
        <f t="shared" si="37"/>
        <v>True Meter Assingment - Circuit 6</v>
      </c>
      <c r="C393" s="34">
        <f t="shared" si="38"/>
        <v>6</v>
      </c>
      <c r="D393" s="21">
        <f t="shared" si="39"/>
        <v>493</v>
      </c>
      <c r="G393" s="23" t="s">
        <v>164</v>
      </c>
      <c r="J393" s="71" t="s">
        <v>452</v>
      </c>
      <c r="K393" s="83">
        <f t="shared" si="40"/>
        <v>303</v>
      </c>
      <c r="L393" s="34" t="s">
        <v>48</v>
      </c>
      <c r="M393" s="34" t="s">
        <v>52</v>
      </c>
      <c r="O393" s="34" t="s">
        <v>183</v>
      </c>
    </row>
    <row r="394" spans="1:16" ht="15.75" hidden="1" customHeight="1" outlineLevel="2" x14ac:dyDescent="0.25">
      <c r="B394" s="33" t="str">
        <f t="shared" si="37"/>
        <v>True Meter Assingment - Circuit 7</v>
      </c>
      <c r="C394" s="34">
        <f t="shared" si="38"/>
        <v>7</v>
      </c>
      <c r="D394" s="21">
        <f t="shared" si="39"/>
        <v>494</v>
      </c>
      <c r="G394" s="23" t="s">
        <v>164</v>
      </c>
      <c r="J394" s="71" t="s">
        <v>452</v>
      </c>
      <c r="K394" s="83">
        <f t="shared" si="40"/>
        <v>304</v>
      </c>
      <c r="L394" s="34" t="s">
        <v>48</v>
      </c>
      <c r="M394" s="34" t="s">
        <v>52</v>
      </c>
      <c r="O394" s="34" t="s">
        <v>183</v>
      </c>
    </row>
    <row r="395" spans="1:16" ht="15" hidden="1" customHeight="1" outlineLevel="2" x14ac:dyDescent="0.25">
      <c r="A395" s="34"/>
      <c r="B395" s="33" t="str">
        <f t="shared" si="37"/>
        <v>True Meter Assingment - Circuit 8</v>
      </c>
      <c r="C395" s="34">
        <f t="shared" si="38"/>
        <v>8</v>
      </c>
      <c r="D395" s="21">
        <f t="shared" si="39"/>
        <v>495</v>
      </c>
      <c r="G395" s="23" t="s">
        <v>164</v>
      </c>
      <c r="J395" s="71" t="s">
        <v>452</v>
      </c>
      <c r="K395" s="83">
        <f t="shared" si="40"/>
        <v>305</v>
      </c>
      <c r="L395" s="34" t="s">
        <v>48</v>
      </c>
      <c r="M395" s="34" t="s">
        <v>52</v>
      </c>
      <c r="O395" s="34" t="s">
        <v>183</v>
      </c>
    </row>
    <row r="396" spans="1:16" ht="15" hidden="1" customHeight="1" outlineLevel="2" x14ac:dyDescent="0.25">
      <c r="A396" s="34"/>
      <c r="B396" s="33" t="str">
        <f t="shared" si="37"/>
        <v>True Meter Assingment - Circuit 9</v>
      </c>
      <c r="C396" s="34">
        <f t="shared" si="38"/>
        <v>9</v>
      </c>
      <c r="D396" s="21">
        <f t="shared" si="39"/>
        <v>496</v>
      </c>
      <c r="G396" s="23" t="s">
        <v>164</v>
      </c>
      <c r="J396" s="71" t="s">
        <v>452</v>
      </c>
      <c r="K396" s="83">
        <f t="shared" si="40"/>
        <v>306</v>
      </c>
      <c r="L396" s="34" t="s">
        <v>48</v>
      </c>
      <c r="M396" s="34" t="s">
        <v>52</v>
      </c>
      <c r="O396" s="34" t="s">
        <v>183</v>
      </c>
    </row>
    <row r="397" spans="1:16" ht="15" hidden="1" customHeight="1" outlineLevel="2" x14ac:dyDescent="0.25">
      <c r="A397" s="34"/>
      <c r="B397" s="33" t="str">
        <f t="shared" si="37"/>
        <v>True Meter Assingment - Circuit 10</v>
      </c>
      <c r="C397" s="34">
        <f t="shared" si="38"/>
        <v>10</v>
      </c>
      <c r="D397" s="21">
        <f t="shared" si="39"/>
        <v>497</v>
      </c>
      <c r="G397" s="23" t="s">
        <v>164</v>
      </c>
      <c r="J397" s="71" t="s">
        <v>452</v>
      </c>
      <c r="K397" s="83">
        <f t="shared" si="40"/>
        <v>307</v>
      </c>
      <c r="L397" s="34" t="s">
        <v>48</v>
      </c>
      <c r="M397" s="34" t="s">
        <v>52</v>
      </c>
      <c r="O397" s="34" t="s">
        <v>183</v>
      </c>
    </row>
    <row r="398" spans="1:16" ht="15" hidden="1" customHeight="1" outlineLevel="2" x14ac:dyDescent="0.25">
      <c r="A398" s="34"/>
      <c r="B398" s="33" t="str">
        <f t="shared" si="37"/>
        <v>True Meter Assingment - Circuit 11</v>
      </c>
      <c r="C398" s="34">
        <f t="shared" si="38"/>
        <v>11</v>
      </c>
      <c r="D398" s="21">
        <f t="shared" si="39"/>
        <v>498</v>
      </c>
      <c r="G398" s="23" t="s">
        <v>164</v>
      </c>
      <c r="J398" s="71" t="s">
        <v>452</v>
      </c>
      <c r="K398" s="83">
        <f t="shared" si="40"/>
        <v>308</v>
      </c>
      <c r="L398" s="34" t="s">
        <v>48</v>
      </c>
      <c r="M398" s="34" t="s">
        <v>52</v>
      </c>
      <c r="O398" s="34" t="s">
        <v>183</v>
      </c>
    </row>
    <row r="399" spans="1:16" ht="15" hidden="1" customHeight="1" outlineLevel="2" x14ac:dyDescent="0.25">
      <c r="A399" s="34"/>
      <c r="B399" s="33" t="str">
        <f t="shared" si="37"/>
        <v>True Meter Assingment - Circuit 12</v>
      </c>
      <c r="C399" s="34">
        <f t="shared" si="38"/>
        <v>12</v>
      </c>
      <c r="D399" s="21">
        <f t="shared" si="39"/>
        <v>499</v>
      </c>
      <c r="G399" s="23" t="s">
        <v>164</v>
      </c>
      <c r="J399" s="71" t="s">
        <v>452</v>
      </c>
      <c r="K399" s="83">
        <f t="shared" si="40"/>
        <v>309</v>
      </c>
      <c r="L399" s="34" t="s">
        <v>48</v>
      </c>
      <c r="M399" s="34" t="s">
        <v>52</v>
      </c>
      <c r="O399" s="34" t="s">
        <v>183</v>
      </c>
    </row>
    <row r="400" spans="1:16" ht="15" hidden="1" customHeight="1" outlineLevel="2" x14ac:dyDescent="0.25">
      <c r="A400" s="34"/>
      <c r="B400" s="33" t="str">
        <f t="shared" si="37"/>
        <v>True Meter Assingment - Circuit 13</v>
      </c>
      <c r="C400" s="34">
        <f t="shared" si="38"/>
        <v>13</v>
      </c>
      <c r="D400" s="21">
        <f t="shared" si="39"/>
        <v>500</v>
      </c>
      <c r="G400" s="23" t="s">
        <v>164</v>
      </c>
      <c r="J400" s="71" t="s">
        <v>452</v>
      </c>
      <c r="K400" s="83">
        <f t="shared" si="40"/>
        <v>310</v>
      </c>
      <c r="L400" s="34" t="s">
        <v>48</v>
      </c>
      <c r="M400" s="34" t="s">
        <v>52</v>
      </c>
      <c r="O400" s="34" t="s">
        <v>183</v>
      </c>
    </row>
    <row r="401" spans="1:15" ht="15" hidden="1" customHeight="1" outlineLevel="2" x14ac:dyDescent="0.25">
      <c r="A401" s="34"/>
      <c r="B401" s="33" t="str">
        <f t="shared" si="37"/>
        <v>True Meter Assingment - Circuit 14</v>
      </c>
      <c r="C401" s="34">
        <f t="shared" si="38"/>
        <v>14</v>
      </c>
      <c r="D401" s="21">
        <f t="shared" si="39"/>
        <v>501</v>
      </c>
      <c r="G401" s="23" t="s">
        <v>164</v>
      </c>
      <c r="J401" s="71" t="s">
        <v>452</v>
      </c>
      <c r="K401" s="83">
        <f t="shared" si="40"/>
        <v>311</v>
      </c>
      <c r="L401" s="34" t="s">
        <v>48</v>
      </c>
      <c r="M401" s="34" t="s">
        <v>52</v>
      </c>
      <c r="O401" s="34" t="s">
        <v>183</v>
      </c>
    </row>
    <row r="402" spans="1:15" ht="15" hidden="1" customHeight="1" outlineLevel="2" x14ac:dyDescent="0.25">
      <c r="A402" s="34"/>
      <c r="B402" s="33" t="str">
        <f t="shared" si="37"/>
        <v>True Meter Assingment - Circuit 15</v>
      </c>
      <c r="C402" s="34">
        <f t="shared" si="38"/>
        <v>15</v>
      </c>
      <c r="D402" s="21">
        <f t="shared" si="39"/>
        <v>502</v>
      </c>
      <c r="G402" s="23" t="s">
        <v>164</v>
      </c>
      <c r="J402" s="71" t="s">
        <v>452</v>
      </c>
      <c r="K402" s="83">
        <f t="shared" si="40"/>
        <v>312</v>
      </c>
      <c r="L402" s="34" t="s">
        <v>48</v>
      </c>
      <c r="M402" s="34" t="s">
        <v>52</v>
      </c>
      <c r="O402" s="34" t="s">
        <v>183</v>
      </c>
    </row>
    <row r="403" spans="1:15" ht="15" hidden="1" customHeight="1" outlineLevel="2" x14ac:dyDescent="0.25">
      <c r="A403" s="34"/>
      <c r="B403" s="33" t="str">
        <f t="shared" si="37"/>
        <v>True Meter Assingment - Circuit 16</v>
      </c>
      <c r="C403" s="34">
        <f t="shared" si="38"/>
        <v>16</v>
      </c>
      <c r="D403" s="21">
        <f t="shared" si="39"/>
        <v>503</v>
      </c>
      <c r="G403" s="23" t="s">
        <v>164</v>
      </c>
      <c r="J403" s="71" t="s">
        <v>452</v>
      </c>
      <c r="K403" s="83">
        <f t="shared" si="40"/>
        <v>313</v>
      </c>
      <c r="L403" s="34" t="s">
        <v>48</v>
      </c>
      <c r="M403" s="34" t="s">
        <v>52</v>
      </c>
      <c r="O403" s="34" t="s">
        <v>183</v>
      </c>
    </row>
    <row r="404" spans="1:15" ht="15" hidden="1" customHeight="1" outlineLevel="2" x14ac:dyDescent="0.25">
      <c r="A404" s="34"/>
      <c r="B404" s="33" t="str">
        <f t="shared" si="37"/>
        <v>True Meter Assingment - Circuit 17</v>
      </c>
      <c r="C404" s="34">
        <f t="shared" si="38"/>
        <v>17</v>
      </c>
      <c r="D404" s="21">
        <f t="shared" si="39"/>
        <v>504</v>
      </c>
      <c r="G404" s="23" t="s">
        <v>164</v>
      </c>
      <c r="J404" s="71" t="s">
        <v>452</v>
      </c>
      <c r="K404" s="83">
        <f t="shared" si="40"/>
        <v>314</v>
      </c>
      <c r="L404" s="34" t="s">
        <v>48</v>
      </c>
      <c r="M404" s="34" t="s">
        <v>52</v>
      </c>
      <c r="O404" s="34" t="s">
        <v>183</v>
      </c>
    </row>
    <row r="405" spans="1:15" ht="15" hidden="1" customHeight="1" outlineLevel="2" x14ac:dyDescent="0.25">
      <c r="A405" s="34"/>
      <c r="B405" s="33" t="str">
        <f t="shared" si="37"/>
        <v>True Meter Assingment - Circuit 18</v>
      </c>
      <c r="C405" s="34">
        <f t="shared" si="38"/>
        <v>18</v>
      </c>
      <c r="D405" s="21">
        <f t="shared" si="39"/>
        <v>505</v>
      </c>
      <c r="G405" s="23" t="s">
        <v>164</v>
      </c>
      <c r="J405" s="71" t="s">
        <v>452</v>
      </c>
      <c r="K405" s="83">
        <f t="shared" si="40"/>
        <v>315</v>
      </c>
      <c r="L405" s="34" t="s">
        <v>48</v>
      </c>
      <c r="M405" s="34" t="s">
        <v>52</v>
      </c>
      <c r="O405" s="34" t="s">
        <v>183</v>
      </c>
    </row>
    <row r="406" spans="1:15" ht="15" hidden="1" customHeight="1" outlineLevel="2" x14ac:dyDescent="0.25">
      <c r="A406" s="34"/>
      <c r="B406" s="33" t="str">
        <f t="shared" si="37"/>
        <v>True Meter Assingment - Circuit 19</v>
      </c>
      <c r="C406" s="34">
        <f t="shared" si="38"/>
        <v>19</v>
      </c>
      <c r="D406" s="21">
        <f t="shared" si="39"/>
        <v>506</v>
      </c>
      <c r="G406" s="23" t="s">
        <v>164</v>
      </c>
      <c r="J406" s="71" t="s">
        <v>452</v>
      </c>
      <c r="K406" s="83">
        <f t="shared" si="40"/>
        <v>316</v>
      </c>
      <c r="L406" s="34" t="s">
        <v>48</v>
      </c>
      <c r="M406" s="34" t="s">
        <v>52</v>
      </c>
      <c r="O406" s="34" t="s">
        <v>183</v>
      </c>
    </row>
    <row r="407" spans="1:15" ht="15" hidden="1" customHeight="1" outlineLevel="2" x14ac:dyDescent="0.25">
      <c r="A407" s="34"/>
      <c r="B407" s="33" t="str">
        <f t="shared" si="37"/>
        <v>True Meter Assingment - Circuit 20</v>
      </c>
      <c r="C407" s="34">
        <f t="shared" si="38"/>
        <v>20</v>
      </c>
      <c r="D407" s="21">
        <f t="shared" si="39"/>
        <v>507</v>
      </c>
      <c r="G407" s="23" t="s">
        <v>164</v>
      </c>
      <c r="J407" s="71" t="s">
        <v>452</v>
      </c>
      <c r="K407" s="83">
        <f t="shared" si="40"/>
        <v>317</v>
      </c>
      <c r="L407" s="34" t="s">
        <v>48</v>
      </c>
      <c r="M407" s="34" t="s">
        <v>52</v>
      </c>
      <c r="O407" s="34" t="s">
        <v>183</v>
      </c>
    </row>
    <row r="408" spans="1:15" ht="15" hidden="1" customHeight="1" outlineLevel="2" x14ac:dyDescent="0.25">
      <c r="A408" s="34"/>
      <c r="B408" s="33" t="str">
        <f t="shared" si="37"/>
        <v>True Meter Assingment - Circuit 21</v>
      </c>
      <c r="C408" s="34">
        <f t="shared" si="38"/>
        <v>21</v>
      </c>
      <c r="D408" s="21">
        <f t="shared" si="39"/>
        <v>508</v>
      </c>
      <c r="G408" s="23" t="s">
        <v>164</v>
      </c>
      <c r="J408" s="71" t="s">
        <v>452</v>
      </c>
      <c r="K408" s="83">
        <f t="shared" si="40"/>
        <v>318</v>
      </c>
      <c r="L408" s="34" t="s">
        <v>48</v>
      </c>
      <c r="M408" s="34" t="s">
        <v>52</v>
      </c>
      <c r="O408" s="34" t="s">
        <v>183</v>
      </c>
    </row>
    <row r="409" spans="1:15" ht="15" hidden="1" customHeight="1" outlineLevel="2" x14ac:dyDescent="0.25">
      <c r="A409" s="34"/>
      <c r="B409" s="33" t="str">
        <f t="shared" si="37"/>
        <v>True Meter Assingment - Circuit 22</v>
      </c>
      <c r="C409" s="34">
        <f t="shared" si="38"/>
        <v>22</v>
      </c>
      <c r="D409" s="21">
        <f t="shared" si="39"/>
        <v>509</v>
      </c>
      <c r="G409" s="23" t="s">
        <v>164</v>
      </c>
      <c r="J409" s="71" t="s">
        <v>452</v>
      </c>
      <c r="K409" s="83">
        <f t="shared" si="40"/>
        <v>319</v>
      </c>
      <c r="L409" s="34" t="s">
        <v>48</v>
      </c>
      <c r="M409" s="34" t="s">
        <v>52</v>
      </c>
      <c r="O409" s="34" t="s">
        <v>183</v>
      </c>
    </row>
    <row r="410" spans="1:15" ht="15" hidden="1" customHeight="1" outlineLevel="2" x14ac:dyDescent="0.25">
      <c r="A410" s="34"/>
      <c r="B410" s="33" t="str">
        <f t="shared" si="37"/>
        <v>True Meter Assingment - Circuit 23</v>
      </c>
      <c r="C410" s="34">
        <f t="shared" si="38"/>
        <v>23</v>
      </c>
      <c r="D410" s="21">
        <f t="shared" si="39"/>
        <v>510</v>
      </c>
      <c r="G410" s="23" t="s">
        <v>164</v>
      </c>
      <c r="J410" s="71" t="s">
        <v>452</v>
      </c>
      <c r="K410" s="83">
        <f t="shared" si="40"/>
        <v>320</v>
      </c>
      <c r="L410" s="34" t="s">
        <v>48</v>
      </c>
      <c r="M410" s="34" t="s">
        <v>52</v>
      </c>
      <c r="O410" s="34" t="s">
        <v>183</v>
      </c>
    </row>
    <row r="411" spans="1:15" ht="15" hidden="1" customHeight="1" outlineLevel="2" x14ac:dyDescent="0.25">
      <c r="A411" s="34"/>
      <c r="B411" s="33" t="str">
        <f t="shared" si="37"/>
        <v>True Meter Assingment - Circuit 24</v>
      </c>
      <c r="C411" s="34">
        <f t="shared" si="38"/>
        <v>24</v>
      </c>
      <c r="D411" s="21">
        <f t="shared" si="39"/>
        <v>511</v>
      </c>
      <c r="G411" s="23" t="s">
        <v>164</v>
      </c>
      <c r="J411" s="71" t="s">
        <v>452</v>
      </c>
      <c r="K411" s="83">
        <f t="shared" si="40"/>
        <v>321</v>
      </c>
      <c r="L411" s="34" t="s">
        <v>48</v>
      </c>
      <c r="M411" s="34" t="s">
        <v>52</v>
      </c>
      <c r="O411" s="34" t="s">
        <v>183</v>
      </c>
    </row>
    <row r="412" spans="1:15" ht="15" hidden="1" customHeight="1" outlineLevel="2" x14ac:dyDescent="0.25">
      <c r="A412" s="34"/>
      <c r="B412" s="33" t="str">
        <f t="shared" si="37"/>
        <v>True Meter Assingment - Circuit 25</v>
      </c>
      <c r="C412" s="34">
        <f t="shared" si="38"/>
        <v>25</v>
      </c>
      <c r="D412" s="21">
        <f t="shared" si="39"/>
        <v>512</v>
      </c>
      <c r="G412" s="23" t="s">
        <v>164</v>
      </c>
      <c r="J412" s="71" t="s">
        <v>452</v>
      </c>
      <c r="K412" s="83">
        <f t="shared" si="40"/>
        <v>322</v>
      </c>
      <c r="L412" s="34" t="s">
        <v>48</v>
      </c>
      <c r="M412" s="34" t="s">
        <v>52</v>
      </c>
      <c r="O412" s="34" t="s">
        <v>183</v>
      </c>
    </row>
    <row r="413" spans="1:15" ht="15" hidden="1" customHeight="1" outlineLevel="2" x14ac:dyDescent="0.25">
      <c r="A413" s="34"/>
      <c r="B413" s="33" t="str">
        <f t="shared" si="37"/>
        <v>True Meter Assingment - Circuit 26</v>
      </c>
      <c r="C413" s="34">
        <f t="shared" si="38"/>
        <v>26</v>
      </c>
      <c r="D413" s="21">
        <f t="shared" si="39"/>
        <v>513</v>
      </c>
      <c r="G413" s="23" t="s">
        <v>164</v>
      </c>
      <c r="J413" s="71" t="s">
        <v>452</v>
      </c>
      <c r="K413" s="83">
        <f t="shared" si="40"/>
        <v>323</v>
      </c>
      <c r="L413" s="34" t="s">
        <v>48</v>
      </c>
      <c r="M413" s="34" t="s">
        <v>52</v>
      </c>
      <c r="O413" s="34" t="s">
        <v>183</v>
      </c>
    </row>
    <row r="414" spans="1:15" ht="15" hidden="1" customHeight="1" outlineLevel="2" x14ac:dyDescent="0.25">
      <c r="A414" s="34"/>
      <c r="B414" s="33" t="str">
        <f t="shared" si="37"/>
        <v>True Meter Assingment - Circuit 27</v>
      </c>
      <c r="C414" s="34">
        <f t="shared" si="38"/>
        <v>27</v>
      </c>
      <c r="D414" s="21">
        <f t="shared" si="39"/>
        <v>514</v>
      </c>
      <c r="G414" s="23" t="s">
        <v>164</v>
      </c>
      <c r="J414" s="71" t="s">
        <v>452</v>
      </c>
      <c r="K414" s="83">
        <f t="shared" si="40"/>
        <v>324</v>
      </c>
      <c r="L414" s="34" t="s">
        <v>48</v>
      </c>
      <c r="M414" s="34" t="s">
        <v>52</v>
      </c>
      <c r="O414" s="34" t="s">
        <v>183</v>
      </c>
    </row>
    <row r="415" spans="1:15" ht="15" hidden="1" customHeight="1" outlineLevel="2" x14ac:dyDescent="0.25">
      <c r="A415" s="34"/>
      <c r="B415" s="33" t="str">
        <f t="shared" si="37"/>
        <v>True Meter Assingment - Circuit 28</v>
      </c>
      <c r="C415" s="34">
        <f t="shared" si="38"/>
        <v>28</v>
      </c>
      <c r="D415" s="21">
        <f t="shared" si="39"/>
        <v>515</v>
      </c>
      <c r="G415" s="23" t="s">
        <v>164</v>
      </c>
      <c r="J415" s="71" t="s">
        <v>452</v>
      </c>
      <c r="K415" s="83">
        <f t="shared" si="40"/>
        <v>325</v>
      </c>
      <c r="L415" s="34" t="s">
        <v>48</v>
      </c>
      <c r="M415" s="34" t="s">
        <v>52</v>
      </c>
      <c r="O415" s="34" t="s">
        <v>183</v>
      </c>
    </row>
    <row r="416" spans="1:15" ht="15" hidden="1" customHeight="1" outlineLevel="2" x14ac:dyDescent="0.25">
      <c r="A416" s="34"/>
      <c r="B416" s="33" t="str">
        <f t="shared" si="37"/>
        <v>True Meter Assingment - Circuit 29</v>
      </c>
      <c r="C416" s="34">
        <f t="shared" si="38"/>
        <v>29</v>
      </c>
      <c r="D416" s="21">
        <f t="shared" si="39"/>
        <v>516</v>
      </c>
      <c r="G416" s="23" t="s">
        <v>164</v>
      </c>
      <c r="J416" s="71" t="s">
        <v>452</v>
      </c>
      <c r="K416" s="83">
        <f t="shared" si="40"/>
        <v>326</v>
      </c>
      <c r="L416" s="34" t="s">
        <v>48</v>
      </c>
      <c r="M416" s="34" t="s">
        <v>52</v>
      </c>
      <c r="O416" s="34" t="s">
        <v>183</v>
      </c>
    </row>
    <row r="417" spans="1:15" ht="15" hidden="1" customHeight="1" outlineLevel="2" x14ac:dyDescent="0.25">
      <c r="A417" s="34"/>
      <c r="B417" s="33" t="str">
        <f t="shared" si="37"/>
        <v>True Meter Assingment - Circuit 30</v>
      </c>
      <c r="C417" s="34">
        <f t="shared" si="38"/>
        <v>30</v>
      </c>
      <c r="D417" s="21">
        <f t="shared" si="39"/>
        <v>517</v>
      </c>
      <c r="G417" s="23" t="s">
        <v>164</v>
      </c>
      <c r="J417" s="71" t="s">
        <v>452</v>
      </c>
      <c r="K417" s="83">
        <f t="shared" si="40"/>
        <v>327</v>
      </c>
      <c r="L417" s="34" t="s">
        <v>48</v>
      </c>
      <c r="M417" s="34" t="s">
        <v>52</v>
      </c>
      <c r="O417" s="34" t="s">
        <v>183</v>
      </c>
    </row>
    <row r="418" spans="1:15" ht="15" hidden="1" customHeight="1" outlineLevel="2" x14ac:dyDescent="0.25">
      <c r="A418" s="34"/>
      <c r="B418" s="33" t="str">
        <f t="shared" si="37"/>
        <v>True Meter Assingment - Circuit 31</v>
      </c>
      <c r="C418" s="34">
        <f t="shared" si="38"/>
        <v>31</v>
      </c>
      <c r="D418" s="21">
        <f t="shared" si="39"/>
        <v>518</v>
      </c>
      <c r="G418" s="23" t="s">
        <v>164</v>
      </c>
      <c r="J418" s="71" t="s">
        <v>452</v>
      </c>
      <c r="K418" s="83">
        <f t="shared" si="40"/>
        <v>328</v>
      </c>
      <c r="L418" s="34" t="s">
        <v>48</v>
      </c>
      <c r="M418" s="34" t="s">
        <v>52</v>
      </c>
      <c r="O418" s="34" t="s">
        <v>183</v>
      </c>
    </row>
    <row r="419" spans="1:15" ht="15" hidden="1" customHeight="1" outlineLevel="2" x14ac:dyDescent="0.25">
      <c r="A419" s="34"/>
      <c r="B419" s="33" t="str">
        <f t="shared" si="37"/>
        <v>True Meter Assingment - Circuit 32</v>
      </c>
      <c r="C419" s="34">
        <f t="shared" si="38"/>
        <v>32</v>
      </c>
      <c r="D419" s="21">
        <f t="shared" si="39"/>
        <v>519</v>
      </c>
      <c r="G419" s="23" t="s">
        <v>164</v>
      </c>
      <c r="J419" s="71" t="s">
        <v>452</v>
      </c>
      <c r="K419" s="83">
        <f t="shared" si="40"/>
        <v>329</v>
      </c>
      <c r="L419" s="34" t="s">
        <v>48</v>
      </c>
      <c r="M419" s="34" t="s">
        <v>52</v>
      </c>
      <c r="O419" s="34" t="s">
        <v>183</v>
      </c>
    </row>
    <row r="420" spans="1:15" ht="15" hidden="1" customHeight="1" outlineLevel="2" x14ac:dyDescent="0.25">
      <c r="A420" s="34"/>
      <c r="B420" s="33" t="str">
        <f t="shared" si="37"/>
        <v>True Meter Assingment - Circuit 33</v>
      </c>
      <c r="C420" s="34">
        <f t="shared" si="38"/>
        <v>33</v>
      </c>
      <c r="D420" s="21">
        <f t="shared" si="39"/>
        <v>520</v>
      </c>
      <c r="G420" s="23" t="s">
        <v>164</v>
      </c>
      <c r="J420" s="71" t="s">
        <v>452</v>
      </c>
      <c r="K420" s="83">
        <f t="shared" si="40"/>
        <v>330</v>
      </c>
      <c r="L420" s="34" t="s">
        <v>48</v>
      </c>
      <c r="M420" s="34" t="s">
        <v>52</v>
      </c>
      <c r="O420" s="34" t="s">
        <v>183</v>
      </c>
    </row>
    <row r="421" spans="1:15" ht="15" hidden="1" customHeight="1" outlineLevel="2" x14ac:dyDescent="0.25">
      <c r="A421" s="34"/>
      <c r="B421" s="33" t="str">
        <f t="shared" si="37"/>
        <v>True Meter Assingment - Circuit 34</v>
      </c>
      <c r="C421" s="34">
        <f t="shared" ref="C421:C452" si="41">C420+1</f>
        <v>34</v>
      </c>
      <c r="D421" s="21">
        <f t="shared" ref="D421:D452" si="42">D420+1</f>
        <v>521</v>
      </c>
      <c r="G421" s="23" t="s">
        <v>164</v>
      </c>
      <c r="J421" s="71" t="s">
        <v>452</v>
      </c>
      <c r="K421" s="83">
        <f t="shared" si="40"/>
        <v>331</v>
      </c>
      <c r="L421" s="34" t="s">
        <v>48</v>
      </c>
      <c r="M421" s="34" t="s">
        <v>52</v>
      </c>
      <c r="O421" s="34" t="s">
        <v>183</v>
      </c>
    </row>
    <row r="422" spans="1:15" ht="15" hidden="1" customHeight="1" outlineLevel="2" x14ac:dyDescent="0.25">
      <c r="A422" s="34"/>
      <c r="B422" s="33" t="str">
        <f t="shared" si="37"/>
        <v>True Meter Assingment - Circuit 35</v>
      </c>
      <c r="C422" s="34">
        <f t="shared" si="41"/>
        <v>35</v>
      </c>
      <c r="D422" s="21">
        <f t="shared" si="42"/>
        <v>522</v>
      </c>
      <c r="G422" s="23" t="s">
        <v>164</v>
      </c>
      <c r="J422" s="71" t="s">
        <v>452</v>
      </c>
      <c r="K422" s="83">
        <f t="shared" si="40"/>
        <v>332</v>
      </c>
      <c r="L422" s="34" t="s">
        <v>48</v>
      </c>
      <c r="M422" s="34" t="s">
        <v>52</v>
      </c>
      <c r="O422" s="34" t="s">
        <v>183</v>
      </c>
    </row>
    <row r="423" spans="1:15" ht="15" hidden="1" customHeight="1" outlineLevel="2" x14ac:dyDescent="0.25">
      <c r="A423" s="34"/>
      <c r="B423" s="33" t="str">
        <f t="shared" si="37"/>
        <v>True Meter Assingment - Circuit 36</v>
      </c>
      <c r="C423" s="34">
        <f t="shared" si="41"/>
        <v>36</v>
      </c>
      <c r="D423" s="21">
        <f t="shared" si="42"/>
        <v>523</v>
      </c>
      <c r="G423" s="23" t="s">
        <v>164</v>
      </c>
      <c r="J423" s="71" t="s">
        <v>452</v>
      </c>
      <c r="K423" s="83">
        <f t="shared" si="40"/>
        <v>333</v>
      </c>
      <c r="L423" s="34" t="s">
        <v>48</v>
      </c>
      <c r="M423" s="34" t="s">
        <v>52</v>
      </c>
      <c r="O423" s="34" t="s">
        <v>183</v>
      </c>
    </row>
    <row r="424" spans="1:15" ht="15" hidden="1" customHeight="1" outlineLevel="2" x14ac:dyDescent="0.25">
      <c r="A424" s="34"/>
      <c r="B424" s="33" t="str">
        <f t="shared" si="37"/>
        <v>True Meter Assingment - Circuit 37</v>
      </c>
      <c r="C424" s="34">
        <f t="shared" si="41"/>
        <v>37</v>
      </c>
      <c r="D424" s="21">
        <f t="shared" si="42"/>
        <v>524</v>
      </c>
      <c r="G424" s="23" t="s">
        <v>164</v>
      </c>
      <c r="J424" s="71" t="s">
        <v>452</v>
      </c>
      <c r="K424" s="83">
        <f t="shared" si="40"/>
        <v>334</v>
      </c>
      <c r="L424" s="34" t="s">
        <v>48</v>
      </c>
      <c r="M424" s="34" t="s">
        <v>52</v>
      </c>
      <c r="O424" s="34" t="s">
        <v>183</v>
      </c>
    </row>
    <row r="425" spans="1:15" ht="15" hidden="1" customHeight="1" outlineLevel="2" x14ac:dyDescent="0.25">
      <c r="A425" s="34"/>
      <c r="B425" s="33" t="str">
        <f t="shared" si="37"/>
        <v>True Meter Assingment - Circuit 38</v>
      </c>
      <c r="C425" s="34">
        <f t="shared" si="41"/>
        <v>38</v>
      </c>
      <c r="D425" s="21">
        <f t="shared" si="42"/>
        <v>525</v>
      </c>
      <c r="G425" s="23" t="s">
        <v>164</v>
      </c>
      <c r="J425" s="71" t="s">
        <v>452</v>
      </c>
      <c r="K425" s="83">
        <f t="shared" si="40"/>
        <v>335</v>
      </c>
      <c r="L425" s="34" t="s">
        <v>48</v>
      </c>
      <c r="M425" s="34" t="s">
        <v>52</v>
      </c>
      <c r="O425" s="34" t="s">
        <v>183</v>
      </c>
    </row>
    <row r="426" spans="1:15" ht="15" hidden="1" customHeight="1" outlineLevel="2" x14ac:dyDescent="0.25">
      <c r="A426" s="34"/>
      <c r="B426" s="33" t="str">
        <f t="shared" si="37"/>
        <v>True Meter Assingment - Circuit 39</v>
      </c>
      <c r="C426" s="34">
        <f t="shared" si="41"/>
        <v>39</v>
      </c>
      <c r="D426" s="21">
        <f t="shared" si="42"/>
        <v>526</v>
      </c>
      <c r="G426" s="23" t="s">
        <v>164</v>
      </c>
      <c r="J426" s="71" t="s">
        <v>452</v>
      </c>
      <c r="K426" s="83">
        <f t="shared" si="40"/>
        <v>336</v>
      </c>
      <c r="L426" s="34" t="s">
        <v>48</v>
      </c>
      <c r="M426" s="34" t="s">
        <v>52</v>
      </c>
      <c r="O426" s="34" t="s">
        <v>183</v>
      </c>
    </row>
    <row r="427" spans="1:15" ht="15" hidden="1" customHeight="1" outlineLevel="2" x14ac:dyDescent="0.25">
      <c r="A427" s="34"/>
      <c r="B427" s="33" t="str">
        <f t="shared" si="37"/>
        <v>True Meter Assingment - Circuit 40</v>
      </c>
      <c r="C427" s="34">
        <f t="shared" si="41"/>
        <v>40</v>
      </c>
      <c r="D427" s="21">
        <f t="shared" si="42"/>
        <v>527</v>
      </c>
      <c r="G427" s="23" t="s">
        <v>164</v>
      </c>
      <c r="J427" s="71" t="s">
        <v>452</v>
      </c>
      <c r="K427" s="83">
        <f t="shared" si="40"/>
        <v>337</v>
      </c>
      <c r="L427" s="34" t="s">
        <v>48</v>
      </c>
      <c r="M427" s="34" t="s">
        <v>52</v>
      </c>
      <c r="O427" s="34" t="s">
        <v>183</v>
      </c>
    </row>
    <row r="428" spans="1:15" ht="15" hidden="1" customHeight="1" outlineLevel="2" x14ac:dyDescent="0.25">
      <c r="A428" s="34"/>
      <c r="B428" s="33" t="str">
        <f t="shared" si="37"/>
        <v>True Meter Assingment - Circuit 41</v>
      </c>
      <c r="C428" s="34">
        <f t="shared" si="41"/>
        <v>41</v>
      </c>
      <c r="D428" s="21">
        <f t="shared" si="42"/>
        <v>528</v>
      </c>
      <c r="G428" s="23" t="s">
        <v>164</v>
      </c>
      <c r="J428" s="71" t="s">
        <v>452</v>
      </c>
      <c r="K428" s="83">
        <f t="shared" si="40"/>
        <v>338</v>
      </c>
      <c r="L428" s="34" t="s">
        <v>48</v>
      </c>
      <c r="M428" s="34" t="s">
        <v>52</v>
      </c>
      <c r="O428" s="34" t="s">
        <v>183</v>
      </c>
    </row>
    <row r="429" spans="1:15" ht="15" hidden="1" customHeight="1" outlineLevel="2" x14ac:dyDescent="0.25">
      <c r="A429" s="34"/>
      <c r="B429" s="33" t="str">
        <f t="shared" si="37"/>
        <v>True Meter Assingment - Circuit 42</v>
      </c>
      <c r="C429" s="34">
        <f t="shared" si="41"/>
        <v>42</v>
      </c>
      <c r="D429" s="21">
        <f t="shared" si="42"/>
        <v>529</v>
      </c>
      <c r="G429" s="23" t="s">
        <v>164</v>
      </c>
      <c r="J429" s="71" t="s">
        <v>452</v>
      </c>
      <c r="K429" s="83">
        <f t="shared" si="40"/>
        <v>339</v>
      </c>
      <c r="L429" s="34" t="s">
        <v>48</v>
      </c>
      <c r="M429" s="34" t="s">
        <v>52</v>
      </c>
      <c r="O429" s="34" t="s">
        <v>183</v>
      </c>
    </row>
    <row r="430" spans="1:15" ht="15" hidden="1" customHeight="1" outlineLevel="2" x14ac:dyDescent="0.25">
      <c r="A430" s="34"/>
      <c r="B430" s="33" t="str">
        <f t="shared" si="37"/>
        <v>True Meter Assingment - Circuit 43</v>
      </c>
      <c r="C430" s="34">
        <f t="shared" si="41"/>
        <v>43</v>
      </c>
      <c r="D430" s="21">
        <f t="shared" si="42"/>
        <v>530</v>
      </c>
      <c r="G430" s="23" t="s">
        <v>164</v>
      </c>
      <c r="J430" s="71" t="s">
        <v>452</v>
      </c>
      <c r="K430" s="83">
        <f t="shared" si="40"/>
        <v>340</v>
      </c>
      <c r="L430" s="34" t="s">
        <v>48</v>
      </c>
      <c r="M430" s="34" t="s">
        <v>52</v>
      </c>
      <c r="O430" s="34" t="s">
        <v>183</v>
      </c>
    </row>
    <row r="431" spans="1:15" ht="15" hidden="1" customHeight="1" outlineLevel="2" x14ac:dyDescent="0.25">
      <c r="A431" s="34"/>
      <c r="B431" s="33" t="str">
        <f t="shared" si="37"/>
        <v>True Meter Assingment - Circuit 44</v>
      </c>
      <c r="C431" s="34">
        <f t="shared" si="41"/>
        <v>44</v>
      </c>
      <c r="D431" s="21">
        <f t="shared" si="42"/>
        <v>531</v>
      </c>
      <c r="G431" s="23" t="s">
        <v>164</v>
      </c>
      <c r="J431" s="71" t="s">
        <v>452</v>
      </c>
      <c r="K431" s="83">
        <f t="shared" si="40"/>
        <v>341</v>
      </c>
      <c r="L431" s="34" t="s">
        <v>48</v>
      </c>
      <c r="M431" s="34" t="s">
        <v>52</v>
      </c>
      <c r="O431" s="34" t="s">
        <v>183</v>
      </c>
    </row>
    <row r="432" spans="1:15" ht="15" hidden="1" customHeight="1" outlineLevel="2" x14ac:dyDescent="0.25">
      <c r="A432" s="34"/>
      <c r="B432" s="33" t="str">
        <f t="shared" si="37"/>
        <v>True Meter Assingment - Circuit 45</v>
      </c>
      <c r="C432" s="34">
        <f t="shared" si="41"/>
        <v>45</v>
      </c>
      <c r="D432" s="21">
        <f t="shared" si="42"/>
        <v>532</v>
      </c>
      <c r="G432" s="23" t="s">
        <v>164</v>
      </c>
      <c r="J432" s="71" t="s">
        <v>452</v>
      </c>
      <c r="K432" s="83">
        <f t="shared" si="40"/>
        <v>342</v>
      </c>
      <c r="L432" s="34" t="s">
        <v>48</v>
      </c>
      <c r="M432" s="34" t="s">
        <v>52</v>
      </c>
      <c r="O432" s="34" t="s">
        <v>183</v>
      </c>
    </row>
    <row r="433" spans="1:15" ht="15" hidden="1" customHeight="1" outlineLevel="2" x14ac:dyDescent="0.25">
      <c r="A433" s="34"/>
      <c r="B433" s="33" t="str">
        <f t="shared" si="37"/>
        <v>True Meter Assingment - Circuit 46</v>
      </c>
      <c r="C433" s="34">
        <f t="shared" si="41"/>
        <v>46</v>
      </c>
      <c r="D433" s="21">
        <f t="shared" si="42"/>
        <v>533</v>
      </c>
      <c r="G433" s="23" t="s">
        <v>164</v>
      </c>
      <c r="J433" s="71" t="s">
        <v>452</v>
      </c>
      <c r="K433" s="83">
        <f t="shared" si="40"/>
        <v>343</v>
      </c>
      <c r="L433" s="34" t="s">
        <v>48</v>
      </c>
      <c r="M433" s="34" t="s">
        <v>52</v>
      </c>
      <c r="O433" s="34" t="s">
        <v>183</v>
      </c>
    </row>
    <row r="434" spans="1:15" ht="15" hidden="1" customHeight="1" outlineLevel="2" x14ac:dyDescent="0.25">
      <c r="A434" s="34"/>
      <c r="B434" s="33" t="str">
        <f t="shared" si="37"/>
        <v>True Meter Assingment - Circuit 47</v>
      </c>
      <c r="C434" s="34">
        <f t="shared" si="41"/>
        <v>47</v>
      </c>
      <c r="D434" s="21">
        <f t="shared" si="42"/>
        <v>534</v>
      </c>
      <c r="G434" s="23" t="s">
        <v>164</v>
      </c>
      <c r="J434" s="71" t="s">
        <v>452</v>
      </c>
      <c r="K434" s="83">
        <f t="shared" si="40"/>
        <v>344</v>
      </c>
      <c r="L434" s="34" t="s">
        <v>48</v>
      </c>
      <c r="M434" s="34" t="s">
        <v>52</v>
      </c>
      <c r="O434" s="34" t="s">
        <v>183</v>
      </c>
    </row>
    <row r="435" spans="1:15" ht="15" hidden="1" customHeight="1" outlineLevel="2" x14ac:dyDescent="0.25">
      <c r="A435" s="34"/>
      <c r="B435" s="33" t="str">
        <f t="shared" si="37"/>
        <v>True Meter Assingment - Circuit 48</v>
      </c>
      <c r="C435" s="34">
        <f t="shared" si="41"/>
        <v>48</v>
      </c>
      <c r="D435" s="21">
        <f t="shared" si="42"/>
        <v>535</v>
      </c>
      <c r="G435" s="23" t="s">
        <v>164</v>
      </c>
      <c r="J435" s="71" t="s">
        <v>452</v>
      </c>
      <c r="K435" s="83">
        <f t="shared" si="40"/>
        <v>345</v>
      </c>
      <c r="L435" s="34" t="s">
        <v>48</v>
      </c>
      <c r="M435" s="34" t="s">
        <v>52</v>
      </c>
      <c r="O435" s="34" t="s">
        <v>183</v>
      </c>
    </row>
    <row r="436" spans="1:15" ht="15" hidden="1" customHeight="1" outlineLevel="2" x14ac:dyDescent="0.25">
      <c r="A436" s="34"/>
      <c r="B436" s="33" t="str">
        <f t="shared" si="37"/>
        <v>True Meter Assingment - Circuit 49</v>
      </c>
      <c r="C436" s="34">
        <f t="shared" si="41"/>
        <v>49</v>
      </c>
      <c r="D436" s="21">
        <f t="shared" si="42"/>
        <v>536</v>
      </c>
      <c r="G436" s="23" t="s">
        <v>164</v>
      </c>
      <c r="J436" s="71" t="s">
        <v>452</v>
      </c>
      <c r="K436" s="83">
        <f t="shared" si="40"/>
        <v>346</v>
      </c>
      <c r="L436" s="34" t="s">
        <v>48</v>
      </c>
      <c r="M436" s="34" t="s">
        <v>52</v>
      </c>
      <c r="O436" s="34" t="s">
        <v>183</v>
      </c>
    </row>
    <row r="437" spans="1:15" ht="15" hidden="1" customHeight="1" outlineLevel="2" x14ac:dyDescent="0.25">
      <c r="A437" s="34"/>
      <c r="B437" s="33" t="str">
        <f t="shared" si="37"/>
        <v>True Meter Assingment - Circuit 50</v>
      </c>
      <c r="C437" s="34">
        <f t="shared" si="41"/>
        <v>50</v>
      </c>
      <c r="D437" s="21">
        <f t="shared" si="42"/>
        <v>537</v>
      </c>
      <c r="G437" s="23" t="s">
        <v>164</v>
      </c>
      <c r="J437" s="71" t="s">
        <v>452</v>
      </c>
      <c r="K437" s="83">
        <f t="shared" si="40"/>
        <v>347</v>
      </c>
      <c r="L437" s="34" t="s">
        <v>48</v>
      </c>
      <c r="M437" s="34" t="s">
        <v>52</v>
      </c>
      <c r="O437" s="34" t="s">
        <v>183</v>
      </c>
    </row>
    <row r="438" spans="1:15" ht="15" hidden="1" customHeight="1" outlineLevel="2" x14ac:dyDescent="0.25">
      <c r="A438" s="34"/>
      <c r="B438" s="33" t="str">
        <f t="shared" si="37"/>
        <v>True Meter Assingment - Circuit 51</v>
      </c>
      <c r="C438" s="34">
        <f t="shared" si="41"/>
        <v>51</v>
      </c>
      <c r="D438" s="21">
        <f t="shared" si="42"/>
        <v>538</v>
      </c>
      <c r="G438" s="23" t="s">
        <v>164</v>
      </c>
      <c r="J438" s="71" t="s">
        <v>452</v>
      </c>
      <c r="K438" s="83">
        <f t="shared" si="40"/>
        <v>348</v>
      </c>
      <c r="L438" s="34" t="s">
        <v>48</v>
      </c>
      <c r="M438" s="34" t="s">
        <v>52</v>
      </c>
      <c r="O438" s="34" t="s">
        <v>183</v>
      </c>
    </row>
    <row r="439" spans="1:15" ht="15" hidden="1" customHeight="1" outlineLevel="2" x14ac:dyDescent="0.25">
      <c r="A439" s="34"/>
      <c r="B439" s="33" t="str">
        <f t="shared" si="37"/>
        <v>True Meter Assingment - Circuit 52</v>
      </c>
      <c r="C439" s="34">
        <f t="shared" si="41"/>
        <v>52</v>
      </c>
      <c r="D439" s="21">
        <f t="shared" si="42"/>
        <v>539</v>
      </c>
      <c r="G439" s="23" t="s">
        <v>164</v>
      </c>
      <c r="J439" s="71" t="s">
        <v>452</v>
      </c>
      <c r="K439" s="83">
        <f t="shared" si="40"/>
        <v>349</v>
      </c>
      <c r="L439" s="34" t="s">
        <v>48</v>
      </c>
      <c r="M439" s="34" t="s">
        <v>52</v>
      </c>
      <c r="O439" s="34" t="s">
        <v>183</v>
      </c>
    </row>
    <row r="440" spans="1:15" ht="15" hidden="1" customHeight="1" outlineLevel="2" x14ac:dyDescent="0.25">
      <c r="A440" s="34"/>
      <c r="B440" s="33" t="str">
        <f t="shared" si="37"/>
        <v>True Meter Assingment - Circuit 53</v>
      </c>
      <c r="C440" s="34">
        <f t="shared" si="41"/>
        <v>53</v>
      </c>
      <c r="D440" s="21">
        <f t="shared" si="42"/>
        <v>540</v>
      </c>
      <c r="G440" s="23" t="s">
        <v>164</v>
      </c>
      <c r="J440" s="71" t="s">
        <v>452</v>
      </c>
      <c r="K440" s="83">
        <f t="shared" si="40"/>
        <v>350</v>
      </c>
      <c r="L440" s="34" t="s">
        <v>48</v>
      </c>
      <c r="M440" s="34" t="s">
        <v>52</v>
      </c>
      <c r="O440" s="34" t="s">
        <v>183</v>
      </c>
    </row>
    <row r="441" spans="1:15" ht="15" hidden="1" customHeight="1" outlineLevel="2" x14ac:dyDescent="0.25">
      <c r="A441" s="34"/>
      <c r="B441" s="33" t="str">
        <f t="shared" si="37"/>
        <v>True Meter Assingment - Circuit 54</v>
      </c>
      <c r="C441" s="34">
        <f t="shared" si="41"/>
        <v>54</v>
      </c>
      <c r="D441" s="21">
        <f t="shared" si="42"/>
        <v>541</v>
      </c>
      <c r="G441" s="23" t="s">
        <v>164</v>
      </c>
      <c r="J441" s="71" t="s">
        <v>452</v>
      </c>
      <c r="K441" s="83">
        <f t="shared" si="40"/>
        <v>351</v>
      </c>
      <c r="L441" s="34" t="s">
        <v>48</v>
      </c>
      <c r="M441" s="34" t="s">
        <v>52</v>
      </c>
      <c r="O441" s="34" t="s">
        <v>183</v>
      </c>
    </row>
    <row r="442" spans="1:15" ht="15" hidden="1" customHeight="1" outlineLevel="2" x14ac:dyDescent="0.25">
      <c r="A442" s="34"/>
      <c r="B442" s="33" t="str">
        <f t="shared" si="37"/>
        <v>True Meter Assingment - Circuit 55</v>
      </c>
      <c r="C442" s="34">
        <f t="shared" si="41"/>
        <v>55</v>
      </c>
      <c r="D442" s="21">
        <f t="shared" si="42"/>
        <v>542</v>
      </c>
      <c r="G442" s="23" t="s">
        <v>164</v>
      </c>
      <c r="J442" s="71" t="s">
        <v>452</v>
      </c>
      <c r="K442" s="83">
        <f t="shared" si="40"/>
        <v>352</v>
      </c>
      <c r="L442" s="34" t="s">
        <v>48</v>
      </c>
      <c r="M442" s="34" t="s">
        <v>52</v>
      </c>
      <c r="O442" s="34" t="s">
        <v>183</v>
      </c>
    </row>
    <row r="443" spans="1:15" ht="15" hidden="1" customHeight="1" outlineLevel="2" x14ac:dyDescent="0.25">
      <c r="A443" s="34"/>
      <c r="B443" s="33" t="str">
        <f t="shared" si="37"/>
        <v>True Meter Assingment - Circuit 56</v>
      </c>
      <c r="C443" s="34">
        <f t="shared" si="41"/>
        <v>56</v>
      </c>
      <c r="D443" s="21">
        <f t="shared" si="42"/>
        <v>543</v>
      </c>
      <c r="G443" s="23" t="s">
        <v>164</v>
      </c>
      <c r="J443" s="71" t="s">
        <v>452</v>
      </c>
      <c r="K443" s="83">
        <f t="shared" si="40"/>
        <v>353</v>
      </c>
      <c r="L443" s="34" t="s">
        <v>48</v>
      </c>
      <c r="M443" s="34" t="s">
        <v>52</v>
      </c>
      <c r="O443" s="34" t="s">
        <v>183</v>
      </c>
    </row>
    <row r="444" spans="1:15" ht="15" hidden="1" customHeight="1" outlineLevel="2" x14ac:dyDescent="0.25">
      <c r="A444" s="34"/>
      <c r="B444" s="33" t="str">
        <f t="shared" si="37"/>
        <v>True Meter Assingment - Circuit 57</v>
      </c>
      <c r="C444" s="34">
        <f t="shared" si="41"/>
        <v>57</v>
      </c>
      <c r="D444" s="21">
        <f t="shared" si="42"/>
        <v>544</v>
      </c>
      <c r="G444" s="23" t="s">
        <v>164</v>
      </c>
      <c r="J444" s="71" t="s">
        <v>452</v>
      </c>
      <c r="K444" s="83">
        <f t="shared" si="40"/>
        <v>354</v>
      </c>
      <c r="L444" s="34" t="s">
        <v>48</v>
      </c>
      <c r="M444" s="34" t="s">
        <v>52</v>
      </c>
      <c r="O444" s="34" t="s">
        <v>183</v>
      </c>
    </row>
    <row r="445" spans="1:15" ht="15" hidden="1" customHeight="1" outlineLevel="2" x14ac:dyDescent="0.25">
      <c r="A445" s="34"/>
      <c r="B445" s="33" t="str">
        <f t="shared" si="37"/>
        <v>True Meter Assingment - Circuit 58</v>
      </c>
      <c r="C445" s="34">
        <f t="shared" si="41"/>
        <v>58</v>
      </c>
      <c r="D445" s="21">
        <f t="shared" si="42"/>
        <v>545</v>
      </c>
      <c r="G445" s="23" t="s">
        <v>164</v>
      </c>
      <c r="J445" s="71" t="s">
        <v>452</v>
      </c>
      <c r="K445" s="83">
        <f t="shared" si="40"/>
        <v>355</v>
      </c>
      <c r="L445" s="34" t="s">
        <v>48</v>
      </c>
      <c r="M445" s="34" t="s">
        <v>52</v>
      </c>
      <c r="O445" s="34" t="s">
        <v>183</v>
      </c>
    </row>
    <row r="446" spans="1:15" ht="15" hidden="1" customHeight="1" outlineLevel="2" x14ac:dyDescent="0.25">
      <c r="A446" s="34"/>
      <c r="B446" s="33" t="str">
        <f t="shared" si="37"/>
        <v>True Meter Assingment - Circuit 59</v>
      </c>
      <c r="C446" s="34">
        <f t="shared" si="41"/>
        <v>59</v>
      </c>
      <c r="D446" s="21">
        <f t="shared" si="42"/>
        <v>546</v>
      </c>
      <c r="G446" s="23" t="s">
        <v>164</v>
      </c>
      <c r="J446" s="71" t="s">
        <v>452</v>
      </c>
      <c r="K446" s="83">
        <f t="shared" si="40"/>
        <v>356</v>
      </c>
      <c r="L446" s="34" t="s">
        <v>48</v>
      </c>
      <c r="M446" s="34" t="s">
        <v>52</v>
      </c>
      <c r="O446" s="34" t="s">
        <v>183</v>
      </c>
    </row>
    <row r="447" spans="1:15" ht="15" hidden="1" customHeight="1" outlineLevel="2" x14ac:dyDescent="0.25">
      <c r="A447" s="34"/>
      <c r="B447" s="33" t="str">
        <f t="shared" si="37"/>
        <v>True Meter Assingment - Circuit 60</v>
      </c>
      <c r="C447" s="34">
        <f t="shared" si="41"/>
        <v>60</v>
      </c>
      <c r="D447" s="21">
        <f t="shared" si="42"/>
        <v>547</v>
      </c>
      <c r="G447" s="23" t="s">
        <v>164</v>
      </c>
      <c r="J447" s="71" t="s">
        <v>452</v>
      </c>
      <c r="K447" s="83">
        <f t="shared" si="40"/>
        <v>357</v>
      </c>
      <c r="L447" s="34" t="s">
        <v>48</v>
      </c>
      <c r="M447" s="34" t="s">
        <v>52</v>
      </c>
      <c r="O447" s="34" t="s">
        <v>183</v>
      </c>
    </row>
    <row r="448" spans="1:15" ht="15" hidden="1" customHeight="1" outlineLevel="2" x14ac:dyDescent="0.25">
      <c r="A448" s="34"/>
      <c r="B448" s="33" t="str">
        <f t="shared" si="37"/>
        <v>True Meter Assingment - Circuit 61</v>
      </c>
      <c r="C448" s="34">
        <f t="shared" si="41"/>
        <v>61</v>
      </c>
      <c r="D448" s="21">
        <f t="shared" si="42"/>
        <v>548</v>
      </c>
      <c r="G448" s="23" t="s">
        <v>164</v>
      </c>
      <c r="J448" s="71" t="s">
        <v>452</v>
      </c>
      <c r="K448" s="83">
        <f t="shared" si="40"/>
        <v>358</v>
      </c>
      <c r="L448" s="34" t="s">
        <v>48</v>
      </c>
      <c r="M448" s="34" t="s">
        <v>52</v>
      </c>
      <c r="O448" s="34" t="s">
        <v>183</v>
      </c>
    </row>
    <row r="449" spans="1:15" ht="15" hidden="1" customHeight="1" outlineLevel="2" x14ac:dyDescent="0.25">
      <c r="A449" s="34"/>
      <c r="B449" s="33" t="str">
        <f t="shared" si="37"/>
        <v>True Meter Assingment - Circuit 62</v>
      </c>
      <c r="C449" s="34">
        <f t="shared" si="41"/>
        <v>62</v>
      </c>
      <c r="D449" s="21">
        <f t="shared" si="42"/>
        <v>549</v>
      </c>
      <c r="G449" s="23" t="s">
        <v>164</v>
      </c>
      <c r="J449" s="71" t="s">
        <v>452</v>
      </c>
      <c r="K449" s="83">
        <f t="shared" si="40"/>
        <v>359</v>
      </c>
      <c r="L449" s="34" t="s">
        <v>48</v>
      </c>
      <c r="M449" s="34" t="s">
        <v>52</v>
      </c>
      <c r="O449" s="34" t="s">
        <v>183</v>
      </c>
    </row>
    <row r="450" spans="1:15" ht="15" hidden="1" customHeight="1" outlineLevel="2" x14ac:dyDescent="0.25">
      <c r="A450" s="34"/>
      <c r="B450" s="33" t="str">
        <f t="shared" si="37"/>
        <v>True Meter Assingment - Circuit 63</v>
      </c>
      <c r="C450" s="34">
        <f t="shared" si="41"/>
        <v>63</v>
      </c>
      <c r="D450" s="21">
        <f t="shared" si="42"/>
        <v>550</v>
      </c>
      <c r="G450" s="23" t="s">
        <v>164</v>
      </c>
      <c r="J450" s="71" t="s">
        <v>452</v>
      </c>
      <c r="K450" s="83">
        <f t="shared" si="40"/>
        <v>360</v>
      </c>
      <c r="L450" s="34" t="s">
        <v>48</v>
      </c>
      <c r="M450" s="34" t="s">
        <v>52</v>
      </c>
      <c r="O450" s="34" t="s">
        <v>183</v>
      </c>
    </row>
    <row r="451" spans="1:15" ht="15" hidden="1" customHeight="1" outlineLevel="2" x14ac:dyDescent="0.25">
      <c r="A451" s="34"/>
      <c r="B451" s="33" t="str">
        <f t="shared" si="37"/>
        <v>True Meter Assingment - Circuit 64</v>
      </c>
      <c r="C451" s="34">
        <f t="shared" si="41"/>
        <v>64</v>
      </c>
      <c r="D451" s="21">
        <f t="shared" si="42"/>
        <v>551</v>
      </c>
      <c r="G451" s="23" t="s">
        <v>164</v>
      </c>
      <c r="J451" s="71" t="s">
        <v>452</v>
      </c>
      <c r="K451" s="83">
        <f t="shared" si="40"/>
        <v>361</v>
      </c>
      <c r="L451" s="34" t="s">
        <v>48</v>
      </c>
      <c r="M451" s="34" t="s">
        <v>52</v>
      </c>
      <c r="O451" s="34" t="s">
        <v>183</v>
      </c>
    </row>
    <row r="452" spans="1:15" ht="15" hidden="1" customHeight="1" outlineLevel="2" x14ac:dyDescent="0.25">
      <c r="A452" s="34"/>
      <c r="B452" s="33" t="str">
        <f t="shared" si="37"/>
        <v>True Meter Assingment - Circuit 65</v>
      </c>
      <c r="C452" s="34">
        <f t="shared" si="41"/>
        <v>65</v>
      </c>
      <c r="D452" s="21">
        <f t="shared" si="42"/>
        <v>552</v>
      </c>
      <c r="G452" s="23" t="s">
        <v>164</v>
      </c>
      <c r="J452" s="71" t="s">
        <v>452</v>
      </c>
      <c r="K452" s="83">
        <f t="shared" si="40"/>
        <v>362</v>
      </c>
      <c r="L452" s="34" t="s">
        <v>48</v>
      </c>
      <c r="M452" s="34" t="s">
        <v>52</v>
      </c>
      <c r="O452" s="34" t="s">
        <v>183</v>
      </c>
    </row>
    <row r="453" spans="1:15" ht="15" hidden="1" customHeight="1" outlineLevel="2" x14ac:dyDescent="0.25">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452</v>
      </c>
      <c r="K453" s="83">
        <f t="shared" ref="K453:K483" si="46">K452+1</f>
        <v>363</v>
      </c>
      <c r="L453" s="34" t="s">
        <v>48</v>
      </c>
      <c r="M453" s="34" t="s">
        <v>52</v>
      </c>
      <c r="O453" s="34" t="s">
        <v>183</v>
      </c>
    </row>
    <row r="454" spans="1:15" ht="15" hidden="1" customHeight="1" outlineLevel="2" x14ac:dyDescent="0.25">
      <c r="A454" s="34"/>
      <c r="B454" s="33" t="str">
        <f t="shared" si="43"/>
        <v>True Meter Assingment - Circuit 67</v>
      </c>
      <c r="C454" s="34">
        <f t="shared" si="44"/>
        <v>67</v>
      </c>
      <c r="D454" s="21">
        <f t="shared" si="45"/>
        <v>554</v>
      </c>
      <c r="G454" s="23" t="s">
        <v>164</v>
      </c>
      <c r="J454" s="71" t="s">
        <v>452</v>
      </c>
      <c r="K454" s="83">
        <f t="shared" si="46"/>
        <v>364</v>
      </c>
      <c r="L454" s="34" t="s">
        <v>48</v>
      </c>
      <c r="M454" s="34" t="s">
        <v>52</v>
      </c>
      <c r="O454" s="34" t="s">
        <v>183</v>
      </c>
    </row>
    <row r="455" spans="1:15" ht="15" hidden="1" customHeight="1" outlineLevel="2" x14ac:dyDescent="0.25">
      <c r="A455" s="34"/>
      <c r="B455" s="33" t="str">
        <f t="shared" si="43"/>
        <v>True Meter Assingment - Circuit 68</v>
      </c>
      <c r="C455" s="34">
        <f t="shared" si="44"/>
        <v>68</v>
      </c>
      <c r="D455" s="21">
        <f t="shared" si="45"/>
        <v>555</v>
      </c>
      <c r="G455" s="23" t="s">
        <v>164</v>
      </c>
      <c r="J455" s="71" t="s">
        <v>452</v>
      </c>
      <c r="K455" s="83">
        <f t="shared" si="46"/>
        <v>365</v>
      </c>
      <c r="L455" s="34" t="s">
        <v>48</v>
      </c>
      <c r="M455" s="34" t="s">
        <v>52</v>
      </c>
      <c r="O455" s="34" t="s">
        <v>183</v>
      </c>
    </row>
    <row r="456" spans="1:15" ht="15" hidden="1" customHeight="1" outlineLevel="2" x14ac:dyDescent="0.25">
      <c r="A456" s="34"/>
      <c r="B456" s="33" t="str">
        <f t="shared" si="43"/>
        <v>True Meter Assingment - Circuit 69</v>
      </c>
      <c r="C456" s="34">
        <f t="shared" si="44"/>
        <v>69</v>
      </c>
      <c r="D456" s="21">
        <f t="shared" si="45"/>
        <v>556</v>
      </c>
      <c r="G456" s="23" t="s">
        <v>164</v>
      </c>
      <c r="J456" s="71" t="s">
        <v>452</v>
      </c>
      <c r="K456" s="83">
        <f t="shared" si="46"/>
        <v>366</v>
      </c>
      <c r="L456" s="34" t="s">
        <v>48</v>
      </c>
      <c r="M456" s="34" t="s">
        <v>52</v>
      </c>
      <c r="O456" s="34" t="s">
        <v>183</v>
      </c>
    </row>
    <row r="457" spans="1:15" ht="15" hidden="1" customHeight="1" outlineLevel="2" x14ac:dyDescent="0.25">
      <c r="A457" s="34"/>
      <c r="B457" s="33" t="str">
        <f t="shared" si="43"/>
        <v>True Meter Assingment - Circuit 70</v>
      </c>
      <c r="C457" s="34">
        <f t="shared" si="44"/>
        <v>70</v>
      </c>
      <c r="D457" s="21">
        <f t="shared" si="45"/>
        <v>557</v>
      </c>
      <c r="G457" s="23" t="s">
        <v>164</v>
      </c>
      <c r="J457" s="71" t="s">
        <v>452</v>
      </c>
      <c r="K457" s="83">
        <f t="shared" si="46"/>
        <v>367</v>
      </c>
      <c r="L457" s="34" t="s">
        <v>48</v>
      </c>
      <c r="M457" s="34" t="s">
        <v>52</v>
      </c>
      <c r="O457" s="34" t="s">
        <v>183</v>
      </c>
    </row>
    <row r="458" spans="1:15" ht="15" hidden="1" customHeight="1" outlineLevel="2" x14ac:dyDescent="0.25">
      <c r="A458" s="34"/>
      <c r="B458" s="33" t="str">
        <f t="shared" si="43"/>
        <v>True Meter Assingment - Circuit 71</v>
      </c>
      <c r="C458" s="34">
        <f t="shared" si="44"/>
        <v>71</v>
      </c>
      <c r="D458" s="21">
        <f t="shared" si="45"/>
        <v>558</v>
      </c>
      <c r="G458" s="23" t="s">
        <v>164</v>
      </c>
      <c r="J458" s="71" t="s">
        <v>452</v>
      </c>
      <c r="K458" s="83">
        <f t="shared" si="46"/>
        <v>368</v>
      </c>
      <c r="L458" s="34" t="s">
        <v>48</v>
      </c>
      <c r="M458" s="34" t="s">
        <v>52</v>
      </c>
      <c r="O458" s="34" t="s">
        <v>183</v>
      </c>
    </row>
    <row r="459" spans="1:15" ht="15" hidden="1" customHeight="1" outlineLevel="2" x14ac:dyDescent="0.25">
      <c r="A459" s="34"/>
      <c r="B459" s="33" t="str">
        <f t="shared" si="43"/>
        <v>True Meter Assingment - Circuit 72</v>
      </c>
      <c r="C459" s="34">
        <f t="shared" si="44"/>
        <v>72</v>
      </c>
      <c r="D459" s="21">
        <f t="shared" si="45"/>
        <v>559</v>
      </c>
      <c r="G459" s="23" t="s">
        <v>164</v>
      </c>
      <c r="J459" s="71" t="s">
        <v>452</v>
      </c>
      <c r="K459" s="83">
        <f t="shared" si="46"/>
        <v>369</v>
      </c>
      <c r="L459" s="34" t="s">
        <v>48</v>
      </c>
      <c r="M459" s="34" t="s">
        <v>52</v>
      </c>
      <c r="O459" s="34" t="s">
        <v>183</v>
      </c>
    </row>
    <row r="460" spans="1:15" ht="15" hidden="1" customHeight="1" outlineLevel="2" x14ac:dyDescent="0.25">
      <c r="A460" s="34"/>
      <c r="B460" s="33" t="str">
        <f t="shared" si="43"/>
        <v>True Meter Assingment - Circuit 73</v>
      </c>
      <c r="C460" s="34">
        <f t="shared" si="44"/>
        <v>73</v>
      </c>
      <c r="D460" s="21">
        <f t="shared" si="45"/>
        <v>560</v>
      </c>
      <c r="G460" s="23" t="s">
        <v>164</v>
      </c>
      <c r="J460" s="71" t="s">
        <v>452</v>
      </c>
      <c r="K460" s="83">
        <f t="shared" si="46"/>
        <v>370</v>
      </c>
      <c r="L460" s="34" t="s">
        <v>48</v>
      </c>
      <c r="M460" s="34" t="s">
        <v>52</v>
      </c>
      <c r="O460" s="34" t="s">
        <v>183</v>
      </c>
    </row>
    <row r="461" spans="1:15" ht="15" hidden="1" customHeight="1" outlineLevel="2" x14ac:dyDescent="0.25">
      <c r="A461" s="34"/>
      <c r="B461" s="33" t="str">
        <f t="shared" si="43"/>
        <v>True Meter Assingment - Circuit 74</v>
      </c>
      <c r="C461" s="34">
        <f t="shared" si="44"/>
        <v>74</v>
      </c>
      <c r="D461" s="21">
        <f t="shared" si="45"/>
        <v>561</v>
      </c>
      <c r="G461" s="23" t="s">
        <v>164</v>
      </c>
      <c r="J461" s="71" t="s">
        <v>452</v>
      </c>
      <c r="K461" s="83">
        <f t="shared" si="46"/>
        <v>371</v>
      </c>
      <c r="L461" s="34" t="s">
        <v>48</v>
      </c>
      <c r="M461" s="34" t="s">
        <v>52</v>
      </c>
      <c r="O461" s="34" t="s">
        <v>183</v>
      </c>
    </row>
    <row r="462" spans="1:15" ht="15" hidden="1" customHeight="1" outlineLevel="2" x14ac:dyDescent="0.25">
      <c r="A462" s="34"/>
      <c r="B462" s="33" t="str">
        <f t="shared" si="43"/>
        <v>True Meter Assingment - Circuit 75</v>
      </c>
      <c r="C462" s="34">
        <f t="shared" si="44"/>
        <v>75</v>
      </c>
      <c r="D462" s="21">
        <f t="shared" si="45"/>
        <v>562</v>
      </c>
      <c r="G462" s="23" t="s">
        <v>164</v>
      </c>
      <c r="J462" s="71" t="s">
        <v>452</v>
      </c>
      <c r="K462" s="83">
        <f t="shared" si="46"/>
        <v>372</v>
      </c>
      <c r="L462" s="34" t="s">
        <v>48</v>
      </c>
      <c r="M462" s="34" t="s">
        <v>52</v>
      </c>
      <c r="O462" s="34" t="s">
        <v>183</v>
      </c>
    </row>
    <row r="463" spans="1:15" ht="15" hidden="1" customHeight="1" outlineLevel="2" x14ac:dyDescent="0.25">
      <c r="A463" s="34"/>
      <c r="B463" s="33" t="str">
        <f t="shared" si="43"/>
        <v>True Meter Assingment - Circuit 76</v>
      </c>
      <c r="C463" s="34">
        <f t="shared" si="44"/>
        <v>76</v>
      </c>
      <c r="D463" s="21">
        <f t="shared" si="45"/>
        <v>563</v>
      </c>
      <c r="G463" s="23" t="s">
        <v>164</v>
      </c>
      <c r="J463" s="71" t="s">
        <v>452</v>
      </c>
      <c r="K463" s="83">
        <f t="shared" si="46"/>
        <v>373</v>
      </c>
      <c r="L463" s="34" t="s">
        <v>48</v>
      </c>
      <c r="M463" s="34" t="s">
        <v>52</v>
      </c>
      <c r="O463" s="34" t="s">
        <v>183</v>
      </c>
    </row>
    <row r="464" spans="1:15" ht="15" hidden="1" customHeight="1" outlineLevel="2" x14ac:dyDescent="0.25">
      <c r="A464" s="34"/>
      <c r="B464" s="33" t="str">
        <f t="shared" si="43"/>
        <v>True Meter Assingment - Circuit 77</v>
      </c>
      <c r="C464" s="34">
        <f t="shared" si="44"/>
        <v>77</v>
      </c>
      <c r="D464" s="21">
        <f t="shared" si="45"/>
        <v>564</v>
      </c>
      <c r="G464" s="23" t="s">
        <v>164</v>
      </c>
      <c r="J464" s="71" t="s">
        <v>452</v>
      </c>
      <c r="K464" s="83">
        <f t="shared" si="46"/>
        <v>374</v>
      </c>
      <c r="L464" s="34" t="s">
        <v>48</v>
      </c>
      <c r="M464" s="34" t="s">
        <v>52</v>
      </c>
      <c r="O464" s="34" t="s">
        <v>183</v>
      </c>
    </row>
    <row r="465" spans="1:15" ht="15" hidden="1" customHeight="1" outlineLevel="2" x14ac:dyDescent="0.25">
      <c r="A465" s="34"/>
      <c r="B465" s="33" t="str">
        <f t="shared" si="43"/>
        <v>True Meter Assingment - Circuit 78</v>
      </c>
      <c r="C465" s="34">
        <f t="shared" si="44"/>
        <v>78</v>
      </c>
      <c r="D465" s="21">
        <f t="shared" si="45"/>
        <v>565</v>
      </c>
      <c r="G465" s="23" t="s">
        <v>164</v>
      </c>
      <c r="J465" s="71" t="s">
        <v>452</v>
      </c>
      <c r="K465" s="83">
        <f t="shared" si="46"/>
        <v>375</v>
      </c>
      <c r="L465" s="34" t="s">
        <v>48</v>
      </c>
      <c r="M465" s="34" t="s">
        <v>52</v>
      </c>
      <c r="O465" s="34" t="s">
        <v>183</v>
      </c>
    </row>
    <row r="466" spans="1:15" ht="15" hidden="1" customHeight="1" outlineLevel="2" x14ac:dyDescent="0.25">
      <c r="A466" s="34"/>
      <c r="B466" s="33" t="str">
        <f t="shared" si="43"/>
        <v>True Meter Assingment - Circuit 79</v>
      </c>
      <c r="C466" s="34">
        <f t="shared" si="44"/>
        <v>79</v>
      </c>
      <c r="D466" s="21">
        <f t="shared" si="45"/>
        <v>566</v>
      </c>
      <c r="G466" s="23" t="s">
        <v>164</v>
      </c>
      <c r="J466" s="71" t="s">
        <v>452</v>
      </c>
      <c r="K466" s="83">
        <f t="shared" si="46"/>
        <v>376</v>
      </c>
      <c r="L466" s="34" t="s">
        <v>48</v>
      </c>
      <c r="M466" s="34" t="s">
        <v>52</v>
      </c>
      <c r="O466" s="34" t="s">
        <v>183</v>
      </c>
    </row>
    <row r="467" spans="1:15" ht="15" hidden="1" customHeight="1" outlineLevel="2" x14ac:dyDescent="0.25">
      <c r="A467" s="34"/>
      <c r="B467" s="33" t="str">
        <f t="shared" si="43"/>
        <v>True Meter Assingment - Circuit 80</v>
      </c>
      <c r="C467" s="34">
        <f t="shared" si="44"/>
        <v>80</v>
      </c>
      <c r="D467" s="21">
        <f t="shared" si="45"/>
        <v>567</v>
      </c>
      <c r="G467" s="23" t="s">
        <v>164</v>
      </c>
      <c r="J467" s="71" t="s">
        <v>452</v>
      </c>
      <c r="K467" s="83">
        <f t="shared" si="46"/>
        <v>377</v>
      </c>
      <c r="L467" s="34" t="s">
        <v>48</v>
      </c>
      <c r="M467" s="34" t="s">
        <v>52</v>
      </c>
      <c r="O467" s="34" t="s">
        <v>183</v>
      </c>
    </row>
    <row r="468" spans="1:15" ht="15" hidden="1" customHeight="1" outlineLevel="2" x14ac:dyDescent="0.25">
      <c r="A468" s="34"/>
      <c r="B468" s="33" t="str">
        <f t="shared" si="43"/>
        <v>True Meter Assingment - Circuit 81</v>
      </c>
      <c r="C468" s="34">
        <f t="shared" si="44"/>
        <v>81</v>
      </c>
      <c r="D468" s="21">
        <f t="shared" si="45"/>
        <v>568</v>
      </c>
      <c r="G468" s="23" t="s">
        <v>164</v>
      </c>
      <c r="J468" s="71" t="s">
        <v>452</v>
      </c>
      <c r="K468" s="83">
        <f t="shared" si="46"/>
        <v>378</v>
      </c>
      <c r="L468" s="34" t="s">
        <v>48</v>
      </c>
      <c r="M468" s="34" t="s">
        <v>52</v>
      </c>
      <c r="O468" s="34" t="s">
        <v>183</v>
      </c>
    </row>
    <row r="469" spans="1:15" ht="15" hidden="1" customHeight="1" outlineLevel="2" x14ac:dyDescent="0.25">
      <c r="A469" s="34"/>
      <c r="B469" s="33" t="str">
        <f t="shared" si="43"/>
        <v>True Meter Assingment - Circuit 82</v>
      </c>
      <c r="C469" s="34">
        <f t="shared" si="44"/>
        <v>82</v>
      </c>
      <c r="D469" s="21">
        <f t="shared" si="45"/>
        <v>569</v>
      </c>
      <c r="G469" s="23" t="s">
        <v>164</v>
      </c>
      <c r="J469" s="71" t="s">
        <v>452</v>
      </c>
      <c r="K469" s="83">
        <f t="shared" si="46"/>
        <v>379</v>
      </c>
      <c r="L469" s="34" t="s">
        <v>48</v>
      </c>
      <c r="M469" s="34" t="s">
        <v>52</v>
      </c>
      <c r="O469" s="34" t="s">
        <v>183</v>
      </c>
    </row>
    <row r="470" spans="1:15" ht="15" hidden="1" customHeight="1" outlineLevel="2" x14ac:dyDescent="0.25">
      <c r="A470" s="34"/>
      <c r="B470" s="33" t="str">
        <f t="shared" si="43"/>
        <v>True Meter Assingment - Circuit 83</v>
      </c>
      <c r="C470" s="34">
        <f t="shared" si="44"/>
        <v>83</v>
      </c>
      <c r="D470" s="21">
        <f t="shared" si="45"/>
        <v>570</v>
      </c>
      <c r="G470" s="23" t="s">
        <v>164</v>
      </c>
      <c r="J470" s="71" t="s">
        <v>452</v>
      </c>
      <c r="K470" s="83">
        <f t="shared" si="46"/>
        <v>380</v>
      </c>
      <c r="L470" s="34" t="s">
        <v>48</v>
      </c>
      <c r="M470" s="34" t="s">
        <v>52</v>
      </c>
      <c r="O470" s="34" t="s">
        <v>183</v>
      </c>
    </row>
    <row r="471" spans="1:15" ht="15" hidden="1" customHeight="1" outlineLevel="2" x14ac:dyDescent="0.25">
      <c r="A471" s="34"/>
      <c r="B471" s="33" t="str">
        <f t="shared" si="43"/>
        <v>True Meter Assingment - Circuit 84</v>
      </c>
      <c r="C471" s="34">
        <f t="shared" si="44"/>
        <v>84</v>
      </c>
      <c r="D471" s="21">
        <f t="shared" si="45"/>
        <v>571</v>
      </c>
      <c r="G471" s="23" t="s">
        <v>164</v>
      </c>
      <c r="J471" s="71" t="s">
        <v>452</v>
      </c>
      <c r="K471" s="83">
        <f t="shared" si="46"/>
        <v>381</v>
      </c>
      <c r="L471" s="34" t="s">
        <v>48</v>
      </c>
      <c r="M471" s="34" t="s">
        <v>52</v>
      </c>
      <c r="O471" s="34" t="s">
        <v>183</v>
      </c>
    </row>
    <row r="472" spans="1:15" ht="15" hidden="1" customHeight="1" outlineLevel="2" x14ac:dyDescent="0.25">
      <c r="A472" s="34"/>
      <c r="B472" s="33" t="str">
        <f t="shared" si="43"/>
        <v>True Meter Assingment - Circuit 85</v>
      </c>
      <c r="C472" s="34">
        <f t="shared" si="44"/>
        <v>85</v>
      </c>
      <c r="D472" s="21">
        <f t="shared" si="45"/>
        <v>572</v>
      </c>
      <c r="G472" s="23" t="s">
        <v>164</v>
      </c>
      <c r="J472" s="71" t="s">
        <v>452</v>
      </c>
      <c r="K472" s="83">
        <f t="shared" si="46"/>
        <v>382</v>
      </c>
      <c r="L472" s="34" t="s">
        <v>48</v>
      </c>
      <c r="M472" s="34" t="s">
        <v>52</v>
      </c>
      <c r="O472" s="34" t="s">
        <v>183</v>
      </c>
    </row>
    <row r="473" spans="1:15" ht="15" hidden="1" customHeight="1" outlineLevel="2" x14ac:dyDescent="0.25">
      <c r="A473" s="34"/>
      <c r="B473" s="33" t="str">
        <f t="shared" si="43"/>
        <v>True Meter Assingment - Circuit 86</v>
      </c>
      <c r="C473" s="34">
        <f t="shared" si="44"/>
        <v>86</v>
      </c>
      <c r="D473" s="21">
        <f t="shared" si="45"/>
        <v>573</v>
      </c>
      <c r="G473" s="23" t="s">
        <v>164</v>
      </c>
      <c r="J473" s="71" t="s">
        <v>452</v>
      </c>
      <c r="K473" s="83">
        <f t="shared" si="46"/>
        <v>383</v>
      </c>
      <c r="L473" s="34" t="s">
        <v>48</v>
      </c>
      <c r="M473" s="34" t="s">
        <v>52</v>
      </c>
      <c r="O473" s="34" t="s">
        <v>183</v>
      </c>
    </row>
    <row r="474" spans="1:15" ht="15" hidden="1" customHeight="1" outlineLevel="2" x14ac:dyDescent="0.25">
      <c r="A474" s="34"/>
      <c r="B474" s="33" t="str">
        <f t="shared" si="43"/>
        <v>True Meter Assingment - Circuit 87</v>
      </c>
      <c r="C474" s="34">
        <f t="shared" si="44"/>
        <v>87</v>
      </c>
      <c r="D474" s="21">
        <f t="shared" si="45"/>
        <v>574</v>
      </c>
      <c r="G474" s="23" t="s">
        <v>164</v>
      </c>
      <c r="J474" s="71" t="s">
        <v>452</v>
      </c>
      <c r="K474" s="83">
        <f t="shared" si="46"/>
        <v>384</v>
      </c>
      <c r="L474" s="34" t="s">
        <v>48</v>
      </c>
      <c r="M474" s="34" t="s">
        <v>52</v>
      </c>
      <c r="O474" s="34" t="s">
        <v>183</v>
      </c>
    </row>
    <row r="475" spans="1:15" ht="15.75" hidden="1" customHeight="1" outlineLevel="2" x14ac:dyDescent="0.25">
      <c r="B475" s="33" t="str">
        <f t="shared" si="43"/>
        <v>True Meter Assingment - Circuit 88</v>
      </c>
      <c r="C475" s="34">
        <f t="shared" si="44"/>
        <v>88</v>
      </c>
      <c r="D475" s="21">
        <f t="shared" si="45"/>
        <v>575</v>
      </c>
      <c r="G475" s="23" t="s">
        <v>164</v>
      </c>
      <c r="J475" s="71" t="s">
        <v>452</v>
      </c>
      <c r="K475" s="83">
        <f t="shared" si="46"/>
        <v>385</v>
      </c>
      <c r="L475" s="34" t="s">
        <v>48</v>
      </c>
      <c r="M475" s="34" t="s">
        <v>52</v>
      </c>
      <c r="O475" s="34" t="s">
        <v>183</v>
      </c>
    </row>
    <row r="476" spans="1:15" ht="15.75" hidden="1" customHeight="1" outlineLevel="2" x14ac:dyDescent="0.25">
      <c r="B476" s="33" t="str">
        <f t="shared" si="43"/>
        <v>True Meter Assingment - Circuit 89</v>
      </c>
      <c r="C476" s="34">
        <f t="shared" si="44"/>
        <v>89</v>
      </c>
      <c r="D476" s="21">
        <f t="shared" si="45"/>
        <v>576</v>
      </c>
      <c r="G476" s="23" t="s">
        <v>164</v>
      </c>
      <c r="J476" s="71" t="s">
        <v>452</v>
      </c>
      <c r="K476" s="83">
        <f t="shared" si="46"/>
        <v>386</v>
      </c>
      <c r="L476" s="34" t="s">
        <v>48</v>
      </c>
      <c r="M476" s="34" t="s">
        <v>52</v>
      </c>
      <c r="O476" s="34" t="s">
        <v>183</v>
      </c>
    </row>
    <row r="477" spans="1:15" ht="15.75" hidden="1" customHeight="1" outlineLevel="2" x14ac:dyDescent="0.25">
      <c r="B477" s="33" t="str">
        <f t="shared" si="43"/>
        <v>True Meter Assingment - Circuit 90</v>
      </c>
      <c r="C477" s="34">
        <f t="shared" si="44"/>
        <v>90</v>
      </c>
      <c r="D477" s="21">
        <f t="shared" si="45"/>
        <v>577</v>
      </c>
      <c r="G477" s="23" t="s">
        <v>164</v>
      </c>
      <c r="J477" s="71" t="s">
        <v>452</v>
      </c>
      <c r="K477" s="83">
        <f t="shared" si="46"/>
        <v>387</v>
      </c>
      <c r="L477" s="34" t="s">
        <v>48</v>
      </c>
      <c r="M477" s="34" t="s">
        <v>52</v>
      </c>
      <c r="O477" s="34" t="s">
        <v>183</v>
      </c>
    </row>
    <row r="478" spans="1:15" ht="15.75" hidden="1" customHeight="1" outlineLevel="2" x14ac:dyDescent="0.25">
      <c r="B478" s="33" t="str">
        <f t="shared" si="43"/>
        <v>True Meter Assingment - Circuit 91</v>
      </c>
      <c r="C478" s="34">
        <f t="shared" si="44"/>
        <v>91</v>
      </c>
      <c r="D478" s="21">
        <f t="shared" si="45"/>
        <v>578</v>
      </c>
      <c r="G478" s="23" t="s">
        <v>164</v>
      </c>
      <c r="J478" s="71" t="s">
        <v>452</v>
      </c>
      <c r="K478" s="83">
        <f t="shared" si="46"/>
        <v>388</v>
      </c>
      <c r="L478" s="34" t="s">
        <v>48</v>
      </c>
      <c r="M478" s="34" t="s">
        <v>52</v>
      </c>
      <c r="O478" s="34" t="s">
        <v>183</v>
      </c>
    </row>
    <row r="479" spans="1:15" ht="15.75" hidden="1" customHeight="1" outlineLevel="2" x14ac:dyDescent="0.25">
      <c r="B479" s="33" t="str">
        <f t="shared" si="43"/>
        <v>True Meter Assingment - Circuit 92</v>
      </c>
      <c r="C479" s="34">
        <f t="shared" si="44"/>
        <v>92</v>
      </c>
      <c r="D479" s="21">
        <f t="shared" si="45"/>
        <v>579</v>
      </c>
      <c r="G479" s="23" t="s">
        <v>164</v>
      </c>
      <c r="J479" s="71" t="s">
        <v>452</v>
      </c>
      <c r="K479" s="83">
        <f t="shared" si="46"/>
        <v>389</v>
      </c>
      <c r="L479" s="34" t="s">
        <v>48</v>
      </c>
      <c r="M479" s="34" t="s">
        <v>52</v>
      </c>
      <c r="O479" s="34" t="s">
        <v>183</v>
      </c>
    </row>
    <row r="480" spans="1:15" ht="15.75" hidden="1" customHeight="1" outlineLevel="2" x14ac:dyDescent="0.25">
      <c r="B480" s="33" t="str">
        <f t="shared" si="43"/>
        <v>True Meter Assingment - Circuit 93</v>
      </c>
      <c r="C480" s="34">
        <f t="shared" si="44"/>
        <v>93</v>
      </c>
      <c r="D480" s="21">
        <f t="shared" si="45"/>
        <v>580</v>
      </c>
      <c r="G480" s="23" t="s">
        <v>164</v>
      </c>
      <c r="J480" s="71" t="s">
        <v>452</v>
      </c>
      <c r="K480" s="83">
        <f t="shared" si="46"/>
        <v>390</v>
      </c>
      <c r="L480" s="34" t="s">
        <v>48</v>
      </c>
      <c r="M480" s="34" t="s">
        <v>52</v>
      </c>
      <c r="O480" s="34" t="s">
        <v>183</v>
      </c>
    </row>
    <row r="481" spans="1:16" ht="15.75" hidden="1" customHeight="1" outlineLevel="2" x14ac:dyDescent="0.25">
      <c r="B481" s="33" t="str">
        <f t="shared" si="43"/>
        <v>True Meter Assingment - Circuit 94</v>
      </c>
      <c r="C481" s="34">
        <f t="shared" si="44"/>
        <v>94</v>
      </c>
      <c r="D481" s="21">
        <f t="shared" si="45"/>
        <v>581</v>
      </c>
      <c r="G481" s="23" t="s">
        <v>164</v>
      </c>
      <c r="J481" s="71" t="s">
        <v>452</v>
      </c>
      <c r="K481" s="83">
        <f t="shared" si="46"/>
        <v>391</v>
      </c>
      <c r="L481" s="34" t="s">
        <v>48</v>
      </c>
      <c r="M481" s="34" t="s">
        <v>52</v>
      </c>
      <c r="O481" s="34" t="s">
        <v>183</v>
      </c>
    </row>
    <row r="482" spans="1:16" ht="15.75" hidden="1" customHeight="1" outlineLevel="2" x14ac:dyDescent="0.25">
      <c r="B482" s="33" t="str">
        <f t="shared" si="43"/>
        <v>True Meter Assingment - Circuit 95</v>
      </c>
      <c r="C482" s="34">
        <f t="shared" si="44"/>
        <v>95</v>
      </c>
      <c r="D482" s="21">
        <f t="shared" si="45"/>
        <v>582</v>
      </c>
      <c r="G482" s="23" t="s">
        <v>164</v>
      </c>
      <c r="J482" s="71" t="s">
        <v>452</v>
      </c>
      <c r="K482" s="83">
        <f t="shared" si="46"/>
        <v>392</v>
      </c>
      <c r="L482" s="34" t="s">
        <v>48</v>
      </c>
      <c r="M482" s="34" t="s">
        <v>52</v>
      </c>
      <c r="O482" s="34" t="s">
        <v>183</v>
      </c>
    </row>
    <row r="483" spans="1:16" ht="15.75" hidden="1" customHeight="1" outlineLevel="2" x14ac:dyDescent="0.25">
      <c r="B483" s="33" t="str">
        <f t="shared" si="43"/>
        <v>True Meter Assingment - Circuit 96</v>
      </c>
      <c r="C483" s="34">
        <f t="shared" si="44"/>
        <v>96</v>
      </c>
      <c r="D483" s="21">
        <f t="shared" si="45"/>
        <v>583</v>
      </c>
      <c r="G483" s="23" t="s">
        <v>164</v>
      </c>
      <c r="J483" s="71" t="s">
        <v>452</v>
      </c>
      <c r="K483" s="83">
        <f t="shared" si="46"/>
        <v>393</v>
      </c>
      <c r="L483" s="34" t="s">
        <v>48</v>
      </c>
      <c r="M483" s="34" t="s">
        <v>52</v>
      </c>
      <c r="O483" s="34" t="s">
        <v>183</v>
      </c>
    </row>
    <row r="484" spans="1:16" outlineLevel="1" collapsed="1" x14ac:dyDescent="0.25"/>
    <row r="485" spans="1:16" outlineLevel="1" x14ac:dyDescent="0.25">
      <c r="B485" s="33" t="s">
        <v>25</v>
      </c>
      <c r="D485" s="21">
        <f>E387+1</f>
        <v>584</v>
      </c>
      <c r="E485" s="34">
        <f>D581</f>
        <v>679</v>
      </c>
      <c r="J485" s="71" t="s">
        <v>452</v>
      </c>
      <c r="K485" s="83" t="s">
        <v>484</v>
      </c>
      <c r="P485" s="33" t="s">
        <v>349</v>
      </c>
    </row>
    <row r="486" spans="1:16" ht="15.75" hidden="1" customHeight="1" outlineLevel="2" x14ac:dyDescent="0.25">
      <c r="B486" s="33" t="str">
        <f>CONCATENATE("Reset/Command - Circuit ",C486)</f>
        <v>Reset/Command - Circuit 1</v>
      </c>
      <c r="C486" s="34">
        <v>1</v>
      </c>
      <c r="D486" s="21">
        <f>D485</f>
        <v>584</v>
      </c>
      <c r="J486" s="71" t="s">
        <v>452</v>
      </c>
      <c r="K486" s="83">
        <f>K483+1</f>
        <v>394</v>
      </c>
      <c r="L486" s="34" t="s">
        <v>48</v>
      </c>
      <c r="M486" s="34" t="s">
        <v>52</v>
      </c>
    </row>
    <row r="487" spans="1:16" ht="15.75" hidden="1" customHeight="1" outlineLevel="2" x14ac:dyDescent="0.25">
      <c r="B487" s="33" t="str">
        <f t="shared" ref="B487:B550" si="47">CONCATENATE("Reset/Command - Circuit ",C487)</f>
        <v>Reset/Command - Circuit 2</v>
      </c>
      <c r="C487" s="34">
        <f t="shared" ref="C487:C518" si="48">C486+1</f>
        <v>2</v>
      </c>
      <c r="D487" s="21">
        <f t="shared" ref="D487:D518" si="49">D486+1</f>
        <v>585</v>
      </c>
      <c r="J487" s="71" t="s">
        <v>452</v>
      </c>
      <c r="K487" s="83">
        <f t="shared" ref="K487:K550" si="50">K486+1</f>
        <v>395</v>
      </c>
      <c r="L487" s="34" t="s">
        <v>48</v>
      </c>
      <c r="M487" s="34" t="s">
        <v>52</v>
      </c>
    </row>
    <row r="488" spans="1:16" ht="15.75" hidden="1" customHeight="1" outlineLevel="2" x14ac:dyDescent="0.25">
      <c r="B488" s="33" t="str">
        <f t="shared" si="47"/>
        <v>Reset/Command - Circuit 3</v>
      </c>
      <c r="C488" s="34">
        <f t="shared" si="48"/>
        <v>3</v>
      </c>
      <c r="D488" s="21">
        <f t="shared" si="49"/>
        <v>586</v>
      </c>
      <c r="J488" s="71" t="s">
        <v>452</v>
      </c>
      <c r="K488" s="83">
        <f t="shared" si="50"/>
        <v>396</v>
      </c>
      <c r="L488" s="34" t="s">
        <v>48</v>
      </c>
      <c r="M488" s="34" t="s">
        <v>52</v>
      </c>
    </row>
    <row r="489" spans="1:16" ht="15.75" hidden="1" customHeight="1" outlineLevel="2" x14ac:dyDescent="0.25">
      <c r="B489" s="33" t="str">
        <f t="shared" si="47"/>
        <v>Reset/Command - Circuit 4</v>
      </c>
      <c r="C489" s="34">
        <f t="shared" si="48"/>
        <v>4</v>
      </c>
      <c r="D489" s="21">
        <f t="shared" si="49"/>
        <v>587</v>
      </c>
      <c r="J489" s="71" t="s">
        <v>452</v>
      </c>
      <c r="K489" s="83">
        <f t="shared" si="50"/>
        <v>397</v>
      </c>
      <c r="L489" s="34" t="s">
        <v>48</v>
      </c>
      <c r="M489" s="34" t="s">
        <v>52</v>
      </c>
    </row>
    <row r="490" spans="1:16" ht="15.75" hidden="1" customHeight="1" outlineLevel="2" x14ac:dyDescent="0.25">
      <c r="B490" s="33" t="str">
        <f t="shared" si="47"/>
        <v>Reset/Command - Circuit 5</v>
      </c>
      <c r="C490" s="34">
        <f t="shared" si="48"/>
        <v>5</v>
      </c>
      <c r="D490" s="21">
        <f t="shared" si="49"/>
        <v>588</v>
      </c>
      <c r="J490" s="71" t="s">
        <v>452</v>
      </c>
      <c r="K490" s="83">
        <f t="shared" si="50"/>
        <v>398</v>
      </c>
      <c r="L490" s="34" t="s">
        <v>48</v>
      </c>
      <c r="M490" s="34" t="s">
        <v>52</v>
      </c>
    </row>
    <row r="491" spans="1:16" ht="15.75" hidden="1" customHeight="1" outlineLevel="2" x14ac:dyDescent="0.25">
      <c r="B491" s="33" t="str">
        <f t="shared" si="47"/>
        <v>Reset/Command - Circuit 6</v>
      </c>
      <c r="C491" s="34">
        <f t="shared" si="48"/>
        <v>6</v>
      </c>
      <c r="D491" s="21">
        <f t="shared" si="49"/>
        <v>589</v>
      </c>
      <c r="J491" s="71" t="s">
        <v>452</v>
      </c>
      <c r="K491" s="83">
        <f t="shared" si="50"/>
        <v>399</v>
      </c>
      <c r="L491" s="34" t="s">
        <v>48</v>
      </c>
      <c r="M491" s="34" t="s">
        <v>52</v>
      </c>
    </row>
    <row r="492" spans="1:16" ht="15.75" hidden="1" customHeight="1" outlineLevel="2" x14ac:dyDescent="0.25">
      <c r="B492" s="33" t="str">
        <f t="shared" si="47"/>
        <v>Reset/Command - Circuit 7</v>
      </c>
      <c r="C492" s="34">
        <f t="shared" si="48"/>
        <v>7</v>
      </c>
      <c r="D492" s="21">
        <f t="shared" si="49"/>
        <v>590</v>
      </c>
      <c r="J492" s="71" t="s">
        <v>452</v>
      </c>
      <c r="K492" s="83">
        <f t="shared" si="50"/>
        <v>400</v>
      </c>
      <c r="L492" s="34" t="s">
        <v>48</v>
      </c>
      <c r="M492" s="34" t="s">
        <v>52</v>
      </c>
    </row>
    <row r="493" spans="1:16" ht="15" hidden="1" customHeight="1" outlineLevel="2" x14ac:dyDescent="0.25">
      <c r="A493" s="34"/>
      <c r="B493" s="33" t="str">
        <f t="shared" si="47"/>
        <v>Reset/Command - Circuit 8</v>
      </c>
      <c r="C493" s="34">
        <f t="shared" si="48"/>
        <v>8</v>
      </c>
      <c r="D493" s="21">
        <f t="shared" si="49"/>
        <v>591</v>
      </c>
      <c r="J493" s="71" t="s">
        <v>452</v>
      </c>
      <c r="K493" s="83">
        <f t="shared" si="50"/>
        <v>401</v>
      </c>
      <c r="L493" s="34" t="s">
        <v>48</v>
      </c>
      <c r="M493" s="34" t="s">
        <v>52</v>
      </c>
    </row>
    <row r="494" spans="1:16" ht="15" hidden="1" customHeight="1" outlineLevel="2" x14ac:dyDescent="0.25">
      <c r="A494" s="34"/>
      <c r="B494" s="33" t="str">
        <f t="shared" si="47"/>
        <v>Reset/Command - Circuit 9</v>
      </c>
      <c r="C494" s="34">
        <f t="shared" si="48"/>
        <v>9</v>
      </c>
      <c r="D494" s="21">
        <f t="shared" si="49"/>
        <v>592</v>
      </c>
      <c r="J494" s="71" t="s">
        <v>452</v>
      </c>
      <c r="K494" s="83">
        <f t="shared" si="50"/>
        <v>402</v>
      </c>
      <c r="L494" s="34" t="s">
        <v>48</v>
      </c>
      <c r="M494" s="34" t="s">
        <v>52</v>
      </c>
    </row>
    <row r="495" spans="1:16" ht="15" hidden="1" customHeight="1" outlineLevel="2" x14ac:dyDescent="0.25">
      <c r="A495" s="34"/>
      <c r="B495" s="33" t="str">
        <f t="shared" si="47"/>
        <v>Reset/Command - Circuit 10</v>
      </c>
      <c r="C495" s="34">
        <f t="shared" si="48"/>
        <v>10</v>
      </c>
      <c r="D495" s="21">
        <f t="shared" si="49"/>
        <v>593</v>
      </c>
      <c r="J495" s="71" t="s">
        <v>452</v>
      </c>
      <c r="K495" s="83">
        <f t="shared" si="50"/>
        <v>403</v>
      </c>
      <c r="L495" s="34" t="s">
        <v>48</v>
      </c>
      <c r="M495" s="34" t="s">
        <v>52</v>
      </c>
    </row>
    <row r="496" spans="1:16" ht="15" hidden="1" customHeight="1" outlineLevel="2" x14ac:dyDescent="0.25">
      <c r="A496" s="34"/>
      <c r="B496" s="33" t="str">
        <f t="shared" si="47"/>
        <v>Reset/Command - Circuit 11</v>
      </c>
      <c r="C496" s="34">
        <f t="shared" si="48"/>
        <v>11</v>
      </c>
      <c r="D496" s="21">
        <f t="shared" si="49"/>
        <v>594</v>
      </c>
      <c r="J496" s="71" t="s">
        <v>452</v>
      </c>
      <c r="K496" s="83">
        <f t="shared" si="50"/>
        <v>404</v>
      </c>
      <c r="L496" s="34" t="s">
        <v>48</v>
      </c>
      <c r="M496" s="34" t="s">
        <v>52</v>
      </c>
    </row>
    <row r="497" spans="1:13" ht="15" hidden="1" customHeight="1" outlineLevel="2" x14ac:dyDescent="0.25">
      <c r="A497" s="34"/>
      <c r="B497" s="33" t="str">
        <f t="shared" si="47"/>
        <v>Reset/Command - Circuit 12</v>
      </c>
      <c r="C497" s="34">
        <f t="shared" si="48"/>
        <v>12</v>
      </c>
      <c r="D497" s="21">
        <f t="shared" si="49"/>
        <v>595</v>
      </c>
      <c r="J497" s="71" t="s">
        <v>452</v>
      </c>
      <c r="K497" s="83">
        <f t="shared" si="50"/>
        <v>405</v>
      </c>
      <c r="L497" s="34" t="s">
        <v>48</v>
      </c>
      <c r="M497" s="34" t="s">
        <v>52</v>
      </c>
    </row>
    <row r="498" spans="1:13" ht="15" hidden="1" customHeight="1" outlineLevel="2" x14ac:dyDescent="0.25">
      <c r="A498" s="34"/>
      <c r="B498" s="33" t="str">
        <f t="shared" si="47"/>
        <v>Reset/Command - Circuit 13</v>
      </c>
      <c r="C498" s="34">
        <f t="shared" si="48"/>
        <v>13</v>
      </c>
      <c r="D498" s="21">
        <f t="shared" si="49"/>
        <v>596</v>
      </c>
      <c r="J498" s="71" t="s">
        <v>452</v>
      </c>
      <c r="K498" s="83">
        <f t="shared" si="50"/>
        <v>406</v>
      </c>
      <c r="L498" s="34" t="s">
        <v>48</v>
      </c>
      <c r="M498" s="34" t="s">
        <v>52</v>
      </c>
    </row>
    <row r="499" spans="1:13" ht="15" hidden="1" customHeight="1" outlineLevel="2" x14ac:dyDescent="0.25">
      <c r="A499" s="34"/>
      <c r="B499" s="33" t="str">
        <f t="shared" si="47"/>
        <v>Reset/Command - Circuit 14</v>
      </c>
      <c r="C499" s="34">
        <f t="shared" si="48"/>
        <v>14</v>
      </c>
      <c r="D499" s="21">
        <f t="shared" si="49"/>
        <v>597</v>
      </c>
      <c r="J499" s="71" t="s">
        <v>452</v>
      </c>
      <c r="K499" s="83">
        <f t="shared" si="50"/>
        <v>407</v>
      </c>
      <c r="L499" s="34" t="s">
        <v>48</v>
      </c>
      <c r="M499" s="34" t="s">
        <v>52</v>
      </c>
    </row>
    <row r="500" spans="1:13" ht="15" hidden="1" customHeight="1" outlineLevel="2" x14ac:dyDescent="0.25">
      <c r="A500" s="34"/>
      <c r="B500" s="33" t="str">
        <f t="shared" si="47"/>
        <v>Reset/Command - Circuit 15</v>
      </c>
      <c r="C500" s="34">
        <f t="shared" si="48"/>
        <v>15</v>
      </c>
      <c r="D500" s="21">
        <f t="shared" si="49"/>
        <v>598</v>
      </c>
      <c r="J500" s="71" t="s">
        <v>452</v>
      </c>
      <c r="K500" s="83">
        <f t="shared" si="50"/>
        <v>408</v>
      </c>
      <c r="L500" s="34" t="s">
        <v>48</v>
      </c>
      <c r="M500" s="34" t="s">
        <v>52</v>
      </c>
    </row>
    <row r="501" spans="1:13" ht="15" hidden="1" customHeight="1" outlineLevel="2" x14ac:dyDescent="0.25">
      <c r="A501" s="34"/>
      <c r="B501" s="33" t="str">
        <f t="shared" si="47"/>
        <v>Reset/Command - Circuit 16</v>
      </c>
      <c r="C501" s="34">
        <f t="shared" si="48"/>
        <v>16</v>
      </c>
      <c r="D501" s="21">
        <f t="shared" si="49"/>
        <v>599</v>
      </c>
      <c r="J501" s="71" t="s">
        <v>452</v>
      </c>
      <c r="K501" s="83">
        <f t="shared" si="50"/>
        <v>409</v>
      </c>
      <c r="L501" s="34" t="s">
        <v>48</v>
      </c>
      <c r="M501" s="34" t="s">
        <v>52</v>
      </c>
    </row>
    <row r="502" spans="1:13" ht="15" hidden="1" customHeight="1" outlineLevel="2" x14ac:dyDescent="0.25">
      <c r="A502" s="34"/>
      <c r="B502" s="33" t="str">
        <f t="shared" si="47"/>
        <v>Reset/Command - Circuit 17</v>
      </c>
      <c r="C502" s="34">
        <f t="shared" si="48"/>
        <v>17</v>
      </c>
      <c r="D502" s="21">
        <f t="shared" si="49"/>
        <v>600</v>
      </c>
      <c r="J502" s="71" t="s">
        <v>452</v>
      </c>
      <c r="K502" s="83">
        <f t="shared" si="50"/>
        <v>410</v>
      </c>
      <c r="L502" s="34" t="s">
        <v>48</v>
      </c>
      <c r="M502" s="34" t="s">
        <v>52</v>
      </c>
    </row>
    <row r="503" spans="1:13" ht="15" hidden="1" customHeight="1" outlineLevel="2" x14ac:dyDescent="0.25">
      <c r="A503" s="34"/>
      <c r="B503" s="33" t="str">
        <f t="shared" si="47"/>
        <v>Reset/Command - Circuit 18</v>
      </c>
      <c r="C503" s="34">
        <f t="shared" si="48"/>
        <v>18</v>
      </c>
      <c r="D503" s="21">
        <f t="shared" si="49"/>
        <v>601</v>
      </c>
      <c r="J503" s="71" t="s">
        <v>452</v>
      </c>
      <c r="K503" s="83">
        <f t="shared" si="50"/>
        <v>411</v>
      </c>
      <c r="L503" s="34" t="s">
        <v>48</v>
      </c>
      <c r="M503" s="34" t="s">
        <v>52</v>
      </c>
    </row>
    <row r="504" spans="1:13" ht="15" hidden="1" customHeight="1" outlineLevel="2" x14ac:dyDescent="0.25">
      <c r="A504" s="34"/>
      <c r="B504" s="33" t="str">
        <f t="shared" si="47"/>
        <v>Reset/Command - Circuit 19</v>
      </c>
      <c r="C504" s="34">
        <f t="shared" si="48"/>
        <v>19</v>
      </c>
      <c r="D504" s="21">
        <f t="shared" si="49"/>
        <v>602</v>
      </c>
      <c r="J504" s="71" t="s">
        <v>452</v>
      </c>
      <c r="K504" s="83">
        <f t="shared" si="50"/>
        <v>412</v>
      </c>
      <c r="L504" s="34" t="s">
        <v>48</v>
      </c>
      <c r="M504" s="34" t="s">
        <v>52</v>
      </c>
    </row>
    <row r="505" spans="1:13" ht="15" hidden="1" customHeight="1" outlineLevel="2" x14ac:dyDescent="0.25">
      <c r="A505" s="34"/>
      <c r="B505" s="33" t="str">
        <f t="shared" si="47"/>
        <v>Reset/Command - Circuit 20</v>
      </c>
      <c r="C505" s="34">
        <f t="shared" si="48"/>
        <v>20</v>
      </c>
      <c r="D505" s="21">
        <f t="shared" si="49"/>
        <v>603</v>
      </c>
      <c r="J505" s="71" t="s">
        <v>452</v>
      </c>
      <c r="K505" s="83">
        <f t="shared" si="50"/>
        <v>413</v>
      </c>
      <c r="L505" s="34" t="s">
        <v>48</v>
      </c>
      <c r="M505" s="34" t="s">
        <v>52</v>
      </c>
    </row>
    <row r="506" spans="1:13" ht="15" hidden="1" customHeight="1" outlineLevel="2" x14ac:dyDescent="0.25">
      <c r="A506" s="34"/>
      <c r="B506" s="33" t="str">
        <f t="shared" si="47"/>
        <v>Reset/Command - Circuit 21</v>
      </c>
      <c r="C506" s="34">
        <f t="shared" si="48"/>
        <v>21</v>
      </c>
      <c r="D506" s="21">
        <f t="shared" si="49"/>
        <v>604</v>
      </c>
      <c r="J506" s="71" t="s">
        <v>452</v>
      </c>
      <c r="K506" s="83">
        <f t="shared" si="50"/>
        <v>414</v>
      </c>
      <c r="L506" s="34" t="s">
        <v>48</v>
      </c>
      <c r="M506" s="34" t="s">
        <v>52</v>
      </c>
    </row>
    <row r="507" spans="1:13" ht="15" hidden="1" customHeight="1" outlineLevel="2" x14ac:dyDescent="0.25">
      <c r="A507" s="34"/>
      <c r="B507" s="33" t="str">
        <f t="shared" si="47"/>
        <v>Reset/Command - Circuit 22</v>
      </c>
      <c r="C507" s="34">
        <f t="shared" si="48"/>
        <v>22</v>
      </c>
      <c r="D507" s="21">
        <f t="shared" si="49"/>
        <v>605</v>
      </c>
      <c r="J507" s="71" t="s">
        <v>452</v>
      </c>
      <c r="K507" s="83">
        <f t="shared" si="50"/>
        <v>415</v>
      </c>
      <c r="L507" s="34" t="s">
        <v>48</v>
      </c>
      <c r="M507" s="34" t="s">
        <v>52</v>
      </c>
    </row>
    <row r="508" spans="1:13" ht="15" hidden="1" customHeight="1" outlineLevel="2" x14ac:dyDescent="0.25">
      <c r="A508" s="34"/>
      <c r="B508" s="33" t="str">
        <f t="shared" si="47"/>
        <v>Reset/Command - Circuit 23</v>
      </c>
      <c r="C508" s="34">
        <f t="shared" si="48"/>
        <v>23</v>
      </c>
      <c r="D508" s="21">
        <f t="shared" si="49"/>
        <v>606</v>
      </c>
      <c r="J508" s="71" t="s">
        <v>452</v>
      </c>
      <c r="K508" s="83">
        <f t="shared" si="50"/>
        <v>416</v>
      </c>
      <c r="L508" s="34" t="s">
        <v>48</v>
      </c>
      <c r="M508" s="34" t="s">
        <v>52</v>
      </c>
    </row>
    <row r="509" spans="1:13" ht="15" hidden="1" customHeight="1" outlineLevel="2" x14ac:dyDescent="0.25">
      <c r="A509" s="34"/>
      <c r="B509" s="33" t="str">
        <f t="shared" si="47"/>
        <v>Reset/Command - Circuit 24</v>
      </c>
      <c r="C509" s="34">
        <f t="shared" si="48"/>
        <v>24</v>
      </c>
      <c r="D509" s="21">
        <f t="shared" si="49"/>
        <v>607</v>
      </c>
      <c r="J509" s="71" t="s">
        <v>452</v>
      </c>
      <c r="K509" s="83">
        <f t="shared" si="50"/>
        <v>417</v>
      </c>
      <c r="L509" s="34" t="s">
        <v>48</v>
      </c>
      <c r="M509" s="34" t="s">
        <v>52</v>
      </c>
    </row>
    <row r="510" spans="1:13" ht="15" hidden="1" customHeight="1" outlineLevel="2" x14ac:dyDescent="0.25">
      <c r="A510" s="34"/>
      <c r="B510" s="33" t="str">
        <f t="shared" si="47"/>
        <v>Reset/Command - Circuit 25</v>
      </c>
      <c r="C510" s="34">
        <f t="shared" si="48"/>
        <v>25</v>
      </c>
      <c r="D510" s="21">
        <f t="shared" si="49"/>
        <v>608</v>
      </c>
      <c r="J510" s="71" t="s">
        <v>452</v>
      </c>
      <c r="K510" s="83">
        <f t="shared" si="50"/>
        <v>418</v>
      </c>
      <c r="L510" s="34" t="s">
        <v>48</v>
      </c>
      <c r="M510" s="34" t="s">
        <v>52</v>
      </c>
    </row>
    <row r="511" spans="1:13" ht="15" hidden="1" customHeight="1" outlineLevel="2" x14ac:dyDescent="0.25">
      <c r="A511" s="34"/>
      <c r="B511" s="33" t="str">
        <f t="shared" si="47"/>
        <v>Reset/Command - Circuit 26</v>
      </c>
      <c r="C511" s="34">
        <f t="shared" si="48"/>
        <v>26</v>
      </c>
      <c r="D511" s="21">
        <f t="shared" si="49"/>
        <v>609</v>
      </c>
      <c r="J511" s="71" t="s">
        <v>452</v>
      </c>
      <c r="K511" s="83">
        <f t="shared" si="50"/>
        <v>419</v>
      </c>
      <c r="L511" s="34" t="s">
        <v>48</v>
      </c>
      <c r="M511" s="34" t="s">
        <v>52</v>
      </c>
    </row>
    <row r="512" spans="1:13" ht="15" hidden="1" customHeight="1" outlineLevel="2" x14ac:dyDescent="0.25">
      <c r="A512" s="34"/>
      <c r="B512" s="33" t="str">
        <f t="shared" si="47"/>
        <v>Reset/Command - Circuit 27</v>
      </c>
      <c r="C512" s="34">
        <f t="shared" si="48"/>
        <v>27</v>
      </c>
      <c r="D512" s="21">
        <f t="shared" si="49"/>
        <v>610</v>
      </c>
      <c r="J512" s="71" t="s">
        <v>452</v>
      </c>
      <c r="K512" s="83">
        <f t="shared" si="50"/>
        <v>420</v>
      </c>
      <c r="L512" s="34" t="s">
        <v>48</v>
      </c>
      <c r="M512" s="34" t="s">
        <v>52</v>
      </c>
    </row>
    <row r="513" spans="1:13" ht="15" hidden="1" customHeight="1" outlineLevel="2" x14ac:dyDescent="0.25">
      <c r="A513" s="34"/>
      <c r="B513" s="33" t="str">
        <f t="shared" si="47"/>
        <v>Reset/Command - Circuit 28</v>
      </c>
      <c r="C513" s="34">
        <f t="shared" si="48"/>
        <v>28</v>
      </c>
      <c r="D513" s="21">
        <f t="shared" si="49"/>
        <v>611</v>
      </c>
      <c r="J513" s="71" t="s">
        <v>452</v>
      </c>
      <c r="K513" s="83">
        <f t="shared" si="50"/>
        <v>421</v>
      </c>
      <c r="L513" s="34" t="s">
        <v>48</v>
      </c>
      <c r="M513" s="34" t="s">
        <v>52</v>
      </c>
    </row>
    <row r="514" spans="1:13" ht="15" hidden="1" customHeight="1" outlineLevel="2" x14ac:dyDescent="0.25">
      <c r="A514" s="34"/>
      <c r="B514" s="33" t="str">
        <f t="shared" si="47"/>
        <v>Reset/Command - Circuit 29</v>
      </c>
      <c r="C514" s="34">
        <f t="shared" si="48"/>
        <v>29</v>
      </c>
      <c r="D514" s="21">
        <f t="shared" si="49"/>
        <v>612</v>
      </c>
      <c r="J514" s="71" t="s">
        <v>452</v>
      </c>
      <c r="K514" s="83">
        <f t="shared" si="50"/>
        <v>422</v>
      </c>
      <c r="L514" s="34" t="s">
        <v>48</v>
      </c>
      <c r="M514" s="34" t="s">
        <v>52</v>
      </c>
    </row>
    <row r="515" spans="1:13" ht="15" hidden="1" customHeight="1" outlineLevel="2" x14ac:dyDescent="0.25">
      <c r="A515" s="34"/>
      <c r="B515" s="33" t="str">
        <f t="shared" si="47"/>
        <v>Reset/Command - Circuit 30</v>
      </c>
      <c r="C515" s="34">
        <f t="shared" si="48"/>
        <v>30</v>
      </c>
      <c r="D515" s="21">
        <f t="shared" si="49"/>
        <v>613</v>
      </c>
      <c r="J515" s="71" t="s">
        <v>452</v>
      </c>
      <c r="K515" s="83">
        <f t="shared" si="50"/>
        <v>423</v>
      </c>
      <c r="L515" s="34" t="s">
        <v>48</v>
      </c>
      <c r="M515" s="34" t="s">
        <v>52</v>
      </c>
    </row>
    <row r="516" spans="1:13" ht="15" hidden="1" customHeight="1" outlineLevel="2" x14ac:dyDescent="0.25">
      <c r="A516" s="34"/>
      <c r="B516" s="33" t="str">
        <f t="shared" si="47"/>
        <v>Reset/Command - Circuit 31</v>
      </c>
      <c r="C516" s="34">
        <f t="shared" si="48"/>
        <v>31</v>
      </c>
      <c r="D516" s="21">
        <f t="shared" si="49"/>
        <v>614</v>
      </c>
      <c r="J516" s="71" t="s">
        <v>452</v>
      </c>
      <c r="K516" s="83">
        <f t="shared" si="50"/>
        <v>424</v>
      </c>
      <c r="L516" s="34" t="s">
        <v>48</v>
      </c>
      <c r="M516" s="34" t="s">
        <v>52</v>
      </c>
    </row>
    <row r="517" spans="1:13" ht="15" hidden="1" customHeight="1" outlineLevel="2" x14ac:dyDescent="0.25">
      <c r="A517" s="34"/>
      <c r="B517" s="33" t="str">
        <f t="shared" si="47"/>
        <v>Reset/Command - Circuit 32</v>
      </c>
      <c r="C517" s="34">
        <f t="shared" si="48"/>
        <v>32</v>
      </c>
      <c r="D517" s="21">
        <f t="shared" si="49"/>
        <v>615</v>
      </c>
      <c r="J517" s="71" t="s">
        <v>452</v>
      </c>
      <c r="K517" s="83">
        <f t="shared" si="50"/>
        <v>425</v>
      </c>
      <c r="L517" s="34" t="s">
        <v>48</v>
      </c>
      <c r="M517" s="34" t="s">
        <v>52</v>
      </c>
    </row>
    <row r="518" spans="1:13" ht="15" hidden="1" customHeight="1" outlineLevel="2" x14ac:dyDescent="0.25">
      <c r="A518" s="34"/>
      <c r="B518" s="33" t="str">
        <f t="shared" si="47"/>
        <v>Reset/Command - Circuit 33</v>
      </c>
      <c r="C518" s="34">
        <f t="shared" si="48"/>
        <v>33</v>
      </c>
      <c r="D518" s="21">
        <f t="shared" si="49"/>
        <v>616</v>
      </c>
      <c r="J518" s="71" t="s">
        <v>452</v>
      </c>
      <c r="K518" s="83">
        <f t="shared" si="50"/>
        <v>426</v>
      </c>
      <c r="L518" s="34" t="s">
        <v>48</v>
      </c>
      <c r="M518" s="34" t="s">
        <v>52</v>
      </c>
    </row>
    <row r="519" spans="1:13" ht="15" hidden="1" customHeight="1" outlineLevel="2" x14ac:dyDescent="0.25">
      <c r="A519" s="34"/>
      <c r="B519" s="33" t="str">
        <f t="shared" si="47"/>
        <v>Reset/Command - Circuit 34</v>
      </c>
      <c r="C519" s="34">
        <f t="shared" ref="C519:C550" si="51">C518+1</f>
        <v>34</v>
      </c>
      <c r="D519" s="21">
        <f t="shared" ref="D519:D550" si="52">D518+1</f>
        <v>617</v>
      </c>
      <c r="J519" s="71" t="s">
        <v>452</v>
      </c>
      <c r="K519" s="83">
        <f t="shared" si="50"/>
        <v>427</v>
      </c>
      <c r="L519" s="34" t="s">
        <v>48</v>
      </c>
      <c r="M519" s="34" t="s">
        <v>52</v>
      </c>
    </row>
    <row r="520" spans="1:13" ht="15" hidden="1" customHeight="1" outlineLevel="2" x14ac:dyDescent="0.25">
      <c r="A520" s="34"/>
      <c r="B520" s="33" t="str">
        <f t="shared" si="47"/>
        <v>Reset/Command - Circuit 35</v>
      </c>
      <c r="C520" s="34">
        <f t="shared" si="51"/>
        <v>35</v>
      </c>
      <c r="D520" s="21">
        <f t="shared" si="52"/>
        <v>618</v>
      </c>
      <c r="J520" s="71" t="s">
        <v>452</v>
      </c>
      <c r="K520" s="83">
        <f t="shared" si="50"/>
        <v>428</v>
      </c>
      <c r="L520" s="34" t="s">
        <v>48</v>
      </c>
      <c r="M520" s="34" t="s">
        <v>52</v>
      </c>
    </row>
    <row r="521" spans="1:13" ht="15" hidden="1" customHeight="1" outlineLevel="2" x14ac:dyDescent="0.25">
      <c r="A521" s="34"/>
      <c r="B521" s="33" t="str">
        <f t="shared" si="47"/>
        <v>Reset/Command - Circuit 36</v>
      </c>
      <c r="C521" s="34">
        <f t="shared" si="51"/>
        <v>36</v>
      </c>
      <c r="D521" s="21">
        <f t="shared" si="52"/>
        <v>619</v>
      </c>
      <c r="J521" s="71" t="s">
        <v>452</v>
      </c>
      <c r="K521" s="83">
        <f t="shared" si="50"/>
        <v>429</v>
      </c>
      <c r="L521" s="34" t="s">
        <v>48</v>
      </c>
      <c r="M521" s="34" t="s">
        <v>52</v>
      </c>
    </row>
    <row r="522" spans="1:13" ht="15" hidden="1" customHeight="1" outlineLevel="2" x14ac:dyDescent="0.25">
      <c r="A522" s="34"/>
      <c r="B522" s="33" t="str">
        <f t="shared" si="47"/>
        <v>Reset/Command - Circuit 37</v>
      </c>
      <c r="C522" s="34">
        <f t="shared" si="51"/>
        <v>37</v>
      </c>
      <c r="D522" s="21">
        <f t="shared" si="52"/>
        <v>620</v>
      </c>
      <c r="J522" s="71" t="s">
        <v>452</v>
      </c>
      <c r="K522" s="83">
        <f t="shared" si="50"/>
        <v>430</v>
      </c>
      <c r="L522" s="34" t="s">
        <v>48</v>
      </c>
      <c r="M522" s="34" t="s">
        <v>52</v>
      </c>
    </row>
    <row r="523" spans="1:13" ht="15" hidden="1" customHeight="1" outlineLevel="2" x14ac:dyDescent="0.25">
      <c r="A523" s="34"/>
      <c r="B523" s="33" t="str">
        <f t="shared" si="47"/>
        <v>Reset/Command - Circuit 38</v>
      </c>
      <c r="C523" s="34">
        <f t="shared" si="51"/>
        <v>38</v>
      </c>
      <c r="D523" s="21">
        <f t="shared" si="52"/>
        <v>621</v>
      </c>
      <c r="J523" s="71" t="s">
        <v>452</v>
      </c>
      <c r="K523" s="83">
        <f t="shared" si="50"/>
        <v>431</v>
      </c>
      <c r="L523" s="34" t="s">
        <v>48</v>
      </c>
      <c r="M523" s="34" t="s">
        <v>52</v>
      </c>
    </row>
    <row r="524" spans="1:13" ht="15" hidden="1" customHeight="1" outlineLevel="2" x14ac:dyDescent="0.25">
      <c r="A524" s="34"/>
      <c r="B524" s="33" t="str">
        <f t="shared" si="47"/>
        <v>Reset/Command - Circuit 39</v>
      </c>
      <c r="C524" s="34">
        <f t="shared" si="51"/>
        <v>39</v>
      </c>
      <c r="D524" s="21">
        <f t="shared" si="52"/>
        <v>622</v>
      </c>
      <c r="J524" s="71" t="s">
        <v>452</v>
      </c>
      <c r="K524" s="83">
        <f t="shared" si="50"/>
        <v>432</v>
      </c>
      <c r="L524" s="34" t="s">
        <v>48</v>
      </c>
      <c r="M524" s="34" t="s">
        <v>52</v>
      </c>
    </row>
    <row r="525" spans="1:13" ht="15" hidden="1" customHeight="1" outlineLevel="2" x14ac:dyDescent="0.25">
      <c r="A525" s="34"/>
      <c r="B525" s="33" t="str">
        <f t="shared" si="47"/>
        <v>Reset/Command - Circuit 40</v>
      </c>
      <c r="C525" s="34">
        <f t="shared" si="51"/>
        <v>40</v>
      </c>
      <c r="D525" s="21">
        <f t="shared" si="52"/>
        <v>623</v>
      </c>
      <c r="J525" s="71" t="s">
        <v>452</v>
      </c>
      <c r="K525" s="83">
        <f t="shared" si="50"/>
        <v>433</v>
      </c>
      <c r="L525" s="34" t="s">
        <v>48</v>
      </c>
      <c r="M525" s="34" t="s">
        <v>52</v>
      </c>
    </row>
    <row r="526" spans="1:13" ht="15" hidden="1" customHeight="1" outlineLevel="2" x14ac:dyDescent="0.25">
      <c r="A526" s="34"/>
      <c r="B526" s="33" t="str">
        <f t="shared" si="47"/>
        <v>Reset/Command - Circuit 41</v>
      </c>
      <c r="C526" s="34">
        <f t="shared" si="51"/>
        <v>41</v>
      </c>
      <c r="D526" s="21">
        <f t="shared" si="52"/>
        <v>624</v>
      </c>
      <c r="J526" s="71" t="s">
        <v>452</v>
      </c>
      <c r="K526" s="83">
        <f t="shared" si="50"/>
        <v>434</v>
      </c>
      <c r="L526" s="34" t="s">
        <v>48</v>
      </c>
      <c r="M526" s="34" t="s">
        <v>52</v>
      </c>
    </row>
    <row r="527" spans="1:13" ht="15" hidden="1" customHeight="1" outlineLevel="2" x14ac:dyDescent="0.25">
      <c r="A527" s="34"/>
      <c r="B527" s="33" t="str">
        <f t="shared" si="47"/>
        <v>Reset/Command - Circuit 42</v>
      </c>
      <c r="C527" s="34">
        <f t="shared" si="51"/>
        <v>42</v>
      </c>
      <c r="D527" s="21">
        <f t="shared" si="52"/>
        <v>625</v>
      </c>
      <c r="J527" s="71" t="s">
        <v>452</v>
      </c>
      <c r="K527" s="83">
        <f t="shared" si="50"/>
        <v>435</v>
      </c>
      <c r="L527" s="34" t="s">
        <v>48</v>
      </c>
      <c r="M527" s="34" t="s">
        <v>52</v>
      </c>
    </row>
    <row r="528" spans="1:13" ht="15" hidden="1" customHeight="1" outlineLevel="2" x14ac:dyDescent="0.25">
      <c r="A528" s="34"/>
      <c r="B528" s="33" t="str">
        <f t="shared" si="47"/>
        <v>Reset/Command - Circuit 43</v>
      </c>
      <c r="C528" s="34">
        <f t="shared" si="51"/>
        <v>43</v>
      </c>
      <c r="D528" s="21">
        <f t="shared" si="52"/>
        <v>626</v>
      </c>
      <c r="J528" s="71" t="s">
        <v>452</v>
      </c>
      <c r="K528" s="83">
        <f t="shared" si="50"/>
        <v>436</v>
      </c>
      <c r="L528" s="34" t="s">
        <v>48</v>
      </c>
      <c r="M528" s="34" t="s">
        <v>52</v>
      </c>
    </row>
    <row r="529" spans="1:13" ht="15" hidden="1" customHeight="1" outlineLevel="2" x14ac:dyDescent="0.25">
      <c r="A529" s="34"/>
      <c r="B529" s="33" t="str">
        <f t="shared" si="47"/>
        <v>Reset/Command - Circuit 44</v>
      </c>
      <c r="C529" s="34">
        <f t="shared" si="51"/>
        <v>44</v>
      </c>
      <c r="D529" s="21">
        <f t="shared" si="52"/>
        <v>627</v>
      </c>
      <c r="J529" s="71" t="s">
        <v>452</v>
      </c>
      <c r="K529" s="83">
        <f t="shared" si="50"/>
        <v>437</v>
      </c>
      <c r="L529" s="34" t="s">
        <v>48</v>
      </c>
      <c r="M529" s="34" t="s">
        <v>52</v>
      </c>
    </row>
    <row r="530" spans="1:13" ht="15" hidden="1" customHeight="1" outlineLevel="2" x14ac:dyDescent="0.25">
      <c r="A530" s="34"/>
      <c r="B530" s="33" t="str">
        <f t="shared" si="47"/>
        <v>Reset/Command - Circuit 45</v>
      </c>
      <c r="C530" s="34">
        <f t="shared" si="51"/>
        <v>45</v>
      </c>
      <c r="D530" s="21">
        <f t="shared" si="52"/>
        <v>628</v>
      </c>
      <c r="J530" s="71" t="s">
        <v>452</v>
      </c>
      <c r="K530" s="83">
        <f t="shared" si="50"/>
        <v>438</v>
      </c>
      <c r="L530" s="34" t="s">
        <v>48</v>
      </c>
      <c r="M530" s="34" t="s">
        <v>52</v>
      </c>
    </row>
    <row r="531" spans="1:13" ht="15" hidden="1" customHeight="1" outlineLevel="2" x14ac:dyDescent="0.25">
      <c r="A531" s="34"/>
      <c r="B531" s="33" t="str">
        <f t="shared" si="47"/>
        <v>Reset/Command - Circuit 46</v>
      </c>
      <c r="C531" s="34">
        <f t="shared" si="51"/>
        <v>46</v>
      </c>
      <c r="D531" s="21">
        <f t="shared" si="52"/>
        <v>629</v>
      </c>
      <c r="J531" s="71" t="s">
        <v>452</v>
      </c>
      <c r="K531" s="83">
        <f t="shared" si="50"/>
        <v>439</v>
      </c>
      <c r="L531" s="34" t="s">
        <v>48</v>
      </c>
      <c r="M531" s="34" t="s">
        <v>52</v>
      </c>
    </row>
    <row r="532" spans="1:13" ht="15" hidden="1" customHeight="1" outlineLevel="2" x14ac:dyDescent="0.25">
      <c r="A532" s="34"/>
      <c r="B532" s="33" t="str">
        <f t="shared" si="47"/>
        <v>Reset/Command - Circuit 47</v>
      </c>
      <c r="C532" s="34">
        <f t="shared" si="51"/>
        <v>47</v>
      </c>
      <c r="D532" s="21">
        <f t="shared" si="52"/>
        <v>630</v>
      </c>
      <c r="J532" s="71" t="s">
        <v>452</v>
      </c>
      <c r="K532" s="83">
        <f t="shared" si="50"/>
        <v>440</v>
      </c>
      <c r="L532" s="34" t="s">
        <v>48</v>
      </c>
      <c r="M532" s="34" t="s">
        <v>52</v>
      </c>
    </row>
    <row r="533" spans="1:13" ht="15" hidden="1" customHeight="1" outlineLevel="2" x14ac:dyDescent="0.25">
      <c r="A533" s="34"/>
      <c r="B533" s="33" t="str">
        <f t="shared" si="47"/>
        <v>Reset/Command - Circuit 48</v>
      </c>
      <c r="C533" s="34">
        <f t="shared" si="51"/>
        <v>48</v>
      </c>
      <c r="D533" s="21">
        <f t="shared" si="52"/>
        <v>631</v>
      </c>
      <c r="J533" s="71" t="s">
        <v>452</v>
      </c>
      <c r="K533" s="83">
        <f t="shared" si="50"/>
        <v>441</v>
      </c>
      <c r="L533" s="34" t="s">
        <v>48</v>
      </c>
      <c r="M533" s="34" t="s">
        <v>52</v>
      </c>
    </row>
    <row r="534" spans="1:13" ht="15" hidden="1" customHeight="1" outlineLevel="2" x14ac:dyDescent="0.25">
      <c r="A534" s="34"/>
      <c r="B534" s="33" t="str">
        <f t="shared" si="47"/>
        <v>Reset/Command - Circuit 49</v>
      </c>
      <c r="C534" s="34">
        <f t="shared" si="51"/>
        <v>49</v>
      </c>
      <c r="D534" s="21">
        <f t="shared" si="52"/>
        <v>632</v>
      </c>
      <c r="J534" s="71" t="s">
        <v>452</v>
      </c>
      <c r="K534" s="83">
        <f t="shared" si="50"/>
        <v>442</v>
      </c>
      <c r="L534" s="34" t="s">
        <v>48</v>
      </c>
      <c r="M534" s="34" t="s">
        <v>52</v>
      </c>
    </row>
    <row r="535" spans="1:13" ht="15" hidden="1" customHeight="1" outlineLevel="2" x14ac:dyDescent="0.25">
      <c r="A535" s="34"/>
      <c r="B535" s="33" t="str">
        <f t="shared" si="47"/>
        <v>Reset/Command - Circuit 50</v>
      </c>
      <c r="C535" s="34">
        <f t="shared" si="51"/>
        <v>50</v>
      </c>
      <c r="D535" s="21">
        <f t="shared" si="52"/>
        <v>633</v>
      </c>
      <c r="J535" s="71" t="s">
        <v>452</v>
      </c>
      <c r="K535" s="83">
        <f t="shared" si="50"/>
        <v>443</v>
      </c>
      <c r="L535" s="34" t="s">
        <v>48</v>
      </c>
      <c r="M535" s="34" t="s">
        <v>52</v>
      </c>
    </row>
    <row r="536" spans="1:13" ht="15" hidden="1" customHeight="1" outlineLevel="2" x14ac:dyDescent="0.25">
      <c r="A536" s="34"/>
      <c r="B536" s="33" t="str">
        <f t="shared" si="47"/>
        <v>Reset/Command - Circuit 51</v>
      </c>
      <c r="C536" s="34">
        <f t="shared" si="51"/>
        <v>51</v>
      </c>
      <c r="D536" s="21">
        <f t="shared" si="52"/>
        <v>634</v>
      </c>
      <c r="J536" s="71" t="s">
        <v>452</v>
      </c>
      <c r="K536" s="83">
        <f t="shared" si="50"/>
        <v>444</v>
      </c>
      <c r="L536" s="34" t="s">
        <v>48</v>
      </c>
      <c r="M536" s="34" t="s">
        <v>52</v>
      </c>
    </row>
    <row r="537" spans="1:13" ht="15" hidden="1" customHeight="1" outlineLevel="2" x14ac:dyDescent="0.25">
      <c r="A537" s="34"/>
      <c r="B537" s="33" t="str">
        <f t="shared" si="47"/>
        <v>Reset/Command - Circuit 52</v>
      </c>
      <c r="C537" s="34">
        <f t="shared" si="51"/>
        <v>52</v>
      </c>
      <c r="D537" s="21">
        <f t="shared" si="52"/>
        <v>635</v>
      </c>
      <c r="J537" s="71" t="s">
        <v>452</v>
      </c>
      <c r="K537" s="83">
        <f t="shared" si="50"/>
        <v>445</v>
      </c>
      <c r="L537" s="34" t="s">
        <v>48</v>
      </c>
      <c r="M537" s="34" t="s">
        <v>52</v>
      </c>
    </row>
    <row r="538" spans="1:13" ht="15" hidden="1" customHeight="1" outlineLevel="2" x14ac:dyDescent="0.25">
      <c r="A538" s="34"/>
      <c r="B538" s="33" t="str">
        <f t="shared" si="47"/>
        <v>Reset/Command - Circuit 53</v>
      </c>
      <c r="C538" s="34">
        <f t="shared" si="51"/>
        <v>53</v>
      </c>
      <c r="D538" s="21">
        <f t="shared" si="52"/>
        <v>636</v>
      </c>
      <c r="J538" s="71" t="s">
        <v>452</v>
      </c>
      <c r="K538" s="83">
        <f t="shared" si="50"/>
        <v>446</v>
      </c>
      <c r="L538" s="34" t="s">
        <v>48</v>
      </c>
      <c r="M538" s="34" t="s">
        <v>52</v>
      </c>
    </row>
    <row r="539" spans="1:13" ht="15" hidden="1" customHeight="1" outlineLevel="2" x14ac:dyDescent="0.25">
      <c r="A539" s="34"/>
      <c r="B539" s="33" t="str">
        <f t="shared" si="47"/>
        <v>Reset/Command - Circuit 54</v>
      </c>
      <c r="C539" s="34">
        <f t="shared" si="51"/>
        <v>54</v>
      </c>
      <c r="D539" s="21">
        <f t="shared" si="52"/>
        <v>637</v>
      </c>
      <c r="J539" s="71" t="s">
        <v>452</v>
      </c>
      <c r="K539" s="83">
        <f t="shared" si="50"/>
        <v>447</v>
      </c>
      <c r="L539" s="34" t="s">
        <v>48</v>
      </c>
      <c r="M539" s="34" t="s">
        <v>52</v>
      </c>
    </row>
    <row r="540" spans="1:13" ht="15" hidden="1" customHeight="1" outlineLevel="2" x14ac:dyDescent="0.25">
      <c r="A540" s="34"/>
      <c r="B540" s="33" t="str">
        <f t="shared" si="47"/>
        <v>Reset/Command - Circuit 55</v>
      </c>
      <c r="C540" s="34">
        <f t="shared" si="51"/>
        <v>55</v>
      </c>
      <c r="D540" s="21">
        <f t="shared" si="52"/>
        <v>638</v>
      </c>
      <c r="J540" s="71" t="s">
        <v>452</v>
      </c>
      <c r="K540" s="83">
        <f t="shared" si="50"/>
        <v>448</v>
      </c>
      <c r="L540" s="34" t="s">
        <v>48</v>
      </c>
      <c r="M540" s="34" t="s">
        <v>52</v>
      </c>
    </row>
    <row r="541" spans="1:13" ht="15" hidden="1" customHeight="1" outlineLevel="2" x14ac:dyDescent="0.25">
      <c r="A541" s="34"/>
      <c r="B541" s="33" t="str">
        <f t="shared" si="47"/>
        <v>Reset/Command - Circuit 56</v>
      </c>
      <c r="C541" s="34">
        <f t="shared" si="51"/>
        <v>56</v>
      </c>
      <c r="D541" s="21">
        <f t="shared" si="52"/>
        <v>639</v>
      </c>
      <c r="J541" s="71" t="s">
        <v>452</v>
      </c>
      <c r="K541" s="83">
        <f t="shared" si="50"/>
        <v>449</v>
      </c>
      <c r="L541" s="34" t="s">
        <v>48</v>
      </c>
      <c r="M541" s="34" t="s">
        <v>52</v>
      </c>
    </row>
    <row r="542" spans="1:13" ht="15" hidden="1" customHeight="1" outlineLevel="2" x14ac:dyDescent="0.25">
      <c r="A542" s="34"/>
      <c r="B542" s="33" t="str">
        <f t="shared" si="47"/>
        <v>Reset/Command - Circuit 57</v>
      </c>
      <c r="C542" s="34">
        <f t="shared" si="51"/>
        <v>57</v>
      </c>
      <c r="D542" s="21">
        <f t="shared" si="52"/>
        <v>640</v>
      </c>
      <c r="J542" s="71" t="s">
        <v>452</v>
      </c>
      <c r="K542" s="83">
        <f t="shared" si="50"/>
        <v>450</v>
      </c>
      <c r="L542" s="34" t="s">
        <v>48</v>
      </c>
      <c r="M542" s="34" t="s">
        <v>52</v>
      </c>
    </row>
    <row r="543" spans="1:13" ht="15" hidden="1" customHeight="1" outlineLevel="2" x14ac:dyDescent="0.25">
      <c r="A543" s="34"/>
      <c r="B543" s="33" t="str">
        <f t="shared" si="47"/>
        <v>Reset/Command - Circuit 58</v>
      </c>
      <c r="C543" s="34">
        <f t="shared" si="51"/>
        <v>58</v>
      </c>
      <c r="D543" s="21">
        <f t="shared" si="52"/>
        <v>641</v>
      </c>
      <c r="J543" s="71" t="s">
        <v>452</v>
      </c>
      <c r="K543" s="83">
        <f t="shared" si="50"/>
        <v>451</v>
      </c>
      <c r="L543" s="34" t="s">
        <v>48</v>
      </c>
      <c r="M543" s="34" t="s">
        <v>52</v>
      </c>
    </row>
    <row r="544" spans="1:13" ht="15" hidden="1" customHeight="1" outlineLevel="2" x14ac:dyDescent="0.25">
      <c r="A544" s="34"/>
      <c r="B544" s="33" t="str">
        <f t="shared" si="47"/>
        <v>Reset/Command - Circuit 59</v>
      </c>
      <c r="C544" s="34">
        <f t="shared" si="51"/>
        <v>59</v>
      </c>
      <c r="D544" s="21">
        <f t="shared" si="52"/>
        <v>642</v>
      </c>
      <c r="J544" s="71" t="s">
        <v>452</v>
      </c>
      <c r="K544" s="83">
        <f t="shared" si="50"/>
        <v>452</v>
      </c>
      <c r="L544" s="34" t="s">
        <v>48</v>
      </c>
      <c r="M544" s="34" t="s">
        <v>52</v>
      </c>
    </row>
    <row r="545" spans="1:13" ht="15" hidden="1" customHeight="1" outlineLevel="2" x14ac:dyDescent="0.25">
      <c r="A545" s="34"/>
      <c r="B545" s="33" t="str">
        <f t="shared" si="47"/>
        <v>Reset/Command - Circuit 60</v>
      </c>
      <c r="C545" s="34">
        <f t="shared" si="51"/>
        <v>60</v>
      </c>
      <c r="D545" s="21">
        <f t="shared" si="52"/>
        <v>643</v>
      </c>
      <c r="J545" s="71" t="s">
        <v>452</v>
      </c>
      <c r="K545" s="83">
        <f t="shared" si="50"/>
        <v>453</v>
      </c>
      <c r="L545" s="34" t="s">
        <v>48</v>
      </c>
      <c r="M545" s="34" t="s">
        <v>52</v>
      </c>
    </row>
    <row r="546" spans="1:13" ht="15" hidden="1" customHeight="1" outlineLevel="2" x14ac:dyDescent="0.25">
      <c r="A546" s="34"/>
      <c r="B546" s="33" t="str">
        <f t="shared" si="47"/>
        <v>Reset/Command - Circuit 61</v>
      </c>
      <c r="C546" s="34">
        <f t="shared" si="51"/>
        <v>61</v>
      </c>
      <c r="D546" s="21">
        <f t="shared" si="52"/>
        <v>644</v>
      </c>
      <c r="J546" s="71" t="s">
        <v>452</v>
      </c>
      <c r="K546" s="83">
        <f t="shared" si="50"/>
        <v>454</v>
      </c>
      <c r="L546" s="34" t="s">
        <v>48</v>
      </c>
      <c r="M546" s="34" t="s">
        <v>52</v>
      </c>
    </row>
    <row r="547" spans="1:13" ht="15" hidden="1" customHeight="1" outlineLevel="2" x14ac:dyDescent="0.25">
      <c r="A547" s="34"/>
      <c r="B547" s="33" t="str">
        <f t="shared" si="47"/>
        <v>Reset/Command - Circuit 62</v>
      </c>
      <c r="C547" s="34">
        <f t="shared" si="51"/>
        <v>62</v>
      </c>
      <c r="D547" s="21">
        <f t="shared" si="52"/>
        <v>645</v>
      </c>
      <c r="J547" s="71" t="s">
        <v>452</v>
      </c>
      <c r="K547" s="83">
        <f t="shared" si="50"/>
        <v>455</v>
      </c>
      <c r="L547" s="34" t="s">
        <v>48</v>
      </c>
      <c r="M547" s="34" t="s">
        <v>52</v>
      </c>
    </row>
    <row r="548" spans="1:13" ht="15" hidden="1" customHeight="1" outlineLevel="2" x14ac:dyDescent="0.25">
      <c r="A548" s="34"/>
      <c r="B548" s="33" t="str">
        <f t="shared" si="47"/>
        <v>Reset/Command - Circuit 63</v>
      </c>
      <c r="C548" s="34">
        <f t="shared" si="51"/>
        <v>63</v>
      </c>
      <c r="D548" s="21">
        <f t="shared" si="52"/>
        <v>646</v>
      </c>
      <c r="J548" s="71" t="s">
        <v>452</v>
      </c>
      <c r="K548" s="83">
        <f t="shared" si="50"/>
        <v>456</v>
      </c>
      <c r="L548" s="34" t="s">
        <v>48</v>
      </c>
      <c r="M548" s="34" t="s">
        <v>52</v>
      </c>
    </row>
    <row r="549" spans="1:13" ht="15" hidden="1" customHeight="1" outlineLevel="2" x14ac:dyDescent="0.25">
      <c r="A549" s="34"/>
      <c r="B549" s="33" t="str">
        <f t="shared" si="47"/>
        <v>Reset/Command - Circuit 64</v>
      </c>
      <c r="C549" s="34">
        <f t="shared" si="51"/>
        <v>64</v>
      </c>
      <c r="D549" s="21">
        <f t="shared" si="52"/>
        <v>647</v>
      </c>
      <c r="J549" s="71" t="s">
        <v>452</v>
      </c>
      <c r="K549" s="83">
        <f t="shared" si="50"/>
        <v>457</v>
      </c>
      <c r="L549" s="34" t="s">
        <v>48</v>
      </c>
      <c r="M549" s="34" t="s">
        <v>52</v>
      </c>
    </row>
    <row r="550" spans="1:13" ht="15" hidden="1" customHeight="1" outlineLevel="2" x14ac:dyDescent="0.25">
      <c r="A550" s="34"/>
      <c r="B550" s="33" t="str">
        <f t="shared" si="47"/>
        <v>Reset/Command - Circuit 65</v>
      </c>
      <c r="C550" s="34">
        <f t="shared" si="51"/>
        <v>65</v>
      </c>
      <c r="D550" s="21">
        <f t="shared" si="52"/>
        <v>648</v>
      </c>
      <c r="J550" s="71" t="s">
        <v>452</v>
      </c>
      <c r="K550" s="83">
        <f t="shared" si="50"/>
        <v>458</v>
      </c>
      <c r="L550" s="34" t="s">
        <v>48</v>
      </c>
      <c r="M550" s="34" t="s">
        <v>52</v>
      </c>
    </row>
    <row r="551" spans="1:13" ht="15" hidden="1" customHeight="1" outlineLevel="2" x14ac:dyDescent="0.25">
      <c r="A551" s="34"/>
      <c r="B551" s="33" t="str">
        <f t="shared" ref="B551:B581" si="53">CONCATENATE("Reset/Command - Circuit ",C551)</f>
        <v>Reset/Command - Circuit 66</v>
      </c>
      <c r="C551" s="34">
        <f t="shared" ref="C551:C581" si="54">C550+1</f>
        <v>66</v>
      </c>
      <c r="D551" s="21">
        <f t="shared" ref="D551:D581" si="55">D550+1</f>
        <v>649</v>
      </c>
      <c r="J551" s="71" t="s">
        <v>452</v>
      </c>
      <c r="K551" s="83">
        <f t="shared" ref="K551:K581" si="56">K550+1</f>
        <v>459</v>
      </c>
      <c r="L551" s="34" t="s">
        <v>48</v>
      </c>
      <c r="M551" s="34" t="s">
        <v>52</v>
      </c>
    </row>
    <row r="552" spans="1:13" ht="15" hidden="1" customHeight="1" outlineLevel="2" x14ac:dyDescent="0.25">
      <c r="A552" s="34"/>
      <c r="B552" s="33" t="str">
        <f t="shared" si="53"/>
        <v>Reset/Command - Circuit 67</v>
      </c>
      <c r="C552" s="34">
        <f t="shared" si="54"/>
        <v>67</v>
      </c>
      <c r="D552" s="21">
        <f t="shared" si="55"/>
        <v>650</v>
      </c>
      <c r="J552" s="71" t="s">
        <v>452</v>
      </c>
      <c r="K552" s="83">
        <f t="shared" si="56"/>
        <v>460</v>
      </c>
      <c r="L552" s="34" t="s">
        <v>48</v>
      </c>
      <c r="M552" s="34" t="s">
        <v>52</v>
      </c>
    </row>
    <row r="553" spans="1:13" ht="15" hidden="1" customHeight="1" outlineLevel="2" x14ac:dyDescent="0.25">
      <c r="A553" s="34"/>
      <c r="B553" s="33" t="str">
        <f t="shared" si="53"/>
        <v>Reset/Command - Circuit 68</v>
      </c>
      <c r="C553" s="34">
        <f t="shared" si="54"/>
        <v>68</v>
      </c>
      <c r="D553" s="21">
        <f t="shared" si="55"/>
        <v>651</v>
      </c>
      <c r="J553" s="71" t="s">
        <v>452</v>
      </c>
      <c r="K553" s="83">
        <f t="shared" si="56"/>
        <v>461</v>
      </c>
      <c r="L553" s="34" t="s">
        <v>48</v>
      </c>
      <c r="M553" s="34" t="s">
        <v>52</v>
      </c>
    </row>
    <row r="554" spans="1:13" ht="15" hidden="1" customHeight="1" outlineLevel="2" x14ac:dyDescent="0.25">
      <c r="A554" s="34"/>
      <c r="B554" s="33" t="str">
        <f t="shared" si="53"/>
        <v>Reset/Command - Circuit 69</v>
      </c>
      <c r="C554" s="34">
        <f t="shared" si="54"/>
        <v>69</v>
      </c>
      <c r="D554" s="21">
        <f t="shared" si="55"/>
        <v>652</v>
      </c>
      <c r="J554" s="71" t="s">
        <v>452</v>
      </c>
      <c r="K554" s="83">
        <f t="shared" si="56"/>
        <v>462</v>
      </c>
      <c r="L554" s="34" t="s">
        <v>48</v>
      </c>
      <c r="M554" s="34" t="s">
        <v>52</v>
      </c>
    </row>
    <row r="555" spans="1:13" ht="15" hidden="1" customHeight="1" outlineLevel="2" x14ac:dyDescent="0.25">
      <c r="A555" s="34"/>
      <c r="B555" s="33" t="str">
        <f t="shared" si="53"/>
        <v>Reset/Command - Circuit 70</v>
      </c>
      <c r="C555" s="34">
        <f t="shared" si="54"/>
        <v>70</v>
      </c>
      <c r="D555" s="21">
        <f t="shared" si="55"/>
        <v>653</v>
      </c>
      <c r="J555" s="71" t="s">
        <v>452</v>
      </c>
      <c r="K555" s="83">
        <f t="shared" si="56"/>
        <v>463</v>
      </c>
      <c r="L555" s="34" t="s">
        <v>48</v>
      </c>
      <c r="M555" s="34" t="s">
        <v>52</v>
      </c>
    </row>
    <row r="556" spans="1:13" ht="15" hidden="1" customHeight="1" outlineLevel="2" x14ac:dyDescent="0.25">
      <c r="A556" s="34"/>
      <c r="B556" s="33" t="str">
        <f t="shared" si="53"/>
        <v>Reset/Command - Circuit 71</v>
      </c>
      <c r="C556" s="34">
        <f t="shared" si="54"/>
        <v>71</v>
      </c>
      <c r="D556" s="21">
        <f t="shared" si="55"/>
        <v>654</v>
      </c>
      <c r="J556" s="71" t="s">
        <v>452</v>
      </c>
      <c r="K556" s="83">
        <f t="shared" si="56"/>
        <v>464</v>
      </c>
      <c r="L556" s="34" t="s">
        <v>48</v>
      </c>
      <c r="M556" s="34" t="s">
        <v>52</v>
      </c>
    </row>
    <row r="557" spans="1:13" ht="15" hidden="1" customHeight="1" outlineLevel="2" x14ac:dyDescent="0.25">
      <c r="A557" s="34"/>
      <c r="B557" s="33" t="str">
        <f t="shared" si="53"/>
        <v>Reset/Command - Circuit 72</v>
      </c>
      <c r="C557" s="34">
        <f t="shared" si="54"/>
        <v>72</v>
      </c>
      <c r="D557" s="21">
        <f t="shared" si="55"/>
        <v>655</v>
      </c>
      <c r="J557" s="71" t="s">
        <v>452</v>
      </c>
      <c r="K557" s="83">
        <f t="shared" si="56"/>
        <v>465</v>
      </c>
      <c r="L557" s="34" t="s">
        <v>48</v>
      </c>
      <c r="M557" s="34" t="s">
        <v>52</v>
      </c>
    </row>
    <row r="558" spans="1:13" ht="15" hidden="1" customHeight="1" outlineLevel="2" x14ac:dyDescent="0.25">
      <c r="A558" s="34"/>
      <c r="B558" s="33" t="str">
        <f t="shared" si="53"/>
        <v>Reset/Command - Circuit 73</v>
      </c>
      <c r="C558" s="34">
        <f t="shared" si="54"/>
        <v>73</v>
      </c>
      <c r="D558" s="21">
        <f t="shared" si="55"/>
        <v>656</v>
      </c>
      <c r="J558" s="71" t="s">
        <v>452</v>
      </c>
      <c r="K558" s="83">
        <f t="shared" si="56"/>
        <v>466</v>
      </c>
      <c r="L558" s="34" t="s">
        <v>48</v>
      </c>
      <c r="M558" s="34" t="s">
        <v>52</v>
      </c>
    </row>
    <row r="559" spans="1:13" ht="15" hidden="1" customHeight="1" outlineLevel="2" x14ac:dyDescent="0.25">
      <c r="A559" s="34"/>
      <c r="B559" s="33" t="str">
        <f t="shared" si="53"/>
        <v>Reset/Command - Circuit 74</v>
      </c>
      <c r="C559" s="34">
        <f t="shared" si="54"/>
        <v>74</v>
      </c>
      <c r="D559" s="21">
        <f t="shared" si="55"/>
        <v>657</v>
      </c>
      <c r="J559" s="71" t="s">
        <v>452</v>
      </c>
      <c r="K559" s="83">
        <f t="shared" si="56"/>
        <v>467</v>
      </c>
      <c r="L559" s="34" t="s">
        <v>48</v>
      </c>
      <c r="M559" s="34" t="s">
        <v>52</v>
      </c>
    </row>
    <row r="560" spans="1:13" ht="15" hidden="1" customHeight="1" outlineLevel="2" x14ac:dyDescent="0.25">
      <c r="A560" s="34"/>
      <c r="B560" s="33" t="str">
        <f t="shared" si="53"/>
        <v>Reset/Command - Circuit 75</v>
      </c>
      <c r="C560" s="34">
        <f t="shared" si="54"/>
        <v>75</v>
      </c>
      <c r="D560" s="21">
        <f t="shared" si="55"/>
        <v>658</v>
      </c>
      <c r="J560" s="71" t="s">
        <v>452</v>
      </c>
      <c r="K560" s="83">
        <f t="shared" si="56"/>
        <v>468</v>
      </c>
      <c r="L560" s="34" t="s">
        <v>48</v>
      </c>
      <c r="M560" s="34" t="s">
        <v>52</v>
      </c>
    </row>
    <row r="561" spans="1:13" ht="15" hidden="1" customHeight="1" outlineLevel="2" x14ac:dyDescent="0.25">
      <c r="A561" s="34"/>
      <c r="B561" s="33" t="str">
        <f t="shared" si="53"/>
        <v>Reset/Command - Circuit 76</v>
      </c>
      <c r="C561" s="34">
        <f t="shared" si="54"/>
        <v>76</v>
      </c>
      <c r="D561" s="21">
        <f t="shared" si="55"/>
        <v>659</v>
      </c>
      <c r="J561" s="71" t="s">
        <v>452</v>
      </c>
      <c r="K561" s="83">
        <f t="shared" si="56"/>
        <v>469</v>
      </c>
      <c r="L561" s="34" t="s">
        <v>48</v>
      </c>
      <c r="M561" s="34" t="s">
        <v>52</v>
      </c>
    </row>
    <row r="562" spans="1:13" ht="15" hidden="1" customHeight="1" outlineLevel="2" x14ac:dyDescent="0.25">
      <c r="A562" s="34"/>
      <c r="B562" s="33" t="str">
        <f t="shared" si="53"/>
        <v>Reset/Command - Circuit 77</v>
      </c>
      <c r="C562" s="34">
        <f t="shared" si="54"/>
        <v>77</v>
      </c>
      <c r="D562" s="21">
        <f t="shared" si="55"/>
        <v>660</v>
      </c>
      <c r="J562" s="71" t="s">
        <v>452</v>
      </c>
      <c r="K562" s="83">
        <f t="shared" si="56"/>
        <v>470</v>
      </c>
      <c r="L562" s="34" t="s">
        <v>48</v>
      </c>
      <c r="M562" s="34" t="s">
        <v>52</v>
      </c>
    </row>
    <row r="563" spans="1:13" ht="15" hidden="1" customHeight="1" outlineLevel="2" x14ac:dyDescent="0.25">
      <c r="A563" s="34"/>
      <c r="B563" s="33" t="str">
        <f t="shared" si="53"/>
        <v>Reset/Command - Circuit 78</v>
      </c>
      <c r="C563" s="34">
        <f t="shared" si="54"/>
        <v>78</v>
      </c>
      <c r="D563" s="21">
        <f t="shared" si="55"/>
        <v>661</v>
      </c>
      <c r="J563" s="71" t="s">
        <v>452</v>
      </c>
      <c r="K563" s="83">
        <f t="shared" si="56"/>
        <v>471</v>
      </c>
      <c r="L563" s="34" t="s">
        <v>48</v>
      </c>
      <c r="M563" s="34" t="s">
        <v>52</v>
      </c>
    </row>
    <row r="564" spans="1:13" ht="15" hidden="1" customHeight="1" outlineLevel="2" x14ac:dyDescent="0.25">
      <c r="A564" s="34"/>
      <c r="B564" s="33" t="str">
        <f t="shared" si="53"/>
        <v>Reset/Command - Circuit 79</v>
      </c>
      <c r="C564" s="34">
        <f t="shared" si="54"/>
        <v>79</v>
      </c>
      <c r="D564" s="21">
        <f t="shared" si="55"/>
        <v>662</v>
      </c>
      <c r="J564" s="71" t="s">
        <v>452</v>
      </c>
      <c r="K564" s="83">
        <f t="shared" si="56"/>
        <v>472</v>
      </c>
      <c r="L564" s="34" t="s">
        <v>48</v>
      </c>
      <c r="M564" s="34" t="s">
        <v>52</v>
      </c>
    </row>
    <row r="565" spans="1:13" ht="15" hidden="1" customHeight="1" outlineLevel="2" x14ac:dyDescent="0.25">
      <c r="A565" s="34"/>
      <c r="B565" s="33" t="str">
        <f t="shared" si="53"/>
        <v>Reset/Command - Circuit 80</v>
      </c>
      <c r="C565" s="34">
        <f t="shared" si="54"/>
        <v>80</v>
      </c>
      <c r="D565" s="21">
        <f t="shared" si="55"/>
        <v>663</v>
      </c>
      <c r="J565" s="71" t="s">
        <v>452</v>
      </c>
      <c r="K565" s="83">
        <f t="shared" si="56"/>
        <v>473</v>
      </c>
      <c r="L565" s="34" t="s">
        <v>48</v>
      </c>
      <c r="M565" s="34" t="s">
        <v>52</v>
      </c>
    </row>
    <row r="566" spans="1:13" ht="15" hidden="1" customHeight="1" outlineLevel="2" x14ac:dyDescent="0.25">
      <c r="A566" s="34"/>
      <c r="B566" s="33" t="str">
        <f t="shared" si="53"/>
        <v>Reset/Command - Circuit 81</v>
      </c>
      <c r="C566" s="34">
        <f t="shared" si="54"/>
        <v>81</v>
      </c>
      <c r="D566" s="21">
        <f t="shared" si="55"/>
        <v>664</v>
      </c>
      <c r="J566" s="71" t="s">
        <v>452</v>
      </c>
      <c r="K566" s="83">
        <f t="shared" si="56"/>
        <v>474</v>
      </c>
      <c r="L566" s="34" t="s">
        <v>48</v>
      </c>
      <c r="M566" s="34" t="s">
        <v>52</v>
      </c>
    </row>
    <row r="567" spans="1:13" ht="15" hidden="1" customHeight="1" outlineLevel="2" x14ac:dyDescent="0.25">
      <c r="A567" s="34"/>
      <c r="B567" s="33" t="str">
        <f t="shared" si="53"/>
        <v>Reset/Command - Circuit 82</v>
      </c>
      <c r="C567" s="34">
        <f t="shared" si="54"/>
        <v>82</v>
      </c>
      <c r="D567" s="21">
        <f t="shared" si="55"/>
        <v>665</v>
      </c>
      <c r="J567" s="71" t="s">
        <v>452</v>
      </c>
      <c r="K567" s="83">
        <f t="shared" si="56"/>
        <v>475</v>
      </c>
      <c r="L567" s="34" t="s">
        <v>48</v>
      </c>
      <c r="M567" s="34" t="s">
        <v>52</v>
      </c>
    </row>
    <row r="568" spans="1:13" ht="15" hidden="1" customHeight="1" outlineLevel="2" x14ac:dyDescent="0.25">
      <c r="A568" s="34"/>
      <c r="B568" s="33" t="str">
        <f t="shared" si="53"/>
        <v>Reset/Command - Circuit 83</v>
      </c>
      <c r="C568" s="34">
        <f t="shared" si="54"/>
        <v>83</v>
      </c>
      <c r="D568" s="21">
        <f t="shared" si="55"/>
        <v>666</v>
      </c>
      <c r="J568" s="71" t="s">
        <v>452</v>
      </c>
      <c r="K568" s="83">
        <f t="shared" si="56"/>
        <v>476</v>
      </c>
      <c r="L568" s="34" t="s">
        <v>48</v>
      </c>
      <c r="M568" s="34" t="s">
        <v>52</v>
      </c>
    </row>
    <row r="569" spans="1:13" ht="15" hidden="1" customHeight="1" outlineLevel="2" x14ac:dyDescent="0.25">
      <c r="A569" s="34"/>
      <c r="B569" s="33" t="str">
        <f t="shared" si="53"/>
        <v>Reset/Command - Circuit 84</v>
      </c>
      <c r="C569" s="34">
        <f t="shared" si="54"/>
        <v>84</v>
      </c>
      <c r="D569" s="21">
        <f t="shared" si="55"/>
        <v>667</v>
      </c>
      <c r="J569" s="71" t="s">
        <v>452</v>
      </c>
      <c r="K569" s="83">
        <f t="shared" si="56"/>
        <v>477</v>
      </c>
      <c r="L569" s="34" t="s">
        <v>48</v>
      </c>
      <c r="M569" s="34" t="s">
        <v>52</v>
      </c>
    </row>
    <row r="570" spans="1:13" ht="15" hidden="1" customHeight="1" outlineLevel="2" x14ac:dyDescent="0.25">
      <c r="A570" s="34"/>
      <c r="B570" s="33" t="str">
        <f t="shared" si="53"/>
        <v>Reset/Command - Circuit 85</v>
      </c>
      <c r="C570" s="34">
        <f t="shared" si="54"/>
        <v>85</v>
      </c>
      <c r="D570" s="21">
        <f t="shared" si="55"/>
        <v>668</v>
      </c>
      <c r="J570" s="71" t="s">
        <v>452</v>
      </c>
      <c r="K570" s="83">
        <f t="shared" si="56"/>
        <v>478</v>
      </c>
      <c r="L570" s="34" t="s">
        <v>48</v>
      </c>
      <c r="M570" s="34" t="s">
        <v>52</v>
      </c>
    </row>
    <row r="571" spans="1:13" ht="15" hidden="1" customHeight="1" outlineLevel="2" x14ac:dyDescent="0.25">
      <c r="A571" s="34"/>
      <c r="B571" s="33" t="str">
        <f t="shared" si="53"/>
        <v>Reset/Command - Circuit 86</v>
      </c>
      <c r="C571" s="34">
        <f t="shared" si="54"/>
        <v>86</v>
      </c>
      <c r="D571" s="21">
        <f t="shared" si="55"/>
        <v>669</v>
      </c>
      <c r="J571" s="71" t="s">
        <v>452</v>
      </c>
      <c r="K571" s="83">
        <f t="shared" si="56"/>
        <v>479</v>
      </c>
      <c r="L571" s="34" t="s">
        <v>48</v>
      </c>
      <c r="M571" s="34" t="s">
        <v>52</v>
      </c>
    </row>
    <row r="572" spans="1:13" ht="15" hidden="1" customHeight="1" outlineLevel="2" x14ac:dyDescent="0.25">
      <c r="A572" s="34"/>
      <c r="B572" s="33" t="str">
        <f t="shared" si="53"/>
        <v>Reset/Command - Circuit 87</v>
      </c>
      <c r="C572" s="34">
        <f t="shared" si="54"/>
        <v>87</v>
      </c>
      <c r="D572" s="21">
        <f t="shared" si="55"/>
        <v>670</v>
      </c>
      <c r="J572" s="71" t="s">
        <v>452</v>
      </c>
      <c r="K572" s="83">
        <f t="shared" si="56"/>
        <v>480</v>
      </c>
      <c r="L572" s="34" t="s">
        <v>48</v>
      </c>
      <c r="M572" s="34" t="s">
        <v>52</v>
      </c>
    </row>
    <row r="573" spans="1:13" ht="15.75" hidden="1" customHeight="1" outlineLevel="2" x14ac:dyDescent="0.25">
      <c r="B573" s="33" t="str">
        <f t="shared" si="53"/>
        <v>Reset/Command - Circuit 88</v>
      </c>
      <c r="C573" s="34">
        <f t="shared" si="54"/>
        <v>88</v>
      </c>
      <c r="D573" s="21">
        <f t="shared" si="55"/>
        <v>671</v>
      </c>
      <c r="J573" s="71" t="s">
        <v>452</v>
      </c>
      <c r="K573" s="83">
        <f t="shared" si="56"/>
        <v>481</v>
      </c>
      <c r="L573" s="34" t="s">
        <v>48</v>
      </c>
      <c r="M573" s="34" t="s">
        <v>52</v>
      </c>
    </row>
    <row r="574" spans="1:13" ht="15.75" hidden="1" customHeight="1" outlineLevel="2" x14ac:dyDescent="0.25">
      <c r="B574" s="33" t="str">
        <f t="shared" si="53"/>
        <v>Reset/Command - Circuit 89</v>
      </c>
      <c r="C574" s="34">
        <f t="shared" si="54"/>
        <v>89</v>
      </c>
      <c r="D574" s="21">
        <f t="shared" si="55"/>
        <v>672</v>
      </c>
      <c r="J574" s="71" t="s">
        <v>452</v>
      </c>
      <c r="K574" s="83">
        <f t="shared" si="56"/>
        <v>482</v>
      </c>
      <c r="L574" s="34" t="s">
        <v>48</v>
      </c>
      <c r="M574" s="34" t="s">
        <v>52</v>
      </c>
    </row>
    <row r="575" spans="1:13" ht="15.75" hidden="1" customHeight="1" outlineLevel="2" x14ac:dyDescent="0.25">
      <c r="B575" s="33" t="str">
        <f t="shared" si="53"/>
        <v>Reset/Command - Circuit 90</v>
      </c>
      <c r="C575" s="34">
        <f t="shared" si="54"/>
        <v>90</v>
      </c>
      <c r="D575" s="21">
        <f t="shared" si="55"/>
        <v>673</v>
      </c>
      <c r="J575" s="71" t="s">
        <v>452</v>
      </c>
      <c r="K575" s="83">
        <f t="shared" si="56"/>
        <v>483</v>
      </c>
      <c r="L575" s="34" t="s">
        <v>48</v>
      </c>
      <c r="M575" s="34" t="s">
        <v>52</v>
      </c>
    </row>
    <row r="576" spans="1:13" ht="15.75" hidden="1" customHeight="1" outlineLevel="2" x14ac:dyDescent="0.25">
      <c r="B576" s="33" t="str">
        <f t="shared" si="53"/>
        <v>Reset/Command - Circuit 91</v>
      </c>
      <c r="C576" s="34">
        <f t="shared" si="54"/>
        <v>91</v>
      </c>
      <c r="D576" s="21">
        <f t="shared" si="55"/>
        <v>674</v>
      </c>
      <c r="J576" s="71" t="s">
        <v>452</v>
      </c>
      <c r="K576" s="83">
        <f t="shared" si="56"/>
        <v>484</v>
      </c>
      <c r="L576" s="34" t="s">
        <v>48</v>
      </c>
      <c r="M576" s="34" t="s">
        <v>52</v>
      </c>
    </row>
    <row r="577" spans="1:16" ht="15.75" hidden="1" customHeight="1" outlineLevel="2" x14ac:dyDescent="0.25">
      <c r="B577" s="33" t="str">
        <f t="shared" si="53"/>
        <v>Reset/Command - Circuit 92</v>
      </c>
      <c r="C577" s="34">
        <f t="shared" si="54"/>
        <v>92</v>
      </c>
      <c r="D577" s="21">
        <f t="shared" si="55"/>
        <v>675</v>
      </c>
      <c r="J577" s="71" t="s">
        <v>452</v>
      </c>
      <c r="K577" s="83">
        <f t="shared" si="56"/>
        <v>485</v>
      </c>
      <c r="L577" s="34" t="s">
        <v>48</v>
      </c>
      <c r="M577" s="34" t="s">
        <v>52</v>
      </c>
    </row>
    <row r="578" spans="1:16" ht="15.75" hidden="1" customHeight="1" outlineLevel="2" x14ac:dyDescent="0.25">
      <c r="B578" s="33" t="str">
        <f t="shared" si="53"/>
        <v>Reset/Command - Circuit 93</v>
      </c>
      <c r="C578" s="34">
        <f t="shared" si="54"/>
        <v>93</v>
      </c>
      <c r="D578" s="21">
        <f t="shared" si="55"/>
        <v>676</v>
      </c>
      <c r="J578" s="71" t="s">
        <v>452</v>
      </c>
      <c r="K578" s="83">
        <f t="shared" si="56"/>
        <v>486</v>
      </c>
      <c r="L578" s="34" t="s">
        <v>48</v>
      </c>
      <c r="M578" s="34" t="s">
        <v>52</v>
      </c>
    </row>
    <row r="579" spans="1:16" ht="15.75" hidden="1" customHeight="1" outlineLevel="2" x14ac:dyDescent="0.25">
      <c r="B579" s="33" t="str">
        <f t="shared" si="53"/>
        <v>Reset/Command - Circuit 94</v>
      </c>
      <c r="C579" s="34">
        <f t="shared" si="54"/>
        <v>94</v>
      </c>
      <c r="D579" s="21">
        <f t="shared" si="55"/>
        <v>677</v>
      </c>
      <c r="J579" s="71" t="s">
        <v>452</v>
      </c>
      <c r="K579" s="83">
        <f t="shared" si="56"/>
        <v>487</v>
      </c>
      <c r="L579" s="34" t="s">
        <v>48</v>
      </c>
      <c r="M579" s="34" t="s">
        <v>52</v>
      </c>
    </row>
    <row r="580" spans="1:16" ht="15.75" hidden="1" customHeight="1" outlineLevel="2" x14ac:dyDescent="0.25">
      <c r="B580" s="33" t="str">
        <f t="shared" si="53"/>
        <v>Reset/Command - Circuit 95</v>
      </c>
      <c r="C580" s="34">
        <f t="shared" si="54"/>
        <v>95</v>
      </c>
      <c r="D580" s="21">
        <f t="shared" si="55"/>
        <v>678</v>
      </c>
      <c r="J580" s="71" t="s">
        <v>452</v>
      </c>
      <c r="K580" s="83">
        <f t="shared" si="56"/>
        <v>488</v>
      </c>
      <c r="L580" s="34" t="s">
        <v>48</v>
      </c>
      <c r="M580" s="34" t="s">
        <v>52</v>
      </c>
    </row>
    <row r="581" spans="1:16" ht="15.75" hidden="1" customHeight="1" outlineLevel="2" x14ac:dyDescent="0.25">
      <c r="B581" s="33" t="str">
        <f t="shared" si="53"/>
        <v>Reset/Command - Circuit 96</v>
      </c>
      <c r="C581" s="34">
        <f t="shared" si="54"/>
        <v>96</v>
      </c>
      <c r="D581" s="21">
        <f t="shared" si="55"/>
        <v>679</v>
      </c>
      <c r="J581" s="71" t="s">
        <v>452</v>
      </c>
      <c r="K581" s="83">
        <f t="shared" si="56"/>
        <v>489</v>
      </c>
      <c r="L581" s="34" t="s">
        <v>48</v>
      </c>
      <c r="M581" s="34" t="s">
        <v>52</v>
      </c>
    </row>
    <row r="582" spans="1:16" outlineLevel="1" collapsed="1" x14ac:dyDescent="0.25"/>
    <row r="583" spans="1:16" s="46" customFormat="1" outlineLevel="1" x14ac:dyDescent="0.25">
      <c r="A583" s="40"/>
      <c r="B583" s="7" t="s">
        <v>839</v>
      </c>
      <c r="C583" s="95"/>
      <c r="D583" s="96">
        <f>E485+1</f>
        <v>680</v>
      </c>
      <c r="E583" s="95">
        <f>D682</f>
        <v>775</v>
      </c>
      <c r="F583" s="97"/>
      <c r="G583" s="98"/>
      <c r="H583" s="96"/>
      <c r="I583" s="98"/>
      <c r="J583" s="81"/>
      <c r="K583" s="128"/>
      <c r="L583" s="95"/>
      <c r="M583" s="95"/>
      <c r="N583" s="95"/>
      <c r="O583" s="95"/>
      <c r="P583" s="270" t="s">
        <v>841</v>
      </c>
    </row>
    <row r="584" spans="1:16" s="46" customFormat="1" outlineLevel="1" x14ac:dyDescent="0.25">
      <c r="A584" s="40"/>
      <c r="B584" s="99"/>
      <c r="C584" s="100"/>
      <c r="D584" s="43"/>
      <c r="E584" s="100"/>
      <c r="F584" s="44"/>
      <c r="G584" s="45"/>
      <c r="H584" s="43"/>
      <c r="I584" s="45"/>
      <c r="J584" s="82"/>
      <c r="K584" s="126"/>
      <c r="L584" s="100"/>
      <c r="M584" s="100"/>
      <c r="N584" s="100"/>
      <c r="O584" s="100"/>
      <c r="P584" s="271"/>
    </row>
    <row r="585" spans="1:16" s="46" customFormat="1" outlineLevel="1" x14ac:dyDescent="0.25">
      <c r="A585" s="40"/>
      <c r="B585" s="99"/>
      <c r="C585" s="100"/>
      <c r="D585" s="43"/>
      <c r="E585" s="100"/>
      <c r="F585" s="44"/>
      <c r="G585" s="45"/>
      <c r="H585" s="43"/>
      <c r="I585" s="45"/>
      <c r="J585" s="82"/>
      <c r="K585" s="126"/>
      <c r="L585" s="100"/>
      <c r="M585" s="100"/>
      <c r="N585" s="100"/>
      <c r="O585" s="100"/>
      <c r="P585" s="271"/>
    </row>
    <row r="586" spans="1:16" s="46" customFormat="1" outlineLevel="1" x14ac:dyDescent="0.25">
      <c r="A586" s="40"/>
      <c r="B586" s="13"/>
      <c r="C586" s="101"/>
      <c r="D586" s="102"/>
      <c r="E586" s="101"/>
      <c r="F586" s="103"/>
      <c r="G586" s="104"/>
      <c r="H586" s="102"/>
      <c r="I586" s="104"/>
      <c r="J586" s="74"/>
      <c r="K586" s="127"/>
      <c r="L586" s="101"/>
      <c r="M586" s="101"/>
      <c r="N586" s="101"/>
      <c r="O586" s="101"/>
      <c r="P586" s="272"/>
    </row>
    <row r="587" spans="1:16" s="46" customFormat="1" ht="15.75" hidden="1" customHeight="1" outlineLevel="2" x14ac:dyDescent="0.25">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25">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25">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25">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25">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25">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25">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25">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25">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25">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25">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25">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25">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25">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25">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25">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25">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25">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25">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25">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25">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25">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25">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25">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25">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25">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25">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25">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25">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25">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25">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25">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25">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25">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25">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25">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25">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25">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25">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25">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25">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25">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25">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25">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25">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25">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25">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25">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25">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25">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25">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25">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25">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25">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25">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25">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25">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25">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25">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25">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25">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25">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25">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25">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25">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25">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25">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25">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25">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25">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25">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25">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25">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25">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25">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25">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25">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25">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25">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25">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25">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25">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25">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25">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25">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25">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25">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25">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25">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25">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25">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25">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25">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25">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25">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25">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25">
      <c r="A683" s="25"/>
      <c r="B683" s="26"/>
      <c r="C683" s="27"/>
      <c r="D683" s="28"/>
      <c r="E683" s="27"/>
      <c r="F683" s="29"/>
      <c r="G683" s="30"/>
      <c r="H683" s="28"/>
      <c r="I683" s="30"/>
      <c r="J683" s="129"/>
      <c r="K683" s="126"/>
      <c r="L683" s="27"/>
      <c r="M683" s="27"/>
      <c r="N683" s="27"/>
      <c r="O683" s="27"/>
      <c r="P683" s="26"/>
    </row>
    <row r="684" spans="1:16" s="31" customFormat="1" outlineLevel="1" x14ac:dyDescent="0.25">
      <c r="A684" s="25"/>
      <c r="B684" s="26" t="s">
        <v>239</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25">
      <c r="A685" s="25"/>
      <c r="B685" s="26" t="str">
        <f>CONCATENATE("Smart Port to Circuit Assignment -  ",C685)</f>
        <v>Smart Port to Circuit Assignment -  SP1, CH1</v>
      </c>
      <c r="C685" s="27" t="s">
        <v>241</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ref="B686:B749" si="66">CONCATENATE("Smart Port to Circuit Assignment -  ",C686)</f>
        <v>Smart Port to Circuit Assignment -  SP1, CH2</v>
      </c>
      <c r="C686" s="27" t="s">
        <v>242</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CH3</v>
      </c>
      <c r="C687" s="27" t="s">
        <v>243</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CH4</v>
      </c>
      <c r="C688" s="27" t="s">
        <v>244</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25">
      <c r="A689" s="25"/>
      <c r="B689" s="26" t="str">
        <f t="shared" si="66"/>
        <v>Smart Port to Circuit Assignment -  SP1, CH5</v>
      </c>
      <c r="C689" s="27" t="s">
        <v>245</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25">
      <c r="A690" s="25"/>
      <c r="B690" s="26" t="str">
        <f t="shared" si="66"/>
        <v>Smart Port to Circuit Assignment -  SP1, CH6</v>
      </c>
      <c r="C690" s="27" t="s">
        <v>246</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25">
      <c r="A691" s="25"/>
      <c r="B691" s="26" t="str">
        <f t="shared" si="66"/>
        <v>Smart Port to Circuit Assignment -  SP1, CH7</v>
      </c>
      <c r="C691" s="27" t="s">
        <v>247</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CH8</v>
      </c>
      <c r="C692" s="27" t="s">
        <v>248</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CH9</v>
      </c>
      <c r="C693" s="27" t="s">
        <v>249</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CH10</v>
      </c>
      <c r="C694" s="27" t="s">
        <v>250</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CH11</v>
      </c>
      <c r="C695" s="27" t="s">
        <v>251</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CH12</v>
      </c>
      <c r="C696" s="27" t="s">
        <v>252</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CH13</v>
      </c>
      <c r="C697" s="27" t="s">
        <v>253</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CH14</v>
      </c>
      <c r="C698" s="27" t="s">
        <v>254</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CH15</v>
      </c>
      <c r="C699" s="27" t="s">
        <v>255</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CH16</v>
      </c>
      <c r="C700" s="27" t="s">
        <v>256</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CH17</v>
      </c>
      <c r="C701" s="27" t="s">
        <v>257</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CH18</v>
      </c>
      <c r="C702" s="27" t="s">
        <v>258</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CH19</v>
      </c>
      <c r="C703" s="27" t="s">
        <v>259</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CH20</v>
      </c>
      <c r="C704" s="27" t="s">
        <v>260</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CH21</v>
      </c>
      <c r="C705" s="27" t="s">
        <v>261</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SP1, CH22</v>
      </c>
      <c r="C706" s="27" t="s">
        <v>262</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SP1, CH23</v>
      </c>
      <c r="C707" s="27" t="s">
        <v>263</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SP1, CH24</v>
      </c>
      <c r="C708" s="27" t="s">
        <v>264</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CH1</v>
      </c>
      <c r="C709" s="27" t="s">
        <v>265</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CH2</v>
      </c>
      <c r="C710" s="27" t="s">
        <v>266</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CH3</v>
      </c>
      <c r="C711" s="27" t="s">
        <v>267</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CH4</v>
      </c>
      <c r="C712" s="27" t="s">
        <v>268</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CH5</v>
      </c>
      <c r="C713" s="27" t="s">
        <v>269</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CH6</v>
      </c>
      <c r="C714" s="27" t="s">
        <v>270</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CH7</v>
      </c>
      <c r="C715" s="27" t="s">
        <v>271</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CH8</v>
      </c>
      <c r="C716" s="27" t="s">
        <v>272</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CH9</v>
      </c>
      <c r="C717" s="27" t="s">
        <v>273</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CH10</v>
      </c>
      <c r="C718" s="27" t="s">
        <v>274</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CH11</v>
      </c>
      <c r="C719" s="27" t="s">
        <v>275</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CH12</v>
      </c>
      <c r="C720" s="27" t="s">
        <v>276</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CH13</v>
      </c>
      <c r="C721" s="27" t="s">
        <v>277</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CH14</v>
      </c>
      <c r="C722" s="27" t="s">
        <v>278</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CH15</v>
      </c>
      <c r="C723" s="27" t="s">
        <v>279</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CH16</v>
      </c>
      <c r="C724" s="27" t="s">
        <v>280</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CH17</v>
      </c>
      <c r="C725" s="27" t="s">
        <v>281</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CH18</v>
      </c>
      <c r="C726" s="27" t="s">
        <v>282</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CH19</v>
      </c>
      <c r="C727" s="27" t="s">
        <v>283</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CH20</v>
      </c>
      <c r="C728" s="27" t="s">
        <v>284</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CH21</v>
      </c>
      <c r="C729" s="27" t="s">
        <v>285</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SP2, CH22</v>
      </c>
      <c r="C730" s="27" t="s">
        <v>286</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SP2, CH23</v>
      </c>
      <c r="C731" s="27" t="s">
        <v>287</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SP2, CH24</v>
      </c>
      <c r="C732" s="27" t="s">
        <v>288</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CH1</v>
      </c>
      <c r="C733" s="27" t="s">
        <v>289</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CH2</v>
      </c>
      <c r="C734" s="27" t="s">
        <v>290</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CH3</v>
      </c>
      <c r="C735" s="27" t="s">
        <v>291</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CH4</v>
      </c>
      <c r="C736" s="27" t="s">
        <v>292</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CH5</v>
      </c>
      <c r="C737" s="27" t="s">
        <v>293</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CH6</v>
      </c>
      <c r="C738" s="27" t="s">
        <v>294</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CH7</v>
      </c>
      <c r="C739" s="27" t="s">
        <v>295</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CH8</v>
      </c>
      <c r="C740" s="27" t="s">
        <v>296</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CH9</v>
      </c>
      <c r="C741" s="27" t="s">
        <v>297</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CH10</v>
      </c>
      <c r="C742" s="27" t="s">
        <v>298</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CH11</v>
      </c>
      <c r="C743" s="27" t="s">
        <v>299</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CH12</v>
      </c>
      <c r="C744" s="27" t="s">
        <v>300</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CH13</v>
      </c>
      <c r="C745" s="27" t="s">
        <v>301</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CH14</v>
      </c>
      <c r="C746" s="27" t="s">
        <v>302</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si="66"/>
        <v>Smart Port to Circuit Assignment -  SP3, CH15</v>
      </c>
      <c r="C747" s="27" t="s">
        <v>303</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66"/>
        <v>Smart Port to Circuit Assignment -  SP3, CH16</v>
      </c>
      <c r="C748" s="27" t="s">
        <v>304</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66"/>
        <v>Smart Port to Circuit Assignment -  SP3, CH17</v>
      </c>
      <c r="C749" s="27" t="s">
        <v>305</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ref="B750:B780" si="71">CONCATENATE("Smart Port to Circuit Assignment -  ",C750)</f>
        <v>Smart Port to Circuit Assignment -  SP3, CH18</v>
      </c>
      <c r="C750" s="27" t="s">
        <v>306</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CH19</v>
      </c>
      <c r="C751" s="27" t="s">
        <v>307</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CH20</v>
      </c>
      <c r="C752" s="27" t="s">
        <v>308</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CH21</v>
      </c>
      <c r="C753" s="27" t="s">
        <v>309</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SP3, CH22</v>
      </c>
      <c r="C754" s="27" t="s">
        <v>310</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SP3, CH23</v>
      </c>
      <c r="C755" s="27" t="s">
        <v>311</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SP3, CH24</v>
      </c>
      <c r="C756" s="27" t="s">
        <v>312</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CH1</v>
      </c>
      <c r="C757" s="27" t="s">
        <v>313</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CH2</v>
      </c>
      <c r="C758" s="27" t="s">
        <v>314</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CH3</v>
      </c>
      <c r="C759" s="27" t="s">
        <v>315</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CH4</v>
      </c>
      <c r="C760" s="27" t="s">
        <v>316</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CH5</v>
      </c>
      <c r="C761" s="27" t="s">
        <v>317</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CH6</v>
      </c>
      <c r="C762" s="27" t="s">
        <v>318</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CH7</v>
      </c>
      <c r="C763" s="27" t="s">
        <v>319</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CH8</v>
      </c>
      <c r="C764" s="27" t="s">
        <v>320</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CH9</v>
      </c>
      <c r="C765" s="27" t="s">
        <v>321</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CH10</v>
      </c>
      <c r="C766" s="27" t="s">
        <v>322</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CH11</v>
      </c>
      <c r="C767" s="27" t="s">
        <v>323</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CH12</v>
      </c>
      <c r="C768" s="27" t="s">
        <v>324</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25">
      <c r="A769" s="27"/>
      <c r="B769" s="26" t="str">
        <f t="shared" si="71"/>
        <v>Smart Port to Circuit Assignment -  SP4, CH13</v>
      </c>
      <c r="C769" s="27" t="s">
        <v>325</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25">
      <c r="A770" s="27"/>
      <c r="B770" s="26" t="str">
        <f t="shared" si="71"/>
        <v>Smart Port to Circuit Assignment -  SP4, CH14</v>
      </c>
      <c r="C770" s="27" t="s">
        <v>326</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25">
      <c r="A771" s="27"/>
      <c r="B771" s="26" t="str">
        <f t="shared" si="71"/>
        <v>Smart Port to Circuit Assignment -  SP4, CH15</v>
      </c>
      <c r="C771" s="27" t="s">
        <v>327</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CH16</v>
      </c>
      <c r="C772" s="27" t="s">
        <v>328</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CH17</v>
      </c>
      <c r="C773" s="27" t="s">
        <v>329</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CH18</v>
      </c>
      <c r="C774" s="27" t="s">
        <v>330</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CH19</v>
      </c>
      <c r="C775" s="27" t="s">
        <v>331</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CH20</v>
      </c>
      <c r="C776" s="27" t="s">
        <v>332</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CH21</v>
      </c>
      <c r="C777" s="27" t="s">
        <v>333</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25">
      <c r="A778" s="25"/>
      <c r="B778" s="26" t="str">
        <f t="shared" si="71"/>
        <v>Smart Port to Circuit Assignment -  SP4, CH22</v>
      </c>
      <c r="C778" s="27" t="s">
        <v>334</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25">
      <c r="A779" s="25"/>
      <c r="B779" s="26" t="str">
        <f t="shared" si="71"/>
        <v>Smart Port to Circuit Assignment -  SP4, CH23</v>
      </c>
      <c r="C779" s="27" t="s">
        <v>335</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25">
      <c r="A780" s="25"/>
      <c r="B780" s="26" t="str">
        <f t="shared" si="71"/>
        <v>Smart Port to Circuit Assignment -  SP4, CH24</v>
      </c>
      <c r="C780" s="27" t="s">
        <v>336</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25">
      <c r="A781" s="25"/>
      <c r="B781" s="26"/>
      <c r="C781" s="27"/>
      <c r="D781" s="28"/>
      <c r="E781" s="27"/>
      <c r="F781" s="29"/>
      <c r="G781" s="30"/>
      <c r="H781" s="28"/>
      <c r="I781" s="30"/>
      <c r="J781" s="71"/>
      <c r="K781" s="70"/>
      <c r="L781" s="27"/>
      <c r="M781" s="27"/>
      <c r="N781" s="27"/>
      <c r="O781" s="27"/>
      <c r="P781" s="26"/>
    </row>
    <row r="783" spans="1:16" x14ac:dyDescent="0.25">
      <c r="A783" s="6" t="s">
        <v>161</v>
      </c>
    </row>
    <row r="784" spans="1:16" outlineLevel="1" x14ac:dyDescent="0.25">
      <c r="A784" s="60" t="s">
        <v>137</v>
      </c>
      <c r="D784" s="21">
        <v>1000</v>
      </c>
      <c r="E784" s="34">
        <f>D791</f>
        <v>1006</v>
      </c>
    </row>
    <row r="785" spans="1:16" ht="15.75" customHeight="1" outlineLevel="2" x14ac:dyDescent="0.25">
      <c r="A785" s="60"/>
      <c r="B785" s="33" t="s">
        <v>192</v>
      </c>
      <c r="D785" s="21">
        <f>D784</f>
        <v>1000</v>
      </c>
      <c r="G785" s="23" t="s">
        <v>164</v>
      </c>
      <c r="J785" s="75"/>
      <c r="L785" s="34" t="s">
        <v>48</v>
      </c>
      <c r="M785" s="34" t="s">
        <v>52</v>
      </c>
      <c r="N785" s="34" t="s">
        <v>377</v>
      </c>
      <c r="O785" s="34" t="s">
        <v>350</v>
      </c>
    </row>
    <row r="786" spans="1:16" ht="15.75" customHeight="1" outlineLevel="2" x14ac:dyDescent="0.25">
      <c r="A786" s="60"/>
      <c r="B786" s="33" t="s">
        <v>193</v>
      </c>
      <c r="D786" s="21">
        <f t="shared" ref="D786:D791" si="74">D785+1</f>
        <v>1001</v>
      </c>
      <c r="G786" s="23" t="s">
        <v>164</v>
      </c>
      <c r="J786" s="75"/>
      <c r="L786" s="34" t="s">
        <v>48</v>
      </c>
      <c r="M786" s="34" t="s">
        <v>52</v>
      </c>
      <c r="N786" s="34" t="s">
        <v>377</v>
      </c>
      <c r="O786" s="34" t="s">
        <v>350</v>
      </c>
    </row>
    <row r="787" spans="1:16" ht="15.75" customHeight="1" outlineLevel="2" x14ac:dyDescent="0.25">
      <c r="A787" s="60"/>
      <c r="B787" s="33" t="s">
        <v>194</v>
      </c>
      <c r="D787" s="21">
        <f t="shared" si="74"/>
        <v>1002</v>
      </c>
      <c r="G787" s="23" t="s">
        <v>164</v>
      </c>
      <c r="J787" s="75"/>
      <c r="L787" s="34" t="s">
        <v>48</v>
      </c>
      <c r="M787" s="34" t="s">
        <v>52</v>
      </c>
      <c r="N787" s="34" t="s">
        <v>372</v>
      </c>
      <c r="O787" s="34" t="s">
        <v>350</v>
      </c>
      <c r="P787" s="33" t="s">
        <v>360</v>
      </c>
    </row>
    <row r="788" spans="1:16" ht="15.75" customHeight="1" outlineLevel="2" x14ac:dyDescent="0.25">
      <c r="A788" s="60"/>
      <c r="B788" s="33" t="s">
        <v>195</v>
      </c>
      <c r="D788" s="21">
        <f t="shared" si="74"/>
        <v>1003</v>
      </c>
      <c r="G788" s="23" t="s">
        <v>164</v>
      </c>
      <c r="J788" s="75"/>
      <c r="L788" s="34" t="s">
        <v>48</v>
      </c>
      <c r="M788" s="34" t="s">
        <v>52</v>
      </c>
      <c r="N788" s="34" t="s">
        <v>372</v>
      </c>
      <c r="O788" s="34" t="s">
        <v>350</v>
      </c>
      <c r="P788" s="33" t="s">
        <v>360</v>
      </c>
    </row>
    <row r="789" spans="1:16" s="46" customFormat="1" ht="15.75" customHeight="1" outlineLevel="2" x14ac:dyDescent="0.25">
      <c r="A789" s="113"/>
      <c r="B789" s="41" t="s">
        <v>135</v>
      </c>
      <c r="C789" s="42"/>
      <c r="D789" s="43">
        <f t="shared" si="74"/>
        <v>1004</v>
      </c>
      <c r="E789" s="42"/>
      <c r="F789" s="44">
        <v>-1</v>
      </c>
      <c r="G789" s="45" t="s">
        <v>164</v>
      </c>
      <c r="H789" s="43"/>
      <c r="I789" s="45"/>
      <c r="J789" s="82"/>
      <c r="K789" s="153"/>
      <c r="L789" s="42" t="s">
        <v>48</v>
      </c>
      <c r="M789" s="42" t="s">
        <v>52</v>
      </c>
      <c r="N789" s="42" t="s">
        <v>373</v>
      </c>
      <c r="O789" s="42" t="s">
        <v>369</v>
      </c>
      <c r="P789" s="41" t="s">
        <v>862</v>
      </c>
    </row>
    <row r="790" spans="1:16" s="31" customFormat="1" ht="15.75" customHeight="1" outlineLevel="2" x14ac:dyDescent="0.25">
      <c r="A790" s="61"/>
      <c r="B790" s="26" t="s">
        <v>859</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25">
      <c r="A791" s="61"/>
      <c r="B791" s="26" t="s">
        <v>859</v>
      </c>
      <c r="C791" s="27"/>
      <c r="D791" s="28">
        <f t="shared" si="74"/>
        <v>1006</v>
      </c>
      <c r="E791" s="27"/>
      <c r="F791" s="29"/>
      <c r="G791" s="30" t="s">
        <v>164</v>
      </c>
      <c r="H791" s="28"/>
      <c r="I791" s="30"/>
      <c r="J791" s="75"/>
      <c r="K791" s="70"/>
      <c r="L791" s="27" t="s">
        <v>106</v>
      </c>
      <c r="M791" s="27"/>
      <c r="N791" s="27"/>
      <c r="O791" s="27"/>
      <c r="P791" s="26"/>
    </row>
    <row r="792" spans="1:16" outlineLevel="1" x14ac:dyDescent="0.25">
      <c r="A792" s="60"/>
    </row>
    <row r="793" spans="1:16" outlineLevel="1" x14ac:dyDescent="0.25">
      <c r="A793" s="60" t="s">
        <v>136</v>
      </c>
      <c r="D793" s="21">
        <f>D791+1</f>
        <v>1007</v>
      </c>
      <c r="E793" s="34">
        <f>D808</f>
        <v>1021</v>
      </c>
    </row>
    <row r="794" spans="1:16" s="31" customFormat="1" ht="15.75" customHeight="1" outlineLevel="2" x14ac:dyDescent="0.25">
      <c r="A794" s="61"/>
      <c r="B794" s="26" t="s">
        <v>116</v>
      </c>
      <c r="C794" s="27"/>
      <c r="D794" s="28">
        <f>D793</f>
        <v>1007</v>
      </c>
      <c r="E794" s="27"/>
      <c r="F794" s="29"/>
      <c r="G794" s="30" t="s">
        <v>164</v>
      </c>
      <c r="H794" s="28"/>
      <c r="I794" s="30"/>
      <c r="J794" s="75"/>
      <c r="K794" s="70"/>
      <c r="L794" s="27" t="s">
        <v>48</v>
      </c>
      <c r="M794" s="27" t="s">
        <v>52</v>
      </c>
      <c r="N794" s="27" t="s">
        <v>377</v>
      </c>
      <c r="O794" s="27"/>
      <c r="P794" s="26"/>
    </row>
    <row r="795" spans="1:16" ht="15.75" customHeight="1" outlineLevel="2" x14ac:dyDescent="0.25">
      <c r="A795" s="60"/>
      <c r="B795" s="33" t="s">
        <v>117</v>
      </c>
      <c r="D795" s="21">
        <f>D794+1</f>
        <v>1008</v>
      </c>
      <c r="G795" s="23" t="s">
        <v>164</v>
      </c>
      <c r="J795" s="75"/>
      <c r="L795" s="34" t="s">
        <v>48</v>
      </c>
      <c r="M795" s="34" t="s">
        <v>52</v>
      </c>
      <c r="N795" s="34" t="s">
        <v>377</v>
      </c>
      <c r="O795" s="34" t="s">
        <v>350</v>
      </c>
    </row>
    <row r="796" spans="1:16" ht="15.75" customHeight="1" outlineLevel="2" x14ac:dyDescent="0.25">
      <c r="A796" s="60"/>
      <c r="B796" s="33" t="s">
        <v>118</v>
      </c>
      <c r="D796" s="21">
        <f t="shared" ref="D796:D808" si="75">D795+1</f>
        <v>1009</v>
      </c>
      <c r="G796" s="23" t="s">
        <v>164</v>
      </c>
      <c r="J796" s="75"/>
      <c r="L796" s="34" t="s">
        <v>48</v>
      </c>
      <c r="M796" s="34" t="s">
        <v>52</v>
      </c>
      <c r="N796" s="34" t="s">
        <v>377</v>
      </c>
      <c r="O796" s="34" t="s">
        <v>350</v>
      </c>
    </row>
    <row r="797" spans="1:16" s="31" customFormat="1" ht="15.75" customHeight="1" outlineLevel="2" x14ac:dyDescent="0.25">
      <c r="A797" s="61"/>
      <c r="B797" s="26" t="s">
        <v>119</v>
      </c>
      <c r="C797" s="27"/>
      <c r="D797" s="28">
        <f t="shared" si="75"/>
        <v>1010</v>
      </c>
      <c r="E797" s="27"/>
      <c r="F797" s="29"/>
      <c r="G797" s="30" t="s">
        <v>164</v>
      </c>
      <c r="H797" s="28"/>
      <c r="I797" s="30"/>
      <c r="J797" s="75"/>
      <c r="K797" s="70"/>
      <c r="L797" s="27" t="s">
        <v>48</v>
      </c>
      <c r="M797" s="27" t="s">
        <v>52</v>
      </c>
      <c r="N797" s="27" t="s">
        <v>377</v>
      </c>
      <c r="O797" s="27" t="s">
        <v>350</v>
      </c>
      <c r="P797" s="26"/>
    </row>
    <row r="798" spans="1:16" s="31" customFormat="1" ht="15.75" customHeight="1" outlineLevel="2" x14ac:dyDescent="0.25">
      <c r="A798" s="61"/>
      <c r="B798" s="26" t="s">
        <v>120</v>
      </c>
      <c r="C798" s="27"/>
      <c r="D798" s="28">
        <f t="shared" si="75"/>
        <v>1011</v>
      </c>
      <c r="E798" s="27"/>
      <c r="F798" s="29"/>
      <c r="G798" s="30" t="s">
        <v>164</v>
      </c>
      <c r="H798" s="28"/>
      <c r="I798" s="30"/>
      <c r="J798" s="75"/>
      <c r="K798" s="70"/>
      <c r="L798" s="27" t="s">
        <v>48</v>
      </c>
      <c r="M798" s="27" t="s">
        <v>52</v>
      </c>
      <c r="N798" s="27" t="s">
        <v>377</v>
      </c>
      <c r="O798" s="27" t="s">
        <v>350</v>
      </c>
      <c r="P798" s="26"/>
    </row>
    <row r="799" spans="1:16" s="31" customFormat="1" ht="15.75" customHeight="1" outlineLevel="2" x14ac:dyDescent="0.25">
      <c r="A799" s="61"/>
      <c r="B799" s="26" t="s">
        <v>121</v>
      </c>
      <c r="C799" s="27"/>
      <c r="D799" s="28">
        <f t="shared" si="75"/>
        <v>1012</v>
      </c>
      <c r="E799" s="27"/>
      <c r="F799" s="29"/>
      <c r="G799" s="30" t="s">
        <v>164</v>
      </c>
      <c r="H799" s="28"/>
      <c r="I799" s="30"/>
      <c r="J799" s="75"/>
      <c r="K799" s="70"/>
      <c r="L799" s="27" t="s">
        <v>48</v>
      </c>
      <c r="M799" s="27" t="s">
        <v>52</v>
      </c>
      <c r="N799" s="27" t="s">
        <v>377</v>
      </c>
      <c r="O799" s="27" t="s">
        <v>350</v>
      </c>
      <c r="P799" s="26"/>
    </row>
    <row r="800" spans="1:16" s="31" customFormat="1" ht="15.75" customHeight="1" outlineLevel="2" x14ac:dyDescent="0.25">
      <c r="A800" s="61"/>
      <c r="B800" s="26" t="s">
        <v>122</v>
      </c>
      <c r="C800" s="27"/>
      <c r="D800" s="28">
        <f t="shared" si="75"/>
        <v>1013</v>
      </c>
      <c r="E800" s="27"/>
      <c r="F800" s="29"/>
      <c r="G800" s="30" t="s">
        <v>164</v>
      </c>
      <c r="H800" s="28"/>
      <c r="I800" s="30"/>
      <c r="J800" s="75"/>
      <c r="K800" s="70"/>
      <c r="L800" s="27" t="s">
        <v>48</v>
      </c>
      <c r="M800" s="27" t="s">
        <v>52</v>
      </c>
      <c r="N800" s="27" t="s">
        <v>373</v>
      </c>
      <c r="O800" s="27" t="s">
        <v>369</v>
      </c>
      <c r="P800" s="26"/>
    </row>
    <row r="801" spans="1:16" ht="15.75" customHeight="1" outlineLevel="2" x14ac:dyDescent="0.25">
      <c r="A801" s="60"/>
      <c r="B801" s="33" t="s">
        <v>123</v>
      </c>
      <c r="D801" s="21">
        <f t="shared" si="75"/>
        <v>1014</v>
      </c>
      <c r="F801" s="22">
        <v>-1</v>
      </c>
      <c r="G801" s="23" t="s">
        <v>164</v>
      </c>
      <c r="J801" s="75"/>
      <c r="L801" s="34" t="s">
        <v>48</v>
      </c>
      <c r="M801" s="34" t="s">
        <v>52</v>
      </c>
      <c r="N801" s="34" t="s">
        <v>373</v>
      </c>
      <c r="O801" s="34" t="s">
        <v>369</v>
      </c>
      <c r="P801" s="33" t="s">
        <v>356</v>
      </c>
    </row>
    <row r="802" spans="1:16" ht="15.75" customHeight="1" outlineLevel="2" x14ac:dyDescent="0.25">
      <c r="A802" s="60"/>
      <c r="B802" s="33" t="s">
        <v>124</v>
      </c>
      <c r="D802" s="21">
        <f t="shared" si="75"/>
        <v>1015</v>
      </c>
      <c r="F802" s="22">
        <v>-1</v>
      </c>
      <c r="G802" s="23" t="s">
        <v>164</v>
      </c>
      <c r="J802" s="75"/>
      <c r="L802" s="34" t="s">
        <v>48</v>
      </c>
      <c r="M802" s="34" t="s">
        <v>52</v>
      </c>
      <c r="N802" s="34" t="s">
        <v>373</v>
      </c>
      <c r="O802" s="34" t="s">
        <v>369</v>
      </c>
      <c r="P802" s="33" t="s">
        <v>357</v>
      </c>
    </row>
    <row r="803" spans="1:16" s="31" customFormat="1" ht="15.75" customHeight="1" outlineLevel="2" x14ac:dyDescent="0.25">
      <c r="A803" s="61"/>
      <c r="B803" s="26" t="s">
        <v>125</v>
      </c>
      <c r="C803" s="27"/>
      <c r="D803" s="28">
        <f t="shared" si="75"/>
        <v>1016</v>
      </c>
      <c r="E803" s="27"/>
      <c r="F803" s="29"/>
      <c r="G803" s="30" t="s">
        <v>164</v>
      </c>
      <c r="H803" s="28"/>
      <c r="I803" s="30"/>
      <c r="J803" s="75"/>
      <c r="K803" s="70"/>
      <c r="L803" s="27" t="s">
        <v>48</v>
      </c>
      <c r="M803" s="27" t="s">
        <v>52</v>
      </c>
      <c r="N803" s="27" t="s">
        <v>373</v>
      </c>
      <c r="O803" s="27" t="s">
        <v>369</v>
      </c>
      <c r="P803" s="26"/>
    </row>
    <row r="804" spans="1:16" s="31" customFormat="1" ht="15.75" customHeight="1" outlineLevel="2" x14ac:dyDescent="0.25">
      <c r="A804" s="61"/>
      <c r="B804" s="26" t="s">
        <v>133</v>
      </c>
      <c r="C804" s="27"/>
      <c r="D804" s="28">
        <f t="shared" si="75"/>
        <v>1017</v>
      </c>
      <c r="E804" s="27"/>
      <c r="F804" s="29"/>
      <c r="G804" s="30" t="s">
        <v>164</v>
      </c>
      <c r="H804" s="28"/>
      <c r="I804" s="30"/>
      <c r="J804" s="75"/>
      <c r="K804" s="70"/>
      <c r="L804" s="27" t="s">
        <v>48</v>
      </c>
      <c r="M804" s="27" t="s">
        <v>52</v>
      </c>
      <c r="N804" s="27" t="s">
        <v>373</v>
      </c>
      <c r="O804" s="27" t="s">
        <v>369</v>
      </c>
      <c r="P804" s="26"/>
    </row>
    <row r="805" spans="1:16" s="46" customFormat="1" ht="15.75" customHeight="1" outlineLevel="2" x14ac:dyDescent="0.25">
      <c r="A805" s="113"/>
      <c r="B805" s="41" t="s">
        <v>126</v>
      </c>
      <c r="C805" s="42"/>
      <c r="D805" s="43">
        <f t="shared" si="75"/>
        <v>1018</v>
      </c>
      <c r="E805" s="42"/>
      <c r="F805" s="44">
        <v>-1</v>
      </c>
      <c r="G805" s="45" t="s">
        <v>164</v>
      </c>
      <c r="H805" s="43"/>
      <c r="I805" s="45"/>
      <c r="J805" s="82"/>
      <c r="K805" s="153"/>
      <c r="L805" s="42" t="s">
        <v>48</v>
      </c>
      <c r="M805" s="42" t="s">
        <v>52</v>
      </c>
      <c r="N805" s="42" t="s">
        <v>373</v>
      </c>
      <c r="O805" s="42" t="s">
        <v>369</v>
      </c>
      <c r="P805" s="41"/>
    </row>
    <row r="806" spans="1:16" s="46" customFormat="1" ht="15.75" customHeight="1" outlineLevel="2" x14ac:dyDescent="0.25">
      <c r="A806" s="113"/>
      <c r="B806" s="41" t="s">
        <v>127</v>
      </c>
      <c r="C806" s="42"/>
      <c r="D806" s="43">
        <f t="shared" si="75"/>
        <v>1019</v>
      </c>
      <c r="E806" s="42"/>
      <c r="F806" s="44">
        <v>-1</v>
      </c>
      <c r="G806" s="45" t="s">
        <v>164</v>
      </c>
      <c r="H806" s="43"/>
      <c r="I806" s="45"/>
      <c r="J806" s="82"/>
      <c r="K806" s="153"/>
      <c r="L806" s="42" t="s">
        <v>48</v>
      </c>
      <c r="M806" s="42" t="s">
        <v>52</v>
      </c>
      <c r="N806" s="42" t="s">
        <v>373</v>
      </c>
      <c r="O806" s="42" t="s">
        <v>369</v>
      </c>
      <c r="P806" s="41"/>
    </row>
    <row r="807" spans="1:16" s="31" customFormat="1" ht="15.75" customHeight="1" outlineLevel="2" x14ac:dyDescent="0.25">
      <c r="A807" s="61"/>
      <c r="B807" s="26" t="s">
        <v>134</v>
      </c>
      <c r="C807" s="27"/>
      <c r="D807" s="28">
        <f t="shared" si="75"/>
        <v>1020</v>
      </c>
      <c r="E807" s="27"/>
      <c r="F807" s="29"/>
      <c r="G807" s="30" t="s">
        <v>164</v>
      </c>
      <c r="H807" s="28"/>
      <c r="I807" s="30"/>
      <c r="J807" s="75"/>
      <c r="K807" s="70"/>
      <c r="L807" s="27" t="s">
        <v>48</v>
      </c>
      <c r="M807" s="27" t="s">
        <v>52</v>
      </c>
      <c r="N807" s="27" t="s">
        <v>373</v>
      </c>
      <c r="O807" s="27" t="s">
        <v>369</v>
      </c>
      <c r="P807" s="26"/>
    </row>
    <row r="808" spans="1:16" s="46" customFormat="1" ht="15.75" customHeight="1" outlineLevel="2" x14ac:dyDescent="0.25">
      <c r="A808" s="113"/>
      <c r="B808" s="41" t="s">
        <v>128</v>
      </c>
      <c r="C808" s="42"/>
      <c r="D808" s="43">
        <f t="shared" si="75"/>
        <v>1021</v>
      </c>
      <c r="E808" s="42"/>
      <c r="F808" s="44">
        <v>-1</v>
      </c>
      <c r="G808" s="45" t="s">
        <v>164</v>
      </c>
      <c r="H808" s="43"/>
      <c r="I808" s="45"/>
      <c r="J808" s="82"/>
      <c r="K808" s="153"/>
      <c r="L808" s="42" t="s">
        <v>48</v>
      </c>
      <c r="M808" s="42" t="s">
        <v>52</v>
      </c>
      <c r="N808" s="42" t="s">
        <v>373</v>
      </c>
      <c r="O808" s="42" t="s">
        <v>369</v>
      </c>
      <c r="P808" s="41"/>
    </row>
    <row r="809" spans="1:16" outlineLevel="1" x14ac:dyDescent="0.25">
      <c r="A809" s="60"/>
    </row>
    <row r="810" spans="1:16" ht="15" outlineLevel="1" x14ac:dyDescent="0.25">
      <c r="A810" s="62" t="s">
        <v>160</v>
      </c>
      <c r="D810" s="21">
        <v>1100</v>
      </c>
      <c r="E810" s="34">
        <f>D814</f>
        <v>1103</v>
      </c>
    </row>
    <row r="811" spans="1:16" outlineLevel="3" x14ac:dyDescent="0.25">
      <c r="A811" s="60"/>
      <c r="B811" s="33" t="s">
        <v>186</v>
      </c>
      <c r="D811" s="21">
        <f>D810</f>
        <v>1100</v>
      </c>
      <c r="G811" s="23" t="s">
        <v>164</v>
      </c>
      <c r="J811" s="75"/>
      <c r="L811" s="34" t="s">
        <v>48</v>
      </c>
      <c r="M811" s="34" t="s">
        <v>52</v>
      </c>
      <c r="N811" s="34" t="s">
        <v>372</v>
      </c>
      <c r="O811" s="34" t="s">
        <v>350</v>
      </c>
      <c r="P811" s="33" t="s">
        <v>358</v>
      </c>
    </row>
    <row r="812" spans="1:16" s="31" customFormat="1" outlineLevel="3" x14ac:dyDescent="0.25">
      <c r="A812" s="61"/>
      <c r="B812" s="26" t="s">
        <v>187</v>
      </c>
      <c r="C812" s="27"/>
      <c r="D812" s="28">
        <f>D811+1</f>
        <v>1101</v>
      </c>
      <c r="E812" s="27"/>
      <c r="F812" s="29"/>
      <c r="G812" s="30" t="s">
        <v>164</v>
      </c>
      <c r="H812" s="28"/>
      <c r="I812" s="30"/>
      <c r="J812" s="75"/>
      <c r="K812" s="70"/>
      <c r="L812" s="27" t="s">
        <v>48</v>
      </c>
      <c r="M812" s="27" t="s">
        <v>52</v>
      </c>
      <c r="N812" s="27" t="s">
        <v>372</v>
      </c>
      <c r="O812" s="27" t="s">
        <v>350</v>
      </c>
      <c r="P812" s="26"/>
    </row>
    <row r="813" spans="1:16" outlineLevel="3" x14ac:dyDescent="0.25">
      <c r="A813" s="60"/>
      <c r="B813" s="33" t="s">
        <v>188</v>
      </c>
      <c r="D813" s="21">
        <f t="shared" ref="D813:D814" si="76">D812+1</f>
        <v>1102</v>
      </c>
      <c r="F813" s="22">
        <v>-1</v>
      </c>
      <c r="G813" s="23" t="s">
        <v>164</v>
      </c>
      <c r="J813" s="75"/>
      <c r="L813" s="34" t="s">
        <v>48</v>
      </c>
      <c r="M813" s="34" t="s">
        <v>52</v>
      </c>
      <c r="N813" s="34" t="s">
        <v>373</v>
      </c>
      <c r="O813" s="34" t="s">
        <v>369</v>
      </c>
      <c r="P813" s="33" t="s">
        <v>359</v>
      </c>
    </row>
    <row r="814" spans="1:16" s="31" customFormat="1" outlineLevel="3" x14ac:dyDescent="0.25">
      <c r="A814" s="25"/>
      <c r="B814" s="26" t="s">
        <v>189</v>
      </c>
      <c r="C814" s="27"/>
      <c r="D814" s="28">
        <f t="shared" si="76"/>
        <v>1103</v>
      </c>
      <c r="E814" s="27"/>
      <c r="F814" s="29"/>
      <c r="G814" s="30" t="s">
        <v>164</v>
      </c>
      <c r="H814" s="28"/>
      <c r="I814" s="30"/>
      <c r="J814" s="75"/>
      <c r="K814" s="70"/>
      <c r="L814" s="27" t="s">
        <v>48</v>
      </c>
      <c r="M814" s="27" t="s">
        <v>52</v>
      </c>
      <c r="N814" s="27" t="s">
        <v>373</v>
      </c>
      <c r="O814" s="27" t="s">
        <v>369</v>
      </c>
      <c r="P814" s="26"/>
    </row>
    <row r="815" spans="1:16" outlineLevel="1" x14ac:dyDescent="0.25"/>
    <row r="817" spans="1:16" x14ac:dyDescent="0.25">
      <c r="A817" s="6" t="s">
        <v>724</v>
      </c>
    </row>
    <row r="818" spans="1:16" outlineLevel="1" x14ac:dyDescent="0.25">
      <c r="A818" s="60" t="s">
        <v>138</v>
      </c>
      <c r="D818" s="21">
        <v>1200</v>
      </c>
      <c r="E818" s="34">
        <f>D834</f>
        <v>1207</v>
      </c>
    </row>
    <row r="819" spans="1:16" ht="15.75" customHeight="1" outlineLevel="2" x14ac:dyDescent="0.25">
      <c r="A819" s="60"/>
      <c r="B819" s="18" t="s">
        <v>129</v>
      </c>
      <c r="C819" s="8"/>
      <c r="D819" s="9">
        <f>D818</f>
        <v>1200</v>
      </c>
      <c r="E819" s="8"/>
      <c r="F819" s="10"/>
      <c r="G819" s="11" t="s">
        <v>876</v>
      </c>
      <c r="H819" s="9"/>
      <c r="I819" s="11"/>
      <c r="J819" s="81"/>
      <c r="K819" s="90"/>
      <c r="L819" s="8" t="s">
        <v>48</v>
      </c>
      <c r="M819" s="8"/>
      <c r="N819" s="8"/>
      <c r="O819" s="277" t="s">
        <v>390</v>
      </c>
      <c r="P819" s="262" t="s">
        <v>866</v>
      </c>
    </row>
    <row r="820" spans="1:16" ht="15.75" customHeight="1" outlineLevel="2" x14ac:dyDescent="0.25">
      <c r="A820" s="60"/>
      <c r="B820" s="19"/>
      <c r="C820" s="20"/>
      <c r="E820" s="20"/>
      <c r="J820" s="82"/>
      <c r="K820" s="88"/>
      <c r="L820" s="20"/>
      <c r="M820" s="20"/>
      <c r="N820" s="20"/>
      <c r="O820" s="278"/>
      <c r="P820" s="276"/>
    </row>
    <row r="821" spans="1:16" ht="15.75" customHeight="1" outlineLevel="2" x14ac:dyDescent="0.25">
      <c r="A821" s="60"/>
      <c r="B821" s="19"/>
      <c r="C821" s="20"/>
      <c r="E821" s="20"/>
      <c r="J821" s="82"/>
      <c r="K821" s="88"/>
      <c r="L821" s="20"/>
      <c r="M821" s="20"/>
      <c r="N821" s="20"/>
      <c r="O821" s="278"/>
      <c r="P821" s="276"/>
    </row>
    <row r="822" spans="1:16" ht="15.75" customHeight="1" outlineLevel="2" x14ac:dyDescent="0.25">
      <c r="A822" s="60"/>
      <c r="B822" s="19"/>
      <c r="C822" s="20"/>
      <c r="E822" s="20"/>
      <c r="J822" s="82"/>
      <c r="K822" s="88"/>
      <c r="L822" s="20"/>
      <c r="M822" s="20"/>
      <c r="N822" s="20"/>
      <c r="O822" s="278"/>
      <c r="P822" s="276"/>
    </row>
    <row r="823" spans="1:16" ht="15.75" customHeight="1" outlineLevel="2" x14ac:dyDescent="0.25">
      <c r="A823" s="60"/>
      <c r="B823" s="19"/>
      <c r="C823" s="20"/>
      <c r="E823" s="20"/>
      <c r="J823" s="82"/>
      <c r="K823" s="88"/>
      <c r="L823" s="20"/>
      <c r="M823" s="20"/>
      <c r="N823" s="20"/>
      <c r="O823" s="278"/>
      <c r="P823" s="276"/>
    </row>
    <row r="824" spans="1:16" ht="15.75" customHeight="1" outlineLevel="2" x14ac:dyDescent="0.25">
      <c r="A824" s="60"/>
      <c r="B824" s="24"/>
      <c r="C824" s="14"/>
      <c r="D824" s="15"/>
      <c r="E824" s="14"/>
      <c r="F824" s="16"/>
      <c r="G824" s="17"/>
      <c r="H824" s="15"/>
      <c r="I824" s="17"/>
      <c r="J824" s="74"/>
      <c r="K824" s="89"/>
      <c r="L824" s="14"/>
      <c r="M824" s="14"/>
      <c r="N824" s="14"/>
      <c r="O824" s="279"/>
      <c r="P824" s="263"/>
    </row>
    <row r="825" spans="1:16" ht="15.75" customHeight="1" outlineLevel="2" x14ac:dyDescent="0.25">
      <c r="A825" s="60"/>
      <c r="B825" s="7" t="s">
        <v>130</v>
      </c>
      <c r="C825" s="8"/>
      <c r="D825" s="96">
        <f>D819+1</f>
        <v>1201</v>
      </c>
      <c r="E825" s="8"/>
      <c r="F825" s="10"/>
      <c r="G825" s="11" t="s">
        <v>876</v>
      </c>
      <c r="H825" s="9"/>
      <c r="I825" s="11"/>
      <c r="J825" s="81"/>
      <c r="K825" s="155"/>
      <c r="L825" s="8"/>
      <c r="M825" s="8"/>
      <c r="N825" s="8"/>
      <c r="O825" s="156"/>
      <c r="P825" s="273" t="s">
        <v>926</v>
      </c>
    </row>
    <row r="826" spans="1:16" ht="15.75" customHeight="1" outlineLevel="2" x14ac:dyDescent="0.25">
      <c r="A826" s="60"/>
      <c r="B826" s="99"/>
      <c r="C826" s="20"/>
      <c r="D826" s="43"/>
      <c r="E826" s="20"/>
      <c r="J826" s="82"/>
      <c r="K826" s="153"/>
      <c r="L826" s="20"/>
      <c r="M826" s="20"/>
      <c r="N826" s="20"/>
      <c r="O826" s="157"/>
      <c r="P826" s="274"/>
    </row>
    <row r="827" spans="1:16" ht="15.75" customHeight="1" outlineLevel="2" x14ac:dyDescent="0.25">
      <c r="A827" s="60"/>
      <c r="B827" s="99"/>
      <c r="C827" s="20"/>
      <c r="D827" s="43"/>
      <c r="E827" s="20"/>
      <c r="J827" s="82"/>
      <c r="K827" s="153"/>
      <c r="L827" s="20"/>
      <c r="M827" s="20"/>
      <c r="N827" s="20"/>
      <c r="O827" s="157"/>
      <c r="P827" s="274"/>
    </row>
    <row r="828" spans="1:16" s="46" customFormat="1" ht="15.75" customHeight="1" outlineLevel="2" x14ac:dyDescent="0.25">
      <c r="A828" s="113"/>
      <c r="B828" s="13"/>
      <c r="C828" s="14"/>
      <c r="D828" s="15"/>
      <c r="E828" s="101"/>
      <c r="F828" s="103"/>
      <c r="G828" s="104"/>
      <c r="H828" s="102"/>
      <c r="I828" s="104"/>
      <c r="J828" s="74"/>
      <c r="K828" s="154"/>
      <c r="L828" s="101" t="s">
        <v>106</v>
      </c>
      <c r="M828" s="101"/>
      <c r="N828" s="101"/>
      <c r="O828" s="101"/>
      <c r="P828" s="275"/>
    </row>
    <row r="829" spans="1:16" ht="15.75" customHeight="1" outlineLevel="2" x14ac:dyDescent="0.25">
      <c r="A829" s="60"/>
      <c r="B829" s="33" t="s">
        <v>139</v>
      </c>
      <c r="D829" s="21">
        <f>D825+1</f>
        <v>1202</v>
      </c>
      <c r="G829" s="23" t="s">
        <v>164</v>
      </c>
      <c r="L829" s="34" t="s">
        <v>106</v>
      </c>
    </row>
    <row r="830" spans="1:16" s="46" customFormat="1" ht="15.75" customHeight="1" outlineLevel="2" x14ac:dyDescent="0.25">
      <c r="A830" s="113"/>
      <c r="B830" s="41" t="s">
        <v>140</v>
      </c>
      <c r="C830" s="42"/>
      <c r="D830" s="43">
        <f>D829+1</f>
        <v>1203</v>
      </c>
      <c r="E830" s="42"/>
      <c r="F830" s="44"/>
      <c r="G830" s="23" t="s">
        <v>164</v>
      </c>
      <c r="H830" s="43"/>
      <c r="I830" s="45"/>
      <c r="J830" s="82"/>
      <c r="K830" s="153"/>
      <c r="L830" s="42" t="s">
        <v>106</v>
      </c>
      <c r="M830" s="42"/>
      <c r="N830" s="42"/>
      <c r="O830" s="42"/>
      <c r="P830" s="41"/>
    </row>
    <row r="831" spans="1:16" ht="15.75" customHeight="1" outlineLevel="2" x14ac:dyDescent="0.25">
      <c r="A831" s="60"/>
      <c r="B831" s="33" t="s">
        <v>131</v>
      </c>
      <c r="D831" s="21">
        <f>D830+1</f>
        <v>1204</v>
      </c>
      <c r="G831" s="23" t="s">
        <v>164</v>
      </c>
      <c r="L831" s="34" t="s">
        <v>106</v>
      </c>
      <c r="P831" s="26"/>
    </row>
    <row r="832" spans="1:16" s="46" customFormat="1" ht="15.75" customHeight="1" outlineLevel="2" x14ac:dyDescent="0.25">
      <c r="A832" s="113"/>
      <c r="B832" s="41" t="s">
        <v>132</v>
      </c>
      <c r="C832" s="42"/>
      <c r="D832" s="43">
        <f t="shared" ref="D832:D833" si="77">D831+1</f>
        <v>1205</v>
      </c>
      <c r="E832" s="42"/>
      <c r="F832" s="44"/>
      <c r="G832" s="23" t="s">
        <v>164</v>
      </c>
      <c r="H832" s="43"/>
      <c r="I832" s="45"/>
      <c r="J832" s="82"/>
      <c r="K832" s="153"/>
      <c r="L832" s="42" t="s">
        <v>106</v>
      </c>
      <c r="M832" s="42"/>
      <c r="N832" s="42"/>
      <c r="O832" s="42"/>
      <c r="P832" s="41"/>
    </row>
    <row r="833" spans="1:16" s="191" customFormat="1" ht="15.75" customHeight="1" outlineLevel="2" x14ac:dyDescent="0.25">
      <c r="A833" s="185"/>
      <c r="B833" s="186" t="s">
        <v>880</v>
      </c>
      <c r="C833" s="187"/>
      <c r="D833" s="188">
        <f t="shared" si="77"/>
        <v>1206</v>
      </c>
      <c r="E833" s="187"/>
      <c r="F833" s="189"/>
      <c r="G833" s="192" t="s">
        <v>876</v>
      </c>
      <c r="H833" s="188"/>
      <c r="I833" s="190"/>
      <c r="J833" s="123"/>
      <c r="K833" s="124"/>
      <c r="L833" s="187" t="s">
        <v>48</v>
      </c>
      <c r="M833" s="187" t="s">
        <v>52</v>
      </c>
      <c r="N833" s="187"/>
      <c r="O833" s="187"/>
      <c r="P833" s="186" t="s">
        <v>882</v>
      </c>
    </row>
    <row r="834" spans="1:16" s="191" customFormat="1" ht="15.75" customHeight="1" outlineLevel="2" x14ac:dyDescent="0.25">
      <c r="A834" s="185"/>
      <c r="B834" s="186" t="s">
        <v>881</v>
      </c>
      <c r="C834" s="187"/>
      <c r="D834" s="188">
        <f>D833+1</f>
        <v>1207</v>
      </c>
      <c r="E834" s="187"/>
      <c r="F834" s="189"/>
      <c r="G834" s="192" t="s">
        <v>876</v>
      </c>
      <c r="H834" s="188"/>
      <c r="I834" s="190"/>
      <c r="J834" s="123"/>
      <c r="K834" s="124"/>
      <c r="L834" s="187" t="s">
        <v>48</v>
      </c>
      <c r="M834" s="187" t="s">
        <v>52</v>
      </c>
      <c r="N834" s="187"/>
      <c r="O834" s="187"/>
      <c r="P834" s="186" t="s">
        <v>883</v>
      </c>
    </row>
    <row r="835" spans="1:16" outlineLevel="1" x14ac:dyDescent="0.25">
      <c r="A835" s="60"/>
    </row>
    <row r="836" spans="1:16" outlineLevel="1" x14ac:dyDescent="0.25">
      <c r="A836" s="60" t="s">
        <v>158</v>
      </c>
    </row>
    <row r="837" spans="1:16" ht="15.75" customHeight="1" outlineLevel="1" x14ac:dyDescent="0.25">
      <c r="A837" s="60"/>
      <c r="B837" s="18" t="s">
        <v>496</v>
      </c>
      <c r="C837" s="8"/>
      <c r="D837" s="9">
        <f>E818+1</f>
        <v>1208</v>
      </c>
      <c r="E837" s="8">
        <f>D843</f>
        <v>1210</v>
      </c>
      <c r="F837" s="10"/>
      <c r="G837" s="11" t="s">
        <v>876</v>
      </c>
      <c r="H837" s="9"/>
      <c r="I837" s="11"/>
      <c r="J837" s="81"/>
      <c r="K837" s="155"/>
      <c r="L837" s="8" t="s">
        <v>48</v>
      </c>
      <c r="M837" s="8" t="s">
        <v>52</v>
      </c>
      <c r="N837" s="8"/>
      <c r="O837" s="277" t="s">
        <v>390</v>
      </c>
      <c r="P837" s="273" t="s">
        <v>865</v>
      </c>
    </row>
    <row r="838" spans="1:16" ht="15.75" customHeight="1" outlineLevel="1" x14ac:dyDescent="0.25">
      <c r="A838" s="60"/>
      <c r="B838" s="19"/>
      <c r="C838" s="20"/>
      <c r="E838" s="20"/>
      <c r="J838" s="82"/>
      <c r="K838" s="153"/>
      <c r="L838" s="20"/>
      <c r="M838" s="20"/>
      <c r="N838" s="20"/>
      <c r="O838" s="278"/>
      <c r="P838" s="274"/>
    </row>
    <row r="839" spans="1:16" ht="15.75" customHeight="1" outlineLevel="1" x14ac:dyDescent="0.25">
      <c r="A839" s="60"/>
      <c r="B839" s="19"/>
      <c r="C839" s="20"/>
      <c r="E839" s="20"/>
      <c r="J839" s="82"/>
      <c r="K839" s="153"/>
      <c r="L839" s="20"/>
      <c r="M839" s="20"/>
      <c r="N839" s="20"/>
      <c r="O839" s="278"/>
      <c r="P839" s="274"/>
    </row>
    <row r="840" spans="1:16" ht="15.75" customHeight="1" outlineLevel="1" x14ac:dyDescent="0.25">
      <c r="A840" s="60"/>
      <c r="B840" s="24"/>
      <c r="C840" s="14"/>
      <c r="D840" s="15"/>
      <c r="E840" s="14"/>
      <c r="F840" s="16"/>
      <c r="G840" s="17"/>
      <c r="H840" s="15"/>
      <c r="I840" s="17"/>
      <c r="J840" s="74"/>
      <c r="K840" s="154"/>
      <c r="L840" s="14"/>
      <c r="M840" s="14"/>
      <c r="N840" s="14"/>
      <c r="O840" s="279"/>
      <c r="P840" s="275"/>
    </row>
    <row r="841" spans="1:16" ht="15.75" hidden="1" customHeight="1" outlineLevel="2" x14ac:dyDescent="0.25">
      <c r="A841" s="60"/>
      <c r="B841" s="33" t="s">
        <v>196</v>
      </c>
      <c r="D841" s="21">
        <f>D837</f>
        <v>1208</v>
      </c>
      <c r="G841" s="23" t="s">
        <v>876</v>
      </c>
      <c r="L841" s="8" t="s">
        <v>48</v>
      </c>
    </row>
    <row r="842" spans="1:16" ht="15.75" hidden="1" customHeight="1" outlineLevel="2" x14ac:dyDescent="0.25">
      <c r="A842" s="60"/>
      <c r="B842" s="33" t="s">
        <v>197</v>
      </c>
      <c r="D842" s="21">
        <f>D841+1</f>
        <v>1209</v>
      </c>
      <c r="G842" s="23" t="s">
        <v>876</v>
      </c>
      <c r="L842" s="34" t="s">
        <v>48</v>
      </c>
    </row>
    <row r="843" spans="1:16" ht="15.75" hidden="1" customHeight="1" outlineLevel="2" x14ac:dyDescent="0.25">
      <c r="A843" s="60"/>
      <c r="B843" s="33" t="s">
        <v>198</v>
      </c>
      <c r="D843" s="21">
        <f>D842+1</f>
        <v>1210</v>
      </c>
      <c r="G843" s="23" t="s">
        <v>876</v>
      </c>
      <c r="L843" s="34" t="s">
        <v>48</v>
      </c>
    </row>
    <row r="844" spans="1:16" outlineLevel="1" collapsed="1" x14ac:dyDescent="0.25">
      <c r="A844" s="60"/>
    </row>
    <row r="845" spans="1:16" s="63" customFormat="1" outlineLevel="1" x14ac:dyDescent="0.25">
      <c r="A845" s="60" t="s">
        <v>159</v>
      </c>
      <c r="C845" s="34"/>
      <c r="D845" s="21"/>
      <c r="F845" s="64"/>
      <c r="G845" s="23"/>
      <c r="H845" s="21"/>
      <c r="I845" s="23"/>
      <c r="J845" s="71"/>
      <c r="K845" s="70"/>
      <c r="L845" s="34"/>
      <c r="M845" s="34"/>
      <c r="N845" s="34"/>
      <c r="O845" s="34"/>
      <c r="P845" s="33"/>
    </row>
    <row r="846" spans="1:16" s="63" customFormat="1" outlineLevel="1" x14ac:dyDescent="0.25">
      <c r="A846" s="65"/>
      <c r="B846" s="18" t="s">
        <v>495</v>
      </c>
      <c r="C846" s="160"/>
      <c r="D846" s="9">
        <f>E837+1</f>
        <v>1211</v>
      </c>
      <c r="E846" s="8">
        <f>D946</f>
        <v>1306</v>
      </c>
      <c r="F846" s="10"/>
      <c r="G846" s="11" t="s">
        <v>876</v>
      </c>
      <c r="H846" s="9"/>
      <c r="I846" s="11"/>
      <c r="J846" s="81"/>
      <c r="K846" s="155"/>
      <c r="L846" s="8" t="s">
        <v>48</v>
      </c>
      <c r="M846" s="8" t="s">
        <v>52</v>
      </c>
      <c r="N846" s="8"/>
      <c r="O846" s="277" t="s">
        <v>390</v>
      </c>
      <c r="P846" s="291" t="s">
        <v>864</v>
      </c>
    </row>
    <row r="847" spans="1:16" s="63" customFormat="1" outlineLevel="1" x14ac:dyDescent="0.25">
      <c r="A847" s="65"/>
      <c r="B847" s="19"/>
      <c r="C847" s="132"/>
      <c r="D847" s="21"/>
      <c r="E847" s="20"/>
      <c r="F847" s="22"/>
      <c r="G847" s="23"/>
      <c r="H847" s="21"/>
      <c r="I847" s="23"/>
      <c r="J847" s="82"/>
      <c r="K847" s="153"/>
      <c r="L847" s="20"/>
      <c r="M847" s="20"/>
      <c r="N847" s="20"/>
      <c r="O847" s="278"/>
      <c r="P847" s="292"/>
    </row>
    <row r="848" spans="1:16" s="63" customFormat="1" outlineLevel="1" x14ac:dyDescent="0.25">
      <c r="A848" s="65"/>
      <c r="B848" s="19"/>
      <c r="C848" s="132"/>
      <c r="D848" s="21"/>
      <c r="E848" s="20"/>
      <c r="F848" s="22"/>
      <c r="G848" s="23"/>
      <c r="H848" s="21"/>
      <c r="I848" s="23"/>
      <c r="J848" s="82"/>
      <c r="K848" s="153"/>
      <c r="L848" s="20"/>
      <c r="M848" s="20"/>
      <c r="N848" s="20"/>
      <c r="O848" s="278"/>
      <c r="P848" s="292"/>
    </row>
    <row r="849" spans="1:16" s="63" customFormat="1" outlineLevel="1" x14ac:dyDescent="0.25">
      <c r="A849" s="65"/>
      <c r="B849" s="19"/>
      <c r="C849" s="132"/>
      <c r="D849" s="21"/>
      <c r="E849" s="20"/>
      <c r="F849" s="22"/>
      <c r="G849" s="23"/>
      <c r="H849" s="21"/>
      <c r="I849" s="23"/>
      <c r="J849" s="82"/>
      <c r="K849" s="153"/>
      <c r="L849" s="20"/>
      <c r="M849" s="20"/>
      <c r="N849" s="20"/>
      <c r="O849" s="278"/>
      <c r="P849" s="292"/>
    </row>
    <row r="850" spans="1:16" s="63" customFormat="1" outlineLevel="1" x14ac:dyDescent="0.25">
      <c r="A850" s="65"/>
      <c r="B850" s="24"/>
      <c r="C850" s="161"/>
      <c r="D850" s="15"/>
      <c r="E850" s="14"/>
      <c r="F850" s="16"/>
      <c r="G850" s="17"/>
      <c r="H850" s="15"/>
      <c r="I850" s="17"/>
      <c r="J850" s="74"/>
      <c r="K850" s="154"/>
      <c r="L850" s="14"/>
      <c r="M850" s="14"/>
      <c r="N850" s="14"/>
      <c r="O850" s="279"/>
      <c r="P850" s="293"/>
    </row>
    <row r="851" spans="1:16" ht="15.75" hidden="1" customHeight="1" outlineLevel="2" x14ac:dyDescent="0.25">
      <c r="B851" s="33" t="str">
        <f>CONCATENATE("Alarm Status - Circuit ",C851)</f>
        <v>Alarm Status - Circuit 1</v>
      </c>
      <c r="C851" s="34">
        <v>1</v>
      </c>
      <c r="D851" s="21">
        <f>D846</f>
        <v>1211</v>
      </c>
      <c r="G851" s="23" t="s">
        <v>876</v>
      </c>
      <c r="L851" s="8" t="s">
        <v>48</v>
      </c>
      <c r="M851" s="34" t="s">
        <v>52</v>
      </c>
    </row>
    <row r="852" spans="1:16" ht="15.75" hidden="1" customHeight="1" outlineLevel="2" x14ac:dyDescent="0.25">
      <c r="B852" s="33" t="str">
        <f t="shared" ref="B852:B915" si="78">CONCATENATE("Alarm Status - Circuit ",C852)</f>
        <v>Alarm Status - Circuit 2</v>
      </c>
      <c r="C852" s="34">
        <f t="shared" ref="C852:C883" si="79">C851+1</f>
        <v>2</v>
      </c>
      <c r="D852" s="21">
        <f t="shared" ref="D852:D883" si="80">D851+1</f>
        <v>1212</v>
      </c>
      <c r="G852" s="23" t="s">
        <v>876</v>
      </c>
      <c r="L852" s="34" t="s">
        <v>48</v>
      </c>
    </row>
    <row r="853" spans="1:16" ht="15.75" hidden="1" customHeight="1" outlineLevel="2" x14ac:dyDescent="0.25">
      <c r="B853" s="33" t="str">
        <f t="shared" si="78"/>
        <v>Alarm Status - Circuit 3</v>
      </c>
      <c r="C853" s="34">
        <f t="shared" si="79"/>
        <v>3</v>
      </c>
      <c r="D853" s="21">
        <f t="shared" si="80"/>
        <v>1213</v>
      </c>
      <c r="G853" s="23" t="s">
        <v>876</v>
      </c>
      <c r="L853" s="34" t="s">
        <v>48</v>
      </c>
    </row>
    <row r="854" spans="1:16" ht="15.75" hidden="1" customHeight="1" outlineLevel="2" x14ac:dyDescent="0.25">
      <c r="B854" s="33" t="str">
        <f t="shared" si="78"/>
        <v>Alarm Status - Circuit 4</v>
      </c>
      <c r="C854" s="34">
        <f t="shared" si="79"/>
        <v>4</v>
      </c>
      <c r="D854" s="21">
        <f t="shared" si="80"/>
        <v>1214</v>
      </c>
      <c r="G854" s="23" t="s">
        <v>876</v>
      </c>
      <c r="L854" s="34" t="s">
        <v>48</v>
      </c>
    </row>
    <row r="855" spans="1:16" ht="15.75" hidden="1" customHeight="1" outlineLevel="2" x14ac:dyDescent="0.25">
      <c r="B855" s="33" t="str">
        <f t="shared" si="78"/>
        <v>Alarm Status - Circuit 5</v>
      </c>
      <c r="C855" s="34">
        <f t="shared" si="79"/>
        <v>5</v>
      </c>
      <c r="D855" s="21">
        <f t="shared" si="80"/>
        <v>1215</v>
      </c>
      <c r="G855" s="23" t="s">
        <v>876</v>
      </c>
      <c r="L855" s="34" t="s">
        <v>48</v>
      </c>
    </row>
    <row r="856" spans="1:16" ht="15.75" hidden="1" customHeight="1" outlineLevel="2" x14ac:dyDescent="0.25">
      <c r="B856" s="33" t="str">
        <f t="shared" si="78"/>
        <v>Alarm Status - Circuit 6</v>
      </c>
      <c r="C856" s="34">
        <f t="shared" si="79"/>
        <v>6</v>
      </c>
      <c r="D856" s="21">
        <f t="shared" si="80"/>
        <v>1216</v>
      </c>
      <c r="G856" s="23" t="s">
        <v>876</v>
      </c>
      <c r="L856" s="34" t="s">
        <v>48</v>
      </c>
    </row>
    <row r="857" spans="1:16" ht="15.75" hidden="1" customHeight="1" outlineLevel="2" x14ac:dyDescent="0.25">
      <c r="B857" s="33" t="str">
        <f t="shared" si="78"/>
        <v>Alarm Status - Circuit 7</v>
      </c>
      <c r="C857" s="34">
        <f t="shared" si="79"/>
        <v>7</v>
      </c>
      <c r="D857" s="21">
        <f t="shared" si="80"/>
        <v>1217</v>
      </c>
      <c r="G857" s="23" t="s">
        <v>876</v>
      </c>
      <c r="L857" s="34" t="s">
        <v>48</v>
      </c>
    </row>
    <row r="858" spans="1:16" ht="15" hidden="1" customHeight="1" outlineLevel="2" x14ac:dyDescent="0.25">
      <c r="A858" s="34"/>
      <c r="B858" s="33" t="str">
        <f t="shared" si="78"/>
        <v>Alarm Status - Circuit 8</v>
      </c>
      <c r="C858" s="34">
        <f t="shared" si="79"/>
        <v>8</v>
      </c>
      <c r="D858" s="21">
        <f t="shared" si="80"/>
        <v>1218</v>
      </c>
      <c r="G858" s="23" t="s">
        <v>876</v>
      </c>
      <c r="L858" s="34" t="s">
        <v>48</v>
      </c>
    </row>
    <row r="859" spans="1:16" ht="15" hidden="1" customHeight="1" outlineLevel="2" x14ac:dyDescent="0.25">
      <c r="A859" s="34"/>
      <c r="B859" s="33" t="str">
        <f t="shared" si="78"/>
        <v>Alarm Status - Circuit 9</v>
      </c>
      <c r="C859" s="34">
        <f t="shared" si="79"/>
        <v>9</v>
      </c>
      <c r="D859" s="21">
        <f t="shared" si="80"/>
        <v>1219</v>
      </c>
      <c r="G859" s="23" t="s">
        <v>876</v>
      </c>
      <c r="L859" s="34" t="s">
        <v>48</v>
      </c>
    </row>
    <row r="860" spans="1:16" ht="15" hidden="1" customHeight="1" outlineLevel="2" x14ac:dyDescent="0.25">
      <c r="A860" s="34"/>
      <c r="B860" s="33" t="str">
        <f t="shared" si="78"/>
        <v>Alarm Status - Circuit 10</v>
      </c>
      <c r="C860" s="34">
        <f t="shared" si="79"/>
        <v>10</v>
      </c>
      <c r="D860" s="21">
        <f t="shared" si="80"/>
        <v>1220</v>
      </c>
      <c r="G860" s="23" t="s">
        <v>876</v>
      </c>
      <c r="L860" s="34" t="s">
        <v>48</v>
      </c>
    </row>
    <row r="861" spans="1:16" ht="15" hidden="1" customHeight="1" outlineLevel="2" x14ac:dyDescent="0.25">
      <c r="A861" s="34"/>
      <c r="B861" s="33" t="str">
        <f t="shared" si="78"/>
        <v>Alarm Status - Circuit 11</v>
      </c>
      <c r="C861" s="34">
        <f t="shared" si="79"/>
        <v>11</v>
      </c>
      <c r="D861" s="21">
        <f t="shared" si="80"/>
        <v>1221</v>
      </c>
      <c r="G861" s="23" t="s">
        <v>876</v>
      </c>
      <c r="L861" s="34" t="s">
        <v>48</v>
      </c>
    </row>
    <row r="862" spans="1:16" ht="15" hidden="1" customHeight="1" outlineLevel="2" x14ac:dyDescent="0.25">
      <c r="A862" s="34"/>
      <c r="B862" s="33" t="str">
        <f t="shared" si="78"/>
        <v>Alarm Status - Circuit 12</v>
      </c>
      <c r="C862" s="34">
        <f t="shared" si="79"/>
        <v>12</v>
      </c>
      <c r="D862" s="21">
        <f t="shared" si="80"/>
        <v>1222</v>
      </c>
      <c r="G862" s="23" t="s">
        <v>876</v>
      </c>
      <c r="L862" s="34" t="s">
        <v>48</v>
      </c>
    </row>
    <row r="863" spans="1:16" ht="15" hidden="1" customHeight="1" outlineLevel="2" x14ac:dyDescent="0.25">
      <c r="A863" s="34"/>
      <c r="B863" s="33" t="str">
        <f t="shared" si="78"/>
        <v>Alarm Status - Circuit 13</v>
      </c>
      <c r="C863" s="34">
        <f t="shared" si="79"/>
        <v>13</v>
      </c>
      <c r="D863" s="21">
        <f t="shared" si="80"/>
        <v>1223</v>
      </c>
      <c r="G863" s="23" t="s">
        <v>876</v>
      </c>
      <c r="L863" s="34" t="s">
        <v>48</v>
      </c>
    </row>
    <row r="864" spans="1:16" ht="15" hidden="1" customHeight="1" outlineLevel="2" x14ac:dyDescent="0.25">
      <c r="A864" s="34"/>
      <c r="B864" s="33" t="str">
        <f t="shared" si="78"/>
        <v>Alarm Status - Circuit 14</v>
      </c>
      <c r="C864" s="34">
        <f t="shared" si="79"/>
        <v>14</v>
      </c>
      <c r="D864" s="21">
        <f t="shared" si="80"/>
        <v>1224</v>
      </c>
      <c r="G864" s="23" t="s">
        <v>876</v>
      </c>
      <c r="L864" s="34" t="s">
        <v>48</v>
      </c>
    </row>
    <row r="865" spans="1:12" ht="15" hidden="1" customHeight="1" outlineLevel="2" x14ac:dyDescent="0.25">
      <c r="A865" s="34"/>
      <c r="B865" s="33" t="str">
        <f t="shared" si="78"/>
        <v>Alarm Status - Circuit 15</v>
      </c>
      <c r="C865" s="34">
        <f t="shared" si="79"/>
        <v>15</v>
      </c>
      <c r="D865" s="21">
        <f t="shared" si="80"/>
        <v>1225</v>
      </c>
      <c r="G865" s="23" t="s">
        <v>876</v>
      </c>
      <c r="L865" s="34" t="s">
        <v>48</v>
      </c>
    </row>
    <row r="866" spans="1:12" ht="15" hidden="1" customHeight="1" outlineLevel="2" x14ac:dyDescent="0.25">
      <c r="A866" s="34"/>
      <c r="B866" s="33" t="str">
        <f t="shared" si="78"/>
        <v>Alarm Status - Circuit 16</v>
      </c>
      <c r="C866" s="34">
        <f t="shared" si="79"/>
        <v>16</v>
      </c>
      <c r="D866" s="21">
        <f t="shared" si="80"/>
        <v>1226</v>
      </c>
      <c r="G866" s="23" t="s">
        <v>876</v>
      </c>
      <c r="L866" s="34" t="s">
        <v>48</v>
      </c>
    </row>
    <row r="867" spans="1:12" ht="15" hidden="1" customHeight="1" outlineLevel="2" x14ac:dyDescent="0.25">
      <c r="A867" s="34"/>
      <c r="B867" s="33" t="str">
        <f t="shared" si="78"/>
        <v>Alarm Status - Circuit 17</v>
      </c>
      <c r="C867" s="34">
        <f t="shared" si="79"/>
        <v>17</v>
      </c>
      <c r="D867" s="21">
        <f t="shared" si="80"/>
        <v>1227</v>
      </c>
      <c r="G867" s="23" t="s">
        <v>876</v>
      </c>
      <c r="L867" s="34" t="s">
        <v>48</v>
      </c>
    </row>
    <row r="868" spans="1:12" ht="15" hidden="1" customHeight="1" outlineLevel="2" x14ac:dyDescent="0.25">
      <c r="A868" s="34"/>
      <c r="B868" s="33" t="str">
        <f t="shared" si="78"/>
        <v>Alarm Status - Circuit 18</v>
      </c>
      <c r="C868" s="34">
        <f t="shared" si="79"/>
        <v>18</v>
      </c>
      <c r="D868" s="21">
        <f t="shared" si="80"/>
        <v>1228</v>
      </c>
      <c r="G868" s="23" t="s">
        <v>876</v>
      </c>
      <c r="L868" s="34" t="s">
        <v>48</v>
      </c>
    </row>
    <row r="869" spans="1:12" ht="15" hidden="1" customHeight="1" outlineLevel="2" x14ac:dyDescent="0.25">
      <c r="A869" s="34"/>
      <c r="B869" s="33" t="str">
        <f t="shared" si="78"/>
        <v>Alarm Status - Circuit 19</v>
      </c>
      <c r="C869" s="34">
        <f t="shared" si="79"/>
        <v>19</v>
      </c>
      <c r="D869" s="21">
        <f t="shared" si="80"/>
        <v>1229</v>
      </c>
      <c r="G869" s="23" t="s">
        <v>876</v>
      </c>
      <c r="L869" s="34" t="s">
        <v>48</v>
      </c>
    </row>
    <row r="870" spans="1:12" ht="15" hidden="1" customHeight="1" outlineLevel="2" x14ac:dyDescent="0.25">
      <c r="A870" s="34"/>
      <c r="B870" s="33" t="str">
        <f t="shared" si="78"/>
        <v>Alarm Status - Circuit 20</v>
      </c>
      <c r="C870" s="34">
        <f t="shared" si="79"/>
        <v>20</v>
      </c>
      <c r="D870" s="21">
        <f t="shared" si="80"/>
        <v>1230</v>
      </c>
      <c r="G870" s="23" t="s">
        <v>876</v>
      </c>
      <c r="L870" s="34" t="s">
        <v>48</v>
      </c>
    </row>
    <row r="871" spans="1:12" ht="15" hidden="1" customHeight="1" outlineLevel="2" x14ac:dyDescent="0.25">
      <c r="A871" s="34"/>
      <c r="B871" s="33" t="str">
        <f t="shared" si="78"/>
        <v>Alarm Status - Circuit 21</v>
      </c>
      <c r="C871" s="34">
        <f t="shared" si="79"/>
        <v>21</v>
      </c>
      <c r="D871" s="21">
        <f t="shared" si="80"/>
        <v>1231</v>
      </c>
      <c r="G871" s="23" t="s">
        <v>876</v>
      </c>
      <c r="L871" s="34" t="s">
        <v>48</v>
      </c>
    </row>
    <row r="872" spans="1:12" ht="15" hidden="1" customHeight="1" outlineLevel="2" x14ac:dyDescent="0.25">
      <c r="A872" s="34"/>
      <c r="B872" s="33" t="str">
        <f t="shared" si="78"/>
        <v>Alarm Status - Circuit 22</v>
      </c>
      <c r="C872" s="34">
        <f t="shared" si="79"/>
        <v>22</v>
      </c>
      <c r="D872" s="21">
        <f t="shared" si="80"/>
        <v>1232</v>
      </c>
      <c r="G872" s="23" t="s">
        <v>876</v>
      </c>
      <c r="L872" s="34" t="s">
        <v>48</v>
      </c>
    </row>
    <row r="873" spans="1:12" ht="15" hidden="1" customHeight="1" outlineLevel="2" x14ac:dyDescent="0.25">
      <c r="A873" s="34"/>
      <c r="B873" s="33" t="str">
        <f t="shared" si="78"/>
        <v>Alarm Status - Circuit 23</v>
      </c>
      <c r="C873" s="34">
        <f t="shared" si="79"/>
        <v>23</v>
      </c>
      <c r="D873" s="21">
        <f t="shared" si="80"/>
        <v>1233</v>
      </c>
      <c r="G873" s="23" t="s">
        <v>876</v>
      </c>
      <c r="L873" s="34" t="s">
        <v>48</v>
      </c>
    </row>
    <row r="874" spans="1:12" ht="15" hidden="1" customHeight="1" outlineLevel="2" x14ac:dyDescent="0.25">
      <c r="A874" s="34"/>
      <c r="B874" s="33" t="str">
        <f t="shared" si="78"/>
        <v>Alarm Status - Circuit 24</v>
      </c>
      <c r="C874" s="34">
        <f t="shared" si="79"/>
        <v>24</v>
      </c>
      <c r="D874" s="21">
        <f t="shared" si="80"/>
        <v>1234</v>
      </c>
      <c r="G874" s="23" t="s">
        <v>876</v>
      </c>
      <c r="L874" s="34" t="s">
        <v>48</v>
      </c>
    </row>
    <row r="875" spans="1:12" ht="15" hidden="1" customHeight="1" outlineLevel="2" x14ac:dyDescent="0.25">
      <c r="A875" s="34"/>
      <c r="B875" s="33" t="str">
        <f t="shared" si="78"/>
        <v>Alarm Status - Circuit 25</v>
      </c>
      <c r="C875" s="34">
        <f t="shared" si="79"/>
        <v>25</v>
      </c>
      <c r="D875" s="21">
        <f t="shared" si="80"/>
        <v>1235</v>
      </c>
      <c r="G875" s="23" t="s">
        <v>876</v>
      </c>
      <c r="L875" s="34" t="s">
        <v>48</v>
      </c>
    </row>
    <row r="876" spans="1:12" ht="15" hidden="1" customHeight="1" outlineLevel="2" x14ac:dyDescent="0.25">
      <c r="A876" s="34"/>
      <c r="B876" s="33" t="str">
        <f t="shared" si="78"/>
        <v>Alarm Status - Circuit 26</v>
      </c>
      <c r="C876" s="34">
        <f t="shared" si="79"/>
        <v>26</v>
      </c>
      <c r="D876" s="21">
        <f t="shared" si="80"/>
        <v>1236</v>
      </c>
      <c r="G876" s="23" t="s">
        <v>876</v>
      </c>
      <c r="L876" s="34" t="s">
        <v>48</v>
      </c>
    </row>
    <row r="877" spans="1:12" ht="15" hidden="1" customHeight="1" outlineLevel="2" x14ac:dyDescent="0.25">
      <c r="A877" s="34"/>
      <c r="B877" s="33" t="str">
        <f t="shared" si="78"/>
        <v>Alarm Status - Circuit 27</v>
      </c>
      <c r="C877" s="34">
        <f t="shared" si="79"/>
        <v>27</v>
      </c>
      <c r="D877" s="21">
        <f t="shared" si="80"/>
        <v>1237</v>
      </c>
      <c r="G877" s="23" t="s">
        <v>876</v>
      </c>
      <c r="L877" s="34" t="s">
        <v>48</v>
      </c>
    </row>
    <row r="878" spans="1:12" ht="15" hidden="1" customHeight="1" outlineLevel="2" x14ac:dyDescent="0.25">
      <c r="A878" s="34"/>
      <c r="B878" s="33" t="str">
        <f t="shared" si="78"/>
        <v>Alarm Status - Circuit 28</v>
      </c>
      <c r="C878" s="34">
        <f t="shared" si="79"/>
        <v>28</v>
      </c>
      <c r="D878" s="21">
        <f t="shared" si="80"/>
        <v>1238</v>
      </c>
      <c r="G878" s="23" t="s">
        <v>876</v>
      </c>
      <c r="L878" s="34" t="s">
        <v>48</v>
      </c>
    </row>
    <row r="879" spans="1:12" ht="15" hidden="1" customHeight="1" outlineLevel="2" x14ac:dyDescent="0.25">
      <c r="A879" s="34"/>
      <c r="B879" s="33" t="str">
        <f t="shared" si="78"/>
        <v>Alarm Status - Circuit 29</v>
      </c>
      <c r="C879" s="34">
        <f t="shared" si="79"/>
        <v>29</v>
      </c>
      <c r="D879" s="21">
        <f t="shared" si="80"/>
        <v>1239</v>
      </c>
      <c r="G879" s="23" t="s">
        <v>876</v>
      </c>
      <c r="L879" s="34" t="s">
        <v>48</v>
      </c>
    </row>
    <row r="880" spans="1:12" ht="15" hidden="1" customHeight="1" outlineLevel="2" x14ac:dyDescent="0.25">
      <c r="A880" s="34"/>
      <c r="B880" s="33" t="str">
        <f t="shared" si="78"/>
        <v>Alarm Status - Circuit 30</v>
      </c>
      <c r="C880" s="34">
        <f t="shared" si="79"/>
        <v>30</v>
      </c>
      <c r="D880" s="21">
        <f t="shared" si="80"/>
        <v>1240</v>
      </c>
      <c r="G880" s="23" t="s">
        <v>876</v>
      </c>
      <c r="L880" s="34" t="s">
        <v>48</v>
      </c>
    </row>
    <row r="881" spans="1:12" ht="15" hidden="1" customHeight="1" outlineLevel="2" x14ac:dyDescent="0.25">
      <c r="A881" s="34"/>
      <c r="B881" s="33" t="str">
        <f t="shared" si="78"/>
        <v>Alarm Status - Circuit 31</v>
      </c>
      <c r="C881" s="34">
        <f t="shared" si="79"/>
        <v>31</v>
      </c>
      <c r="D881" s="21">
        <f t="shared" si="80"/>
        <v>1241</v>
      </c>
      <c r="G881" s="23" t="s">
        <v>876</v>
      </c>
      <c r="L881" s="34" t="s">
        <v>48</v>
      </c>
    </row>
    <row r="882" spans="1:12" ht="15" hidden="1" customHeight="1" outlineLevel="2" x14ac:dyDescent="0.25">
      <c r="A882" s="34"/>
      <c r="B882" s="33" t="str">
        <f t="shared" si="78"/>
        <v>Alarm Status - Circuit 32</v>
      </c>
      <c r="C882" s="34">
        <f t="shared" si="79"/>
        <v>32</v>
      </c>
      <c r="D882" s="21">
        <f t="shared" si="80"/>
        <v>1242</v>
      </c>
      <c r="G882" s="23" t="s">
        <v>876</v>
      </c>
      <c r="L882" s="34" t="s">
        <v>48</v>
      </c>
    </row>
    <row r="883" spans="1:12" ht="15" hidden="1" customHeight="1" outlineLevel="2" x14ac:dyDescent="0.25">
      <c r="A883" s="34"/>
      <c r="B883" s="33" t="str">
        <f t="shared" si="78"/>
        <v>Alarm Status - Circuit 33</v>
      </c>
      <c r="C883" s="34">
        <f t="shared" si="79"/>
        <v>33</v>
      </c>
      <c r="D883" s="21">
        <f t="shared" si="80"/>
        <v>1243</v>
      </c>
      <c r="G883" s="23" t="s">
        <v>876</v>
      </c>
      <c r="L883" s="34" t="s">
        <v>48</v>
      </c>
    </row>
    <row r="884" spans="1:12" ht="15" hidden="1" customHeight="1" outlineLevel="2" x14ac:dyDescent="0.25">
      <c r="A884" s="34"/>
      <c r="B884" s="33" t="str">
        <f t="shared" si="78"/>
        <v>Alarm Status - Circuit 34</v>
      </c>
      <c r="C884" s="34">
        <f t="shared" ref="C884:C915" si="81">C883+1</f>
        <v>34</v>
      </c>
      <c r="D884" s="21">
        <f t="shared" ref="D884:D915" si="82">D883+1</f>
        <v>1244</v>
      </c>
      <c r="G884" s="23" t="s">
        <v>876</v>
      </c>
      <c r="L884" s="34" t="s">
        <v>48</v>
      </c>
    </row>
    <row r="885" spans="1:12" ht="15" hidden="1" customHeight="1" outlineLevel="2" x14ac:dyDescent="0.25">
      <c r="A885" s="34"/>
      <c r="B885" s="33" t="str">
        <f t="shared" si="78"/>
        <v>Alarm Status - Circuit 35</v>
      </c>
      <c r="C885" s="34">
        <f t="shared" si="81"/>
        <v>35</v>
      </c>
      <c r="D885" s="21">
        <f t="shared" si="82"/>
        <v>1245</v>
      </c>
      <c r="G885" s="23" t="s">
        <v>876</v>
      </c>
      <c r="L885" s="34" t="s">
        <v>48</v>
      </c>
    </row>
    <row r="886" spans="1:12" ht="15" hidden="1" customHeight="1" outlineLevel="2" x14ac:dyDescent="0.25">
      <c r="A886" s="34"/>
      <c r="B886" s="33" t="str">
        <f t="shared" si="78"/>
        <v>Alarm Status - Circuit 36</v>
      </c>
      <c r="C886" s="34">
        <f t="shared" si="81"/>
        <v>36</v>
      </c>
      <c r="D886" s="21">
        <f t="shared" si="82"/>
        <v>1246</v>
      </c>
      <c r="G886" s="23" t="s">
        <v>876</v>
      </c>
      <c r="L886" s="34" t="s">
        <v>48</v>
      </c>
    </row>
    <row r="887" spans="1:12" ht="15" hidden="1" customHeight="1" outlineLevel="2" x14ac:dyDescent="0.25">
      <c r="A887" s="34"/>
      <c r="B887" s="33" t="str">
        <f t="shared" si="78"/>
        <v>Alarm Status - Circuit 37</v>
      </c>
      <c r="C887" s="34">
        <f t="shared" si="81"/>
        <v>37</v>
      </c>
      <c r="D887" s="21">
        <f t="shared" si="82"/>
        <v>1247</v>
      </c>
      <c r="G887" s="23" t="s">
        <v>876</v>
      </c>
      <c r="L887" s="34" t="s">
        <v>48</v>
      </c>
    </row>
    <row r="888" spans="1:12" ht="15" hidden="1" customHeight="1" outlineLevel="2" x14ac:dyDescent="0.25">
      <c r="A888" s="34"/>
      <c r="B888" s="33" t="str">
        <f t="shared" si="78"/>
        <v>Alarm Status - Circuit 38</v>
      </c>
      <c r="C888" s="34">
        <f t="shared" si="81"/>
        <v>38</v>
      </c>
      <c r="D888" s="21">
        <f t="shared" si="82"/>
        <v>1248</v>
      </c>
      <c r="G888" s="23" t="s">
        <v>876</v>
      </c>
      <c r="L888" s="34" t="s">
        <v>48</v>
      </c>
    </row>
    <row r="889" spans="1:12" ht="15" hidden="1" customHeight="1" outlineLevel="2" x14ac:dyDescent="0.25">
      <c r="A889" s="34"/>
      <c r="B889" s="33" t="str">
        <f t="shared" si="78"/>
        <v>Alarm Status - Circuit 39</v>
      </c>
      <c r="C889" s="34">
        <f t="shared" si="81"/>
        <v>39</v>
      </c>
      <c r="D889" s="21">
        <f t="shared" si="82"/>
        <v>1249</v>
      </c>
      <c r="G889" s="23" t="s">
        <v>876</v>
      </c>
      <c r="L889" s="34" t="s">
        <v>48</v>
      </c>
    </row>
    <row r="890" spans="1:12" ht="15" hidden="1" customHeight="1" outlineLevel="2" x14ac:dyDescent="0.25">
      <c r="A890" s="34"/>
      <c r="B890" s="33" t="str">
        <f t="shared" si="78"/>
        <v>Alarm Status - Circuit 40</v>
      </c>
      <c r="C890" s="34">
        <f t="shared" si="81"/>
        <v>40</v>
      </c>
      <c r="D890" s="21">
        <f t="shared" si="82"/>
        <v>1250</v>
      </c>
      <c r="G890" s="23" t="s">
        <v>876</v>
      </c>
      <c r="L890" s="34" t="s">
        <v>48</v>
      </c>
    </row>
    <row r="891" spans="1:12" ht="15" hidden="1" customHeight="1" outlineLevel="2" x14ac:dyDescent="0.25">
      <c r="A891" s="34"/>
      <c r="B891" s="33" t="str">
        <f t="shared" si="78"/>
        <v>Alarm Status - Circuit 41</v>
      </c>
      <c r="C891" s="34">
        <f t="shared" si="81"/>
        <v>41</v>
      </c>
      <c r="D891" s="21">
        <f t="shared" si="82"/>
        <v>1251</v>
      </c>
      <c r="G891" s="23" t="s">
        <v>876</v>
      </c>
      <c r="L891" s="34" t="s">
        <v>48</v>
      </c>
    </row>
    <row r="892" spans="1:12" ht="15" hidden="1" customHeight="1" outlineLevel="2" x14ac:dyDescent="0.25">
      <c r="A892" s="34"/>
      <c r="B892" s="33" t="str">
        <f t="shared" si="78"/>
        <v>Alarm Status - Circuit 42</v>
      </c>
      <c r="C892" s="34">
        <f t="shared" si="81"/>
        <v>42</v>
      </c>
      <c r="D892" s="21">
        <f t="shared" si="82"/>
        <v>1252</v>
      </c>
      <c r="G892" s="23" t="s">
        <v>876</v>
      </c>
      <c r="L892" s="34" t="s">
        <v>48</v>
      </c>
    </row>
    <row r="893" spans="1:12" ht="15" hidden="1" customHeight="1" outlineLevel="2" x14ac:dyDescent="0.25">
      <c r="A893" s="34"/>
      <c r="B893" s="33" t="str">
        <f t="shared" si="78"/>
        <v>Alarm Status - Circuit 43</v>
      </c>
      <c r="C893" s="34">
        <f t="shared" si="81"/>
        <v>43</v>
      </c>
      <c r="D893" s="21">
        <f t="shared" si="82"/>
        <v>1253</v>
      </c>
      <c r="G893" s="23" t="s">
        <v>876</v>
      </c>
      <c r="L893" s="34" t="s">
        <v>48</v>
      </c>
    </row>
    <row r="894" spans="1:12" ht="15" hidden="1" customHeight="1" outlineLevel="2" x14ac:dyDescent="0.25">
      <c r="A894" s="34"/>
      <c r="B894" s="33" t="str">
        <f t="shared" si="78"/>
        <v>Alarm Status - Circuit 44</v>
      </c>
      <c r="C894" s="34">
        <f t="shared" si="81"/>
        <v>44</v>
      </c>
      <c r="D894" s="21">
        <f t="shared" si="82"/>
        <v>1254</v>
      </c>
      <c r="G894" s="23" t="s">
        <v>876</v>
      </c>
      <c r="L894" s="34" t="s">
        <v>48</v>
      </c>
    </row>
    <row r="895" spans="1:12" ht="15" hidden="1" customHeight="1" outlineLevel="2" x14ac:dyDescent="0.25">
      <c r="A895" s="34"/>
      <c r="B895" s="33" t="str">
        <f t="shared" si="78"/>
        <v>Alarm Status - Circuit 45</v>
      </c>
      <c r="C895" s="34">
        <f t="shared" si="81"/>
        <v>45</v>
      </c>
      <c r="D895" s="21">
        <f t="shared" si="82"/>
        <v>1255</v>
      </c>
      <c r="G895" s="23" t="s">
        <v>876</v>
      </c>
      <c r="L895" s="34" t="s">
        <v>48</v>
      </c>
    </row>
    <row r="896" spans="1:12" ht="15" hidden="1" customHeight="1" outlineLevel="2" x14ac:dyDescent="0.25">
      <c r="A896" s="34"/>
      <c r="B896" s="33" t="str">
        <f t="shared" si="78"/>
        <v>Alarm Status - Circuit 46</v>
      </c>
      <c r="C896" s="34">
        <f t="shared" si="81"/>
        <v>46</v>
      </c>
      <c r="D896" s="21">
        <f t="shared" si="82"/>
        <v>1256</v>
      </c>
      <c r="G896" s="23" t="s">
        <v>876</v>
      </c>
      <c r="L896" s="34" t="s">
        <v>48</v>
      </c>
    </row>
    <row r="897" spans="1:12" ht="15" hidden="1" customHeight="1" outlineLevel="2" x14ac:dyDescent="0.25">
      <c r="A897" s="34"/>
      <c r="B897" s="33" t="str">
        <f t="shared" si="78"/>
        <v>Alarm Status - Circuit 47</v>
      </c>
      <c r="C897" s="34">
        <f t="shared" si="81"/>
        <v>47</v>
      </c>
      <c r="D897" s="21">
        <f t="shared" si="82"/>
        <v>1257</v>
      </c>
      <c r="G897" s="23" t="s">
        <v>876</v>
      </c>
      <c r="L897" s="34" t="s">
        <v>48</v>
      </c>
    </row>
    <row r="898" spans="1:12" ht="15" hidden="1" customHeight="1" outlineLevel="2" x14ac:dyDescent="0.25">
      <c r="A898" s="34"/>
      <c r="B898" s="33" t="str">
        <f t="shared" si="78"/>
        <v>Alarm Status - Circuit 48</v>
      </c>
      <c r="C898" s="34">
        <f t="shared" si="81"/>
        <v>48</v>
      </c>
      <c r="D898" s="21">
        <f t="shared" si="82"/>
        <v>1258</v>
      </c>
      <c r="G898" s="23" t="s">
        <v>876</v>
      </c>
      <c r="L898" s="34" t="s">
        <v>48</v>
      </c>
    </row>
    <row r="899" spans="1:12" ht="15" hidden="1" customHeight="1" outlineLevel="2" x14ac:dyDescent="0.25">
      <c r="A899" s="34"/>
      <c r="B899" s="33" t="str">
        <f t="shared" si="78"/>
        <v>Alarm Status - Circuit 49</v>
      </c>
      <c r="C899" s="34">
        <f t="shared" si="81"/>
        <v>49</v>
      </c>
      <c r="D899" s="21">
        <f t="shared" si="82"/>
        <v>1259</v>
      </c>
      <c r="G899" s="23" t="s">
        <v>876</v>
      </c>
      <c r="L899" s="34" t="s">
        <v>48</v>
      </c>
    </row>
    <row r="900" spans="1:12" ht="15" hidden="1" customHeight="1" outlineLevel="2" x14ac:dyDescent="0.25">
      <c r="A900" s="34"/>
      <c r="B900" s="33" t="str">
        <f t="shared" si="78"/>
        <v>Alarm Status - Circuit 50</v>
      </c>
      <c r="C900" s="34">
        <f t="shared" si="81"/>
        <v>50</v>
      </c>
      <c r="D900" s="21">
        <f t="shared" si="82"/>
        <v>1260</v>
      </c>
      <c r="G900" s="23" t="s">
        <v>876</v>
      </c>
      <c r="L900" s="34" t="s">
        <v>48</v>
      </c>
    </row>
    <row r="901" spans="1:12" ht="15" hidden="1" customHeight="1" outlineLevel="2" x14ac:dyDescent="0.25">
      <c r="A901" s="34"/>
      <c r="B901" s="33" t="str">
        <f t="shared" si="78"/>
        <v>Alarm Status - Circuit 51</v>
      </c>
      <c r="C901" s="34">
        <f t="shared" si="81"/>
        <v>51</v>
      </c>
      <c r="D901" s="21">
        <f t="shared" si="82"/>
        <v>1261</v>
      </c>
      <c r="G901" s="23" t="s">
        <v>876</v>
      </c>
      <c r="L901" s="34" t="s">
        <v>48</v>
      </c>
    </row>
    <row r="902" spans="1:12" ht="15" hidden="1" customHeight="1" outlineLevel="2" x14ac:dyDescent="0.25">
      <c r="A902" s="34"/>
      <c r="B902" s="33" t="str">
        <f t="shared" si="78"/>
        <v>Alarm Status - Circuit 52</v>
      </c>
      <c r="C902" s="34">
        <f t="shared" si="81"/>
        <v>52</v>
      </c>
      <c r="D902" s="21">
        <f t="shared" si="82"/>
        <v>1262</v>
      </c>
      <c r="G902" s="23" t="s">
        <v>876</v>
      </c>
      <c r="L902" s="34" t="s">
        <v>48</v>
      </c>
    </row>
    <row r="903" spans="1:12" ht="15" hidden="1" customHeight="1" outlineLevel="2" x14ac:dyDescent="0.25">
      <c r="A903" s="34"/>
      <c r="B903" s="33" t="str">
        <f t="shared" si="78"/>
        <v>Alarm Status - Circuit 53</v>
      </c>
      <c r="C903" s="34">
        <f t="shared" si="81"/>
        <v>53</v>
      </c>
      <c r="D903" s="21">
        <f t="shared" si="82"/>
        <v>1263</v>
      </c>
      <c r="G903" s="23" t="s">
        <v>876</v>
      </c>
      <c r="L903" s="34" t="s">
        <v>48</v>
      </c>
    </row>
    <row r="904" spans="1:12" ht="15" hidden="1" customHeight="1" outlineLevel="2" x14ac:dyDescent="0.25">
      <c r="A904" s="34"/>
      <c r="B904" s="33" t="str">
        <f t="shared" si="78"/>
        <v>Alarm Status - Circuit 54</v>
      </c>
      <c r="C904" s="34">
        <f t="shared" si="81"/>
        <v>54</v>
      </c>
      <c r="D904" s="21">
        <f t="shared" si="82"/>
        <v>1264</v>
      </c>
      <c r="G904" s="23" t="s">
        <v>876</v>
      </c>
      <c r="L904" s="34" t="s">
        <v>48</v>
      </c>
    </row>
    <row r="905" spans="1:12" ht="15" hidden="1" customHeight="1" outlineLevel="2" x14ac:dyDescent="0.25">
      <c r="A905" s="34"/>
      <c r="B905" s="33" t="str">
        <f t="shared" si="78"/>
        <v>Alarm Status - Circuit 55</v>
      </c>
      <c r="C905" s="34">
        <f t="shared" si="81"/>
        <v>55</v>
      </c>
      <c r="D905" s="21">
        <f t="shared" si="82"/>
        <v>1265</v>
      </c>
      <c r="G905" s="23" t="s">
        <v>876</v>
      </c>
      <c r="L905" s="34" t="s">
        <v>48</v>
      </c>
    </row>
    <row r="906" spans="1:12" ht="15" hidden="1" customHeight="1" outlineLevel="2" x14ac:dyDescent="0.25">
      <c r="A906" s="34"/>
      <c r="B906" s="33" t="str">
        <f t="shared" si="78"/>
        <v>Alarm Status - Circuit 56</v>
      </c>
      <c r="C906" s="34">
        <f t="shared" si="81"/>
        <v>56</v>
      </c>
      <c r="D906" s="21">
        <f t="shared" si="82"/>
        <v>1266</v>
      </c>
      <c r="G906" s="23" t="s">
        <v>876</v>
      </c>
      <c r="L906" s="34" t="s">
        <v>48</v>
      </c>
    </row>
    <row r="907" spans="1:12" ht="15" hidden="1" customHeight="1" outlineLevel="2" x14ac:dyDescent="0.25">
      <c r="A907" s="34"/>
      <c r="B907" s="33" t="str">
        <f t="shared" si="78"/>
        <v>Alarm Status - Circuit 57</v>
      </c>
      <c r="C907" s="34">
        <f t="shared" si="81"/>
        <v>57</v>
      </c>
      <c r="D907" s="21">
        <f t="shared" si="82"/>
        <v>1267</v>
      </c>
      <c r="G907" s="23" t="s">
        <v>876</v>
      </c>
      <c r="L907" s="34" t="s">
        <v>48</v>
      </c>
    </row>
    <row r="908" spans="1:12" ht="15" hidden="1" customHeight="1" outlineLevel="2" x14ac:dyDescent="0.25">
      <c r="A908" s="34"/>
      <c r="B908" s="33" t="str">
        <f t="shared" si="78"/>
        <v>Alarm Status - Circuit 58</v>
      </c>
      <c r="C908" s="34">
        <f t="shared" si="81"/>
        <v>58</v>
      </c>
      <c r="D908" s="21">
        <f t="shared" si="82"/>
        <v>1268</v>
      </c>
      <c r="G908" s="23" t="s">
        <v>876</v>
      </c>
      <c r="L908" s="34" t="s">
        <v>48</v>
      </c>
    </row>
    <row r="909" spans="1:12" ht="15" hidden="1" customHeight="1" outlineLevel="2" x14ac:dyDescent="0.25">
      <c r="A909" s="34"/>
      <c r="B909" s="33" t="str">
        <f t="shared" si="78"/>
        <v>Alarm Status - Circuit 59</v>
      </c>
      <c r="C909" s="34">
        <f t="shared" si="81"/>
        <v>59</v>
      </c>
      <c r="D909" s="21">
        <f t="shared" si="82"/>
        <v>1269</v>
      </c>
      <c r="G909" s="23" t="s">
        <v>876</v>
      </c>
      <c r="L909" s="34" t="s">
        <v>48</v>
      </c>
    </row>
    <row r="910" spans="1:12" ht="15" hidden="1" customHeight="1" outlineLevel="2" x14ac:dyDescent="0.25">
      <c r="A910" s="34"/>
      <c r="B910" s="33" t="str">
        <f t="shared" si="78"/>
        <v>Alarm Status - Circuit 60</v>
      </c>
      <c r="C910" s="34">
        <f t="shared" si="81"/>
        <v>60</v>
      </c>
      <c r="D910" s="21">
        <f t="shared" si="82"/>
        <v>1270</v>
      </c>
      <c r="G910" s="23" t="s">
        <v>876</v>
      </c>
      <c r="L910" s="34" t="s">
        <v>48</v>
      </c>
    </row>
    <row r="911" spans="1:12" ht="15" hidden="1" customHeight="1" outlineLevel="2" x14ac:dyDescent="0.25">
      <c r="A911" s="34"/>
      <c r="B911" s="33" t="str">
        <f t="shared" si="78"/>
        <v>Alarm Status - Circuit 61</v>
      </c>
      <c r="C911" s="34">
        <f t="shared" si="81"/>
        <v>61</v>
      </c>
      <c r="D911" s="21">
        <f t="shared" si="82"/>
        <v>1271</v>
      </c>
      <c r="G911" s="23" t="s">
        <v>876</v>
      </c>
      <c r="L911" s="34" t="s">
        <v>48</v>
      </c>
    </row>
    <row r="912" spans="1:12" ht="15" hidden="1" customHeight="1" outlineLevel="2" x14ac:dyDescent="0.25">
      <c r="A912" s="34"/>
      <c r="B912" s="33" t="str">
        <f t="shared" si="78"/>
        <v>Alarm Status - Circuit 62</v>
      </c>
      <c r="C912" s="34">
        <f t="shared" si="81"/>
        <v>62</v>
      </c>
      <c r="D912" s="21">
        <f t="shared" si="82"/>
        <v>1272</v>
      </c>
      <c r="G912" s="23" t="s">
        <v>876</v>
      </c>
      <c r="L912" s="34" t="s">
        <v>48</v>
      </c>
    </row>
    <row r="913" spans="1:12" ht="15" hidden="1" customHeight="1" outlineLevel="2" x14ac:dyDescent="0.25">
      <c r="A913" s="34"/>
      <c r="B913" s="33" t="str">
        <f t="shared" si="78"/>
        <v>Alarm Status - Circuit 63</v>
      </c>
      <c r="C913" s="34">
        <f t="shared" si="81"/>
        <v>63</v>
      </c>
      <c r="D913" s="21">
        <f t="shared" si="82"/>
        <v>1273</v>
      </c>
      <c r="G913" s="23" t="s">
        <v>876</v>
      </c>
      <c r="L913" s="34" t="s">
        <v>48</v>
      </c>
    </row>
    <row r="914" spans="1:12" ht="15" hidden="1" customHeight="1" outlineLevel="2" x14ac:dyDescent="0.25">
      <c r="A914" s="34"/>
      <c r="B914" s="33" t="str">
        <f t="shared" si="78"/>
        <v>Alarm Status - Circuit 64</v>
      </c>
      <c r="C914" s="34">
        <f t="shared" si="81"/>
        <v>64</v>
      </c>
      <c r="D914" s="21">
        <f t="shared" si="82"/>
        <v>1274</v>
      </c>
      <c r="G914" s="23" t="s">
        <v>876</v>
      </c>
      <c r="L914" s="34" t="s">
        <v>48</v>
      </c>
    </row>
    <row r="915" spans="1:12" ht="15" hidden="1" customHeight="1" outlineLevel="2" x14ac:dyDescent="0.25">
      <c r="A915" s="34"/>
      <c r="B915" s="33" t="str">
        <f t="shared" si="78"/>
        <v>Alarm Status - Circuit 65</v>
      </c>
      <c r="C915" s="34">
        <f t="shared" si="81"/>
        <v>65</v>
      </c>
      <c r="D915" s="21">
        <f t="shared" si="82"/>
        <v>1275</v>
      </c>
      <c r="G915" s="23" t="s">
        <v>876</v>
      </c>
      <c r="L915" s="34" t="s">
        <v>48</v>
      </c>
    </row>
    <row r="916" spans="1:12" ht="15" hidden="1" customHeight="1" outlineLevel="2" x14ac:dyDescent="0.25">
      <c r="A916" s="34"/>
      <c r="B916" s="33" t="str">
        <f t="shared" ref="B916:B946" si="83">CONCATENATE("Alarm Status - Circuit ",C916)</f>
        <v>Alarm Status - Circuit 66</v>
      </c>
      <c r="C916" s="34">
        <f t="shared" ref="C916:C946" si="84">C915+1</f>
        <v>66</v>
      </c>
      <c r="D916" s="21">
        <f t="shared" ref="D916:D946" si="85">D915+1</f>
        <v>1276</v>
      </c>
      <c r="G916" s="23" t="s">
        <v>876</v>
      </c>
      <c r="L916" s="34" t="s">
        <v>48</v>
      </c>
    </row>
    <row r="917" spans="1:12" ht="15" hidden="1" customHeight="1" outlineLevel="2" x14ac:dyDescent="0.25">
      <c r="A917" s="34"/>
      <c r="B917" s="33" t="str">
        <f t="shared" si="83"/>
        <v>Alarm Status - Circuit 67</v>
      </c>
      <c r="C917" s="34">
        <f t="shared" si="84"/>
        <v>67</v>
      </c>
      <c r="D917" s="21">
        <f t="shared" si="85"/>
        <v>1277</v>
      </c>
      <c r="G917" s="23" t="s">
        <v>876</v>
      </c>
      <c r="L917" s="34" t="s">
        <v>48</v>
      </c>
    </row>
    <row r="918" spans="1:12" ht="15" hidden="1" customHeight="1" outlineLevel="2" x14ac:dyDescent="0.25">
      <c r="A918" s="34"/>
      <c r="B918" s="33" t="str">
        <f t="shared" si="83"/>
        <v>Alarm Status - Circuit 68</v>
      </c>
      <c r="C918" s="34">
        <f t="shared" si="84"/>
        <v>68</v>
      </c>
      <c r="D918" s="21">
        <f t="shared" si="85"/>
        <v>1278</v>
      </c>
      <c r="G918" s="23" t="s">
        <v>876</v>
      </c>
      <c r="L918" s="34" t="s">
        <v>48</v>
      </c>
    </row>
    <row r="919" spans="1:12" ht="15" hidden="1" customHeight="1" outlineLevel="2" x14ac:dyDescent="0.25">
      <c r="A919" s="34"/>
      <c r="B919" s="33" t="str">
        <f t="shared" si="83"/>
        <v>Alarm Status - Circuit 69</v>
      </c>
      <c r="C919" s="34">
        <f t="shared" si="84"/>
        <v>69</v>
      </c>
      <c r="D919" s="21">
        <f t="shared" si="85"/>
        <v>1279</v>
      </c>
      <c r="G919" s="23" t="s">
        <v>876</v>
      </c>
      <c r="L919" s="34" t="s">
        <v>48</v>
      </c>
    </row>
    <row r="920" spans="1:12" ht="15" hidden="1" customHeight="1" outlineLevel="2" x14ac:dyDescent="0.25">
      <c r="A920" s="34"/>
      <c r="B920" s="33" t="str">
        <f t="shared" si="83"/>
        <v>Alarm Status - Circuit 70</v>
      </c>
      <c r="C920" s="34">
        <f t="shared" si="84"/>
        <v>70</v>
      </c>
      <c r="D920" s="21">
        <f t="shared" si="85"/>
        <v>1280</v>
      </c>
      <c r="G920" s="23" t="s">
        <v>876</v>
      </c>
      <c r="L920" s="34" t="s">
        <v>48</v>
      </c>
    </row>
    <row r="921" spans="1:12" ht="15" hidden="1" customHeight="1" outlineLevel="2" x14ac:dyDescent="0.25">
      <c r="A921" s="34"/>
      <c r="B921" s="33" t="str">
        <f t="shared" si="83"/>
        <v>Alarm Status - Circuit 71</v>
      </c>
      <c r="C921" s="34">
        <f t="shared" si="84"/>
        <v>71</v>
      </c>
      <c r="D921" s="21">
        <f t="shared" si="85"/>
        <v>1281</v>
      </c>
      <c r="G921" s="23" t="s">
        <v>876</v>
      </c>
      <c r="L921" s="34" t="s">
        <v>48</v>
      </c>
    </row>
    <row r="922" spans="1:12" ht="15" hidden="1" customHeight="1" outlineLevel="2" x14ac:dyDescent="0.25">
      <c r="A922" s="34"/>
      <c r="B922" s="33" t="str">
        <f t="shared" si="83"/>
        <v>Alarm Status - Circuit 72</v>
      </c>
      <c r="C922" s="34">
        <f t="shared" si="84"/>
        <v>72</v>
      </c>
      <c r="D922" s="21">
        <f t="shared" si="85"/>
        <v>1282</v>
      </c>
      <c r="G922" s="23" t="s">
        <v>876</v>
      </c>
      <c r="L922" s="34" t="s">
        <v>48</v>
      </c>
    </row>
    <row r="923" spans="1:12" ht="15" hidden="1" customHeight="1" outlineLevel="2" x14ac:dyDescent="0.25">
      <c r="A923" s="34"/>
      <c r="B923" s="33" t="str">
        <f t="shared" si="83"/>
        <v>Alarm Status - Circuit 73</v>
      </c>
      <c r="C923" s="34">
        <f t="shared" si="84"/>
        <v>73</v>
      </c>
      <c r="D923" s="21">
        <f t="shared" si="85"/>
        <v>1283</v>
      </c>
      <c r="G923" s="23" t="s">
        <v>876</v>
      </c>
      <c r="L923" s="34" t="s">
        <v>48</v>
      </c>
    </row>
    <row r="924" spans="1:12" ht="15" hidden="1" customHeight="1" outlineLevel="2" x14ac:dyDescent="0.25">
      <c r="A924" s="34"/>
      <c r="B924" s="33" t="str">
        <f t="shared" si="83"/>
        <v>Alarm Status - Circuit 74</v>
      </c>
      <c r="C924" s="34">
        <f t="shared" si="84"/>
        <v>74</v>
      </c>
      <c r="D924" s="21">
        <f t="shared" si="85"/>
        <v>1284</v>
      </c>
      <c r="G924" s="23" t="s">
        <v>876</v>
      </c>
      <c r="L924" s="34" t="s">
        <v>48</v>
      </c>
    </row>
    <row r="925" spans="1:12" ht="15" hidden="1" customHeight="1" outlineLevel="2" x14ac:dyDescent="0.25">
      <c r="A925" s="34"/>
      <c r="B925" s="33" t="str">
        <f t="shared" si="83"/>
        <v>Alarm Status - Circuit 75</v>
      </c>
      <c r="C925" s="34">
        <f t="shared" si="84"/>
        <v>75</v>
      </c>
      <c r="D925" s="21">
        <f t="shared" si="85"/>
        <v>1285</v>
      </c>
      <c r="G925" s="23" t="s">
        <v>876</v>
      </c>
      <c r="L925" s="34" t="s">
        <v>48</v>
      </c>
    </row>
    <row r="926" spans="1:12" ht="15" hidden="1" customHeight="1" outlineLevel="2" x14ac:dyDescent="0.25">
      <c r="A926" s="34"/>
      <c r="B926" s="33" t="str">
        <f t="shared" si="83"/>
        <v>Alarm Status - Circuit 76</v>
      </c>
      <c r="C926" s="34">
        <f t="shared" si="84"/>
        <v>76</v>
      </c>
      <c r="D926" s="21">
        <f t="shared" si="85"/>
        <v>1286</v>
      </c>
      <c r="G926" s="23" t="s">
        <v>876</v>
      </c>
      <c r="L926" s="34" t="s">
        <v>48</v>
      </c>
    </row>
    <row r="927" spans="1:12" ht="15" hidden="1" customHeight="1" outlineLevel="2" x14ac:dyDescent="0.25">
      <c r="A927" s="34"/>
      <c r="B927" s="33" t="str">
        <f t="shared" si="83"/>
        <v>Alarm Status - Circuit 77</v>
      </c>
      <c r="C927" s="34">
        <f t="shared" si="84"/>
        <v>77</v>
      </c>
      <c r="D927" s="21">
        <f t="shared" si="85"/>
        <v>1287</v>
      </c>
      <c r="G927" s="23" t="s">
        <v>876</v>
      </c>
      <c r="L927" s="34" t="s">
        <v>48</v>
      </c>
    </row>
    <row r="928" spans="1:12" ht="15" hidden="1" customHeight="1" outlineLevel="2" x14ac:dyDescent="0.25">
      <c r="A928" s="34"/>
      <c r="B928" s="33" t="str">
        <f t="shared" si="83"/>
        <v>Alarm Status - Circuit 78</v>
      </c>
      <c r="C928" s="34">
        <f t="shared" si="84"/>
        <v>78</v>
      </c>
      <c r="D928" s="21">
        <f t="shared" si="85"/>
        <v>1288</v>
      </c>
      <c r="G928" s="23" t="s">
        <v>876</v>
      </c>
      <c r="L928" s="34" t="s">
        <v>48</v>
      </c>
    </row>
    <row r="929" spans="1:12" ht="15" hidden="1" customHeight="1" outlineLevel="2" x14ac:dyDescent="0.25">
      <c r="A929" s="34"/>
      <c r="B929" s="33" t="str">
        <f t="shared" si="83"/>
        <v>Alarm Status - Circuit 79</v>
      </c>
      <c r="C929" s="34">
        <f t="shared" si="84"/>
        <v>79</v>
      </c>
      <c r="D929" s="21">
        <f t="shared" si="85"/>
        <v>1289</v>
      </c>
      <c r="G929" s="23" t="s">
        <v>876</v>
      </c>
      <c r="L929" s="34" t="s">
        <v>48</v>
      </c>
    </row>
    <row r="930" spans="1:12" ht="15" hidden="1" customHeight="1" outlineLevel="2" x14ac:dyDescent="0.25">
      <c r="A930" s="34"/>
      <c r="B930" s="33" t="str">
        <f t="shared" si="83"/>
        <v>Alarm Status - Circuit 80</v>
      </c>
      <c r="C930" s="34">
        <f t="shared" si="84"/>
        <v>80</v>
      </c>
      <c r="D930" s="21">
        <f t="shared" si="85"/>
        <v>1290</v>
      </c>
      <c r="G930" s="23" t="s">
        <v>876</v>
      </c>
      <c r="L930" s="34" t="s">
        <v>48</v>
      </c>
    </row>
    <row r="931" spans="1:12" ht="15" hidden="1" customHeight="1" outlineLevel="2" x14ac:dyDescent="0.25">
      <c r="A931" s="34"/>
      <c r="B931" s="33" t="str">
        <f t="shared" si="83"/>
        <v>Alarm Status - Circuit 81</v>
      </c>
      <c r="C931" s="34">
        <f t="shared" si="84"/>
        <v>81</v>
      </c>
      <c r="D931" s="21">
        <f t="shared" si="85"/>
        <v>1291</v>
      </c>
      <c r="G931" s="23" t="s">
        <v>876</v>
      </c>
      <c r="L931" s="34" t="s">
        <v>48</v>
      </c>
    </row>
    <row r="932" spans="1:12" ht="15" hidden="1" customHeight="1" outlineLevel="2" x14ac:dyDescent="0.25">
      <c r="A932" s="34"/>
      <c r="B932" s="33" t="str">
        <f t="shared" si="83"/>
        <v>Alarm Status - Circuit 82</v>
      </c>
      <c r="C932" s="34">
        <f t="shared" si="84"/>
        <v>82</v>
      </c>
      <c r="D932" s="21">
        <f t="shared" si="85"/>
        <v>1292</v>
      </c>
      <c r="G932" s="23" t="s">
        <v>876</v>
      </c>
      <c r="L932" s="34" t="s">
        <v>48</v>
      </c>
    </row>
    <row r="933" spans="1:12" ht="15" hidden="1" customHeight="1" outlineLevel="2" x14ac:dyDescent="0.25">
      <c r="A933" s="34"/>
      <c r="B933" s="33" t="str">
        <f t="shared" si="83"/>
        <v>Alarm Status - Circuit 83</v>
      </c>
      <c r="C933" s="34">
        <f t="shared" si="84"/>
        <v>83</v>
      </c>
      <c r="D933" s="21">
        <f t="shared" si="85"/>
        <v>1293</v>
      </c>
      <c r="G933" s="23" t="s">
        <v>876</v>
      </c>
      <c r="L933" s="34" t="s">
        <v>48</v>
      </c>
    </row>
    <row r="934" spans="1:12" ht="15" hidden="1" customHeight="1" outlineLevel="2" x14ac:dyDescent="0.25">
      <c r="A934" s="34"/>
      <c r="B934" s="33" t="str">
        <f t="shared" si="83"/>
        <v>Alarm Status - Circuit 84</v>
      </c>
      <c r="C934" s="34">
        <f t="shared" si="84"/>
        <v>84</v>
      </c>
      <c r="D934" s="21">
        <f t="shared" si="85"/>
        <v>1294</v>
      </c>
      <c r="G934" s="23" t="s">
        <v>876</v>
      </c>
      <c r="L934" s="34" t="s">
        <v>48</v>
      </c>
    </row>
    <row r="935" spans="1:12" ht="15" hidden="1" customHeight="1" outlineLevel="2" x14ac:dyDescent="0.25">
      <c r="A935" s="34"/>
      <c r="B935" s="33" t="str">
        <f t="shared" si="83"/>
        <v>Alarm Status - Circuit 85</v>
      </c>
      <c r="C935" s="34">
        <f t="shared" si="84"/>
        <v>85</v>
      </c>
      <c r="D935" s="21">
        <f t="shared" si="85"/>
        <v>1295</v>
      </c>
      <c r="G935" s="23" t="s">
        <v>876</v>
      </c>
      <c r="L935" s="34" t="s">
        <v>48</v>
      </c>
    </row>
    <row r="936" spans="1:12" ht="15" hidden="1" customHeight="1" outlineLevel="2" x14ac:dyDescent="0.25">
      <c r="A936" s="34"/>
      <c r="B936" s="33" t="str">
        <f t="shared" si="83"/>
        <v>Alarm Status - Circuit 86</v>
      </c>
      <c r="C936" s="34">
        <f t="shared" si="84"/>
        <v>86</v>
      </c>
      <c r="D936" s="21">
        <f t="shared" si="85"/>
        <v>1296</v>
      </c>
      <c r="G936" s="23" t="s">
        <v>876</v>
      </c>
      <c r="L936" s="34" t="s">
        <v>48</v>
      </c>
    </row>
    <row r="937" spans="1:12" ht="15" hidden="1" customHeight="1" outlineLevel="2" x14ac:dyDescent="0.25">
      <c r="A937" s="34"/>
      <c r="B937" s="33" t="str">
        <f t="shared" si="83"/>
        <v>Alarm Status - Circuit 87</v>
      </c>
      <c r="C937" s="34">
        <f t="shared" si="84"/>
        <v>87</v>
      </c>
      <c r="D937" s="21">
        <f t="shared" si="85"/>
        <v>1297</v>
      </c>
      <c r="G937" s="23" t="s">
        <v>876</v>
      </c>
      <c r="L937" s="34" t="s">
        <v>48</v>
      </c>
    </row>
    <row r="938" spans="1:12" ht="15.75" hidden="1" customHeight="1" outlineLevel="2" x14ac:dyDescent="0.25">
      <c r="B938" s="33" t="str">
        <f t="shared" si="83"/>
        <v>Alarm Status - Circuit 88</v>
      </c>
      <c r="C938" s="34">
        <f t="shared" si="84"/>
        <v>88</v>
      </c>
      <c r="D938" s="21">
        <f t="shared" si="85"/>
        <v>1298</v>
      </c>
      <c r="G938" s="23" t="s">
        <v>876</v>
      </c>
      <c r="L938" s="34" t="s">
        <v>48</v>
      </c>
    </row>
    <row r="939" spans="1:12" ht="15.75" hidden="1" customHeight="1" outlineLevel="2" x14ac:dyDescent="0.25">
      <c r="B939" s="33" t="str">
        <f t="shared" si="83"/>
        <v>Alarm Status - Circuit 89</v>
      </c>
      <c r="C939" s="34">
        <f t="shared" si="84"/>
        <v>89</v>
      </c>
      <c r="D939" s="21">
        <f t="shared" si="85"/>
        <v>1299</v>
      </c>
      <c r="G939" s="23" t="s">
        <v>876</v>
      </c>
      <c r="L939" s="34" t="s">
        <v>48</v>
      </c>
    </row>
    <row r="940" spans="1:12" ht="15.75" hidden="1" customHeight="1" outlineLevel="2" x14ac:dyDescent="0.25">
      <c r="B940" s="33" t="str">
        <f t="shared" si="83"/>
        <v>Alarm Status - Circuit 90</v>
      </c>
      <c r="C940" s="34">
        <f t="shared" si="84"/>
        <v>90</v>
      </c>
      <c r="D940" s="21">
        <f t="shared" si="85"/>
        <v>1300</v>
      </c>
      <c r="G940" s="23" t="s">
        <v>876</v>
      </c>
      <c r="L940" s="34" t="s">
        <v>48</v>
      </c>
    </row>
    <row r="941" spans="1:12" ht="15.75" hidden="1" customHeight="1" outlineLevel="2" x14ac:dyDescent="0.25">
      <c r="B941" s="33" t="str">
        <f t="shared" si="83"/>
        <v>Alarm Status - Circuit 91</v>
      </c>
      <c r="C941" s="34">
        <f t="shared" si="84"/>
        <v>91</v>
      </c>
      <c r="D941" s="21">
        <f t="shared" si="85"/>
        <v>1301</v>
      </c>
      <c r="G941" s="23" t="s">
        <v>876</v>
      </c>
      <c r="L941" s="34" t="s">
        <v>48</v>
      </c>
    </row>
    <row r="942" spans="1:12" ht="15.75" hidden="1" customHeight="1" outlineLevel="2" x14ac:dyDescent="0.25">
      <c r="B942" s="33" t="str">
        <f t="shared" si="83"/>
        <v>Alarm Status - Circuit 92</v>
      </c>
      <c r="C942" s="34">
        <f t="shared" si="84"/>
        <v>92</v>
      </c>
      <c r="D942" s="21">
        <f t="shared" si="85"/>
        <v>1302</v>
      </c>
      <c r="G942" s="23" t="s">
        <v>876</v>
      </c>
      <c r="L942" s="34" t="s">
        <v>48</v>
      </c>
    </row>
    <row r="943" spans="1:12" ht="15.75" hidden="1" customHeight="1" outlineLevel="2" x14ac:dyDescent="0.25">
      <c r="B943" s="33" t="str">
        <f t="shared" si="83"/>
        <v>Alarm Status - Circuit 93</v>
      </c>
      <c r="C943" s="34">
        <f t="shared" si="84"/>
        <v>93</v>
      </c>
      <c r="D943" s="21">
        <f t="shared" si="85"/>
        <v>1303</v>
      </c>
      <c r="G943" s="23" t="s">
        <v>876</v>
      </c>
      <c r="L943" s="34" t="s">
        <v>48</v>
      </c>
    </row>
    <row r="944" spans="1:12" ht="15.75" hidden="1" customHeight="1" outlineLevel="2" x14ac:dyDescent="0.25">
      <c r="B944" s="33" t="str">
        <f t="shared" si="83"/>
        <v>Alarm Status - Circuit 94</v>
      </c>
      <c r="C944" s="34">
        <f t="shared" si="84"/>
        <v>94</v>
      </c>
      <c r="D944" s="21">
        <f t="shared" si="85"/>
        <v>1304</v>
      </c>
      <c r="G944" s="23" t="s">
        <v>876</v>
      </c>
      <c r="L944" s="34" t="s">
        <v>48</v>
      </c>
    </row>
    <row r="945" spans="1:16" ht="15.75" hidden="1" customHeight="1" outlineLevel="2" x14ac:dyDescent="0.25">
      <c r="B945" s="33" t="str">
        <f t="shared" si="83"/>
        <v>Alarm Status - Circuit 95</v>
      </c>
      <c r="C945" s="34">
        <f t="shared" si="84"/>
        <v>95</v>
      </c>
      <c r="D945" s="21">
        <f t="shared" si="85"/>
        <v>1305</v>
      </c>
      <c r="G945" s="23" t="s">
        <v>876</v>
      </c>
      <c r="L945" s="34" t="s">
        <v>48</v>
      </c>
    </row>
    <row r="946" spans="1:16" ht="15.75" hidden="1" customHeight="1" outlineLevel="2" x14ac:dyDescent="0.25">
      <c r="B946" s="33" t="str">
        <f t="shared" si="83"/>
        <v>Alarm Status - Circuit 96</v>
      </c>
      <c r="C946" s="34">
        <f t="shared" si="84"/>
        <v>96</v>
      </c>
      <c r="D946" s="21">
        <f t="shared" si="85"/>
        <v>1306</v>
      </c>
      <c r="G946" s="23" t="s">
        <v>876</v>
      </c>
      <c r="L946" s="34" t="s">
        <v>48</v>
      </c>
    </row>
    <row r="947" spans="1:16" outlineLevel="1" collapsed="1" x14ac:dyDescent="0.25"/>
    <row r="948" spans="1:16" outlineLevel="1" x14ac:dyDescent="0.25"/>
    <row r="949" spans="1:16" s="31" customFormat="1" ht="15" outlineLevel="1" x14ac:dyDescent="0.25">
      <c r="A949" s="27"/>
      <c r="B949" s="26" t="s">
        <v>208</v>
      </c>
      <c r="C949" s="27"/>
      <c r="D949" s="28">
        <f>E846+1</f>
        <v>1307</v>
      </c>
      <c r="E949" s="27">
        <f>D949+5</f>
        <v>1312</v>
      </c>
      <c r="F949" s="29"/>
      <c r="G949" s="30"/>
      <c r="H949" s="28"/>
      <c r="I949" s="30"/>
      <c r="J949" s="71"/>
      <c r="K949" s="70"/>
      <c r="L949" s="27"/>
      <c r="M949" s="27"/>
      <c r="N949" s="27"/>
      <c r="O949" s="27"/>
      <c r="P949" s="26"/>
    </row>
    <row r="950" spans="1:16" s="31" customFormat="1" ht="15" outlineLevel="1" x14ac:dyDescent="0.25">
      <c r="A950" s="27"/>
      <c r="B950" s="26" t="s">
        <v>221</v>
      </c>
      <c r="C950" s="27"/>
      <c r="D950" s="28">
        <f>E949+1</f>
        <v>1313</v>
      </c>
      <c r="E950" s="27">
        <f t="shared" ref="E950:E964" si="86">D950+5</f>
        <v>1318</v>
      </c>
      <c r="F950" s="29"/>
      <c r="G950" s="30"/>
      <c r="H950" s="28"/>
      <c r="I950" s="30"/>
      <c r="J950" s="71"/>
      <c r="K950" s="70"/>
      <c r="L950" s="27"/>
      <c r="M950" s="27"/>
      <c r="N950" s="27"/>
      <c r="O950" s="27"/>
      <c r="P950" s="26"/>
    </row>
    <row r="951" spans="1:16" s="31" customFormat="1" ht="15" outlineLevel="1" x14ac:dyDescent="0.25">
      <c r="A951" s="27"/>
      <c r="B951" s="26" t="s">
        <v>222</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5" outlineLevel="1" x14ac:dyDescent="0.25">
      <c r="A952" s="27"/>
      <c r="B952" s="26" t="s">
        <v>209</v>
      </c>
      <c r="C952" s="27"/>
      <c r="D952" s="28">
        <f t="shared" si="87"/>
        <v>1325</v>
      </c>
      <c r="E952" s="27">
        <f t="shared" si="86"/>
        <v>1330</v>
      </c>
      <c r="F952" s="29"/>
      <c r="G952" s="30"/>
      <c r="H952" s="28"/>
      <c r="I952" s="30"/>
      <c r="J952" s="71"/>
      <c r="K952" s="70"/>
      <c r="L952" s="27"/>
      <c r="M952" s="27"/>
      <c r="N952" s="27"/>
      <c r="O952" s="27"/>
      <c r="P952" s="26"/>
    </row>
    <row r="953" spans="1:16" s="31" customFormat="1" ht="15" outlineLevel="1" x14ac:dyDescent="0.25">
      <c r="A953" s="27"/>
      <c r="B953" s="26" t="s">
        <v>210</v>
      </c>
      <c r="C953" s="27"/>
      <c r="D953" s="28">
        <f t="shared" si="87"/>
        <v>1331</v>
      </c>
      <c r="E953" s="27">
        <f t="shared" si="86"/>
        <v>1336</v>
      </c>
      <c r="F953" s="29"/>
      <c r="G953" s="30"/>
      <c r="H953" s="28"/>
      <c r="I953" s="30"/>
      <c r="J953" s="71"/>
      <c r="K953" s="70"/>
      <c r="L953" s="27"/>
      <c r="M953" s="27"/>
      <c r="N953" s="27"/>
      <c r="O953" s="27"/>
      <c r="P953" s="26"/>
    </row>
    <row r="954" spans="1:16" s="31" customFormat="1" ht="15" outlineLevel="1" x14ac:dyDescent="0.25">
      <c r="A954" s="27"/>
      <c r="B954" s="26" t="s">
        <v>211</v>
      </c>
      <c r="C954" s="27"/>
      <c r="D954" s="28">
        <f t="shared" si="87"/>
        <v>1337</v>
      </c>
      <c r="E954" s="27">
        <f t="shared" si="86"/>
        <v>1342</v>
      </c>
      <c r="F954" s="29"/>
      <c r="G954" s="30"/>
      <c r="H954" s="28"/>
      <c r="I954" s="30"/>
      <c r="J954" s="71"/>
      <c r="K954" s="70"/>
      <c r="L954" s="27"/>
      <c r="M954" s="27"/>
      <c r="N954" s="27"/>
      <c r="O954" s="27"/>
      <c r="P954" s="26"/>
    </row>
    <row r="955" spans="1:16" s="31" customFormat="1" ht="15" outlineLevel="1" x14ac:dyDescent="0.25">
      <c r="A955" s="27"/>
      <c r="B955" s="26" t="s">
        <v>212</v>
      </c>
      <c r="C955" s="27"/>
      <c r="D955" s="28">
        <f t="shared" si="87"/>
        <v>1343</v>
      </c>
      <c r="E955" s="27">
        <f t="shared" si="86"/>
        <v>1348</v>
      </c>
      <c r="F955" s="29"/>
      <c r="G955" s="30"/>
      <c r="H955" s="28"/>
      <c r="I955" s="30"/>
      <c r="J955" s="71"/>
      <c r="K955" s="70"/>
      <c r="L955" s="27"/>
      <c r="M955" s="27"/>
      <c r="N955" s="27"/>
      <c r="O955" s="27"/>
      <c r="P955" s="26"/>
    </row>
    <row r="956" spans="1:16" s="31" customFormat="1" ht="15" outlineLevel="1" x14ac:dyDescent="0.25">
      <c r="A956" s="27"/>
      <c r="B956" s="26" t="s">
        <v>213</v>
      </c>
      <c r="C956" s="27"/>
      <c r="D956" s="28">
        <f t="shared" si="87"/>
        <v>1349</v>
      </c>
      <c r="E956" s="27">
        <f t="shared" si="86"/>
        <v>1354</v>
      </c>
      <c r="F956" s="29"/>
      <c r="G956" s="30"/>
      <c r="H956" s="28"/>
      <c r="I956" s="30"/>
      <c r="J956" s="71"/>
      <c r="K956" s="70"/>
      <c r="L956" s="27"/>
      <c r="M956" s="27"/>
      <c r="N956" s="27"/>
      <c r="O956" s="27"/>
      <c r="P956" s="26"/>
    </row>
    <row r="957" spans="1:16" s="31" customFormat="1" ht="15" outlineLevel="1" x14ac:dyDescent="0.25">
      <c r="A957" s="27"/>
      <c r="B957" s="26" t="s">
        <v>214</v>
      </c>
      <c r="C957" s="27"/>
      <c r="D957" s="28">
        <f t="shared" si="87"/>
        <v>1355</v>
      </c>
      <c r="E957" s="27">
        <f t="shared" si="86"/>
        <v>1360</v>
      </c>
      <c r="F957" s="29"/>
      <c r="G957" s="30"/>
      <c r="H957" s="28"/>
      <c r="I957" s="30"/>
      <c r="J957" s="71"/>
      <c r="K957" s="70"/>
      <c r="L957" s="27"/>
      <c r="M957" s="27"/>
      <c r="N957" s="27"/>
      <c r="O957" s="27"/>
      <c r="P957" s="26"/>
    </row>
    <row r="958" spans="1:16" s="31" customFormat="1" ht="15" outlineLevel="1" x14ac:dyDescent="0.25">
      <c r="A958" s="27"/>
      <c r="B958" s="26" t="s">
        <v>215</v>
      </c>
      <c r="C958" s="27"/>
      <c r="D958" s="28">
        <f t="shared" si="87"/>
        <v>1361</v>
      </c>
      <c r="E958" s="27">
        <f t="shared" si="86"/>
        <v>1366</v>
      </c>
      <c r="F958" s="29"/>
      <c r="G958" s="30"/>
      <c r="H958" s="28"/>
      <c r="I958" s="30"/>
      <c r="J958" s="71"/>
      <c r="K958" s="70"/>
      <c r="L958" s="27"/>
      <c r="M958" s="27"/>
      <c r="N958" s="27"/>
      <c r="O958" s="27"/>
      <c r="P958" s="26"/>
    </row>
    <row r="959" spans="1:16" s="31" customFormat="1" ht="15" outlineLevel="1" x14ac:dyDescent="0.25">
      <c r="A959" s="27"/>
      <c r="B959" s="26" t="s">
        <v>216</v>
      </c>
      <c r="C959" s="27"/>
      <c r="D959" s="28">
        <f t="shared" si="87"/>
        <v>1367</v>
      </c>
      <c r="E959" s="27">
        <f t="shared" si="86"/>
        <v>1372</v>
      </c>
      <c r="F959" s="29"/>
      <c r="G959" s="30"/>
      <c r="H959" s="28"/>
      <c r="I959" s="30"/>
      <c r="J959" s="71"/>
      <c r="K959" s="70"/>
      <c r="L959" s="27"/>
      <c r="M959" s="27"/>
      <c r="N959" s="27"/>
      <c r="O959" s="27"/>
      <c r="P959" s="26"/>
    </row>
    <row r="960" spans="1:16" s="31" customFormat="1" ht="15" outlineLevel="1" x14ac:dyDescent="0.25">
      <c r="A960" s="27"/>
      <c r="B960" s="26" t="s">
        <v>217</v>
      </c>
      <c r="C960" s="27"/>
      <c r="D960" s="28">
        <f t="shared" si="87"/>
        <v>1373</v>
      </c>
      <c r="E960" s="27">
        <f t="shared" si="86"/>
        <v>1378</v>
      </c>
      <c r="F960" s="29"/>
      <c r="G960" s="30"/>
      <c r="H960" s="28"/>
      <c r="I960" s="30"/>
      <c r="J960" s="71"/>
      <c r="K960" s="70"/>
      <c r="L960" s="27"/>
      <c r="M960" s="27"/>
      <c r="N960" s="27"/>
      <c r="O960" s="27"/>
      <c r="P960" s="26"/>
    </row>
    <row r="961" spans="1:16" s="31" customFormat="1" ht="15" outlineLevel="1" x14ac:dyDescent="0.25">
      <c r="A961" s="27"/>
      <c r="B961" s="26" t="s">
        <v>223</v>
      </c>
      <c r="C961" s="27"/>
      <c r="D961" s="28">
        <f t="shared" si="87"/>
        <v>1379</v>
      </c>
      <c r="E961" s="27">
        <f t="shared" si="86"/>
        <v>1384</v>
      </c>
      <c r="F961" s="29"/>
      <c r="G961" s="30"/>
      <c r="H961" s="28"/>
      <c r="I961" s="30"/>
      <c r="J961" s="71"/>
      <c r="K961" s="70"/>
      <c r="L961" s="27"/>
      <c r="M961" s="27"/>
      <c r="N961" s="27"/>
      <c r="O961" s="27"/>
      <c r="P961" s="26"/>
    </row>
    <row r="962" spans="1:16" s="31" customFormat="1" ht="15" outlineLevel="1" x14ac:dyDescent="0.25">
      <c r="A962" s="27"/>
      <c r="B962" s="26" t="s">
        <v>224</v>
      </c>
      <c r="C962" s="27"/>
      <c r="D962" s="28">
        <f t="shared" si="87"/>
        <v>1385</v>
      </c>
      <c r="E962" s="27">
        <f t="shared" si="86"/>
        <v>1390</v>
      </c>
      <c r="F962" s="29"/>
      <c r="G962" s="30"/>
      <c r="H962" s="28"/>
      <c r="I962" s="30"/>
      <c r="J962" s="71"/>
      <c r="K962" s="70"/>
      <c r="L962" s="27"/>
      <c r="M962" s="27"/>
      <c r="N962" s="27"/>
      <c r="O962" s="27"/>
      <c r="P962" s="26"/>
    </row>
    <row r="963" spans="1:16" s="31" customFormat="1" ht="15" outlineLevel="1" x14ac:dyDescent="0.25">
      <c r="A963" s="27"/>
      <c r="B963" s="26" t="s">
        <v>218</v>
      </c>
      <c r="C963" s="27"/>
      <c r="D963" s="28">
        <f t="shared" si="87"/>
        <v>1391</v>
      </c>
      <c r="E963" s="27">
        <f t="shared" si="86"/>
        <v>1396</v>
      </c>
      <c r="F963" s="29"/>
      <c r="G963" s="30"/>
      <c r="H963" s="28"/>
      <c r="I963" s="30"/>
      <c r="J963" s="71"/>
      <c r="K963" s="70"/>
      <c r="L963" s="27"/>
      <c r="M963" s="27"/>
      <c r="N963" s="27"/>
      <c r="O963" s="27"/>
      <c r="P963" s="26"/>
    </row>
    <row r="964" spans="1:16" s="31" customFormat="1" ht="15" outlineLevel="1" x14ac:dyDescent="0.25">
      <c r="A964" s="27"/>
      <c r="B964" s="26" t="s">
        <v>219</v>
      </c>
      <c r="C964" s="27"/>
      <c r="D964" s="28">
        <f t="shared" si="87"/>
        <v>1397</v>
      </c>
      <c r="E964" s="27">
        <f t="shared" si="86"/>
        <v>1402</v>
      </c>
      <c r="F964" s="29"/>
      <c r="G964" s="30"/>
      <c r="H964" s="28"/>
      <c r="I964" s="30"/>
      <c r="J964" s="71"/>
      <c r="K964" s="70"/>
      <c r="L964" s="27"/>
      <c r="M964" s="27"/>
      <c r="N964" s="27"/>
      <c r="O964" s="27"/>
      <c r="P964" s="26"/>
    </row>
    <row r="965" spans="1:16" ht="15" outlineLevel="1" x14ac:dyDescent="0.25">
      <c r="A965" s="34"/>
    </row>
    <row r="966" spans="1:16" s="63" customFormat="1" outlineLevel="1" x14ac:dyDescent="0.25">
      <c r="A966" s="65"/>
      <c r="B966" s="33" t="s">
        <v>142</v>
      </c>
      <c r="C966" s="33"/>
      <c r="D966" s="21">
        <f>E964+1</f>
        <v>1403</v>
      </c>
      <c r="E966" s="34">
        <f>D1062</f>
        <v>1498</v>
      </c>
      <c r="F966" s="22"/>
      <c r="G966" s="23" t="s">
        <v>164</v>
      </c>
      <c r="H966" s="21"/>
      <c r="I966" s="23"/>
      <c r="J966" s="79" t="s">
        <v>453</v>
      </c>
      <c r="K966" s="70" t="s">
        <v>456</v>
      </c>
      <c r="L966" s="34"/>
      <c r="M966" s="34"/>
      <c r="N966" s="34"/>
      <c r="O966" s="34"/>
      <c r="P966" s="33" t="s">
        <v>351</v>
      </c>
    </row>
    <row r="967" spans="1:16" ht="15.75" hidden="1" customHeight="1" outlineLevel="2" x14ac:dyDescent="0.25">
      <c r="B967" s="33" t="str">
        <f>CONCATENATE("Branch Zero Current State - Circuit ",C967)</f>
        <v>Branch Zero Current State - Circuit 1</v>
      </c>
      <c r="C967" s="34">
        <v>1</v>
      </c>
      <c r="D967" s="21">
        <f>D966</f>
        <v>1403</v>
      </c>
      <c r="J967" s="79" t="s">
        <v>453</v>
      </c>
      <c r="K967" s="70">
        <v>1841</v>
      </c>
      <c r="L967" s="34" t="s">
        <v>106</v>
      </c>
    </row>
    <row r="968" spans="1:16" ht="15.75" hidden="1" customHeight="1" outlineLevel="2" x14ac:dyDescent="0.25">
      <c r="B968" s="33" t="str">
        <f t="shared" ref="B968:B1031" si="88">CONCATENATE("Branch Zero Current State - Circuit ",C968)</f>
        <v>Branch Zero Current State - Circuit 2</v>
      </c>
      <c r="C968" s="34">
        <f t="shared" ref="C968:C999" si="89">C967+1</f>
        <v>2</v>
      </c>
      <c r="D968" s="21">
        <f t="shared" ref="D968:D999" si="90">D967+1</f>
        <v>1404</v>
      </c>
      <c r="J968" s="79" t="s">
        <v>453</v>
      </c>
      <c r="K968" s="70">
        <f>K967+1</f>
        <v>1842</v>
      </c>
      <c r="L968" s="34" t="s">
        <v>106</v>
      </c>
    </row>
    <row r="969" spans="1:16" ht="15.75" hidden="1" customHeight="1" outlineLevel="2" x14ac:dyDescent="0.25">
      <c r="B969" s="33" t="str">
        <f t="shared" si="88"/>
        <v>Branch Zero Current State - Circuit 3</v>
      </c>
      <c r="C969" s="34">
        <f t="shared" si="89"/>
        <v>3</v>
      </c>
      <c r="D969" s="21">
        <f t="shared" si="90"/>
        <v>1405</v>
      </c>
      <c r="J969" s="79" t="s">
        <v>453</v>
      </c>
      <c r="K969" s="80">
        <f t="shared" ref="K969:K1032" si="91">K968+1</f>
        <v>1843</v>
      </c>
      <c r="L969" s="34" t="s">
        <v>106</v>
      </c>
    </row>
    <row r="970" spans="1:16" ht="15" hidden="1" customHeight="1" outlineLevel="2" x14ac:dyDescent="0.25">
      <c r="A970" s="34"/>
      <c r="B970" s="33" t="str">
        <f t="shared" si="88"/>
        <v>Branch Zero Current State - Circuit 4</v>
      </c>
      <c r="C970" s="34">
        <f t="shared" si="89"/>
        <v>4</v>
      </c>
      <c r="D970" s="21">
        <f t="shared" si="90"/>
        <v>1406</v>
      </c>
      <c r="J970" s="79" t="s">
        <v>453</v>
      </c>
      <c r="K970" s="80">
        <f t="shared" si="91"/>
        <v>1844</v>
      </c>
      <c r="L970" s="34" t="s">
        <v>106</v>
      </c>
    </row>
    <row r="971" spans="1:16" ht="15" hidden="1" customHeight="1" outlineLevel="2" x14ac:dyDescent="0.25">
      <c r="A971" s="34"/>
      <c r="B971" s="33" t="str">
        <f t="shared" si="88"/>
        <v>Branch Zero Current State - Circuit 5</v>
      </c>
      <c r="C971" s="34">
        <f t="shared" si="89"/>
        <v>5</v>
      </c>
      <c r="D971" s="21">
        <f t="shared" si="90"/>
        <v>1407</v>
      </c>
      <c r="J971" s="79" t="s">
        <v>453</v>
      </c>
      <c r="K971" s="80">
        <f t="shared" si="91"/>
        <v>1845</v>
      </c>
      <c r="L971" s="34" t="s">
        <v>106</v>
      </c>
    </row>
    <row r="972" spans="1:16" ht="15" hidden="1" customHeight="1" outlineLevel="2" x14ac:dyDescent="0.25">
      <c r="A972" s="34"/>
      <c r="B972" s="33" t="str">
        <f t="shared" si="88"/>
        <v>Branch Zero Current State - Circuit 6</v>
      </c>
      <c r="C972" s="34">
        <f t="shared" si="89"/>
        <v>6</v>
      </c>
      <c r="D972" s="21">
        <f t="shared" si="90"/>
        <v>1408</v>
      </c>
      <c r="J972" s="79" t="s">
        <v>453</v>
      </c>
      <c r="K972" s="80">
        <f t="shared" si="91"/>
        <v>1846</v>
      </c>
      <c r="L972" s="34" t="s">
        <v>106</v>
      </c>
    </row>
    <row r="973" spans="1:16" ht="15" hidden="1" customHeight="1" outlineLevel="2" x14ac:dyDescent="0.25">
      <c r="A973" s="34"/>
      <c r="B973" s="33" t="str">
        <f t="shared" si="88"/>
        <v>Branch Zero Current State - Circuit 7</v>
      </c>
      <c r="C973" s="34">
        <f t="shared" si="89"/>
        <v>7</v>
      </c>
      <c r="D973" s="21">
        <f t="shared" si="90"/>
        <v>1409</v>
      </c>
      <c r="J973" s="79" t="s">
        <v>453</v>
      </c>
      <c r="K973" s="80">
        <f t="shared" si="91"/>
        <v>1847</v>
      </c>
      <c r="L973" s="34" t="s">
        <v>106</v>
      </c>
    </row>
    <row r="974" spans="1:16" ht="15" hidden="1" customHeight="1" outlineLevel="2" x14ac:dyDescent="0.25">
      <c r="A974" s="34"/>
      <c r="B974" s="33" t="str">
        <f t="shared" si="88"/>
        <v>Branch Zero Current State - Circuit 8</v>
      </c>
      <c r="C974" s="34">
        <f t="shared" si="89"/>
        <v>8</v>
      </c>
      <c r="D974" s="21">
        <f t="shared" si="90"/>
        <v>1410</v>
      </c>
      <c r="J974" s="79" t="s">
        <v>453</v>
      </c>
      <c r="K974" s="80">
        <f t="shared" si="91"/>
        <v>1848</v>
      </c>
      <c r="L974" s="34" t="s">
        <v>106</v>
      </c>
    </row>
    <row r="975" spans="1:16" ht="15" hidden="1" customHeight="1" outlineLevel="2" x14ac:dyDescent="0.25">
      <c r="A975" s="34"/>
      <c r="B975" s="33" t="str">
        <f t="shared" si="88"/>
        <v>Branch Zero Current State - Circuit 9</v>
      </c>
      <c r="C975" s="34">
        <f t="shared" si="89"/>
        <v>9</v>
      </c>
      <c r="D975" s="21">
        <f t="shared" si="90"/>
        <v>1411</v>
      </c>
      <c r="J975" s="79" t="s">
        <v>453</v>
      </c>
      <c r="K975" s="80">
        <f t="shared" si="91"/>
        <v>1849</v>
      </c>
      <c r="L975" s="34" t="s">
        <v>106</v>
      </c>
    </row>
    <row r="976" spans="1:16" ht="15" hidden="1" customHeight="1" outlineLevel="2" x14ac:dyDescent="0.25">
      <c r="A976" s="34"/>
      <c r="B976" s="33" t="str">
        <f t="shared" si="88"/>
        <v>Branch Zero Current State - Circuit 10</v>
      </c>
      <c r="C976" s="34">
        <f t="shared" si="89"/>
        <v>10</v>
      </c>
      <c r="D976" s="21">
        <f t="shared" si="90"/>
        <v>1412</v>
      </c>
      <c r="J976" s="79" t="s">
        <v>453</v>
      </c>
      <c r="K976" s="80">
        <f t="shared" si="91"/>
        <v>1850</v>
      </c>
      <c r="L976" s="34" t="s">
        <v>106</v>
      </c>
    </row>
    <row r="977" spans="1:12" ht="15" hidden="1" customHeight="1" outlineLevel="2" x14ac:dyDescent="0.25">
      <c r="A977" s="34"/>
      <c r="B977" s="33" t="str">
        <f t="shared" si="88"/>
        <v>Branch Zero Current State - Circuit 11</v>
      </c>
      <c r="C977" s="34">
        <f t="shared" si="89"/>
        <v>11</v>
      </c>
      <c r="D977" s="21">
        <f t="shared" si="90"/>
        <v>1413</v>
      </c>
      <c r="J977" s="79" t="s">
        <v>453</v>
      </c>
      <c r="K977" s="80">
        <f t="shared" si="91"/>
        <v>1851</v>
      </c>
      <c r="L977" s="34" t="s">
        <v>106</v>
      </c>
    </row>
    <row r="978" spans="1:12" ht="15" hidden="1" customHeight="1" outlineLevel="2" x14ac:dyDescent="0.25">
      <c r="A978" s="34"/>
      <c r="B978" s="33" t="str">
        <f t="shared" si="88"/>
        <v>Branch Zero Current State - Circuit 12</v>
      </c>
      <c r="C978" s="34">
        <f t="shared" si="89"/>
        <v>12</v>
      </c>
      <c r="D978" s="21">
        <f t="shared" si="90"/>
        <v>1414</v>
      </c>
      <c r="J978" s="79" t="s">
        <v>453</v>
      </c>
      <c r="K978" s="80">
        <f t="shared" si="91"/>
        <v>1852</v>
      </c>
      <c r="L978" s="34" t="s">
        <v>106</v>
      </c>
    </row>
    <row r="979" spans="1:12" ht="15" hidden="1" customHeight="1" outlineLevel="2" x14ac:dyDescent="0.25">
      <c r="A979" s="34"/>
      <c r="B979" s="33" t="str">
        <f t="shared" si="88"/>
        <v>Branch Zero Current State - Circuit 13</v>
      </c>
      <c r="C979" s="34">
        <f t="shared" si="89"/>
        <v>13</v>
      </c>
      <c r="D979" s="21">
        <f t="shared" si="90"/>
        <v>1415</v>
      </c>
      <c r="J979" s="79" t="s">
        <v>453</v>
      </c>
      <c r="K979" s="80">
        <f t="shared" si="91"/>
        <v>1853</v>
      </c>
      <c r="L979" s="34" t="s">
        <v>106</v>
      </c>
    </row>
    <row r="980" spans="1:12" ht="15" hidden="1" customHeight="1" outlineLevel="2" x14ac:dyDescent="0.25">
      <c r="A980" s="34"/>
      <c r="B980" s="33" t="str">
        <f t="shared" si="88"/>
        <v>Branch Zero Current State - Circuit 14</v>
      </c>
      <c r="C980" s="34">
        <f t="shared" si="89"/>
        <v>14</v>
      </c>
      <c r="D980" s="21">
        <f t="shared" si="90"/>
        <v>1416</v>
      </c>
      <c r="J980" s="79" t="s">
        <v>453</v>
      </c>
      <c r="K980" s="80">
        <f t="shared" si="91"/>
        <v>1854</v>
      </c>
      <c r="L980" s="34" t="s">
        <v>106</v>
      </c>
    </row>
    <row r="981" spans="1:12" ht="15" hidden="1" customHeight="1" outlineLevel="2" x14ac:dyDescent="0.25">
      <c r="A981" s="34"/>
      <c r="B981" s="33" t="str">
        <f t="shared" si="88"/>
        <v>Branch Zero Current State - Circuit 15</v>
      </c>
      <c r="C981" s="34">
        <f t="shared" si="89"/>
        <v>15</v>
      </c>
      <c r="D981" s="21">
        <f t="shared" si="90"/>
        <v>1417</v>
      </c>
      <c r="J981" s="79" t="s">
        <v>453</v>
      </c>
      <c r="K981" s="80">
        <f t="shared" si="91"/>
        <v>1855</v>
      </c>
      <c r="L981" s="34" t="s">
        <v>106</v>
      </c>
    </row>
    <row r="982" spans="1:12" ht="15" hidden="1" customHeight="1" outlineLevel="2" x14ac:dyDescent="0.25">
      <c r="A982" s="34"/>
      <c r="B982" s="33" t="str">
        <f t="shared" si="88"/>
        <v>Branch Zero Current State - Circuit 16</v>
      </c>
      <c r="C982" s="34">
        <f t="shared" si="89"/>
        <v>16</v>
      </c>
      <c r="D982" s="21">
        <f t="shared" si="90"/>
        <v>1418</v>
      </c>
      <c r="J982" s="79" t="s">
        <v>453</v>
      </c>
      <c r="K982" s="80">
        <f t="shared" si="91"/>
        <v>1856</v>
      </c>
      <c r="L982" s="34" t="s">
        <v>106</v>
      </c>
    </row>
    <row r="983" spans="1:12" ht="15" hidden="1" customHeight="1" outlineLevel="2" x14ac:dyDescent="0.25">
      <c r="A983" s="34"/>
      <c r="B983" s="33" t="str">
        <f t="shared" si="88"/>
        <v>Branch Zero Current State - Circuit 17</v>
      </c>
      <c r="C983" s="34">
        <f t="shared" si="89"/>
        <v>17</v>
      </c>
      <c r="D983" s="21">
        <f t="shared" si="90"/>
        <v>1419</v>
      </c>
      <c r="J983" s="79" t="s">
        <v>453</v>
      </c>
      <c r="K983" s="80">
        <f t="shared" si="91"/>
        <v>1857</v>
      </c>
      <c r="L983" s="34" t="s">
        <v>106</v>
      </c>
    </row>
    <row r="984" spans="1:12" ht="15" hidden="1" customHeight="1" outlineLevel="2" x14ac:dyDescent="0.25">
      <c r="A984" s="34"/>
      <c r="B984" s="33" t="str">
        <f t="shared" si="88"/>
        <v>Branch Zero Current State - Circuit 18</v>
      </c>
      <c r="C984" s="34">
        <f t="shared" si="89"/>
        <v>18</v>
      </c>
      <c r="D984" s="21">
        <f t="shared" si="90"/>
        <v>1420</v>
      </c>
      <c r="J984" s="79" t="s">
        <v>453</v>
      </c>
      <c r="K984" s="80">
        <f t="shared" si="91"/>
        <v>1858</v>
      </c>
      <c r="L984" s="34" t="s">
        <v>106</v>
      </c>
    </row>
    <row r="985" spans="1:12" ht="15" hidden="1" customHeight="1" outlineLevel="2" x14ac:dyDescent="0.25">
      <c r="A985" s="34"/>
      <c r="B985" s="33" t="str">
        <f t="shared" si="88"/>
        <v>Branch Zero Current State - Circuit 19</v>
      </c>
      <c r="C985" s="34">
        <f t="shared" si="89"/>
        <v>19</v>
      </c>
      <c r="D985" s="21">
        <f t="shared" si="90"/>
        <v>1421</v>
      </c>
      <c r="J985" s="79" t="s">
        <v>453</v>
      </c>
      <c r="K985" s="80">
        <f t="shared" si="91"/>
        <v>1859</v>
      </c>
      <c r="L985" s="34" t="s">
        <v>106</v>
      </c>
    </row>
    <row r="986" spans="1:12" ht="15" hidden="1" customHeight="1" outlineLevel="2" x14ac:dyDescent="0.25">
      <c r="A986" s="34"/>
      <c r="B986" s="33" t="str">
        <f t="shared" si="88"/>
        <v>Branch Zero Current State - Circuit 20</v>
      </c>
      <c r="C986" s="34">
        <f t="shared" si="89"/>
        <v>20</v>
      </c>
      <c r="D986" s="21">
        <f t="shared" si="90"/>
        <v>1422</v>
      </c>
      <c r="J986" s="79" t="s">
        <v>453</v>
      </c>
      <c r="K986" s="80">
        <f t="shared" si="91"/>
        <v>1860</v>
      </c>
      <c r="L986" s="34" t="s">
        <v>106</v>
      </c>
    </row>
    <row r="987" spans="1:12" ht="15" hidden="1" customHeight="1" outlineLevel="2" x14ac:dyDescent="0.25">
      <c r="A987" s="34"/>
      <c r="B987" s="33" t="str">
        <f t="shared" si="88"/>
        <v>Branch Zero Current State - Circuit 21</v>
      </c>
      <c r="C987" s="34">
        <f t="shared" si="89"/>
        <v>21</v>
      </c>
      <c r="D987" s="21">
        <f t="shared" si="90"/>
        <v>1423</v>
      </c>
      <c r="J987" s="79" t="s">
        <v>453</v>
      </c>
      <c r="K987" s="80">
        <f t="shared" si="91"/>
        <v>1861</v>
      </c>
      <c r="L987" s="34" t="s">
        <v>106</v>
      </c>
    </row>
    <row r="988" spans="1:12" ht="15" hidden="1" customHeight="1" outlineLevel="2" x14ac:dyDescent="0.25">
      <c r="A988" s="34"/>
      <c r="B988" s="33" t="str">
        <f t="shared" si="88"/>
        <v>Branch Zero Current State - Circuit 22</v>
      </c>
      <c r="C988" s="34">
        <f t="shared" si="89"/>
        <v>22</v>
      </c>
      <c r="D988" s="21">
        <f t="shared" si="90"/>
        <v>1424</v>
      </c>
      <c r="J988" s="79" t="s">
        <v>453</v>
      </c>
      <c r="K988" s="80">
        <f t="shared" si="91"/>
        <v>1862</v>
      </c>
      <c r="L988" s="34" t="s">
        <v>106</v>
      </c>
    </row>
    <row r="989" spans="1:12" ht="15" hidden="1" customHeight="1" outlineLevel="2" x14ac:dyDescent="0.25">
      <c r="A989" s="34"/>
      <c r="B989" s="33" t="str">
        <f t="shared" si="88"/>
        <v>Branch Zero Current State - Circuit 23</v>
      </c>
      <c r="C989" s="34">
        <f t="shared" si="89"/>
        <v>23</v>
      </c>
      <c r="D989" s="21">
        <f t="shared" si="90"/>
        <v>1425</v>
      </c>
      <c r="J989" s="79" t="s">
        <v>453</v>
      </c>
      <c r="K989" s="80">
        <f t="shared" si="91"/>
        <v>1863</v>
      </c>
      <c r="L989" s="34" t="s">
        <v>106</v>
      </c>
    </row>
    <row r="990" spans="1:12" ht="15" hidden="1" customHeight="1" outlineLevel="2" x14ac:dyDescent="0.25">
      <c r="A990" s="34"/>
      <c r="B990" s="33" t="str">
        <f t="shared" si="88"/>
        <v>Branch Zero Current State - Circuit 24</v>
      </c>
      <c r="C990" s="34">
        <f t="shared" si="89"/>
        <v>24</v>
      </c>
      <c r="D990" s="21">
        <f t="shared" si="90"/>
        <v>1426</v>
      </c>
      <c r="J990" s="79" t="s">
        <v>453</v>
      </c>
      <c r="K990" s="80">
        <f t="shared" si="91"/>
        <v>1864</v>
      </c>
      <c r="L990" s="34" t="s">
        <v>106</v>
      </c>
    </row>
    <row r="991" spans="1:12" ht="15" hidden="1" customHeight="1" outlineLevel="2" x14ac:dyDescent="0.25">
      <c r="A991" s="34"/>
      <c r="B991" s="33" t="str">
        <f t="shared" si="88"/>
        <v>Branch Zero Current State - Circuit 25</v>
      </c>
      <c r="C991" s="34">
        <f t="shared" si="89"/>
        <v>25</v>
      </c>
      <c r="D991" s="21">
        <f t="shared" si="90"/>
        <v>1427</v>
      </c>
      <c r="J991" s="79" t="s">
        <v>453</v>
      </c>
      <c r="K991" s="80">
        <f t="shared" si="91"/>
        <v>1865</v>
      </c>
      <c r="L991" s="34" t="s">
        <v>106</v>
      </c>
    </row>
    <row r="992" spans="1:12" ht="15" hidden="1" customHeight="1" outlineLevel="2" x14ac:dyDescent="0.25">
      <c r="A992" s="34"/>
      <c r="B992" s="33" t="str">
        <f t="shared" si="88"/>
        <v>Branch Zero Current State - Circuit 26</v>
      </c>
      <c r="C992" s="34">
        <f t="shared" si="89"/>
        <v>26</v>
      </c>
      <c r="D992" s="21">
        <f t="shared" si="90"/>
        <v>1428</v>
      </c>
      <c r="J992" s="79" t="s">
        <v>453</v>
      </c>
      <c r="K992" s="80">
        <f t="shared" si="91"/>
        <v>1866</v>
      </c>
      <c r="L992" s="34" t="s">
        <v>106</v>
      </c>
    </row>
    <row r="993" spans="1:12" ht="15" hidden="1" customHeight="1" outlineLevel="2" x14ac:dyDescent="0.25">
      <c r="A993" s="34"/>
      <c r="B993" s="33" t="str">
        <f t="shared" si="88"/>
        <v>Branch Zero Current State - Circuit 27</v>
      </c>
      <c r="C993" s="34">
        <f t="shared" si="89"/>
        <v>27</v>
      </c>
      <c r="D993" s="21">
        <f t="shared" si="90"/>
        <v>1429</v>
      </c>
      <c r="J993" s="79" t="s">
        <v>453</v>
      </c>
      <c r="K993" s="80">
        <f t="shared" si="91"/>
        <v>1867</v>
      </c>
      <c r="L993" s="34" t="s">
        <v>106</v>
      </c>
    </row>
    <row r="994" spans="1:12" ht="15" hidden="1" customHeight="1" outlineLevel="2" x14ac:dyDescent="0.25">
      <c r="A994" s="34"/>
      <c r="B994" s="33" t="str">
        <f t="shared" si="88"/>
        <v>Branch Zero Current State - Circuit 28</v>
      </c>
      <c r="C994" s="34">
        <f t="shared" si="89"/>
        <v>28</v>
      </c>
      <c r="D994" s="21">
        <f t="shared" si="90"/>
        <v>1430</v>
      </c>
      <c r="J994" s="79" t="s">
        <v>453</v>
      </c>
      <c r="K994" s="80">
        <f t="shared" si="91"/>
        <v>1868</v>
      </c>
      <c r="L994" s="34" t="s">
        <v>106</v>
      </c>
    </row>
    <row r="995" spans="1:12" ht="15" hidden="1" customHeight="1" outlineLevel="2" x14ac:dyDescent="0.25">
      <c r="A995" s="34"/>
      <c r="B995" s="33" t="str">
        <f t="shared" si="88"/>
        <v>Branch Zero Current State - Circuit 29</v>
      </c>
      <c r="C995" s="34">
        <f t="shared" si="89"/>
        <v>29</v>
      </c>
      <c r="D995" s="21">
        <f t="shared" si="90"/>
        <v>1431</v>
      </c>
      <c r="J995" s="79" t="s">
        <v>453</v>
      </c>
      <c r="K995" s="80">
        <f t="shared" si="91"/>
        <v>1869</v>
      </c>
      <c r="L995" s="34" t="s">
        <v>106</v>
      </c>
    </row>
    <row r="996" spans="1:12" ht="15" hidden="1" customHeight="1" outlineLevel="2" x14ac:dyDescent="0.25">
      <c r="A996" s="34"/>
      <c r="B996" s="33" t="str">
        <f t="shared" si="88"/>
        <v>Branch Zero Current State - Circuit 30</v>
      </c>
      <c r="C996" s="34">
        <f t="shared" si="89"/>
        <v>30</v>
      </c>
      <c r="D996" s="21">
        <f t="shared" si="90"/>
        <v>1432</v>
      </c>
      <c r="J996" s="79" t="s">
        <v>453</v>
      </c>
      <c r="K996" s="80">
        <f t="shared" si="91"/>
        <v>1870</v>
      </c>
      <c r="L996" s="34" t="s">
        <v>106</v>
      </c>
    </row>
    <row r="997" spans="1:12" ht="15" hidden="1" customHeight="1" outlineLevel="2" x14ac:dyDescent="0.25">
      <c r="A997" s="34"/>
      <c r="B997" s="33" t="str">
        <f t="shared" si="88"/>
        <v>Branch Zero Current State - Circuit 31</v>
      </c>
      <c r="C997" s="34">
        <f t="shared" si="89"/>
        <v>31</v>
      </c>
      <c r="D997" s="21">
        <f t="shared" si="90"/>
        <v>1433</v>
      </c>
      <c r="J997" s="79" t="s">
        <v>453</v>
      </c>
      <c r="K997" s="80">
        <f t="shared" si="91"/>
        <v>1871</v>
      </c>
      <c r="L997" s="34" t="s">
        <v>106</v>
      </c>
    </row>
    <row r="998" spans="1:12" ht="15" hidden="1" customHeight="1" outlineLevel="2" x14ac:dyDescent="0.25">
      <c r="A998" s="34"/>
      <c r="B998" s="33" t="str">
        <f t="shared" si="88"/>
        <v>Branch Zero Current State - Circuit 32</v>
      </c>
      <c r="C998" s="34">
        <f t="shared" si="89"/>
        <v>32</v>
      </c>
      <c r="D998" s="21">
        <f t="shared" si="90"/>
        <v>1434</v>
      </c>
      <c r="J998" s="79" t="s">
        <v>453</v>
      </c>
      <c r="K998" s="80">
        <f t="shared" si="91"/>
        <v>1872</v>
      </c>
      <c r="L998" s="34" t="s">
        <v>106</v>
      </c>
    </row>
    <row r="999" spans="1:12" ht="15" hidden="1" customHeight="1" outlineLevel="2" x14ac:dyDescent="0.25">
      <c r="A999" s="34"/>
      <c r="B999" s="33" t="str">
        <f t="shared" si="88"/>
        <v>Branch Zero Current State - Circuit 33</v>
      </c>
      <c r="C999" s="34">
        <f t="shared" si="89"/>
        <v>33</v>
      </c>
      <c r="D999" s="21">
        <f t="shared" si="90"/>
        <v>1435</v>
      </c>
      <c r="J999" s="79" t="s">
        <v>453</v>
      </c>
      <c r="K999" s="80">
        <f t="shared" si="91"/>
        <v>1873</v>
      </c>
      <c r="L999" s="34" t="s">
        <v>106</v>
      </c>
    </row>
    <row r="1000" spans="1:12" ht="15" hidden="1" customHeight="1" outlineLevel="2" x14ac:dyDescent="0.25">
      <c r="A1000" s="34"/>
      <c r="B1000" s="33" t="str">
        <f t="shared" si="88"/>
        <v>Branch Zero Current State - Circuit 34</v>
      </c>
      <c r="C1000" s="34">
        <f t="shared" ref="C1000:C1031" si="92">C999+1</f>
        <v>34</v>
      </c>
      <c r="D1000" s="21">
        <f t="shared" ref="D1000:D1031" si="93">D999+1</f>
        <v>1436</v>
      </c>
      <c r="J1000" s="79" t="s">
        <v>453</v>
      </c>
      <c r="K1000" s="80">
        <f t="shared" si="91"/>
        <v>1874</v>
      </c>
      <c r="L1000" s="34" t="s">
        <v>106</v>
      </c>
    </row>
    <row r="1001" spans="1:12" ht="15" hidden="1" customHeight="1" outlineLevel="2" x14ac:dyDescent="0.25">
      <c r="A1001" s="34"/>
      <c r="B1001" s="33" t="str">
        <f t="shared" si="88"/>
        <v>Branch Zero Current State - Circuit 35</v>
      </c>
      <c r="C1001" s="34">
        <f t="shared" si="92"/>
        <v>35</v>
      </c>
      <c r="D1001" s="21">
        <f t="shared" si="93"/>
        <v>1437</v>
      </c>
      <c r="J1001" s="79" t="s">
        <v>453</v>
      </c>
      <c r="K1001" s="80">
        <f t="shared" si="91"/>
        <v>1875</v>
      </c>
      <c r="L1001" s="34" t="s">
        <v>106</v>
      </c>
    </row>
    <row r="1002" spans="1:12" ht="15" hidden="1" customHeight="1" outlineLevel="2" x14ac:dyDescent="0.25">
      <c r="A1002" s="34"/>
      <c r="B1002" s="33" t="str">
        <f t="shared" si="88"/>
        <v>Branch Zero Current State - Circuit 36</v>
      </c>
      <c r="C1002" s="34">
        <f t="shared" si="92"/>
        <v>36</v>
      </c>
      <c r="D1002" s="21">
        <f t="shared" si="93"/>
        <v>1438</v>
      </c>
      <c r="J1002" s="79" t="s">
        <v>453</v>
      </c>
      <c r="K1002" s="80">
        <f t="shared" si="91"/>
        <v>1876</v>
      </c>
      <c r="L1002" s="34" t="s">
        <v>106</v>
      </c>
    </row>
    <row r="1003" spans="1:12" ht="15" hidden="1" customHeight="1" outlineLevel="2" x14ac:dyDescent="0.25">
      <c r="A1003" s="34"/>
      <c r="B1003" s="33" t="str">
        <f t="shared" si="88"/>
        <v>Branch Zero Current State - Circuit 37</v>
      </c>
      <c r="C1003" s="34">
        <f t="shared" si="92"/>
        <v>37</v>
      </c>
      <c r="D1003" s="21">
        <f t="shared" si="93"/>
        <v>1439</v>
      </c>
      <c r="J1003" s="79" t="s">
        <v>453</v>
      </c>
      <c r="K1003" s="80">
        <f t="shared" si="91"/>
        <v>1877</v>
      </c>
      <c r="L1003" s="34" t="s">
        <v>106</v>
      </c>
    </row>
    <row r="1004" spans="1:12" ht="15" hidden="1" customHeight="1" outlineLevel="2" x14ac:dyDescent="0.25">
      <c r="A1004" s="34"/>
      <c r="B1004" s="33" t="str">
        <f t="shared" si="88"/>
        <v>Branch Zero Current State - Circuit 38</v>
      </c>
      <c r="C1004" s="34">
        <f t="shared" si="92"/>
        <v>38</v>
      </c>
      <c r="D1004" s="21">
        <f t="shared" si="93"/>
        <v>1440</v>
      </c>
      <c r="J1004" s="79" t="s">
        <v>453</v>
      </c>
      <c r="K1004" s="80">
        <f t="shared" si="91"/>
        <v>1878</v>
      </c>
      <c r="L1004" s="34" t="s">
        <v>106</v>
      </c>
    </row>
    <row r="1005" spans="1:12" ht="15" hidden="1" customHeight="1" outlineLevel="2" x14ac:dyDescent="0.25">
      <c r="A1005" s="34"/>
      <c r="B1005" s="33" t="str">
        <f t="shared" si="88"/>
        <v>Branch Zero Current State - Circuit 39</v>
      </c>
      <c r="C1005" s="34">
        <f t="shared" si="92"/>
        <v>39</v>
      </c>
      <c r="D1005" s="21">
        <f t="shared" si="93"/>
        <v>1441</v>
      </c>
      <c r="J1005" s="79" t="s">
        <v>453</v>
      </c>
      <c r="K1005" s="80">
        <f t="shared" si="91"/>
        <v>1879</v>
      </c>
      <c r="L1005" s="34" t="s">
        <v>106</v>
      </c>
    </row>
    <row r="1006" spans="1:12" ht="15" hidden="1" customHeight="1" outlineLevel="2" x14ac:dyDescent="0.25">
      <c r="A1006" s="34"/>
      <c r="B1006" s="33" t="str">
        <f t="shared" si="88"/>
        <v>Branch Zero Current State - Circuit 40</v>
      </c>
      <c r="C1006" s="34">
        <f t="shared" si="92"/>
        <v>40</v>
      </c>
      <c r="D1006" s="21">
        <f t="shared" si="93"/>
        <v>1442</v>
      </c>
      <c r="J1006" s="79" t="s">
        <v>453</v>
      </c>
      <c r="K1006" s="80">
        <f t="shared" si="91"/>
        <v>1880</v>
      </c>
      <c r="L1006" s="34" t="s">
        <v>106</v>
      </c>
    </row>
    <row r="1007" spans="1:12" ht="15" hidden="1" customHeight="1" outlineLevel="2" x14ac:dyDescent="0.25">
      <c r="A1007" s="34"/>
      <c r="B1007" s="33" t="str">
        <f t="shared" si="88"/>
        <v>Branch Zero Current State - Circuit 41</v>
      </c>
      <c r="C1007" s="34">
        <f t="shared" si="92"/>
        <v>41</v>
      </c>
      <c r="D1007" s="21">
        <f t="shared" si="93"/>
        <v>1443</v>
      </c>
      <c r="J1007" s="79" t="s">
        <v>453</v>
      </c>
      <c r="K1007" s="80">
        <f t="shared" si="91"/>
        <v>1881</v>
      </c>
      <c r="L1007" s="34" t="s">
        <v>106</v>
      </c>
    </row>
    <row r="1008" spans="1:12" ht="15" hidden="1" customHeight="1" outlineLevel="2" x14ac:dyDescent="0.25">
      <c r="A1008" s="34"/>
      <c r="B1008" s="33" t="str">
        <f t="shared" si="88"/>
        <v>Branch Zero Current State - Circuit 42</v>
      </c>
      <c r="C1008" s="34">
        <f t="shared" si="92"/>
        <v>42</v>
      </c>
      <c r="D1008" s="21">
        <f t="shared" si="93"/>
        <v>1444</v>
      </c>
      <c r="J1008" s="79" t="s">
        <v>453</v>
      </c>
      <c r="K1008" s="80">
        <f t="shared" si="91"/>
        <v>1882</v>
      </c>
      <c r="L1008" s="34" t="s">
        <v>106</v>
      </c>
    </row>
    <row r="1009" spans="1:12" ht="15" hidden="1" customHeight="1" outlineLevel="2" x14ac:dyDescent="0.25">
      <c r="A1009" s="34"/>
      <c r="B1009" s="33" t="str">
        <f t="shared" si="88"/>
        <v>Branch Zero Current State - Circuit 43</v>
      </c>
      <c r="C1009" s="34">
        <f t="shared" si="92"/>
        <v>43</v>
      </c>
      <c r="D1009" s="21">
        <f t="shared" si="93"/>
        <v>1445</v>
      </c>
      <c r="J1009" s="79" t="s">
        <v>453</v>
      </c>
      <c r="K1009" s="80">
        <f t="shared" si="91"/>
        <v>1883</v>
      </c>
      <c r="L1009" s="34" t="s">
        <v>106</v>
      </c>
    </row>
    <row r="1010" spans="1:12" ht="15" hidden="1" customHeight="1" outlineLevel="2" x14ac:dyDescent="0.25">
      <c r="A1010" s="34"/>
      <c r="B1010" s="33" t="str">
        <f t="shared" si="88"/>
        <v>Branch Zero Current State - Circuit 44</v>
      </c>
      <c r="C1010" s="34">
        <f t="shared" si="92"/>
        <v>44</v>
      </c>
      <c r="D1010" s="21">
        <f t="shared" si="93"/>
        <v>1446</v>
      </c>
      <c r="J1010" s="79" t="s">
        <v>453</v>
      </c>
      <c r="K1010" s="80">
        <f t="shared" si="91"/>
        <v>1884</v>
      </c>
      <c r="L1010" s="34" t="s">
        <v>106</v>
      </c>
    </row>
    <row r="1011" spans="1:12" ht="15" hidden="1" customHeight="1" outlineLevel="2" x14ac:dyDescent="0.25">
      <c r="A1011" s="34"/>
      <c r="B1011" s="33" t="str">
        <f t="shared" si="88"/>
        <v>Branch Zero Current State - Circuit 45</v>
      </c>
      <c r="C1011" s="34">
        <f t="shared" si="92"/>
        <v>45</v>
      </c>
      <c r="D1011" s="21">
        <f t="shared" si="93"/>
        <v>1447</v>
      </c>
      <c r="J1011" s="79" t="s">
        <v>453</v>
      </c>
      <c r="K1011" s="80">
        <f t="shared" si="91"/>
        <v>1885</v>
      </c>
      <c r="L1011" s="34" t="s">
        <v>106</v>
      </c>
    </row>
    <row r="1012" spans="1:12" ht="15" hidden="1" customHeight="1" outlineLevel="2" x14ac:dyDescent="0.25">
      <c r="A1012" s="34"/>
      <c r="B1012" s="33" t="str">
        <f t="shared" si="88"/>
        <v>Branch Zero Current State - Circuit 46</v>
      </c>
      <c r="C1012" s="34">
        <f t="shared" si="92"/>
        <v>46</v>
      </c>
      <c r="D1012" s="21">
        <f t="shared" si="93"/>
        <v>1448</v>
      </c>
      <c r="J1012" s="79" t="s">
        <v>453</v>
      </c>
      <c r="K1012" s="80">
        <f t="shared" si="91"/>
        <v>1886</v>
      </c>
      <c r="L1012" s="34" t="s">
        <v>106</v>
      </c>
    </row>
    <row r="1013" spans="1:12" ht="15" hidden="1" customHeight="1" outlineLevel="2" x14ac:dyDescent="0.25">
      <c r="A1013" s="34"/>
      <c r="B1013" s="33" t="str">
        <f t="shared" si="88"/>
        <v>Branch Zero Current State - Circuit 47</v>
      </c>
      <c r="C1013" s="34">
        <f t="shared" si="92"/>
        <v>47</v>
      </c>
      <c r="D1013" s="21">
        <f t="shared" si="93"/>
        <v>1449</v>
      </c>
      <c r="J1013" s="79" t="s">
        <v>453</v>
      </c>
      <c r="K1013" s="80">
        <f t="shared" si="91"/>
        <v>1887</v>
      </c>
      <c r="L1013" s="34" t="s">
        <v>106</v>
      </c>
    </row>
    <row r="1014" spans="1:12" ht="15" hidden="1" customHeight="1" outlineLevel="2" x14ac:dyDescent="0.25">
      <c r="A1014" s="34"/>
      <c r="B1014" s="33" t="str">
        <f t="shared" si="88"/>
        <v>Branch Zero Current State - Circuit 48</v>
      </c>
      <c r="C1014" s="34">
        <f t="shared" si="92"/>
        <v>48</v>
      </c>
      <c r="D1014" s="21">
        <f t="shared" si="93"/>
        <v>1450</v>
      </c>
      <c r="J1014" s="79" t="s">
        <v>453</v>
      </c>
      <c r="K1014" s="80">
        <f t="shared" si="91"/>
        <v>1888</v>
      </c>
      <c r="L1014" s="34" t="s">
        <v>106</v>
      </c>
    </row>
    <row r="1015" spans="1:12" ht="15" hidden="1" customHeight="1" outlineLevel="2" x14ac:dyDescent="0.25">
      <c r="A1015" s="34"/>
      <c r="B1015" s="33" t="str">
        <f t="shared" si="88"/>
        <v>Branch Zero Current State - Circuit 49</v>
      </c>
      <c r="C1015" s="34">
        <f t="shared" si="92"/>
        <v>49</v>
      </c>
      <c r="D1015" s="21">
        <f t="shared" si="93"/>
        <v>1451</v>
      </c>
      <c r="J1015" s="79" t="s">
        <v>453</v>
      </c>
      <c r="K1015" s="80">
        <f t="shared" si="91"/>
        <v>1889</v>
      </c>
      <c r="L1015" s="34" t="s">
        <v>106</v>
      </c>
    </row>
    <row r="1016" spans="1:12" ht="15" hidden="1" customHeight="1" outlineLevel="2" x14ac:dyDescent="0.25">
      <c r="A1016" s="34"/>
      <c r="B1016" s="33" t="str">
        <f t="shared" si="88"/>
        <v>Branch Zero Current State - Circuit 50</v>
      </c>
      <c r="C1016" s="34">
        <f t="shared" si="92"/>
        <v>50</v>
      </c>
      <c r="D1016" s="21">
        <f t="shared" si="93"/>
        <v>1452</v>
      </c>
      <c r="J1016" s="79" t="s">
        <v>453</v>
      </c>
      <c r="K1016" s="80">
        <f t="shared" si="91"/>
        <v>1890</v>
      </c>
      <c r="L1016" s="34" t="s">
        <v>106</v>
      </c>
    </row>
    <row r="1017" spans="1:12" ht="15" hidden="1" customHeight="1" outlineLevel="2" x14ac:dyDescent="0.25">
      <c r="A1017" s="34"/>
      <c r="B1017" s="33" t="str">
        <f t="shared" si="88"/>
        <v>Branch Zero Current State - Circuit 51</v>
      </c>
      <c r="C1017" s="34">
        <f t="shared" si="92"/>
        <v>51</v>
      </c>
      <c r="D1017" s="21">
        <f t="shared" si="93"/>
        <v>1453</v>
      </c>
      <c r="J1017" s="79" t="s">
        <v>453</v>
      </c>
      <c r="K1017" s="80">
        <f t="shared" si="91"/>
        <v>1891</v>
      </c>
      <c r="L1017" s="34" t="s">
        <v>106</v>
      </c>
    </row>
    <row r="1018" spans="1:12" ht="15" hidden="1" customHeight="1" outlineLevel="2" x14ac:dyDescent="0.25">
      <c r="A1018" s="34"/>
      <c r="B1018" s="33" t="str">
        <f t="shared" si="88"/>
        <v>Branch Zero Current State - Circuit 52</v>
      </c>
      <c r="C1018" s="34">
        <f t="shared" si="92"/>
        <v>52</v>
      </c>
      <c r="D1018" s="21">
        <f t="shared" si="93"/>
        <v>1454</v>
      </c>
      <c r="J1018" s="79" t="s">
        <v>453</v>
      </c>
      <c r="K1018" s="80">
        <f t="shared" si="91"/>
        <v>1892</v>
      </c>
      <c r="L1018" s="34" t="s">
        <v>106</v>
      </c>
    </row>
    <row r="1019" spans="1:12" ht="15" hidden="1" customHeight="1" outlineLevel="2" x14ac:dyDescent="0.25">
      <c r="A1019" s="34"/>
      <c r="B1019" s="33" t="str">
        <f t="shared" si="88"/>
        <v>Branch Zero Current State - Circuit 53</v>
      </c>
      <c r="C1019" s="34">
        <f t="shared" si="92"/>
        <v>53</v>
      </c>
      <c r="D1019" s="21">
        <f t="shared" si="93"/>
        <v>1455</v>
      </c>
      <c r="J1019" s="79" t="s">
        <v>453</v>
      </c>
      <c r="K1019" s="80">
        <f t="shared" si="91"/>
        <v>1893</v>
      </c>
      <c r="L1019" s="34" t="s">
        <v>106</v>
      </c>
    </row>
    <row r="1020" spans="1:12" ht="15" hidden="1" customHeight="1" outlineLevel="2" x14ac:dyDescent="0.25">
      <c r="A1020" s="34"/>
      <c r="B1020" s="33" t="str">
        <f t="shared" si="88"/>
        <v>Branch Zero Current State - Circuit 54</v>
      </c>
      <c r="C1020" s="34">
        <f t="shared" si="92"/>
        <v>54</v>
      </c>
      <c r="D1020" s="21">
        <f t="shared" si="93"/>
        <v>1456</v>
      </c>
      <c r="J1020" s="79" t="s">
        <v>453</v>
      </c>
      <c r="K1020" s="80">
        <f t="shared" si="91"/>
        <v>1894</v>
      </c>
      <c r="L1020" s="34" t="s">
        <v>106</v>
      </c>
    </row>
    <row r="1021" spans="1:12" ht="15" hidden="1" customHeight="1" outlineLevel="2" x14ac:dyDescent="0.25">
      <c r="A1021" s="34"/>
      <c r="B1021" s="33" t="str">
        <f t="shared" si="88"/>
        <v>Branch Zero Current State - Circuit 55</v>
      </c>
      <c r="C1021" s="34">
        <f t="shared" si="92"/>
        <v>55</v>
      </c>
      <c r="D1021" s="21">
        <f t="shared" si="93"/>
        <v>1457</v>
      </c>
      <c r="J1021" s="79" t="s">
        <v>453</v>
      </c>
      <c r="K1021" s="80">
        <f t="shared" si="91"/>
        <v>1895</v>
      </c>
      <c r="L1021" s="34" t="s">
        <v>106</v>
      </c>
    </row>
    <row r="1022" spans="1:12" ht="15" hidden="1" customHeight="1" outlineLevel="2" x14ac:dyDescent="0.25">
      <c r="A1022" s="34"/>
      <c r="B1022" s="33" t="str">
        <f t="shared" si="88"/>
        <v>Branch Zero Current State - Circuit 56</v>
      </c>
      <c r="C1022" s="34">
        <f t="shared" si="92"/>
        <v>56</v>
      </c>
      <c r="D1022" s="21">
        <f t="shared" si="93"/>
        <v>1458</v>
      </c>
      <c r="J1022" s="79" t="s">
        <v>453</v>
      </c>
      <c r="K1022" s="80">
        <f t="shared" si="91"/>
        <v>1896</v>
      </c>
      <c r="L1022" s="34" t="s">
        <v>106</v>
      </c>
    </row>
    <row r="1023" spans="1:12" ht="15" hidden="1" customHeight="1" outlineLevel="2" x14ac:dyDescent="0.25">
      <c r="A1023" s="34"/>
      <c r="B1023" s="33" t="str">
        <f t="shared" si="88"/>
        <v>Branch Zero Current State - Circuit 57</v>
      </c>
      <c r="C1023" s="34">
        <f t="shared" si="92"/>
        <v>57</v>
      </c>
      <c r="D1023" s="21">
        <f t="shared" si="93"/>
        <v>1459</v>
      </c>
      <c r="J1023" s="79" t="s">
        <v>453</v>
      </c>
      <c r="K1023" s="80">
        <f t="shared" si="91"/>
        <v>1897</v>
      </c>
      <c r="L1023" s="34" t="s">
        <v>106</v>
      </c>
    </row>
    <row r="1024" spans="1:12" ht="15" hidden="1" customHeight="1" outlineLevel="2" x14ac:dyDescent="0.25">
      <c r="A1024" s="34"/>
      <c r="B1024" s="33" t="str">
        <f t="shared" si="88"/>
        <v>Branch Zero Current State - Circuit 58</v>
      </c>
      <c r="C1024" s="34">
        <f t="shared" si="92"/>
        <v>58</v>
      </c>
      <c r="D1024" s="21">
        <f t="shared" si="93"/>
        <v>1460</v>
      </c>
      <c r="J1024" s="79" t="s">
        <v>453</v>
      </c>
      <c r="K1024" s="80">
        <f t="shared" si="91"/>
        <v>1898</v>
      </c>
      <c r="L1024" s="34" t="s">
        <v>106</v>
      </c>
    </row>
    <row r="1025" spans="1:12" ht="15" hidden="1" customHeight="1" outlineLevel="2" x14ac:dyDescent="0.25">
      <c r="A1025" s="34"/>
      <c r="B1025" s="33" t="str">
        <f t="shared" si="88"/>
        <v>Branch Zero Current State - Circuit 59</v>
      </c>
      <c r="C1025" s="34">
        <f t="shared" si="92"/>
        <v>59</v>
      </c>
      <c r="D1025" s="21">
        <f t="shared" si="93"/>
        <v>1461</v>
      </c>
      <c r="J1025" s="79" t="s">
        <v>453</v>
      </c>
      <c r="K1025" s="80">
        <f t="shared" si="91"/>
        <v>1899</v>
      </c>
      <c r="L1025" s="34" t="s">
        <v>106</v>
      </c>
    </row>
    <row r="1026" spans="1:12" ht="15" hidden="1" customHeight="1" outlineLevel="2" x14ac:dyDescent="0.25">
      <c r="A1026" s="34"/>
      <c r="B1026" s="33" t="str">
        <f t="shared" si="88"/>
        <v>Branch Zero Current State - Circuit 60</v>
      </c>
      <c r="C1026" s="34">
        <f t="shared" si="92"/>
        <v>60</v>
      </c>
      <c r="D1026" s="21">
        <f t="shared" si="93"/>
        <v>1462</v>
      </c>
      <c r="J1026" s="79" t="s">
        <v>453</v>
      </c>
      <c r="K1026" s="80">
        <f t="shared" si="91"/>
        <v>1900</v>
      </c>
      <c r="L1026" s="34" t="s">
        <v>106</v>
      </c>
    </row>
    <row r="1027" spans="1:12" ht="15" hidden="1" customHeight="1" outlineLevel="2" x14ac:dyDescent="0.25">
      <c r="A1027" s="34"/>
      <c r="B1027" s="33" t="str">
        <f t="shared" si="88"/>
        <v>Branch Zero Current State - Circuit 61</v>
      </c>
      <c r="C1027" s="34">
        <f t="shared" si="92"/>
        <v>61</v>
      </c>
      <c r="D1027" s="21">
        <f t="shared" si="93"/>
        <v>1463</v>
      </c>
      <c r="J1027" s="79" t="s">
        <v>453</v>
      </c>
      <c r="K1027" s="80">
        <f t="shared" si="91"/>
        <v>1901</v>
      </c>
      <c r="L1027" s="34" t="s">
        <v>106</v>
      </c>
    </row>
    <row r="1028" spans="1:12" ht="15" hidden="1" customHeight="1" outlineLevel="2" x14ac:dyDescent="0.25">
      <c r="A1028" s="34"/>
      <c r="B1028" s="33" t="str">
        <f t="shared" si="88"/>
        <v>Branch Zero Current State - Circuit 62</v>
      </c>
      <c r="C1028" s="34">
        <f t="shared" si="92"/>
        <v>62</v>
      </c>
      <c r="D1028" s="21">
        <f t="shared" si="93"/>
        <v>1464</v>
      </c>
      <c r="J1028" s="79" t="s">
        <v>453</v>
      </c>
      <c r="K1028" s="80">
        <f t="shared" si="91"/>
        <v>1902</v>
      </c>
      <c r="L1028" s="34" t="s">
        <v>106</v>
      </c>
    </row>
    <row r="1029" spans="1:12" ht="15" hidden="1" customHeight="1" outlineLevel="2" x14ac:dyDescent="0.25">
      <c r="A1029" s="34"/>
      <c r="B1029" s="33" t="str">
        <f t="shared" si="88"/>
        <v>Branch Zero Current State - Circuit 63</v>
      </c>
      <c r="C1029" s="34">
        <f t="shared" si="92"/>
        <v>63</v>
      </c>
      <c r="D1029" s="21">
        <f t="shared" si="93"/>
        <v>1465</v>
      </c>
      <c r="J1029" s="79" t="s">
        <v>453</v>
      </c>
      <c r="K1029" s="80">
        <f t="shared" si="91"/>
        <v>1903</v>
      </c>
      <c r="L1029" s="34" t="s">
        <v>106</v>
      </c>
    </row>
    <row r="1030" spans="1:12" ht="15" hidden="1" customHeight="1" outlineLevel="2" x14ac:dyDescent="0.25">
      <c r="A1030" s="34"/>
      <c r="B1030" s="33" t="str">
        <f t="shared" si="88"/>
        <v>Branch Zero Current State - Circuit 64</v>
      </c>
      <c r="C1030" s="34">
        <f t="shared" si="92"/>
        <v>64</v>
      </c>
      <c r="D1030" s="21">
        <f t="shared" si="93"/>
        <v>1466</v>
      </c>
      <c r="J1030" s="79" t="s">
        <v>453</v>
      </c>
      <c r="K1030" s="80">
        <f t="shared" si="91"/>
        <v>1904</v>
      </c>
      <c r="L1030" s="34" t="s">
        <v>106</v>
      </c>
    </row>
    <row r="1031" spans="1:12" ht="15" hidden="1" customHeight="1" outlineLevel="2" x14ac:dyDescent="0.25">
      <c r="A1031" s="34"/>
      <c r="B1031" s="33" t="str">
        <f t="shared" si="88"/>
        <v>Branch Zero Current State - Circuit 65</v>
      </c>
      <c r="C1031" s="34">
        <f t="shared" si="92"/>
        <v>65</v>
      </c>
      <c r="D1031" s="21">
        <f t="shared" si="93"/>
        <v>1467</v>
      </c>
      <c r="J1031" s="79" t="s">
        <v>453</v>
      </c>
      <c r="K1031" s="80">
        <f t="shared" si="91"/>
        <v>1905</v>
      </c>
      <c r="L1031" s="34" t="s">
        <v>106</v>
      </c>
    </row>
    <row r="1032" spans="1:12" ht="15" hidden="1" customHeight="1" outlineLevel="2" x14ac:dyDescent="0.25">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453</v>
      </c>
      <c r="K1032" s="80">
        <f t="shared" si="91"/>
        <v>1906</v>
      </c>
      <c r="L1032" s="34" t="s">
        <v>106</v>
      </c>
    </row>
    <row r="1033" spans="1:12" ht="15" hidden="1" customHeight="1" outlineLevel="2" x14ac:dyDescent="0.25">
      <c r="A1033" s="34"/>
      <c r="B1033" s="33" t="str">
        <f t="shared" si="94"/>
        <v>Branch Zero Current State - Circuit 67</v>
      </c>
      <c r="C1033" s="34">
        <f t="shared" si="95"/>
        <v>67</v>
      </c>
      <c r="D1033" s="21">
        <f t="shared" si="96"/>
        <v>1469</v>
      </c>
      <c r="J1033" s="79" t="s">
        <v>453</v>
      </c>
      <c r="K1033" s="80">
        <f t="shared" ref="K1033:K1062" si="97">K1032+1</f>
        <v>1907</v>
      </c>
      <c r="L1033" s="34" t="s">
        <v>106</v>
      </c>
    </row>
    <row r="1034" spans="1:12" ht="15" hidden="1" customHeight="1" outlineLevel="2" x14ac:dyDescent="0.25">
      <c r="A1034" s="34"/>
      <c r="B1034" s="33" t="str">
        <f t="shared" si="94"/>
        <v>Branch Zero Current State - Circuit 68</v>
      </c>
      <c r="C1034" s="34">
        <f t="shared" si="95"/>
        <v>68</v>
      </c>
      <c r="D1034" s="21">
        <f t="shared" si="96"/>
        <v>1470</v>
      </c>
      <c r="J1034" s="79" t="s">
        <v>453</v>
      </c>
      <c r="K1034" s="80">
        <f t="shared" si="97"/>
        <v>1908</v>
      </c>
      <c r="L1034" s="34" t="s">
        <v>106</v>
      </c>
    </row>
    <row r="1035" spans="1:12" ht="15" hidden="1" customHeight="1" outlineLevel="2" x14ac:dyDescent="0.25">
      <c r="A1035" s="34"/>
      <c r="B1035" s="33" t="str">
        <f t="shared" si="94"/>
        <v>Branch Zero Current State - Circuit 69</v>
      </c>
      <c r="C1035" s="34">
        <f t="shared" si="95"/>
        <v>69</v>
      </c>
      <c r="D1035" s="21">
        <f t="shared" si="96"/>
        <v>1471</v>
      </c>
      <c r="J1035" s="79" t="s">
        <v>453</v>
      </c>
      <c r="K1035" s="80">
        <f t="shared" si="97"/>
        <v>1909</v>
      </c>
      <c r="L1035" s="34" t="s">
        <v>106</v>
      </c>
    </row>
    <row r="1036" spans="1:12" ht="15" hidden="1" customHeight="1" outlineLevel="2" x14ac:dyDescent="0.25">
      <c r="A1036" s="34"/>
      <c r="B1036" s="33" t="str">
        <f t="shared" si="94"/>
        <v>Branch Zero Current State - Circuit 70</v>
      </c>
      <c r="C1036" s="34">
        <f t="shared" si="95"/>
        <v>70</v>
      </c>
      <c r="D1036" s="21">
        <f t="shared" si="96"/>
        <v>1472</v>
      </c>
      <c r="J1036" s="79" t="s">
        <v>453</v>
      </c>
      <c r="K1036" s="80">
        <f t="shared" si="97"/>
        <v>1910</v>
      </c>
      <c r="L1036" s="34" t="s">
        <v>106</v>
      </c>
    </row>
    <row r="1037" spans="1:12" ht="15" hidden="1" customHeight="1" outlineLevel="2" x14ac:dyDescent="0.25">
      <c r="A1037" s="34"/>
      <c r="B1037" s="33" t="str">
        <f t="shared" si="94"/>
        <v>Branch Zero Current State - Circuit 71</v>
      </c>
      <c r="C1037" s="34">
        <f t="shared" si="95"/>
        <v>71</v>
      </c>
      <c r="D1037" s="21">
        <f t="shared" si="96"/>
        <v>1473</v>
      </c>
      <c r="J1037" s="79" t="s">
        <v>453</v>
      </c>
      <c r="K1037" s="80">
        <f t="shared" si="97"/>
        <v>1911</v>
      </c>
      <c r="L1037" s="34" t="s">
        <v>106</v>
      </c>
    </row>
    <row r="1038" spans="1:12" ht="15" hidden="1" customHeight="1" outlineLevel="2" x14ac:dyDescent="0.25">
      <c r="A1038" s="34"/>
      <c r="B1038" s="33" t="str">
        <f t="shared" si="94"/>
        <v>Branch Zero Current State - Circuit 72</v>
      </c>
      <c r="C1038" s="34">
        <f t="shared" si="95"/>
        <v>72</v>
      </c>
      <c r="D1038" s="21">
        <f t="shared" si="96"/>
        <v>1474</v>
      </c>
      <c r="J1038" s="79" t="s">
        <v>453</v>
      </c>
      <c r="K1038" s="80">
        <f t="shared" si="97"/>
        <v>1912</v>
      </c>
      <c r="L1038" s="34" t="s">
        <v>106</v>
      </c>
    </row>
    <row r="1039" spans="1:12" ht="15" hidden="1" customHeight="1" outlineLevel="2" x14ac:dyDescent="0.25">
      <c r="A1039" s="34"/>
      <c r="B1039" s="33" t="str">
        <f t="shared" si="94"/>
        <v>Branch Zero Current State - Circuit 73</v>
      </c>
      <c r="C1039" s="34">
        <f t="shared" si="95"/>
        <v>73</v>
      </c>
      <c r="D1039" s="21">
        <f t="shared" si="96"/>
        <v>1475</v>
      </c>
      <c r="J1039" s="79" t="s">
        <v>453</v>
      </c>
      <c r="K1039" s="80">
        <f t="shared" si="97"/>
        <v>1913</v>
      </c>
      <c r="L1039" s="34" t="s">
        <v>106</v>
      </c>
    </row>
    <row r="1040" spans="1:12" ht="15" hidden="1" customHeight="1" outlineLevel="2" x14ac:dyDescent="0.25">
      <c r="A1040" s="34"/>
      <c r="B1040" s="33" t="str">
        <f t="shared" si="94"/>
        <v>Branch Zero Current State - Circuit 74</v>
      </c>
      <c r="C1040" s="34">
        <f t="shared" si="95"/>
        <v>74</v>
      </c>
      <c r="D1040" s="21">
        <f t="shared" si="96"/>
        <v>1476</v>
      </c>
      <c r="J1040" s="79" t="s">
        <v>453</v>
      </c>
      <c r="K1040" s="80">
        <f t="shared" si="97"/>
        <v>1914</v>
      </c>
      <c r="L1040" s="34" t="s">
        <v>106</v>
      </c>
    </row>
    <row r="1041" spans="1:12" ht="15" hidden="1" customHeight="1" outlineLevel="2" x14ac:dyDescent="0.25">
      <c r="A1041" s="34"/>
      <c r="B1041" s="33" t="str">
        <f t="shared" si="94"/>
        <v>Branch Zero Current State - Circuit 75</v>
      </c>
      <c r="C1041" s="34">
        <f t="shared" si="95"/>
        <v>75</v>
      </c>
      <c r="D1041" s="21">
        <f t="shared" si="96"/>
        <v>1477</v>
      </c>
      <c r="J1041" s="79" t="s">
        <v>453</v>
      </c>
      <c r="K1041" s="80">
        <f t="shared" si="97"/>
        <v>1915</v>
      </c>
      <c r="L1041" s="34" t="s">
        <v>106</v>
      </c>
    </row>
    <row r="1042" spans="1:12" ht="15" hidden="1" customHeight="1" outlineLevel="2" x14ac:dyDescent="0.25">
      <c r="A1042" s="34"/>
      <c r="B1042" s="33" t="str">
        <f t="shared" si="94"/>
        <v>Branch Zero Current State - Circuit 76</v>
      </c>
      <c r="C1042" s="34">
        <f t="shared" si="95"/>
        <v>76</v>
      </c>
      <c r="D1042" s="21">
        <f t="shared" si="96"/>
        <v>1478</v>
      </c>
      <c r="J1042" s="79" t="s">
        <v>453</v>
      </c>
      <c r="K1042" s="80">
        <f t="shared" si="97"/>
        <v>1916</v>
      </c>
      <c r="L1042" s="34" t="s">
        <v>106</v>
      </c>
    </row>
    <row r="1043" spans="1:12" ht="15" hidden="1" customHeight="1" outlineLevel="2" x14ac:dyDescent="0.25">
      <c r="A1043" s="34"/>
      <c r="B1043" s="33" t="str">
        <f t="shared" si="94"/>
        <v>Branch Zero Current State - Circuit 77</v>
      </c>
      <c r="C1043" s="34">
        <f t="shared" si="95"/>
        <v>77</v>
      </c>
      <c r="D1043" s="21">
        <f t="shared" si="96"/>
        <v>1479</v>
      </c>
      <c r="J1043" s="79" t="s">
        <v>453</v>
      </c>
      <c r="K1043" s="80">
        <f t="shared" si="97"/>
        <v>1917</v>
      </c>
      <c r="L1043" s="34" t="s">
        <v>106</v>
      </c>
    </row>
    <row r="1044" spans="1:12" ht="15" hidden="1" customHeight="1" outlineLevel="2" x14ac:dyDescent="0.25">
      <c r="A1044" s="34"/>
      <c r="B1044" s="33" t="str">
        <f t="shared" si="94"/>
        <v>Branch Zero Current State - Circuit 78</v>
      </c>
      <c r="C1044" s="34">
        <f t="shared" si="95"/>
        <v>78</v>
      </c>
      <c r="D1044" s="21">
        <f t="shared" si="96"/>
        <v>1480</v>
      </c>
      <c r="J1044" s="79" t="s">
        <v>453</v>
      </c>
      <c r="K1044" s="80">
        <f t="shared" si="97"/>
        <v>1918</v>
      </c>
      <c r="L1044" s="34" t="s">
        <v>106</v>
      </c>
    </row>
    <row r="1045" spans="1:12" ht="15" hidden="1" customHeight="1" outlineLevel="2" x14ac:dyDescent="0.25">
      <c r="A1045" s="34"/>
      <c r="B1045" s="33" t="str">
        <f t="shared" si="94"/>
        <v>Branch Zero Current State - Circuit 79</v>
      </c>
      <c r="C1045" s="34">
        <f t="shared" si="95"/>
        <v>79</v>
      </c>
      <c r="D1045" s="21">
        <f t="shared" si="96"/>
        <v>1481</v>
      </c>
      <c r="J1045" s="79" t="s">
        <v>453</v>
      </c>
      <c r="K1045" s="80">
        <f t="shared" si="97"/>
        <v>1919</v>
      </c>
      <c r="L1045" s="34" t="s">
        <v>106</v>
      </c>
    </row>
    <row r="1046" spans="1:12" ht="15" hidden="1" customHeight="1" outlineLevel="2" x14ac:dyDescent="0.25">
      <c r="A1046" s="34"/>
      <c r="B1046" s="33" t="str">
        <f t="shared" si="94"/>
        <v>Branch Zero Current State - Circuit 80</v>
      </c>
      <c r="C1046" s="34">
        <f t="shared" si="95"/>
        <v>80</v>
      </c>
      <c r="D1046" s="21">
        <f t="shared" si="96"/>
        <v>1482</v>
      </c>
      <c r="J1046" s="79" t="s">
        <v>453</v>
      </c>
      <c r="K1046" s="80">
        <f t="shared" si="97"/>
        <v>1920</v>
      </c>
      <c r="L1046" s="34" t="s">
        <v>106</v>
      </c>
    </row>
    <row r="1047" spans="1:12" ht="15" hidden="1" customHeight="1" outlineLevel="2" x14ac:dyDescent="0.25">
      <c r="A1047" s="34"/>
      <c r="B1047" s="33" t="str">
        <f t="shared" si="94"/>
        <v>Branch Zero Current State - Circuit 81</v>
      </c>
      <c r="C1047" s="34">
        <f t="shared" si="95"/>
        <v>81</v>
      </c>
      <c r="D1047" s="21">
        <f t="shared" si="96"/>
        <v>1483</v>
      </c>
      <c r="J1047" s="79" t="s">
        <v>453</v>
      </c>
      <c r="K1047" s="80">
        <f t="shared" si="97"/>
        <v>1921</v>
      </c>
      <c r="L1047" s="34" t="s">
        <v>106</v>
      </c>
    </row>
    <row r="1048" spans="1:12" ht="15" hidden="1" customHeight="1" outlineLevel="2" x14ac:dyDescent="0.25">
      <c r="A1048" s="34"/>
      <c r="B1048" s="33" t="str">
        <f t="shared" si="94"/>
        <v>Branch Zero Current State - Circuit 82</v>
      </c>
      <c r="C1048" s="34">
        <f t="shared" si="95"/>
        <v>82</v>
      </c>
      <c r="D1048" s="21">
        <f t="shared" si="96"/>
        <v>1484</v>
      </c>
      <c r="J1048" s="79" t="s">
        <v>453</v>
      </c>
      <c r="K1048" s="80">
        <f t="shared" si="97"/>
        <v>1922</v>
      </c>
      <c r="L1048" s="34" t="s">
        <v>106</v>
      </c>
    </row>
    <row r="1049" spans="1:12" ht="15" hidden="1" customHeight="1" outlineLevel="2" x14ac:dyDescent="0.25">
      <c r="A1049" s="34"/>
      <c r="B1049" s="33" t="str">
        <f t="shared" si="94"/>
        <v>Branch Zero Current State - Circuit 83</v>
      </c>
      <c r="C1049" s="34">
        <f t="shared" si="95"/>
        <v>83</v>
      </c>
      <c r="D1049" s="21">
        <f t="shared" si="96"/>
        <v>1485</v>
      </c>
      <c r="J1049" s="79" t="s">
        <v>453</v>
      </c>
      <c r="K1049" s="80">
        <f t="shared" si="97"/>
        <v>1923</v>
      </c>
      <c r="L1049" s="34" t="s">
        <v>106</v>
      </c>
    </row>
    <row r="1050" spans="1:12" ht="15" hidden="1" customHeight="1" outlineLevel="2" x14ac:dyDescent="0.25">
      <c r="A1050" s="34"/>
      <c r="B1050" s="33" t="str">
        <f t="shared" si="94"/>
        <v>Branch Zero Current State - Circuit 84</v>
      </c>
      <c r="C1050" s="34">
        <f t="shared" si="95"/>
        <v>84</v>
      </c>
      <c r="D1050" s="21">
        <f t="shared" si="96"/>
        <v>1486</v>
      </c>
      <c r="J1050" s="79" t="s">
        <v>453</v>
      </c>
      <c r="K1050" s="80">
        <f t="shared" si="97"/>
        <v>1924</v>
      </c>
      <c r="L1050" s="34" t="s">
        <v>106</v>
      </c>
    </row>
    <row r="1051" spans="1:12" ht="15" hidden="1" customHeight="1" outlineLevel="2" x14ac:dyDescent="0.25">
      <c r="A1051" s="34"/>
      <c r="B1051" s="33" t="str">
        <f t="shared" si="94"/>
        <v>Branch Zero Current State - Circuit 85</v>
      </c>
      <c r="C1051" s="34">
        <f t="shared" si="95"/>
        <v>85</v>
      </c>
      <c r="D1051" s="21">
        <f t="shared" si="96"/>
        <v>1487</v>
      </c>
      <c r="J1051" s="79" t="s">
        <v>453</v>
      </c>
      <c r="K1051" s="80">
        <f t="shared" si="97"/>
        <v>1925</v>
      </c>
      <c r="L1051" s="34" t="s">
        <v>106</v>
      </c>
    </row>
    <row r="1052" spans="1:12" ht="15" hidden="1" customHeight="1" outlineLevel="2" x14ac:dyDescent="0.25">
      <c r="A1052" s="34"/>
      <c r="B1052" s="33" t="str">
        <f t="shared" si="94"/>
        <v>Branch Zero Current State - Circuit 86</v>
      </c>
      <c r="C1052" s="34">
        <f t="shared" si="95"/>
        <v>86</v>
      </c>
      <c r="D1052" s="21">
        <f t="shared" si="96"/>
        <v>1488</v>
      </c>
      <c r="J1052" s="79" t="s">
        <v>453</v>
      </c>
      <c r="K1052" s="80">
        <f t="shared" si="97"/>
        <v>1926</v>
      </c>
      <c r="L1052" s="34" t="s">
        <v>106</v>
      </c>
    </row>
    <row r="1053" spans="1:12" ht="15" hidden="1" customHeight="1" outlineLevel="2" x14ac:dyDescent="0.25">
      <c r="A1053" s="34"/>
      <c r="B1053" s="33" t="str">
        <f t="shared" si="94"/>
        <v>Branch Zero Current State - Circuit 87</v>
      </c>
      <c r="C1053" s="34">
        <f t="shared" si="95"/>
        <v>87</v>
      </c>
      <c r="D1053" s="21">
        <f t="shared" si="96"/>
        <v>1489</v>
      </c>
      <c r="J1053" s="79" t="s">
        <v>453</v>
      </c>
      <c r="K1053" s="80">
        <f t="shared" si="97"/>
        <v>1927</v>
      </c>
      <c r="L1053" s="34" t="s">
        <v>106</v>
      </c>
    </row>
    <row r="1054" spans="1:12" ht="15" hidden="1" customHeight="1" outlineLevel="2" x14ac:dyDescent="0.25">
      <c r="A1054" s="34"/>
      <c r="B1054" s="33" t="str">
        <f t="shared" si="94"/>
        <v>Branch Zero Current State - Circuit 88</v>
      </c>
      <c r="C1054" s="34">
        <f t="shared" si="95"/>
        <v>88</v>
      </c>
      <c r="D1054" s="21">
        <f t="shared" si="96"/>
        <v>1490</v>
      </c>
      <c r="J1054" s="79" t="s">
        <v>453</v>
      </c>
      <c r="K1054" s="80">
        <f t="shared" si="97"/>
        <v>1928</v>
      </c>
      <c r="L1054" s="34" t="s">
        <v>106</v>
      </c>
    </row>
    <row r="1055" spans="1:12" ht="15" hidden="1" customHeight="1" outlineLevel="2" x14ac:dyDescent="0.25">
      <c r="A1055" s="34"/>
      <c r="B1055" s="33" t="str">
        <f t="shared" si="94"/>
        <v>Branch Zero Current State - Circuit 89</v>
      </c>
      <c r="C1055" s="34">
        <f t="shared" si="95"/>
        <v>89</v>
      </c>
      <c r="D1055" s="21">
        <f t="shared" si="96"/>
        <v>1491</v>
      </c>
      <c r="J1055" s="79" t="s">
        <v>453</v>
      </c>
      <c r="K1055" s="80">
        <f t="shared" si="97"/>
        <v>1929</v>
      </c>
      <c r="L1055" s="34" t="s">
        <v>106</v>
      </c>
    </row>
    <row r="1056" spans="1:12" ht="15" hidden="1" customHeight="1" outlineLevel="2" x14ac:dyDescent="0.25">
      <c r="A1056" s="34"/>
      <c r="B1056" s="33" t="str">
        <f t="shared" si="94"/>
        <v>Branch Zero Current State - Circuit 90</v>
      </c>
      <c r="C1056" s="34">
        <f t="shared" si="95"/>
        <v>90</v>
      </c>
      <c r="D1056" s="21">
        <f t="shared" si="96"/>
        <v>1492</v>
      </c>
      <c r="J1056" s="79" t="s">
        <v>453</v>
      </c>
      <c r="K1056" s="80">
        <f t="shared" si="97"/>
        <v>1930</v>
      </c>
      <c r="L1056" s="34" t="s">
        <v>106</v>
      </c>
    </row>
    <row r="1057" spans="1:16" ht="15" hidden="1" customHeight="1" outlineLevel="2" x14ac:dyDescent="0.25">
      <c r="A1057" s="34"/>
      <c r="B1057" s="33" t="str">
        <f t="shared" si="94"/>
        <v>Branch Zero Current State - Circuit 91</v>
      </c>
      <c r="C1057" s="34">
        <f t="shared" si="95"/>
        <v>91</v>
      </c>
      <c r="D1057" s="21">
        <f t="shared" si="96"/>
        <v>1493</v>
      </c>
      <c r="J1057" s="79" t="s">
        <v>453</v>
      </c>
      <c r="K1057" s="80">
        <f t="shared" si="97"/>
        <v>1931</v>
      </c>
      <c r="L1057" s="34" t="s">
        <v>106</v>
      </c>
    </row>
    <row r="1058" spans="1:16" ht="15" hidden="1" customHeight="1" outlineLevel="2" x14ac:dyDescent="0.25">
      <c r="A1058" s="34"/>
      <c r="B1058" s="33" t="str">
        <f t="shared" si="94"/>
        <v>Branch Zero Current State - Circuit 92</v>
      </c>
      <c r="C1058" s="34">
        <f t="shared" si="95"/>
        <v>92</v>
      </c>
      <c r="D1058" s="21">
        <f t="shared" si="96"/>
        <v>1494</v>
      </c>
      <c r="J1058" s="79" t="s">
        <v>453</v>
      </c>
      <c r="K1058" s="80">
        <f t="shared" si="97"/>
        <v>1932</v>
      </c>
      <c r="L1058" s="34" t="s">
        <v>106</v>
      </c>
    </row>
    <row r="1059" spans="1:16" ht="15" hidden="1" customHeight="1" outlineLevel="2" x14ac:dyDescent="0.25">
      <c r="A1059" s="34"/>
      <c r="B1059" s="33" t="str">
        <f t="shared" si="94"/>
        <v>Branch Zero Current State - Circuit 93</v>
      </c>
      <c r="C1059" s="34">
        <f t="shared" si="95"/>
        <v>93</v>
      </c>
      <c r="D1059" s="21">
        <f t="shared" si="96"/>
        <v>1495</v>
      </c>
      <c r="J1059" s="79" t="s">
        <v>453</v>
      </c>
      <c r="K1059" s="80">
        <f t="shared" si="97"/>
        <v>1933</v>
      </c>
      <c r="L1059" s="34" t="s">
        <v>106</v>
      </c>
    </row>
    <row r="1060" spans="1:16" ht="15" hidden="1" customHeight="1" outlineLevel="2" x14ac:dyDescent="0.25">
      <c r="A1060" s="34"/>
      <c r="B1060" s="33" t="str">
        <f t="shared" si="94"/>
        <v>Branch Zero Current State - Circuit 94</v>
      </c>
      <c r="C1060" s="34">
        <f t="shared" si="95"/>
        <v>94</v>
      </c>
      <c r="D1060" s="21">
        <f t="shared" si="96"/>
        <v>1496</v>
      </c>
      <c r="J1060" s="79" t="s">
        <v>453</v>
      </c>
      <c r="K1060" s="80">
        <f t="shared" si="97"/>
        <v>1934</v>
      </c>
      <c r="L1060" s="34" t="s">
        <v>106</v>
      </c>
    </row>
    <row r="1061" spans="1:16" ht="15" hidden="1" customHeight="1" outlineLevel="2" x14ac:dyDescent="0.25">
      <c r="A1061" s="34"/>
      <c r="B1061" s="33" t="str">
        <f t="shared" si="94"/>
        <v>Branch Zero Current State - Circuit 95</v>
      </c>
      <c r="C1061" s="34">
        <f t="shared" si="95"/>
        <v>95</v>
      </c>
      <c r="D1061" s="21">
        <f t="shared" si="96"/>
        <v>1497</v>
      </c>
      <c r="J1061" s="79" t="s">
        <v>453</v>
      </c>
      <c r="K1061" s="80">
        <f t="shared" si="97"/>
        <v>1935</v>
      </c>
      <c r="L1061" s="34" t="s">
        <v>106</v>
      </c>
    </row>
    <row r="1062" spans="1:16" ht="15" hidden="1" customHeight="1" outlineLevel="2" x14ac:dyDescent="0.25">
      <c r="A1062" s="34"/>
      <c r="B1062" s="33" t="str">
        <f t="shared" si="94"/>
        <v>Branch Zero Current State - Circuit 96</v>
      </c>
      <c r="C1062" s="34">
        <f t="shared" si="95"/>
        <v>96</v>
      </c>
      <c r="D1062" s="21">
        <f t="shared" si="96"/>
        <v>1498</v>
      </c>
      <c r="J1062" s="79" t="s">
        <v>453</v>
      </c>
      <c r="K1062" s="80">
        <f t="shared" si="97"/>
        <v>1936</v>
      </c>
      <c r="L1062" s="34" t="s">
        <v>106</v>
      </c>
    </row>
    <row r="1063" spans="1:16" ht="15" outlineLevel="1" collapsed="1" x14ac:dyDescent="0.25">
      <c r="A1063" s="34"/>
    </row>
    <row r="1064" spans="1:16" ht="15" outlineLevel="1" x14ac:dyDescent="0.25">
      <c r="A1064" s="34"/>
      <c r="B1064" s="133" t="s">
        <v>843</v>
      </c>
      <c r="C1064" s="134"/>
      <c r="D1064" s="135"/>
      <c r="E1064" s="134"/>
      <c r="F1064" s="136"/>
      <c r="G1064" s="137"/>
      <c r="H1064" s="135"/>
      <c r="I1064" s="137"/>
      <c r="J1064" s="138"/>
      <c r="K1064" s="139"/>
      <c r="L1064" s="134"/>
      <c r="M1064" s="134"/>
      <c r="N1064" s="134"/>
      <c r="O1064" s="134"/>
      <c r="P1064" s="140" t="s">
        <v>848</v>
      </c>
    </row>
    <row r="1065" spans="1:16" ht="15" hidden="1" outlineLevel="2" x14ac:dyDescent="0.25">
      <c r="A1065" s="34"/>
      <c r="B1065" s="33" t="s">
        <v>844</v>
      </c>
      <c r="D1065" s="21">
        <v>1500</v>
      </c>
      <c r="E1065" s="34">
        <f>D1065+1</f>
        <v>1501</v>
      </c>
      <c r="J1065" s="82"/>
      <c r="K1065" s="126"/>
    </row>
    <row r="1066" spans="1:16" ht="15" hidden="1" outlineLevel="2" x14ac:dyDescent="0.25">
      <c r="A1066" s="34"/>
      <c r="B1066" s="33" t="s">
        <v>845</v>
      </c>
      <c r="D1066" s="21">
        <f>E1065+1</f>
        <v>1502</v>
      </c>
      <c r="E1066" s="34">
        <f>D1066+1</f>
        <v>1503</v>
      </c>
      <c r="J1066" s="82"/>
      <c r="K1066" s="126"/>
    </row>
    <row r="1067" spans="1:16" ht="15" hidden="1" outlineLevel="2" x14ac:dyDescent="0.25">
      <c r="A1067" s="34"/>
      <c r="B1067" s="33" t="s">
        <v>846</v>
      </c>
      <c r="D1067" s="21">
        <f t="shared" ref="D1067:D1068" si="98">E1066+1</f>
        <v>1504</v>
      </c>
      <c r="E1067" s="34">
        <f t="shared" ref="E1067:E1068" si="99">D1067+1</f>
        <v>1505</v>
      </c>
      <c r="J1067" s="82"/>
      <c r="K1067" s="126"/>
    </row>
    <row r="1068" spans="1:16" ht="15" hidden="1" outlineLevel="2" x14ac:dyDescent="0.25">
      <c r="A1068" s="34"/>
      <c r="B1068" s="33" t="s">
        <v>847</v>
      </c>
      <c r="D1068" s="21">
        <f t="shared" si="98"/>
        <v>1506</v>
      </c>
      <c r="E1068" s="34">
        <f t="shared" si="99"/>
        <v>1507</v>
      </c>
      <c r="J1068" s="82"/>
      <c r="K1068" s="126"/>
    </row>
    <row r="1069" spans="1:16" ht="15" outlineLevel="1" collapsed="1" x14ac:dyDescent="0.25">
      <c r="A1069" s="34"/>
      <c r="J1069" s="82"/>
      <c r="K1069" s="126"/>
    </row>
    <row r="1070" spans="1:16" s="63" customFormat="1" outlineLevel="1" x14ac:dyDescent="0.25">
      <c r="A1070" s="65"/>
      <c r="B1070" s="33" t="s">
        <v>842</v>
      </c>
      <c r="C1070" s="33"/>
      <c r="D1070" s="21">
        <f>D1071</f>
        <v>1508</v>
      </c>
      <c r="E1070" s="34">
        <f>D1166</f>
        <v>1603</v>
      </c>
      <c r="F1070" s="22"/>
      <c r="G1070" s="23"/>
      <c r="H1070" s="21"/>
      <c r="I1070" s="23"/>
      <c r="J1070" s="82"/>
      <c r="K1070" s="126"/>
      <c r="L1070" s="34"/>
      <c r="M1070" s="34"/>
      <c r="N1070" s="34"/>
      <c r="O1070" s="34"/>
      <c r="P1070" s="33" t="s">
        <v>851</v>
      </c>
    </row>
    <row r="1071" spans="1:16" ht="15.75" hidden="1" customHeight="1" outlineLevel="2" x14ac:dyDescent="0.25">
      <c r="B1071" s="33" t="str">
        <f t="shared" ref="B1071:B1102" si="100">CONCATENATE("Digital Input State Channel ",C1071)</f>
        <v>Digital Input State Channel SP1 CH1</v>
      </c>
      <c r="C1071" s="34" t="s">
        <v>742</v>
      </c>
      <c r="D1071" s="21">
        <f>E1068+1</f>
        <v>1508</v>
      </c>
      <c r="J1071" s="82" t="s">
        <v>444</v>
      </c>
      <c r="K1071" s="126">
        <v>3</v>
      </c>
      <c r="L1071" s="34" t="s">
        <v>106</v>
      </c>
    </row>
    <row r="1072" spans="1:16" ht="15.75" hidden="1" customHeight="1" outlineLevel="2" x14ac:dyDescent="0.25">
      <c r="B1072" s="33" t="str">
        <f t="shared" si="100"/>
        <v>Digital Input State Channel SP1 CH2</v>
      </c>
      <c r="C1072" s="34" t="s">
        <v>743</v>
      </c>
      <c r="D1072" s="21">
        <f t="shared" ref="D1072:D1087" si="101">D1071+1</f>
        <v>1509</v>
      </c>
      <c r="J1072" s="82" t="s">
        <v>444</v>
      </c>
      <c r="K1072" s="126">
        <v>4</v>
      </c>
      <c r="L1072" s="34" t="s">
        <v>106</v>
      </c>
    </row>
    <row r="1073" spans="1:12" ht="15.75" hidden="1" customHeight="1" outlineLevel="2" x14ac:dyDescent="0.25">
      <c r="B1073" s="33" t="str">
        <f t="shared" si="100"/>
        <v>Digital Input State Channel SP1 CH3</v>
      </c>
      <c r="C1073" s="34" t="s">
        <v>744</v>
      </c>
      <c r="D1073" s="21">
        <f t="shared" si="101"/>
        <v>1510</v>
      </c>
      <c r="J1073" s="82" t="s">
        <v>444</v>
      </c>
      <c r="K1073" s="126">
        <v>5</v>
      </c>
      <c r="L1073" s="34" t="s">
        <v>106</v>
      </c>
    </row>
    <row r="1074" spans="1:12" ht="15" hidden="1" customHeight="1" outlineLevel="2" x14ac:dyDescent="0.25">
      <c r="A1074" s="34"/>
      <c r="B1074" s="33" t="str">
        <f t="shared" si="100"/>
        <v>Digital Input State Channel SP1 CH4</v>
      </c>
      <c r="C1074" s="34" t="s">
        <v>745</v>
      </c>
      <c r="D1074" s="21">
        <f t="shared" si="101"/>
        <v>1511</v>
      </c>
      <c r="J1074" s="82" t="s">
        <v>444</v>
      </c>
      <c r="K1074" s="126">
        <v>6</v>
      </c>
      <c r="L1074" s="34" t="s">
        <v>106</v>
      </c>
    </row>
    <row r="1075" spans="1:12" ht="15" hidden="1" customHeight="1" outlineLevel="2" x14ac:dyDescent="0.25">
      <c r="A1075" s="34"/>
      <c r="B1075" s="33" t="str">
        <f t="shared" si="100"/>
        <v>Digital Input State Channel SP1 CH5</v>
      </c>
      <c r="C1075" s="34" t="s">
        <v>746</v>
      </c>
      <c r="D1075" s="21">
        <f t="shared" si="101"/>
        <v>1512</v>
      </c>
      <c r="J1075" s="82" t="s">
        <v>444</v>
      </c>
      <c r="K1075" s="126">
        <v>7</v>
      </c>
      <c r="L1075" s="34" t="s">
        <v>106</v>
      </c>
    </row>
    <row r="1076" spans="1:12" ht="15" hidden="1" customHeight="1" outlineLevel="2" x14ac:dyDescent="0.25">
      <c r="A1076" s="34"/>
      <c r="B1076" s="33" t="str">
        <f t="shared" si="100"/>
        <v>Digital Input State Channel SP1 CH6</v>
      </c>
      <c r="C1076" s="34" t="s">
        <v>747</v>
      </c>
      <c r="D1076" s="21">
        <f t="shared" si="101"/>
        <v>1513</v>
      </c>
      <c r="J1076" s="82" t="s">
        <v>444</v>
      </c>
      <c r="K1076" s="126">
        <v>8</v>
      </c>
      <c r="L1076" s="34" t="s">
        <v>106</v>
      </c>
    </row>
    <row r="1077" spans="1:12" ht="15" hidden="1" customHeight="1" outlineLevel="2" x14ac:dyDescent="0.25">
      <c r="A1077" s="34"/>
      <c r="B1077" s="33" t="str">
        <f t="shared" si="100"/>
        <v>Digital Input State Channel SP1 CH7</v>
      </c>
      <c r="C1077" s="34" t="s">
        <v>748</v>
      </c>
      <c r="D1077" s="21">
        <f t="shared" si="101"/>
        <v>1514</v>
      </c>
      <c r="J1077" s="82" t="s">
        <v>444</v>
      </c>
      <c r="K1077" s="126">
        <v>9</v>
      </c>
      <c r="L1077" s="34" t="s">
        <v>106</v>
      </c>
    </row>
    <row r="1078" spans="1:12" ht="15" hidden="1" customHeight="1" outlineLevel="2" x14ac:dyDescent="0.25">
      <c r="A1078" s="34"/>
      <c r="B1078" s="33" t="str">
        <f t="shared" si="100"/>
        <v>Digital Input State Channel SP1 CH8</v>
      </c>
      <c r="C1078" s="34" t="s">
        <v>749</v>
      </c>
      <c r="D1078" s="21">
        <f t="shared" si="101"/>
        <v>1515</v>
      </c>
      <c r="J1078" s="82" t="s">
        <v>444</v>
      </c>
      <c r="K1078" s="126">
        <v>10</v>
      </c>
      <c r="L1078" s="34" t="s">
        <v>106</v>
      </c>
    </row>
    <row r="1079" spans="1:12" ht="15" hidden="1" customHeight="1" outlineLevel="2" x14ac:dyDescent="0.25">
      <c r="A1079" s="34"/>
      <c r="B1079" s="33" t="str">
        <f t="shared" si="100"/>
        <v>Digital Input State Channel SP1 CH9</v>
      </c>
      <c r="C1079" s="34" t="s">
        <v>750</v>
      </c>
      <c r="D1079" s="21">
        <f t="shared" si="101"/>
        <v>1516</v>
      </c>
      <c r="J1079" s="82" t="s">
        <v>444</v>
      </c>
      <c r="K1079" s="126">
        <v>11</v>
      </c>
      <c r="L1079" s="34" t="s">
        <v>106</v>
      </c>
    </row>
    <row r="1080" spans="1:12" ht="15" hidden="1" customHeight="1" outlineLevel="2" x14ac:dyDescent="0.25">
      <c r="A1080" s="34"/>
      <c r="B1080" s="33" t="str">
        <f t="shared" si="100"/>
        <v>Digital Input State Channel SP1 CH10</v>
      </c>
      <c r="C1080" s="34" t="s">
        <v>751</v>
      </c>
      <c r="D1080" s="21">
        <f t="shared" si="101"/>
        <v>1517</v>
      </c>
      <c r="J1080" s="82" t="s">
        <v>444</v>
      </c>
      <c r="K1080" s="126">
        <v>12</v>
      </c>
      <c r="L1080" s="34" t="s">
        <v>106</v>
      </c>
    </row>
    <row r="1081" spans="1:12" ht="15" hidden="1" customHeight="1" outlineLevel="2" x14ac:dyDescent="0.25">
      <c r="A1081" s="34"/>
      <c r="B1081" s="33" t="str">
        <f t="shared" si="100"/>
        <v>Digital Input State Channel SP1 CH11</v>
      </c>
      <c r="C1081" s="34" t="s">
        <v>752</v>
      </c>
      <c r="D1081" s="21">
        <f t="shared" si="101"/>
        <v>1518</v>
      </c>
      <c r="J1081" s="82" t="s">
        <v>444</v>
      </c>
      <c r="K1081" s="126">
        <v>13</v>
      </c>
      <c r="L1081" s="34" t="s">
        <v>106</v>
      </c>
    </row>
    <row r="1082" spans="1:12" ht="15" hidden="1" customHeight="1" outlineLevel="2" x14ac:dyDescent="0.25">
      <c r="A1082" s="34"/>
      <c r="B1082" s="33" t="str">
        <f t="shared" si="100"/>
        <v>Digital Input State Channel SP1 CH12</v>
      </c>
      <c r="C1082" s="34" t="s">
        <v>753</v>
      </c>
      <c r="D1082" s="21">
        <f t="shared" si="101"/>
        <v>1519</v>
      </c>
      <c r="J1082" s="82" t="s">
        <v>444</v>
      </c>
      <c r="K1082" s="126">
        <v>14</v>
      </c>
      <c r="L1082" s="34" t="s">
        <v>106</v>
      </c>
    </row>
    <row r="1083" spans="1:12" ht="15" hidden="1" customHeight="1" outlineLevel="2" x14ac:dyDescent="0.25">
      <c r="A1083" s="34"/>
      <c r="B1083" s="33" t="str">
        <f t="shared" si="100"/>
        <v>Digital Input State Channel SP1 CH13</v>
      </c>
      <c r="C1083" s="34" t="s">
        <v>754</v>
      </c>
      <c r="D1083" s="21">
        <f t="shared" si="101"/>
        <v>1520</v>
      </c>
      <c r="J1083" s="82" t="s">
        <v>444</v>
      </c>
      <c r="K1083" s="126">
        <v>15</v>
      </c>
      <c r="L1083" s="34" t="s">
        <v>106</v>
      </c>
    </row>
    <row r="1084" spans="1:12" ht="15" hidden="1" customHeight="1" outlineLevel="2" x14ac:dyDescent="0.25">
      <c r="A1084" s="34"/>
      <c r="B1084" s="33" t="str">
        <f t="shared" si="100"/>
        <v>Digital Input State Channel SP1 CH14</v>
      </c>
      <c r="C1084" s="34" t="s">
        <v>755</v>
      </c>
      <c r="D1084" s="21">
        <f t="shared" si="101"/>
        <v>1521</v>
      </c>
      <c r="J1084" s="82" t="s">
        <v>444</v>
      </c>
      <c r="K1084" s="126">
        <v>16</v>
      </c>
      <c r="L1084" s="34" t="s">
        <v>106</v>
      </c>
    </row>
    <row r="1085" spans="1:12" ht="15" hidden="1" customHeight="1" outlineLevel="2" x14ac:dyDescent="0.25">
      <c r="A1085" s="34"/>
      <c r="B1085" s="33" t="str">
        <f t="shared" si="100"/>
        <v>Digital Input State Channel SP1 CH15</v>
      </c>
      <c r="C1085" s="34" t="s">
        <v>756</v>
      </c>
      <c r="D1085" s="21">
        <f t="shared" si="101"/>
        <v>1522</v>
      </c>
      <c r="J1085" s="82" t="s">
        <v>444</v>
      </c>
      <c r="K1085" s="126">
        <v>17</v>
      </c>
      <c r="L1085" s="34" t="s">
        <v>106</v>
      </c>
    </row>
    <row r="1086" spans="1:12" ht="15" hidden="1" customHeight="1" outlineLevel="2" x14ac:dyDescent="0.25">
      <c r="A1086" s="34"/>
      <c r="B1086" s="33" t="str">
        <f t="shared" si="100"/>
        <v>Digital Input State Channel SP1 CH16</v>
      </c>
      <c r="C1086" s="34" t="s">
        <v>757</v>
      </c>
      <c r="D1086" s="21">
        <f t="shared" si="101"/>
        <v>1523</v>
      </c>
      <c r="J1086" s="82" t="s">
        <v>444</v>
      </c>
      <c r="K1086" s="126">
        <v>18</v>
      </c>
      <c r="L1086" s="34" t="s">
        <v>106</v>
      </c>
    </row>
    <row r="1087" spans="1:12" ht="15" hidden="1" customHeight="1" outlineLevel="2" x14ac:dyDescent="0.25">
      <c r="A1087" s="34"/>
      <c r="B1087" s="33" t="str">
        <f t="shared" si="100"/>
        <v>Digital Input State Channel SP1 CH17</v>
      </c>
      <c r="C1087" s="34" t="s">
        <v>758</v>
      </c>
      <c r="D1087" s="21">
        <f t="shared" si="101"/>
        <v>1524</v>
      </c>
      <c r="J1087" s="82" t="s">
        <v>444</v>
      </c>
      <c r="K1087" s="126">
        <v>19</v>
      </c>
      <c r="L1087" s="34" t="s">
        <v>106</v>
      </c>
    </row>
    <row r="1088" spans="1:12" ht="15" hidden="1" customHeight="1" outlineLevel="2" x14ac:dyDescent="0.25">
      <c r="A1088" s="34"/>
      <c r="B1088" s="33" t="str">
        <f t="shared" si="100"/>
        <v>Digital Input State Channel SP1 CH18</v>
      </c>
      <c r="C1088" s="34" t="s">
        <v>759</v>
      </c>
      <c r="D1088" s="21">
        <f t="shared" ref="D1088:D1103" si="102">D1087+1</f>
        <v>1525</v>
      </c>
      <c r="J1088" s="82" t="s">
        <v>444</v>
      </c>
      <c r="K1088" s="126">
        <v>20</v>
      </c>
      <c r="L1088" s="34" t="s">
        <v>106</v>
      </c>
    </row>
    <row r="1089" spans="1:12" ht="15" hidden="1" customHeight="1" outlineLevel="2" x14ac:dyDescent="0.25">
      <c r="A1089" s="34"/>
      <c r="B1089" s="33" t="str">
        <f t="shared" si="100"/>
        <v>Digital Input State Channel SP1 CH19</v>
      </c>
      <c r="C1089" s="34" t="s">
        <v>760</v>
      </c>
      <c r="D1089" s="21">
        <f t="shared" si="102"/>
        <v>1526</v>
      </c>
      <c r="J1089" s="82" t="s">
        <v>444</v>
      </c>
      <c r="K1089" s="126">
        <v>21</v>
      </c>
      <c r="L1089" s="34" t="s">
        <v>106</v>
      </c>
    </row>
    <row r="1090" spans="1:12" ht="15" hidden="1" customHeight="1" outlineLevel="2" x14ac:dyDescent="0.25">
      <c r="A1090" s="34"/>
      <c r="B1090" s="33" t="str">
        <f t="shared" si="100"/>
        <v>Digital Input State Channel SP1 CH20</v>
      </c>
      <c r="C1090" s="34" t="s">
        <v>761</v>
      </c>
      <c r="D1090" s="21">
        <f t="shared" si="102"/>
        <v>1527</v>
      </c>
      <c r="J1090" s="82" t="s">
        <v>444</v>
      </c>
      <c r="K1090" s="126">
        <v>22</v>
      </c>
      <c r="L1090" s="34" t="s">
        <v>106</v>
      </c>
    </row>
    <row r="1091" spans="1:12" ht="15" hidden="1" customHeight="1" outlineLevel="2" x14ac:dyDescent="0.25">
      <c r="A1091" s="34"/>
      <c r="B1091" s="33" t="str">
        <f t="shared" si="100"/>
        <v>Digital Input State Channel SP1 CH21</v>
      </c>
      <c r="C1091" s="34" t="s">
        <v>762</v>
      </c>
      <c r="D1091" s="21">
        <f t="shared" si="102"/>
        <v>1528</v>
      </c>
      <c r="J1091" s="82" t="s">
        <v>444</v>
      </c>
      <c r="K1091" s="126">
        <v>23</v>
      </c>
      <c r="L1091" s="34" t="s">
        <v>106</v>
      </c>
    </row>
    <row r="1092" spans="1:12" ht="15" hidden="1" customHeight="1" outlineLevel="2" x14ac:dyDescent="0.25">
      <c r="A1092" s="34"/>
      <c r="B1092" s="33" t="str">
        <f t="shared" si="100"/>
        <v>Digital Input State Channel SP1 CH22</v>
      </c>
      <c r="C1092" s="34" t="s">
        <v>763</v>
      </c>
      <c r="D1092" s="21">
        <f t="shared" si="102"/>
        <v>1529</v>
      </c>
      <c r="J1092" s="82" t="s">
        <v>444</v>
      </c>
      <c r="K1092" s="126">
        <v>24</v>
      </c>
      <c r="L1092" s="34" t="s">
        <v>106</v>
      </c>
    </row>
    <row r="1093" spans="1:12" ht="15" hidden="1" customHeight="1" outlineLevel="2" x14ac:dyDescent="0.25">
      <c r="A1093" s="34"/>
      <c r="B1093" s="33" t="str">
        <f t="shared" si="100"/>
        <v>Digital Input State Channel SP1 CH23</v>
      </c>
      <c r="C1093" s="34" t="s">
        <v>764</v>
      </c>
      <c r="D1093" s="21">
        <f t="shared" si="102"/>
        <v>1530</v>
      </c>
      <c r="J1093" s="82" t="s">
        <v>444</v>
      </c>
      <c r="K1093" s="126">
        <v>25</v>
      </c>
      <c r="L1093" s="34" t="s">
        <v>106</v>
      </c>
    </row>
    <row r="1094" spans="1:12" ht="15" hidden="1" customHeight="1" outlineLevel="2" x14ac:dyDescent="0.25">
      <c r="A1094" s="34"/>
      <c r="B1094" s="33" t="str">
        <f t="shared" si="100"/>
        <v>Digital Input State Channel SP1 CH24</v>
      </c>
      <c r="C1094" s="34" t="s">
        <v>765</v>
      </c>
      <c r="D1094" s="21">
        <f t="shared" si="102"/>
        <v>1531</v>
      </c>
      <c r="J1094" s="82" t="s">
        <v>444</v>
      </c>
      <c r="K1094" s="126">
        <v>26</v>
      </c>
      <c r="L1094" s="34" t="s">
        <v>106</v>
      </c>
    </row>
    <row r="1095" spans="1:12" ht="15" hidden="1" customHeight="1" outlineLevel="2" x14ac:dyDescent="0.25">
      <c r="A1095" s="34"/>
      <c r="B1095" s="33" t="str">
        <f t="shared" si="100"/>
        <v>Digital Input State Channel SP2 CH1</v>
      </c>
      <c r="C1095" s="34" t="s">
        <v>766</v>
      </c>
      <c r="D1095" s="21">
        <f t="shared" si="102"/>
        <v>1532</v>
      </c>
      <c r="J1095" s="82" t="s">
        <v>444</v>
      </c>
      <c r="K1095" s="126">
        <v>27</v>
      </c>
      <c r="L1095" s="34" t="s">
        <v>106</v>
      </c>
    </row>
    <row r="1096" spans="1:12" ht="15" hidden="1" customHeight="1" outlineLevel="2" x14ac:dyDescent="0.25">
      <c r="A1096" s="34"/>
      <c r="B1096" s="33" t="str">
        <f t="shared" si="100"/>
        <v>Digital Input State Channel SP2 CH2</v>
      </c>
      <c r="C1096" s="34" t="s">
        <v>767</v>
      </c>
      <c r="D1096" s="21">
        <f t="shared" si="102"/>
        <v>1533</v>
      </c>
      <c r="J1096" s="82" t="s">
        <v>444</v>
      </c>
      <c r="K1096" s="126">
        <v>28</v>
      </c>
      <c r="L1096" s="34" t="s">
        <v>106</v>
      </c>
    </row>
    <row r="1097" spans="1:12" ht="15" hidden="1" customHeight="1" outlineLevel="2" x14ac:dyDescent="0.25">
      <c r="A1097" s="34"/>
      <c r="B1097" s="33" t="str">
        <f t="shared" si="100"/>
        <v>Digital Input State Channel SP2 CH3</v>
      </c>
      <c r="C1097" s="34" t="s">
        <v>768</v>
      </c>
      <c r="D1097" s="21">
        <f t="shared" si="102"/>
        <v>1534</v>
      </c>
      <c r="J1097" s="82" t="s">
        <v>444</v>
      </c>
      <c r="K1097" s="126">
        <v>29</v>
      </c>
      <c r="L1097" s="34" t="s">
        <v>106</v>
      </c>
    </row>
    <row r="1098" spans="1:12" ht="15" hidden="1" customHeight="1" outlineLevel="2" x14ac:dyDescent="0.25">
      <c r="A1098" s="34"/>
      <c r="B1098" s="33" t="str">
        <f t="shared" si="100"/>
        <v>Digital Input State Channel SP2 CH4</v>
      </c>
      <c r="C1098" s="34" t="s">
        <v>769</v>
      </c>
      <c r="D1098" s="21">
        <f t="shared" si="102"/>
        <v>1535</v>
      </c>
      <c r="J1098" s="82" t="s">
        <v>444</v>
      </c>
      <c r="K1098" s="126">
        <v>30</v>
      </c>
      <c r="L1098" s="34" t="s">
        <v>106</v>
      </c>
    </row>
    <row r="1099" spans="1:12" ht="15" hidden="1" customHeight="1" outlineLevel="2" x14ac:dyDescent="0.25">
      <c r="A1099" s="34"/>
      <c r="B1099" s="33" t="str">
        <f t="shared" si="100"/>
        <v>Digital Input State Channel SP2 CH5</v>
      </c>
      <c r="C1099" s="34" t="s">
        <v>770</v>
      </c>
      <c r="D1099" s="21">
        <f t="shared" si="102"/>
        <v>1536</v>
      </c>
      <c r="J1099" s="82" t="s">
        <v>444</v>
      </c>
      <c r="K1099" s="126">
        <v>31</v>
      </c>
      <c r="L1099" s="34" t="s">
        <v>106</v>
      </c>
    </row>
    <row r="1100" spans="1:12" ht="15" hidden="1" customHeight="1" outlineLevel="2" x14ac:dyDescent="0.25">
      <c r="A1100" s="34"/>
      <c r="B1100" s="33" t="str">
        <f t="shared" si="100"/>
        <v>Digital Input State Channel SP2 CH6</v>
      </c>
      <c r="C1100" s="34" t="s">
        <v>771</v>
      </c>
      <c r="D1100" s="21">
        <f t="shared" si="102"/>
        <v>1537</v>
      </c>
      <c r="J1100" s="82" t="s">
        <v>444</v>
      </c>
      <c r="K1100" s="126">
        <v>32</v>
      </c>
      <c r="L1100" s="34" t="s">
        <v>106</v>
      </c>
    </row>
    <row r="1101" spans="1:12" ht="15" hidden="1" customHeight="1" outlineLevel="2" x14ac:dyDescent="0.25">
      <c r="A1101" s="34"/>
      <c r="B1101" s="33" t="str">
        <f t="shared" si="100"/>
        <v>Digital Input State Channel SP2 CH7</v>
      </c>
      <c r="C1101" s="34" t="s">
        <v>772</v>
      </c>
      <c r="D1101" s="21">
        <f t="shared" si="102"/>
        <v>1538</v>
      </c>
      <c r="J1101" s="82" t="s">
        <v>444</v>
      </c>
      <c r="K1101" s="126">
        <v>33</v>
      </c>
      <c r="L1101" s="34" t="s">
        <v>106</v>
      </c>
    </row>
    <row r="1102" spans="1:12" ht="15" hidden="1" customHeight="1" outlineLevel="2" x14ac:dyDescent="0.25">
      <c r="A1102" s="34"/>
      <c r="B1102" s="33" t="str">
        <f t="shared" si="100"/>
        <v>Digital Input State Channel SP2 CH8</v>
      </c>
      <c r="C1102" s="34" t="s">
        <v>773</v>
      </c>
      <c r="D1102" s="21">
        <f t="shared" si="102"/>
        <v>1539</v>
      </c>
      <c r="J1102" s="82" t="s">
        <v>444</v>
      </c>
      <c r="K1102" s="126">
        <v>34</v>
      </c>
      <c r="L1102" s="34" t="s">
        <v>106</v>
      </c>
    </row>
    <row r="1103" spans="1:12" ht="15" hidden="1" customHeight="1" outlineLevel="2" x14ac:dyDescent="0.25">
      <c r="A1103" s="34"/>
      <c r="B1103" s="33" t="str">
        <f t="shared" ref="B1103:B1134" si="103">CONCATENATE("Digital Input State Channel ",C1103)</f>
        <v>Digital Input State Channel SP2 CH9</v>
      </c>
      <c r="C1103" s="34" t="s">
        <v>774</v>
      </c>
      <c r="D1103" s="21">
        <f t="shared" si="102"/>
        <v>1540</v>
      </c>
      <c r="J1103" s="82" t="s">
        <v>444</v>
      </c>
      <c r="K1103" s="126">
        <v>35</v>
      </c>
      <c r="L1103" s="34" t="s">
        <v>106</v>
      </c>
    </row>
    <row r="1104" spans="1:12" ht="15" hidden="1" customHeight="1" outlineLevel="2" x14ac:dyDescent="0.25">
      <c r="A1104" s="34"/>
      <c r="B1104" s="33" t="str">
        <f t="shared" si="103"/>
        <v>Digital Input State Channel SP2 CH10</v>
      </c>
      <c r="C1104" s="34" t="s">
        <v>775</v>
      </c>
      <c r="D1104" s="21">
        <f t="shared" ref="D1104:D1119" si="104">D1103+1</f>
        <v>1541</v>
      </c>
      <c r="J1104" s="82" t="s">
        <v>444</v>
      </c>
      <c r="K1104" s="126">
        <v>36</v>
      </c>
      <c r="L1104" s="34" t="s">
        <v>106</v>
      </c>
    </row>
    <row r="1105" spans="1:12" ht="15" hidden="1" customHeight="1" outlineLevel="2" x14ac:dyDescent="0.25">
      <c r="A1105" s="34"/>
      <c r="B1105" s="33" t="str">
        <f t="shared" si="103"/>
        <v>Digital Input State Channel SP2 CH11</v>
      </c>
      <c r="C1105" s="34" t="s">
        <v>776</v>
      </c>
      <c r="D1105" s="21">
        <f t="shared" si="104"/>
        <v>1542</v>
      </c>
      <c r="J1105" s="82" t="s">
        <v>444</v>
      </c>
      <c r="K1105" s="126">
        <v>37</v>
      </c>
      <c r="L1105" s="34" t="s">
        <v>106</v>
      </c>
    </row>
    <row r="1106" spans="1:12" ht="15" hidden="1" customHeight="1" outlineLevel="2" x14ac:dyDescent="0.25">
      <c r="A1106" s="34"/>
      <c r="B1106" s="33" t="str">
        <f t="shared" si="103"/>
        <v>Digital Input State Channel SP2 CH12</v>
      </c>
      <c r="C1106" s="34" t="s">
        <v>777</v>
      </c>
      <c r="D1106" s="21">
        <f t="shared" si="104"/>
        <v>1543</v>
      </c>
      <c r="J1106" s="82" t="s">
        <v>444</v>
      </c>
      <c r="K1106" s="126">
        <v>38</v>
      </c>
      <c r="L1106" s="34" t="s">
        <v>106</v>
      </c>
    </row>
    <row r="1107" spans="1:12" ht="15" hidden="1" customHeight="1" outlineLevel="2" x14ac:dyDescent="0.25">
      <c r="A1107" s="34"/>
      <c r="B1107" s="33" t="str">
        <f t="shared" si="103"/>
        <v>Digital Input State Channel SP2 CH13</v>
      </c>
      <c r="C1107" s="34" t="s">
        <v>778</v>
      </c>
      <c r="D1107" s="21">
        <f t="shared" si="104"/>
        <v>1544</v>
      </c>
      <c r="J1107" s="82" t="s">
        <v>444</v>
      </c>
      <c r="K1107" s="126">
        <v>39</v>
      </c>
      <c r="L1107" s="34" t="s">
        <v>106</v>
      </c>
    </row>
    <row r="1108" spans="1:12" ht="15" hidden="1" customHeight="1" outlineLevel="2" x14ac:dyDescent="0.25">
      <c r="A1108" s="34"/>
      <c r="B1108" s="33" t="str">
        <f t="shared" si="103"/>
        <v>Digital Input State Channel SP2 CH14</v>
      </c>
      <c r="C1108" s="34" t="s">
        <v>779</v>
      </c>
      <c r="D1108" s="21">
        <f t="shared" si="104"/>
        <v>1545</v>
      </c>
      <c r="J1108" s="82" t="s">
        <v>444</v>
      </c>
      <c r="K1108" s="126">
        <v>40</v>
      </c>
      <c r="L1108" s="34" t="s">
        <v>106</v>
      </c>
    </row>
    <row r="1109" spans="1:12" ht="15" hidden="1" customHeight="1" outlineLevel="2" x14ac:dyDescent="0.25">
      <c r="A1109" s="34"/>
      <c r="B1109" s="33" t="str">
        <f t="shared" si="103"/>
        <v>Digital Input State Channel SP2 CH15</v>
      </c>
      <c r="C1109" s="34" t="s">
        <v>780</v>
      </c>
      <c r="D1109" s="21">
        <f t="shared" si="104"/>
        <v>1546</v>
      </c>
      <c r="J1109" s="82" t="s">
        <v>444</v>
      </c>
      <c r="K1109" s="126">
        <v>41</v>
      </c>
      <c r="L1109" s="34" t="s">
        <v>106</v>
      </c>
    </row>
    <row r="1110" spans="1:12" ht="15" hidden="1" customHeight="1" outlineLevel="2" x14ac:dyDescent="0.25">
      <c r="A1110" s="34"/>
      <c r="B1110" s="33" t="str">
        <f t="shared" si="103"/>
        <v>Digital Input State Channel SP2 CH16</v>
      </c>
      <c r="C1110" s="34" t="s">
        <v>781</v>
      </c>
      <c r="D1110" s="21">
        <f t="shared" si="104"/>
        <v>1547</v>
      </c>
      <c r="J1110" s="82" t="s">
        <v>444</v>
      </c>
      <c r="K1110" s="126">
        <v>42</v>
      </c>
      <c r="L1110" s="34" t="s">
        <v>106</v>
      </c>
    </row>
    <row r="1111" spans="1:12" ht="15" hidden="1" customHeight="1" outlineLevel="2" x14ac:dyDescent="0.25">
      <c r="A1111" s="34"/>
      <c r="B1111" s="33" t="str">
        <f t="shared" si="103"/>
        <v>Digital Input State Channel SP2 CH17</v>
      </c>
      <c r="C1111" s="34" t="s">
        <v>782</v>
      </c>
      <c r="D1111" s="21">
        <f t="shared" si="104"/>
        <v>1548</v>
      </c>
      <c r="J1111" s="82" t="s">
        <v>444</v>
      </c>
      <c r="K1111" s="126">
        <v>43</v>
      </c>
      <c r="L1111" s="34" t="s">
        <v>106</v>
      </c>
    </row>
    <row r="1112" spans="1:12" ht="15" hidden="1" customHeight="1" outlineLevel="2" x14ac:dyDescent="0.25">
      <c r="A1112" s="34"/>
      <c r="B1112" s="33" t="str">
        <f t="shared" si="103"/>
        <v>Digital Input State Channel SP2 CH18</v>
      </c>
      <c r="C1112" s="34" t="s">
        <v>783</v>
      </c>
      <c r="D1112" s="21">
        <f t="shared" si="104"/>
        <v>1549</v>
      </c>
      <c r="J1112" s="82" t="s">
        <v>444</v>
      </c>
      <c r="K1112" s="126">
        <v>44</v>
      </c>
      <c r="L1112" s="34" t="s">
        <v>106</v>
      </c>
    </row>
    <row r="1113" spans="1:12" ht="15" hidden="1" customHeight="1" outlineLevel="2" x14ac:dyDescent="0.25">
      <c r="A1113" s="34"/>
      <c r="B1113" s="33" t="str">
        <f t="shared" si="103"/>
        <v>Digital Input State Channel SP2 CH19</v>
      </c>
      <c r="C1113" s="34" t="s">
        <v>784</v>
      </c>
      <c r="D1113" s="21">
        <f t="shared" si="104"/>
        <v>1550</v>
      </c>
      <c r="J1113" s="82" t="s">
        <v>444</v>
      </c>
      <c r="K1113" s="126">
        <v>45</v>
      </c>
      <c r="L1113" s="34" t="s">
        <v>106</v>
      </c>
    </row>
    <row r="1114" spans="1:12" ht="15" hidden="1" customHeight="1" outlineLevel="2" x14ac:dyDescent="0.25">
      <c r="A1114" s="34"/>
      <c r="B1114" s="33" t="str">
        <f t="shared" si="103"/>
        <v>Digital Input State Channel SP2 CH20</v>
      </c>
      <c r="C1114" s="34" t="s">
        <v>785</v>
      </c>
      <c r="D1114" s="21">
        <f t="shared" si="104"/>
        <v>1551</v>
      </c>
      <c r="J1114" s="82" t="s">
        <v>444</v>
      </c>
      <c r="K1114" s="126">
        <v>46</v>
      </c>
      <c r="L1114" s="34" t="s">
        <v>106</v>
      </c>
    </row>
    <row r="1115" spans="1:12" ht="15" hidden="1" customHeight="1" outlineLevel="2" x14ac:dyDescent="0.25">
      <c r="A1115" s="34"/>
      <c r="B1115" s="33" t="str">
        <f t="shared" si="103"/>
        <v>Digital Input State Channel SP2 CH21</v>
      </c>
      <c r="C1115" s="34" t="s">
        <v>786</v>
      </c>
      <c r="D1115" s="21">
        <f t="shared" si="104"/>
        <v>1552</v>
      </c>
      <c r="J1115" s="82" t="s">
        <v>444</v>
      </c>
      <c r="K1115" s="126">
        <v>47</v>
      </c>
      <c r="L1115" s="34" t="s">
        <v>106</v>
      </c>
    </row>
    <row r="1116" spans="1:12" ht="15" hidden="1" customHeight="1" outlineLevel="2" x14ac:dyDescent="0.25">
      <c r="A1116" s="34"/>
      <c r="B1116" s="33" t="str">
        <f t="shared" si="103"/>
        <v>Digital Input State Channel SP2 CH22</v>
      </c>
      <c r="C1116" s="34" t="s">
        <v>787</v>
      </c>
      <c r="D1116" s="21">
        <f t="shared" si="104"/>
        <v>1553</v>
      </c>
      <c r="J1116" s="82" t="s">
        <v>444</v>
      </c>
      <c r="K1116" s="126">
        <v>48</v>
      </c>
      <c r="L1116" s="34" t="s">
        <v>106</v>
      </c>
    </row>
    <row r="1117" spans="1:12" ht="15" hidden="1" customHeight="1" outlineLevel="2" x14ac:dyDescent="0.25">
      <c r="A1117" s="34"/>
      <c r="B1117" s="33" t="str">
        <f t="shared" si="103"/>
        <v>Digital Input State Channel SP2 CH23</v>
      </c>
      <c r="C1117" s="34" t="s">
        <v>788</v>
      </c>
      <c r="D1117" s="21">
        <f t="shared" si="104"/>
        <v>1554</v>
      </c>
      <c r="J1117" s="82" t="s">
        <v>444</v>
      </c>
      <c r="K1117" s="126">
        <v>49</v>
      </c>
      <c r="L1117" s="34" t="s">
        <v>106</v>
      </c>
    </row>
    <row r="1118" spans="1:12" ht="15" hidden="1" customHeight="1" outlineLevel="2" x14ac:dyDescent="0.25">
      <c r="A1118" s="34"/>
      <c r="B1118" s="33" t="str">
        <f t="shared" si="103"/>
        <v>Digital Input State Channel SP2 CH24</v>
      </c>
      <c r="C1118" s="34" t="s">
        <v>789</v>
      </c>
      <c r="D1118" s="21">
        <f t="shared" si="104"/>
        <v>1555</v>
      </c>
      <c r="J1118" s="82" t="s">
        <v>444</v>
      </c>
      <c r="K1118" s="126">
        <v>50</v>
      </c>
      <c r="L1118" s="34" t="s">
        <v>106</v>
      </c>
    </row>
    <row r="1119" spans="1:12" ht="15" hidden="1" customHeight="1" outlineLevel="2" x14ac:dyDescent="0.25">
      <c r="A1119" s="34"/>
      <c r="B1119" s="33" t="str">
        <f t="shared" si="103"/>
        <v>Digital Input State Channel SP3 CH1</v>
      </c>
      <c r="C1119" s="34" t="s">
        <v>790</v>
      </c>
      <c r="D1119" s="21">
        <f t="shared" si="104"/>
        <v>1556</v>
      </c>
      <c r="J1119" s="82" t="s">
        <v>444</v>
      </c>
      <c r="K1119" s="126">
        <v>51</v>
      </c>
      <c r="L1119" s="34" t="s">
        <v>106</v>
      </c>
    </row>
    <row r="1120" spans="1:12" ht="15" hidden="1" customHeight="1" outlineLevel="2" x14ac:dyDescent="0.25">
      <c r="A1120" s="34"/>
      <c r="B1120" s="33" t="str">
        <f t="shared" si="103"/>
        <v>Digital Input State Channel SP3 CH2</v>
      </c>
      <c r="C1120" s="34" t="s">
        <v>791</v>
      </c>
      <c r="D1120" s="21">
        <f t="shared" ref="D1120:D1135" si="105">D1119+1</f>
        <v>1557</v>
      </c>
      <c r="J1120" s="82" t="s">
        <v>444</v>
      </c>
      <c r="K1120" s="126">
        <v>52</v>
      </c>
      <c r="L1120" s="34" t="s">
        <v>106</v>
      </c>
    </row>
    <row r="1121" spans="1:12" ht="15" hidden="1" customHeight="1" outlineLevel="2" x14ac:dyDescent="0.25">
      <c r="A1121" s="34"/>
      <c r="B1121" s="33" t="str">
        <f t="shared" si="103"/>
        <v>Digital Input State Channel SP3 CH3</v>
      </c>
      <c r="C1121" s="34" t="s">
        <v>792</v>
      </c>
      <c r="D1121" s="21">
        <f t="shared" si="105"/>
        <v>1558</v>
      </c>
      <c r="J1121" s="82" t="s">
        <v>444</v>
      </c>
      <c r="K1121" s="126">
        <v>53</v>
      </c>
      <c r="L1121" s="34" t="s">
        <v>106</v>
      </c>
    </row>
    <row r="1122" spans="1:12" ht="15" hidden="1" customHeight="1" outlineLevel="2" x14ac:dyDescent="0.25">
      <c r="A1122" s="34"/>
      <c r="B1122" s="33" t="str">
        <f t="shared" si="103"/>
        <v>Digital Input State Channel SP3 CH4</v>
      </c>
      <c r="C1122" s="34" t="s">
        <v>793</v>
      </c>
      <c r="D1122" s="21">
        <f t="shared" si="105"/>
        <v>1559</v>
      </c>
      <c r="J1122" s="82" t="s">
        <v>444</v>
      </c>
      <c r="K1122" s="126">
        <v>54</v>
      </c>
      <c r="L1122" s="34" t="s">
        <v>106</v>
      </c>
    </row>
    <row r="1123" spans="1:12" ht="15" hidden="1" customHeight="1" outlineLevel="2" x14ac:dyDescent="0.25">
      <c r="A1123" s="34"/>
      <c r="B1123" s="33" t="str">
        <f t="shared" si="103"/>
        <v>Digital Input State Channel SP3 CH5</v>
      </c>
      <c r="C1123" s="34" t="s">
        <v>794</v>
      </c>
      <c r="D1123" s="21">
        <f t="shared" si="105"/>
        <v>1560</v>
      </c>
      <c r="J1123" s="82" t="s">
        <v>444</v>
      </c>
      <c r="K1123" s="126">
        <v>55</v>
      </c>
      <c r="L1123" s="34" t="s">
        <v>106</v>
      </c>
    </row>
    <row r="1124" spans="1:12" ht="15" hidden="1" customHeight="1" outlineLevel="2" x14ac:dyDescent="0.25">
      <c r="A1124" s="34"/>
      <c r="B1124" s="33" t="str">
        <f t="shared" si="103"/>
        <v>Digital Input State Channel SP3 CH6</v>
      </c>
      <c r="C1124" s="34" t="s">
        <v>795</v>
      </c>
      <c r="D1124" s="21">
        <f t="shared" si="105"/>
        <v>1561</v>
      </c>
      <c r="J1124" s="82" t="s">
        <v>444</v>
      </c>
      <c r="K1124" s="126">
        <v>56</v>
      </c>
      <c r="L1124" s="34" t="s">
        <v>106</v>
      </c>
    </row>
    <row r="1125" spans="1:12" ht="15" hidden="1" customHeight="1" outlineLevel="2" x14ac:dyDescent="0.25">
      <c r="A1125" s="34"/>
      <c r="B1125" s="33" t="str">
        <f t="shared" si="103"/>
        <v>Digital Input State Channel SP3 CH7</v>
      </c>
      <c r="C1125" s="34" t="s">
        <v>796</v>
      </c>
      <c r="D1125" s="21">
        <f t="shared" si="105"/>
        <v>1562</v>
      </c>
      <c r="J1125" s="82" t="s">
        <v>444</v>
      </c>
      <c r="K1125" s="126">
        <v>57</v>
      </c>
      <c r="L1125" s="34" t="s">
        <v>106</v>
      </c>
    </row>
    <row r="1126" spans="1:12" ht="15" hidden="1" customHeight="1" outlineLevel="2" x14ac:dyDescent="0.25">
      <c r="A1126" s="34"/>
      <c r="B1126" s="33" t="str">
        <f t="shared" si="103"/>
        <v>Digital Input State Channel SP3 CH8</v>
      </c>
      <c r="C1126" s="34" t="s">
        <v>797</v>
      </c>
      <c r="D1126" s="21">
        <f t="shared" si="105"/>
        <v>1563</v>
      </c>
      <c r="J1126" s="82" t="s">
        <v>444</v>
      </c>
      <c r="K1126" s="126">
        <v>58</v>
      </c>
      <c r="L1126" s="34" t="s">
        <v>106</v>
      </c>
    </row>
    <row r="1127" spans="1:12" ht="15" hidden="1" customHeight="1" outlineLevel="2" x14ac:dyDescent="0.25">
      <c r="A1127" s="34"/>
      <c r="B1127" s="33" t="str">
        <f t="shared" si="103"/>
        <v>Digital Input State Channel SP3 CH9</v>
      </c>
      <c r="C1127" s="34" t="s">
        <v>798</v>
      </c>
      <c r="D1127" s="21">
        <f t="shared" si="105"/>
        <v>1564</v>
      </c>
      <c r="J1127" s="82" t="s">
        <v>444</v>
      </c>
      <c r="K1127" s="126">
        <v>59</v>
      </c>
      <c r="L1127" s="34" t="s">
        <v>106</v>
      </c>
    </row>
    <row r="1128" spans="1:12" ht="15" hidden="1" customHeight="1" outlineLevel="2" x14ac:dyDescent="0.25">
      <c r="A1128" s="34"/>
      <c r="B1128" s="33" t="str">
        <f t="shared" si="103"/>
        <v>Digital Input State Channel SP3 CH10</v>
      </c>
      <c r="C1128" s="34" t="s">
        <v>799</v>
      </c>
      <c r="D1128" s="21">
        <f t="shared" si="105"/>
        <v>1565</v>
      </c>
      <c r="J1128" s="82" t="s">
        <v>444</v>
      </c>
      <c r="K1128" s="126">
        <v>60</v>
      </c>
      <c r="L1128" s="34" t="s">
        <v>106</v>
      </c>
    </row>
    <row r="1129" spans="1:12" ht="15" hidden="1" customHeight="1" outlineLevel="2" x14ac:dyDescent="0.25">
      <c r="A1129" s="34"/>
      <c r="B1129" s="33" t="str">
        <f t="shared" si="103"/>
        <v>Digital Input State Channel SP3 CH11</v>
      </c>
      <c r="C1129" s="34" t="s">
        <v>800</v>
      </c>
      <c r="D1129" s="21">
        <f t="shared" si="105"/>
        <v>1566</v>
      </c>
      <c r="J1129" s="82" t="s">
        <v>444</v>
      </c>
      <c r="K1129" s="126">
        <v>61</v>
      </c>
      <c r="L1129" s="34" t="s">
        <v>106</v>
      </c>
    </row>
    <row r="1130" spans="1:12" ht="15" hidden="1" customHeight="1" outlineLevel="2" x14ac:dyDescent="0.25">
      <c r="A1130" s="34"/>
      <c r="B1130" s="33" t="str">
        <f t="shared" si="103"/>
        <v>Digital Input State Channel SP3 CH12</v>
      </c>
      <c r="C1130" s="34" t="s">
        <v>801</v>
      </c>
      <c r="D1130" s="21">
        <f t="shared" si="105"/>
        <v>1567</v>
      </c>
      <c r="J1130" s="82" t="s">
        <v>444</v>
      </c>
      <c r="K1130" s="126">
        <v>62</v>
      </c>
      <c r="L1130" s="34" t="s">
        <v>106</v>
      </c>
    </row>
    <row r="1131" spans="1:12" ht="15" hidden="1" customHeight="1" outlineLevel="2" x14ac:dyDescent="0.25">
      <c r="A1131" s="34"/>
      <c r="B1131" s="33" t="str">
        <f t="shared" si="103"/>
        <v>Digital Input State Channel SP3 CH13</v>
      </c>
      <c r="C1131" s="34" t="s">
        <v>802</v>
      </c>
      <c r="D1131" s="21">
        <f t="shared" si="105"/>
        <v>1568</v>
      </c>
      <c r="J1131" s="82" t="s">
        <v>444</v>
      </c>
      <c r="K1131" s="126">
        <v>63</v>
      </c>
      <c r="L1131" s="34" t="s">
        <v>106</v>
      </c>
    </row>
    <row r="1132" spans="1:12" ht="15" hidden="1" customHeight="1" outlineLevel="2" x14ac:dyDescent="0.25">
      <c r="A1132" s="34"/>
      <c r="B1132" s="33" t="str">
        <f t="shared" si="103"/>
        <v>Digital Input State Channel SP3 CH14</v>
      </c>
      <c r="C1132" s="34" t="s">
        <v>803</v>
      </c>
      <c r="D1132" s="21">
        <f t="shared" si="105"/>
        <v>1569</v>
      </c>
      <c r="J1132" s="82" t="s">
        <v>444</v>
      </c>
      <c r="K1132" s="126">
        <v>64</v>
      </c>
      <c r="L1132" s="34" t="s">
        <v>106</v>
      </c>
    </row>
    <row r="1133" spans="1:12" ht="15" hidden="1" customHeight="1" outlineLevel="2" x14ac:dyDescent="0.25">
      <c r="A1133" s="34"/>
      <c r="B1133" s="33" t="str">
        <f t="shared" si="103"/>
        <v>Digital Input State Channel SP3 CH15</v>
      </c>
      <c r="C1133" s="34" t="s">
        <v>804</v>
      </c>
      <c r="D1133" s="21">
        <f t="shared" si="105"/>
        <v>1570</v>
      </c>
      <c r="J1133" s="82" t="s">
        <v>444</v>
      </c>
      <c r="K1133" s="126">
        <v>65</v>
      </c>
      <c r="L1133" s="34" t="s">
        <v>106</v>
      </c>
    </row>
    <row r="1134" spans="1:12" ht="15" hidden="1" customHeight="1" outlineLevel="2" x14ac:dyDescent="0.25">
      <c r="A1134" s="34"/>
      <c r="B1134" s="33" t="str">
        <f t="shared" si="103"/>
        <v>Digital Input State Channel SP3 CH16</v>
      </c>
      <c r="C1134" s="34" t="s">
        <v>805</v>
      </c>
      <c r="D1134" s="21">
        <f t="shared" si="105"/>
        <v>1571</v>
      </c>
      <c r="J1134" s="82" t="s">
        <v>444</v>
      </c>
      <c r="K1134" s="126">
        <v>66</v>
      </c>
      <c r="L1134" s="34" t="s">
        <v>106</v>
      </c>
    </row>
    <row r="1135" spans="1:12" ht="15" hidden="1" customHeight="1" outlineLevel="2" x14ac:dyDescent="0.25">
      <c r="A1135" s="34"/>
      <c r="B1135" s="33" t="str">
        <f t="shared" ref="B1135:B1166" si="106">CONCATENATE("Digital Input State Channel ",C1135)</f>
        <v>Digital Input State Channel SP3 CH17</v>
      </c>
      <c r="C1135" s="34" t="s">
        <v>806</v>
      </c>
      <c r="D1135" s="21">
        <f t="shared" si="105"/>
        <v>1572</v>
      </c>
      <c r="J1135" s="82" t="s">
        <v>444</v>
      </c>
      <c r="K1135" s="126">
        <v>67</v>
      </c>
      <c r="L1135" s="34" t="s">
        <v>106</v>
      </c>
    </row>
    <row r="1136" spans="1:12" ht="15" hidden="1" customHeight="1" outlineLevel="2" x14ac:dyDescent="0.25">
      <c r="A1136" s="34"/>
      <c r="B1136" s="33" t="str">
        <f t="shared" si="106"/>
        <v>Digital Input State Channel SP3 CH18</v>
      </c>
      <c r="C1136" s="34" t="s">
        <v>807</v>
      </c>
      <c r="D1136" s="21">
        <f t="shared" ref="D1136:D1151" si="107">D1135+1</f>
        <v>1573</v>
      </c>
      <c r="J1136" s="82" t="s">
        <v>444</v>
      </c>
      <c r="K1136" s="126">
        <v>68</v>
      </c>
      <c r="L1136" s="34" t="s">
        <v>106</v>
      </c>
    </row>
    <row r="1137" spans="1:12" ht="15" hidden="1" customHeight="1" outlineLevel="2" x14ac:dyDescent="0.25">
      <c r="A1137" s="34"/>
      <c r="B1137" s="33" t="str">
        <f t="shared" si="106"/>
        <v>Digital Input State Channel SP3 CH19</v>
      </c>
      <c r="C1137" s="34" t="s">
        <v>808</v>
      </c>
      <c r="D1137" s="21">
        <f t="shared" si="107"/>
        <v>1574</v>
      </c>
      <c r="J1137" s="82" t="s">
        <v>444</v>
      </c>
      <c r="K1137" s="126">
        <v>69</v>
      </c>
      <c r="L1137" s="34" t="s">
        <v>106</v>
      </c>
    </row>
    <row r="1138" spans="1:12" ht="15" hidden="1" customHeight="1" outlineLevel="2" x14ac:dyDescent="0.25">
      <c r="A1138" s="34"/>
      <c r="B1138" s="33" t="str">
        <f t="shared" si="106"/>
        <v>Digital Input State Channel SP3 CH20</v>
      </c>
      <c r="C1138" s="34" t="s">
        <v>809</v>
      </c>
      <c r="D1138" s="21">
        <f t="shared" si="107"/>
        <v>1575</v>
      </c>
      <c r="J1138" s="82" t="s">
        <v>444</v>
      </c>
      <c r="K1138" s="126">
        <v>70</v>
      </c>
      <c r="L1138" s="34" t="s">
        <v>106</v>
      </c>
    </row>
    <row r="1139" spans="1:12" ht="15" hidden="1" customHeight="1" outlineLevel="2" x14ac:dyDescent="0.25">
      <c r="A1139" s="34"/>
      <c r="B1139" s="33" t="str">
        <f t="shared" si="106"/>
        <v>Digital Input State Channel SP3 CH21</v>
      </c>
      <c r="C1139" s="34" t="s">
        <v>810</v>
      </c>
      <c r="D1139" s="21">
        <f t="shared" si="107"/>
        <v>1576</v>
      </c>
      <c r="J1139" s="82" t="s">
        <v>444</v>
      </c>
      <c r="K1139" s="126">
        <v>71</v>
      </c>
      <c r="L1139" s="34" t="s">
        <v>106</v>
      </c>
    </row>
    <row r="1140" spans="1:12" ht="15" hidden="1" customHeight="1" outlineLevel="2" x14ac:dyDescent="0.25">
      <c r="A1140" s="34"/>
      <c r="B1140" s="33" t="str">
        <f t="shared" si="106"/>
        <v>Digital Input State Channel SP3 CH22</v>
      </c>
      <c r="C1140" s="34" t="s">
        <v>811</v>
      </c>
      <c r="D1140" s="21">
        <f t="shared" si="107"/>
        <v>1577</v>
      </c>
      <c r="J1140" s="82" t="s">
        <v>444</v>
      </c>
      <c r="K1140" s="126">
        <v>72</v>
      </c>
      <c r="L1140" s="34" t="s">
        <v>106</v>
      </c>
    </row>
    <row r="1141" spans="1:12" ht="15" hidden="1" customHeight="1" outlineLevel="2" x14ac:dyDescent="0.25">
      <c r="A1141" s="34"/>
      <c r="B1141" s="33" t="str">
        <f t="shared" si="106"/>
        <v>Digital Input State Channel SP3 CH23</v>
      </c>
      <c r="C1141" s="34" t="s">
        <v>812</v>
      </c>
      <c r="D1141" s="21">
        <f t="shared" si="107"/>
        <v>1578</v>
      </c>
      <c r="J1141" s="82" t="s">
        <v>444</v>
      </c>
      <c r="K1141" s="126">
        <v>73</v>
      </c>
      <c r="L1141" s="34" t="s">
        <v>106</v>
      </c>
    </row>
    <row r="1142" spans="1:12" ht="15" hidden="1" customHeight="1" outlineLevel="2" x14ac:dyDescent="0.25">
      <c r="A1142" s="34"/>
      <c r="B1142" s="33" t="str">
        <f t="shared" si="106"/>
        <v>Digital Input State Channel SP3 CH24</v>
      </c>
      <c r="C1142" s="34" t="s">
        <v>813</v>
      </c>
      <c r="D1142" s="21">
        <f t="shared" si="107"/>
        <v>1579</v>
      </c>
      <c r="J1142" s="82" t="s">
        <v>444</v>
      </c>
      <c r="K1142" s="126">
        <v>74</v>
      </c>
      <c r="L1142" s="34" t="s">
        <v>106</v>
      </c>
    </row>
    <row r="1143" spans="1:12" ht="15" hidden="1" customHeight="1" outlineLevel="2" x14ac:dyDescent="0.25">
      <c r="A1143" s="34"/>
      <c r="B1143" s="33" t="str">
        <f t="shared" si="106"/>
        <v>Digital Input State Channel SP4 CH1</v>
      </c>
      <c r="C1143" s="34" t="s">
        <v>815</v>
      </c>
      <c r="D1143" s="21">
        <f t="shared" si="107"/>
        <v>1580</v>
      </c>
      <c r="J1143" s="82" t="s">
        <v>444</v>
      </c>
      <c r="K1143" s="126">
        <v>75</v>
      </c>
      <c r="L1143" s="34" t="s">
        <v>106</v>
      </c>
    </row>
    <row r="1144" spans="1:12" ht="15" hidden="1" customHeight="1" outlineLevel="2" x14ac:dyDescent="0.25">
      <c r="A1144" s="34"/>
      <c r="B1144" s="33" t="str">
        <f t="shared" si="106"/>
        <v>Digital Input State Channel SP4 CH2</v>
      </c>
      <c r="C1144" s="34" t="s">
        <v>814</v>
      </c>
      <c r="D1144" s="21">
        <f t="shared" si="107"/>
        <v>1581</v>
      </c>
      <c r="J1144" s="82" t="s">
        <v>444</v>
      </c>
      <c r="K1144" s="126">
        <v>76</v>
      </c>
      <c r="L1144" s="34" t="s">
        <v>106</v>
      </c>
    </row>
    <row r="1145" spans="1:12" ht="15" hidden="1" customHeight="1" outlineLevel="2" x14ac:dyDescent="0.25">
      <c r="A1145" s="34"/>
      <c r="B1145" s="33" t="str">
        <f t="shared" si="106"/>
        <v>Digital Input State Channel SP4 CH3</v>
      </c>
      <c r="C1145" s="34" t="s">
        <v>816</v>
      </c>
      <c r="D1145" s="21">
        <f t="shared" si="107"/>
        <v>1582</v>
      </c>
      <c r="J1145" s="82" t="s">
        <v>444</v>
      </c>
      <c r="K1145" s="126">
        <v>77</v>
      </c>
      <c r="L1145" s="34" t="s">
        <v>106</v>
      </c>
    </row>
    <row r="1146" spans="1:12" ht="15" hidden="1" customHeight="1" outlineLevel="2" x14ac:dyDescent="0.25">
      <c r="A1146" s="34"/>
      <c r="B1146" s="33" t="str">
        <f t="shared" si="106"/>
        <v>Digital Input State Channel SP4 CH4</v>
      </c>
      <c r="C1146" s="34" t="s">
        <v>817</v>
      </c>
      <c r="D1146" s="21">
        <f t="shared" si="107"/>
        <v>1583</v>
      </c>
      <c r="J1146" s="82" t="s">
        <v>444</v>
      </c>
      <c r="K1146" s="126">
        <v>78</v>
      </c>
      <c r="L1146" s="34" t="s">
        <v>106</v>
      </c>
    </row>
    <row r="1147" spans="1:12" ht="15" hidden="1" customHeight="1" outlineLevel="2" x14ac:dyDescent="0.25">
      <c r="A1147" s="34"/>
      <c r="B1147" s="33" t="str">
        <f t="shared" si="106"/>
        <v>Digital Input State Channel SP4 CH5</v>
      </c>
      <c r="C1147" s="34" t="s">
        <v>818</v>
      </c>
      <c r="D1147" s="21">
        <f t="shared" si="107"/>
        <v>1584</v>
      </c>
      <c r="J1147" s="82" t="s">
        <v>444</v>
      </c>
      <c r="K1147" s="126">
        <v>79</v>
      </c>
      <c r="L1147" s="34" t="s">
        <v>106</v>
      </c>
    </row>
    <row r="1148" spans="1:12" ht="15" hidden="1" customHeight="1" outlineLevel="2" x14ac:dyDescent="0.25">
      <c r="A1148" s="34"/>
      <c r="B1148" s="33" t="str">
        <f t="shared" si="106"/>
        <v>Digital Input State Channel SP4 CH6</v>
      </c>
      <c r="C1148" s="34" t="s">
        <v>819</v>
      </c>
      <c r="D1148" s="21">
        <f t="shared" si="107"/>
        <v>1585</v>
      </c>
      <c r="J1148" s="82" t="s">
        <v>444</v>
      </c>
      <c r="K1148" s="126">
        <v>80</v>
      </c>
      <c r="L1148" s="34" t="s">
        <v>106</v>
      </c>
    </row>
    <row r="1149" spans="1:12" ht="15" hidden="1" customHeight="1" outlineLevel="2" x14ac:dyDescent="0.25">
      <c r="A1149" s="34"/>
      <c r="B1149" s="33" t="str">
        <f t="shared" si="106"/>
        <v>Digital Input State Channel SP4 CH7</v>
      </c>
      <c r="C1149" s="34" t="s">
        <v>820</v>
      </c>
      <c r="D1149" s="21">
        <f t="shared" si="107"/>
        <v>1586</v>
      </c>
      <c r="J1149" s="82" t="s">
        <v>444</v>
      </c>
      <c r="K1149" s="126">
        <v>81</v>
      </c>
      <c r="L1149" s="34" t="s">
        <v>106</v>
      </c>
    </row>
    <row r="1150" spans="1:12" ht="15" hidden="1" customHeight="1" outlineLevel="2" x14ac:dyDescent="0.25">
      <c r="A1150" s="34"/>
      <c r="B1150" s="33" t="str">
        <f t="shared" si="106"/>
        <v>Digital Input State Channel SP4 CH8</v>
      </c>
      <c r="C1150" s="34" t="s">
        <v>821</v>
      </c>
      <c r="D1150" s="21">
        <f t="shared" si="107"/>
        <v>1587</v>
      </c>
      <c r="J1150" s="82" t="s">
        <v>444</v>
      </c>
      <c r="K1150" s="126">
        <v>82</v>
      </c>
      <c r="L1150" s="34" t="s">
        <v>106</v>
      </c>
    </row>
    <row r="1151" spans="1:12" ht="15" hidden="1" customHeight="1" outlineLevel="2" x14ac:dyDescent="0.25">
      <c r="A1151" s="34"/>
      <c r="B1151" s="33" t="str">
        <f t="shared" si="106"/>
        <v>Digital Input State Channel SP4 CH9</v>
      </c>
      <c r="C1151" s="34" t="s">
        <v>822</v>
      </c>
      <c r="D1151" s="21">
        <f t="shared" si="107"/>
        <v>1588</v>
      </c>
      <c r="J1151" s="82" t="s">
        <v>444</v>
      </c>
      <c r="K1151" s="126">
        <v>83</v>
      </c>
      <c r="L1151" s="34" t="s">
        <v>106</v>
      </c>
    </row>
    <row r="1152" spans="1:12" ht="15" hidden="1" customHeight="1" outlineLevel="2" x14ac:dyDescent="0.25">
      <c r="A1152" s="34"/>
      <c r="B1152" s="33" t="str">
        <f t="shared" si="106"/>
        <v>Digital Input State Channel SP4 CH10</v>
      </c>
      <c r="C1152" s="34" t="s">
        <v>823</v>
      </c>
      <c r="D1152" s="21">
        <f t="shared" ref="D1152:D1166" si="108">D1151+1</f>
        <v>1589</v>
      </c>
      <c r="J1152" s="82" t="s">
        <v>444</v>
      </c>
      <c r="K1152" s="126">
        <v>84</v>
      </c>
      <c r="L1152" s="34" t="s">
        <v>106</v>
      </c>
    </row>
    <row r="1153" spans="1:12" ht="15" hidden="1" customHeight="1" outlineLevel="2" x14ac:dyDescent="0.25">
      <c r="A1153" s="34"/>
      <c r="B1153" s="33" t="str">
        <f t="shared" si="106"/>
        <v>Digital Input State Channel SP4 CH11</v>
      </c>
      <c r="C1153" s="34" t="s">
        <v>824</v>
      </c>
      <c r="D1153" s="21">
        <f t="shared" si="108"/>
        <v>1590</v>
      </c>
      <c r="J1153" s="82" t="s">
        <v>444</v>
      </c>
      <c r="K1153" s="126">
        <v>85</v>
      </c>
      <c r="L1153" s="34" t="s">
        <v>106</v>
      </c>
    </row>
    <row r="1154" spans="1:12" ht="15" hidden="1" customHeight="1" outlineLevel="2" x14ac:dyDescent="0.25">
      <c r="A1154" s="34"/>
      <c r="B1154" s="33" t="str">
        <f t="shared" si="106"/>
        <v>Digital Input State Channel SP4 CH12</v>
      </c>
      <c r="C1154" s="34" t="s">
        <v>825</v>
      </c>
      <c r="D1154" s="21">
        <f t="shared" si="108"/>
        <v>1591</v>
      </c>
      <c r="J1154" s="82" t="s">
        <v>444</v>
      </c>
      <c r="K1154" s="126">
        <v>86</v>
      </c>
      <c r="L1154" s="34" t="s">
        <v>106</v>
      </c>
    </row>
    <row r="1155" spans="1:12" ht="15" hidden="1" customHeight="1" outlineLevel="2" x14ac:dyDescent="0.25">
      <c r="A1155" s="34"/>
      <c r="B1155" s="33" t="str">
        <f t="shared" si="106"/>
        <v>Digital Input State Channel SP4 CH13</v>
      </c>
      <c r="C1155" s="34" t="s">
        <v>826</v>
      </c>
      <c r="D1155" s="21">
        <f t="shared" si="108"/>
        <v>1592</v>
      </c>
      <c r="J1155" s="82" t="s">
        <v>444</v>
      </c>
      <c r="K1155" s="126">
        <v>87</v>
      </c>
      <c r="L1155" s="34" t="s">
        <v>106</v>
      </c>
    </row>
    <row r="1156" spans="1:12" ht="15" hidden="1" customHeight="1" outlineLevel="2" x14ac:dyDescent="0.25">
      <c r="A1156" s="34"/>
      <c r="B1156" s="33" t="str">
        <f t="shared" si="106"/>
        <v>Digital Input State Channel SP4 CH14</v>
      </c>
      <c r="C1156" s="34" t="s">
        <v>827</v>
      </c>
      <c r="D1156" s="21">
        <f t="shared" si="108"/>
        <v>1593</v>
      </c>
      <c r="J1156" s="82" t="s">
        <v>444</v>
      </c>
      <c r="K1156" s="126">
        <v>88</v>
      </c>
      <c r="L1156" s="34" t="s">
        <v>106</v>
      </c>
    </row>
    <row r="1157" spans="1:12" ht="15" hidden="1" customHeight="1" outlineLevel="2" x14ac:dyDescent="0.25">
      <c r="A1157" s="34"/>
      <c r="B1157" s="33" t="str">
        <f t="shared" si="106"/>
        <v>Digital Input State Channel SP4 CH15</v>
      </c>
      <c r="C1157" s="34" t="s">
        <v>828</v>
      </c>
      <c r="D1157" s="21">
        <f t="shared" si="108"/>
        <v>1594</v>
      </c>
      <c r="J1157" s="82" t="s">
        <v>444</v>
      </c>
      <c r="K1157" s="126">
        <v>89</v>
      </c>
      <c r="L1157" s="34" t="s">
        <v>106</v>
      </c>
    </row>
    <row r="1158" spans="1:12" ht="15" hidden="1" customHeight="1" outlineLevel="2" x14ac:dyDescent="0.25">
      <c r="A1158" s="34"/>
      <c r="B1158" s="33" t="str">
        <f t="shared" si="106"/>
        <v>Digital Input State Channel SP4 CH16</v>
      </c>
      <c r="C1158" s="34" t="s">
        <v>829</v>
      </c>
      <c r="D1158" s="21">
        <f t="shared" si="108"/>
        <v>1595</v>
      </c>
      <c r="J1158" s="82" t="s">
        <v>444</v>
      </c>
      <c r="K1158" s="126">
        <v>90</v>
      </c>
      <c r="L1158" s="34" t="s">
        <v>106</v>
      </c>
    </row>
    <row r="1159" spans="1:12" ht="15" hidden="1" customHeight="1" outlineLevel="2" x14ac:dyDescent="0.25">
      <c r="A1159" s="34"/>
      <c r="B1159" s="33" t="str">
        <f t="shared" si="106"/>
        <v>Digital Input State Channel SP4 CH17</v>
      </c>
      <c r="C1159" s="34" t="s">
        <v>830</v>
      </c>
      <c r="D1159" s="21">
        <f t="shared" si="108"/>
        <v>1596</v>
      </c>
      <c r="J1159" s="82" t="s">
        <v>444</v>
      </c>
      <c r="K1159" s="126">
        <v>91</v>
      </c>
      <c r="L1159" s="34" t="s">
        <v>106</v>
      </c>
    </row>
    <row r="1160" spans="1:12" ht="15" hidden="1" customHeight="1" outlineLevel="2" x14ac:dyDescent="0.25">
      <c r="A1160" s="34"/>
      <c r="B1160" s="33" t="str">
        <f t="shared" si="106"/>
        <v>Digital Input State Channel SP4 CH18</v>
      </c>
      <c r="C1160" s="34" t="s">
        <v>831</v>
      </c>
      <c r="D1160" s="21">
        <f t="shared" si="108"/>
        <v>1597</v>
      </c>
      <c r="J1160" s="82" t="s">
        <v>444</v>
      </c>
      <c r="K1160" s="126">
        <v>92</v>
      </c>
      <c r="L1160" s="34" t="s">
        <v>106</v>
      </c>
    </row>
    <row r="1161" spans="1:12" ht="15" hidden="1" customHeight="1" outlineLevel="2" x14ac:dyDescent="0.25">
      <c r="A1161" s="34"/>
      <c r="B1161" s="33" t="str">
        <f t="shared" si="106"/>
        <v>Digital Input State Channel SP4 CH19</v>
      </c>
      <c r="C1161" s="34" t="s">
        <v>832</v>
      </c>
      <c r="D1161" s="21">
        <f t="shared" si="108"/>
        <v>1598</v>
      </c>
      <c r="J1161" s="82" t="s">
        <v>444</v>
      </c>
      <c r="K1161" s="126">
        <v>93</v>
      </c>
      <c r="L1161" s="34" t="s">
        <v>106</v>
      </c>
    </row>
    <row r="1162" spans="1:12" ht="15" hidden="1" customHeight="1" outlineLevel="2" x14ac:dyDescent="0.25">
      <c r="A1162" s="34"/>
      <c r="B1162" s="33" t="str">
        <f t="shared" si="106"/>
        <v>Digital Input State Channel SP4 CH20</v>
      </c>
      <c r="C1162" s="34" t="s">
        <v>833</v>
      </c>
      <c r="D1162" s="21">
        <f t="shared" si="108"/>
        <v>1599</v>
      </c>
      <c r="J1162" s="82" t="s">
        <v>444</v>
      </c>
      <c r="K1162" s="126">
        <v>94</v>
      </c>
      <c r="L1162" s="34" t="s">
        <v>106</v>
      </c>
    </row>
    <row r="1163" spans="1:12" ht="15" hidden="1" customHeight="1" outlineLevel="2" x14ac:dyDescent="0.25">
      <c r="A1163" s="34"/>
      <c r="B1163" s="33" t="str">
        <f t="shared" si="106"/>
        <v>Digital Input State Channel SP4 CH21</v>
      </c>
      <c r="C1163" s="34" t="s">
        <v>834</v>
      </c>
      <c r="D1163" s="21">
        <f t="shared" si="108"/>
        <v>1600</v>
      </c>
      <c r="J1163" s="82" t="s">
        <v>444</v>
      </c>
      <c r="K1163" s="126">
        <v>95</v>
      </c>
      <c r="L1163" s="34" t="s">
        <v>106</v>
      </c>
    </row>
    <row r="1164" spans="1:12" ht="15" hidden="1" customHeight="1" outlineLevel="2" x14ac:dyDescent="0.25">
      <c r="A1164" s="34"/>
      <c r="B1164" s="33" t="str">
        <f t="shared" si="106"/>
        <v>Digital Input State Channel SP4 CH22</v>
      </c>
      <c r="C1164" s="34" t="s">
        <v>835</v>
      </c>
      <c r="D1164" s="21">
        <f t="shared" si="108"/>
        <v>1601</v>
      </c>
      <c r="J1164" s="82" t="s">
        <v>444</v>
      </c>
      <c r="K1164" s="126">
        <v>96</v>
      </c>
      <c r="L1164" s="34" t="s">
        <v>106</v>
      </c>
    </row>
    <row r="1165" spans="1:12" ht="15" hidden="1" customHeight="1" outlineLevel="2" x14ac:dyDescent="0.25">
      <c r="A1165" s="34"/>
      <c r="B1165" s="33" t="str">
        <f t="shared" si="106"/>
        <v>Digital Input State Channel SP4 CH23</v>
      </c>
      <c r="C1165" s="34" t="s">
        <v>836</v>
      </c>
      <c r="D1165" s="21">
        <f t="shared" si="108"/>
        <v>1602</v>
      </c>
      <c r="J1165" s="82" t="s">
        <v>444</v>
      </c>
      <c r="K1165" s="126">
        <v>97</v>
      </c>
      <c r="L1165" s="34" t="s">
        <v>106</v>
      </c>
    </row>
    <row r="1166" spans="1:12" ht="15" hidden="1" customHeight="1" outlineLevel="2" x14ac:dyDescent="0.25">
      <c r="A1166" s="34"/>
      <c r="B1166" s="33" t="str">
        <f t="shared" si="106"/>
        <v>Digital Input State Channel SP4 CH24</v>
      </c>
      <c r="C1166" s="34" t="s">
        <v>837</v>
      </c>
      <c r="D1166" s="21">
        <f t="shared" si="108"/>
        <v>1603</v>
      </c>
      <c r="J1166" s="82" t="s">
        <v>444</v>
      </c>
      <c r="K1166" s="126">
        <v>98</v>
      </c>
      <c r="L1166" s="34" t="s">
        <v>106</v>
      </c>
    </row>
    <row r="1167" spans="1:12" ht="15" outlineLevel="1" collapsed="1" x14ac:dyDescent="0.25">
      <c r="A1167" s="34"/>
      <c r="J1167" s="82"/>
      <c r="K1167" s="126"/>
    </row>
    <row r="1168" spans="1:12" ht="15" outlineLevel="1" x14ac:dyDescent="0.25">
      <c r="A1168" s="34" t="s">
        <v>737</v>
      </c>
      <c r="J1168" s="82"/>
      <c r="K1168" s="126"/>
    </row>
    <row r="1169" spans="1:16" ht="15" outlineLevel="1" x14ac:dyDescent="0.25">
      <c r="A1169" s="34"/>
      <c r="B1169" s="33" t="s">
        <v>725</v>
      </c>
      <c r="D1169" s="21">
        <v>1700</v>
      </c>
      <c r="G1169" s="23" t="s">
        <v>164</v>
      </c>
      <c r="J1169" s="82"/>
      <c r="K1169" s="126"/>
      <c r="L1169" s="34" t="s">
        <v>106</v>
      </c>
      <c r="M1169" s="34" t="s">
        <v>52</v>
      </c>
      <c r="O1169" s="34" t="s">
        <v>739</v>
      </c>
      <c r="P1169" s="33" t="s">
        <v>850</v>
      </c>
    </row>
    <row r="1170" spans="1:16" ht="15" outlineLevel="1" x14ac:dyDescent="0.25">
      <c r="A1170" s="34"/>
      <c r="B1170" s="18" t="s">
        <v>726</v>
      </c>
      <c r="C1170" s="8"/>
      <c r="D1170" s="9">
        <f>D1169+1</f>
        <v>1701</v>
      </c>
      <c r="E1170" s="8"/>
      <c r="F1170" s="10"/>
      <c r="G1170" s="11" t="s">
        <v>164</v>
      </c>
      <c r="H1170" s="9"/>
      <c r="I1170" s="11"/>
      <c r="J1170" s="81"/>
      <c r="K1170" s="128"/>
      <c r="L1170" s="8" t="s">
        <v>106</v>
      </c>
      <c r="M1170" s="8" t="s">
        <v>52</v>
      </c>
      <c r="N1170" s="8"/>
      <c r="O1170" s="8"/>
      <c r="P1170" s="262" t="s">
        <v>734</v>
      </c>
    </row>
    <row r="1171" spans="1:16" ht="15" outlineLevel="1" x14ac:dyDescent="0.25">
      <c r="A1171" s="34"/>
      <c r="B1171" s="24"/>
      <c r="C1171" s="14"/>
      <c r="D1171" s="15"/>
      <c r="E1171" s="14"/>
      <c r="F1171" s="16"/>
      <c r="G1171" s="17"/>
      <c r="H1171" s="15"/>
      <c r="I1171" s="17"/>
      <c r="J1171" s="74"/>
      <c r="K1171" s="127"/>
      <c r="L1171" s="14"/>
      <c r="M1171" s="14"/>
      <c r="N1171" s="14"/>
      <c r="O1171" s="14"/>
      <c r="P1171" s="263"/>
    </row>
    <row r="1172" spans="1:16" ht="15" outlineLevel="1" x14ac:dyDescent="0.25">
      <c r="A1172" s="34"/>
      <c r="B1172" s="132" t="s">
        <v>736</v>
      </c>
      <c r="C1172" s="20"/>
      <c r="D1172" s="21">
        <f>D1170+1</f>
        <v>1702</v>
      </c>
      <c r="E1172" s="20"/>
      <c r="G1172" s="23" t="s">
        <v>164</v>
      </c>
      <c r="J1172" s="82"/>
      <c r="K1172" s="126"/>
      <c r="L1172" s="20" t="s">
        <v>106</v>
      </c>
      <c r="M1172" s="20" t="s">
        <v>52</v>
      </c>
      <c r="N1172" s="20"/>
      <c r="O1172" s="20" t="s">
        <v>740</v>
      </c>
      <c r="P1172" s="33" t="s">
        <v>738</v>
      </c>
    </row>
    <row r="1173" spans="1:16" ht="15" outlineLevel="1" x14ac:dyDescent="0.25">
      <c r="A1173" s="34"/>
      <c r="B1173" s="132" t="s">
        <v>727</v>
      </c>
      <c r="D1173" s="21">
        <f>D1172+1</f>
        <v>1703</v>
      </c>
      <c r="G1173" s="23" t="s">
        <v>164</v>
      </c>
      <c r="J1173" s="82"/>
      <c r="K1173" s="126"/>
      <c r="L1173" s="20" t="s">
        <v>106</v>
      </c>
      <c r="M1173" s="34" t="s">
        <v>52</v>
      </c>
      <c r="P1173" s="33" t="s">
        <v>168</v>
      </c>
    </row>
    <row r="1174" spans="1:16" ht="15" outlineLevel="1" x14ac:dyDescent="0.25">
      <c r="A1174" s="34"/>
      <c r="B1174" s="132" t="s">
        <v>728</v>
      </c>
      <c r="D1174" s="21">
        <f>D1173+1</f>
        <v>1704</v>
      </c>
      <c r="G1174" s="23" t="s">
        <v>164</v>
      </c>
      <c r="J1174" s="82"/>
      <c r="K1174" s="126"/>
      <c r="L1174" s="20" t="s">
        <v>106</v>
      </c>
      <c r="M1174" s="34" t="s">
        <v>52</v>
      </c>
      <c r="O1174" s="34" t="s">
        <v>169</v>
      </c>
      <c r="P1174" s="33" t="s">
        <v>172</v>
      </c>
    </row>
    <row r="1175" spans="1:16" ht="15" outlineLevel="1" x14ac:dyDescent="0.25">
      <c r="A1175" s="34"/>
      <c r="B1175" s="132" t="s">
        <v>729</v>
      </c>
      <c r="D1175" s="21">
        <f t="shared" ref="D1175:D1179" si="109">D1174+1</f>
        <v>1705</v>
      </c>
      <c r="G1175" s="23" t="s">
        <v>164</v>
      </c>
      <c r="J1175" s="82"/>
      <c r="K1175" s="126"/>
      <c r="L1175" s="20" t="s">
        <v>106</v>
      </c>
      <c r="M1175" s="34" t="s">
        <v>52</v>
      </c>
      <c r="O1175" s="55" t="s">
        <v>170</v>
      </c>
      <c r="P1175" s="33" t="s">
        <v>171</v>
      </c>
    </row>
    <row r="1176" spans="1:16" ht="15" outlineLevel="1" x14ac:dyDescent="0.25">
      <c r="A1176" s="34"/>
      <c r="B1176" s="132" t="s">
        <v>730</v>
      </c>
      <c r="D1176" s="21">
        <f t="shared" si="109"/>
        <v>1706</v>
      </c>
      <c r="G1176" s="23" t="s">
        <v>164</v>
      </c>
      <c r="J1176" s="82"/>
      <c r="K1176" s="126"/>
      <c r="L1176" s="20" t="s">
        <v>106</v>
      </c>
      <c r="M1176" s="34" t="s">
        <v>52</v>
      </c>
      <c r="O1176" s="55" t="s">
        <v>173</v>
      </c>
      <c r="P1176" s="33" t="s">
        <v>174</v>
      </c>
    </row>
    <row r="1177" spans="1:16" ht="15" outlineLevel="1" x14ac:dyDescent="0.25">
      <c r="A1177" s="34"/>
      <c r="B1177" s="132" t="s">
        <v>731</v>
      </c>
      <c r="D1177" s="21">
        <f t="shared" si="109"/>
        <v>1707</v>
      </c>
      <c r="G1177" s="23" t="s">
        <v>164</v>
      </c>
      <c r="J1177" s="82"/>
      <c r="K1177" s="126"/>
      <c r="L1177" s="20" t="s">
        <v>106</v>
      </c>
      <c r="M1177" s="34" t="s">
        <v>52</v>
      </c>
      <c r="O1177" s="34" t="s">
        <v>175</v>
      </c>
      <c r="P1177" s="33" t="s">
        <v>176</v>
      </c>
    </row>
    <row r="1178" spans="1:16" ht="15" outlineLevel="1" x14ac:dyDescent="0.25">
      <c r="A1178" s="34"/>
      <c r="B1178" s="132" t="s">
        <v>732</v>
      </c>
      <c r="D1178" s="21">
        <f t="shared" si="109"/>
        <v>1708</v>
      </c>
      <c r="G1178" s="23" t="s">
        <v>164</v>
      </c>
      <c r="J1178" s="82"/>
      <c r="K1178" s="126"/>
      <c r="L1178" s="20" t="s">
        <v>106</v>
      </c>
      <c r="M1178" s="34" t="s">
        <v>52</v>
      </c>
      <c r="O1178" s="34" t="s">
        <v>177</v>
      </c>
      <c r="P1178" s="33" t="s">
        <v>178</v>
      </c>
    </row>
    <row r="1179" spans="1:16" ht="15.75" customHeight="1" outlineLevel="1" x14ac:dyDescent="0.25">
      <c r="A1179" s="34"/>
      <c r="B1179" s="132" t="s">
        <v>733</v>
      </c>
      <c r="D1179" s="21">
        <f t="shared" si="109"/>
        <v>1709</v>
      </c>
      <c r="G1179" s="23" t="s">
        <v>164</v>
      </c>
      <c r="J1179" s="82"/>
      <c r="K1179" s="126"/>
      <c r="L1179" s="20" t="s">
        <v>106</v>
      </c>
      <c r="M1179" s="34" t="s">
        <v>52</v>
      </c>
      <c r="O1179" s="34" t="s">
        <v>177</v>
      </c>
      <c r="P1179" s="33" t="s">
        <v>179</v>
      </c>
    </row>
    <row r="1180" spans="1:16" ht="15" outlineLevel="1" x14ac:dyDescent="0.25">
      <c r="A1180" s="34"/>
      <c r="B1180" s="132" t="s">
        <v>735</v>
      </c>
      <c r="D1180" s="21">
        <f>D1179+1</f>
        <v>1710</v>
      </c>
      <c r="F1180" s="22">
        <v>-2</v>
      </c>
      <c r="H1180" s="21">
        <f>D1181+1</f>
        <v>1712</v>
      </c>
      <c r="I1180" s="23">
        <f>H1180+1</f>
        <v>1713</v>
      </c>
      <c r="J1180" s="82"/>
      <c r="K1180" s="126"/>
      <c r="L1180" s="20" t="s">
        <v>106</v>
      </c>
      <c r="M1180" s="34" t="s">
        <v>52</v>
      </c>
      <c r="N1180" s="34" t="s">
        <v>372</v>
      </c>
    </row>
    <row r="1181" spans="1:16" ht="15" outlineLevel="1" x14ac:dyDescent="0.25">
      <c r="A1181" s="34"/>
      <c r="B1181" s="132" t="s">
        <v>741</v>
      </c>
      <c r="D1181" s="21">
        <f>D1180+1</f>
        <v>1711</v>
      </c>
      <c r="F1181" s="22">
        <v>-3</v>
      </c>
      <c r="H1181" s="21">
        <f>I1180+1</f>
        <v>1714</v>
      </c>
      <c r="I1181" s="23">
        <f>H1181+1</f>
        <v>1715</v>
      </c>
      <c r="J1181" s="82"/>
      <c r="K1181" s="126"/>
      <c r="L1181" s="20" t="s">
        <v>106</v>
      </c>
      <c r="M1181" s="34" t="s">
        <v>52</v>
      </c>
      <c r="N1181" s="34" t="s">
        <v>377</v>
      </c>
    </row>
    <row r="1182" spans="1:16" ht="15" outlineLevel="1" x14ac:dyDescent="0.25">
      <c r="A1182" s="34"/>
      <c r="J1182" s="82"/>
      <c r="K1182" s="122"/>
    </row>
    <row r="1184" spans="1:16" ht="15" x14ac:dyDescent="0.25">
      <c r="A1184" s="32" t="s">
        <v>616</v>
      </c>
    </row>
    <row r="1185" spans="1:16" outlineLevel="1" x14ac:dyDescent="0.25">
      <c r="B1185" s="18" t="s">
        <v>225</v>
      </c>
      <c r="C1185" s="8"/>
      <c r="D1185" s="9">
        <v>1800</v>
      </c>
      <c r="E1185" s="8"/>
      <c r="F1185" s="10"/>
      <c r="G1185" s="11"/>
      <c r="H1185" s="9"/>
      <c r="I1185" s="11"/>
      <c r="J1185" s="73"/>
      <c r="K1185" s="77"/>
      <c r="L1185" s="8" t="s">
        <v>48</v>
      </c>
      <c r="M1185" s="8" t="s">
        <v>52</v>
      </c>
      <c r="N1185" s="8"/>
      <c r="O1185" s="8" t="s">
        <v>344</v>
      </c>
      <c r="P1185" s="262" t="s">
        <v>501</v>
      </c>
    </row>
    <row r="1186" spans="1:16" outlineLevel="1" x14ac:dyDescent="0.25">
      <c r="B1186" s="24" t="s">
        <v>226</v>
      </c>
      <c r="C1186" s="14"/>
      <c r="D1186" s="15">
        <f>D1185+1</f>
        <v>1801</v>
      </c>
      <c r="E1186" s="14"/>
      <c r="F1186" s="16"/>
      <c r="G1186" s="17"/>
      <c r="H1186" s="15"/>
      <c r="I1186" s="17"/>
      <c r="J1186" s="74"/>
      <c r="K1186" s="78"/>
      <c r="L1186" s="14" t="s">
        <v>48</v>
      </c>
      <c r="M1186" s="14" t="s">
        <v>52</v>
      </c>
      <c r="N1186" s="14"/>
      <c r="O1186" s="14" t="s">
        <v>344</v>
      </c>
      <c r="P1186" s="263"/>
    </row>
    <row r="1187" spans="1:16" outlineLevel="1" x14ac:dyDescent="0.25">
      <c r="B1187" s="7" t="s">
        <v>227</v>
      </c>
      <c r="C1187" s="8"/>
      <c r="D1187" s="9">
        <f>D1186+1</f>
        <v>1802</v>
      </c>
      <c r="E1187" s="8">
        <f>D1187+63</f>
        <v>1865</v>
      </c>
      <c r="F1187" s="10"/>
      <c r="G1187" s="11"/>
      <c r="H1187" s="9"/>
      <c r="I1187" s="11"/>
      <c r="J1187" s="73"/>
      <c r="K1187" s="77"/>
      <c r="L1187" s="8" t="s">
        <v>48</v>
      </c>
      <c r="M1187" s="8" t="s">
        <v>52</v>
      </c>
      <c r="N1187" s="8"/>
      <c r="O1187" s="8"/>
      <c r="P1187" s="262" t="s">
        <v>440</v>
      </c>
    </row>
    <row r="1188" spans="1:16" outlineLevel="1" x14ac:dyDescent="0.25">
      <c r="B1188" s="13" t="s">
        <v>228</v>
      </c>
      <c r="C1188" s="14"/>
      <c r="D1188" s="15">
        <f>E1187+1</f>
        <v>1866</v>
      </c>
      <c r="E1188" s="14">
        <f>D1188+63</f>
        <v>1929</v>
      </c>
      <c r="F1188" s="16"/>
      <c r="G1188" s="17"/>
      <c r="H1188" s="15"/>
      <c r="I1188" s="17"/>
      <c r="J1188" s="74"/>
      <c r="K1188" s="78"/>
      <c r="L1188" s="14" t="s">
        <v>48</v>
      </c>
      <c r="M1188" s="14" t="s">
        <v>52</v>
      </c>
      <c r="N1188" s="14"/>
      <c r="O1188" s="14"/>
      <c r="P1188" s="263"/>
    </row>
    <row r="1189" spans="1:16" s="46" customFormat="1" outlineLevel="1" x14ac:dyDescent="0.25">
      <c r="A1189" s="40"/>
      <c r="B1189" s="7" t="s">
        <v>486</v>
      </c>
      <c r="C1189" s="95"/>
      <c r="D1189" s="96">
        <f>E1188+1</f>
        <v>1930</v>
      </c>
      <c r="E1189" s="95"/>
      <c r="F1189" s="97"/>
      <c r="G1189" s="98"/>
      <c r="H1189" s="96"/>
      <c r="I1189" s="98"/>
      <c r="J1189" s="81"/>
      <c r="K1189" s="94"/>
      <c r="L1189" s="95" t="s">
        <v>106</v>
      </c>
      <c r="M1189" s="95"/>
      <c r="N1189" s="95"/>
      <c r="O1189" s="280" t="s">
        <v>340</v>
      </c>
      <c r="P1189" s="270" t="s">
        <v>490</v>
      </c>
    </row>
    <row r="1190" spans="1:16" s="46" customFormat="1" outlineLevel="1" x14ac:dyDescent="0.25">
      <c r="A1190" s="40"/>
      <c r="B1190" s="99" t="s">
        <v>487</v>
      </c>
      <c r="C1190" s="100"/>
      <c r="D1190" s="43">
        <f>D1189+1</f>
        <v>1931</v>
      </c>
      <c r="E1190" s="100"/>
      <c r="F1190" s="44"/>
      <c r="G1190" s="45"/>
      <c r="H1190" s="43"/>
      <c r="I1190" s="45"/>
      <c r="J1190" s="82"/>
      <c r="K1190" s="92"/>
      <c r="L1190" s="100" t="s">
        <v>106</v>
      </c>
      <c r="M1190" s="100"/>
      <c r="N1190" s="100"/>
      <c r="O1190" s="281"/>
      <c r="P1190" s="271"/>
    </row>
    <row r="1191" spans="1:16" s="46" customFormat="1" outlineLevel="1" x14ac:dyDescent="0.25">
      <c r="A1191" s="40"/>
      <c r="B1191" s="99" t="s">
        <v>488</v>
      </c>
      <c r="C1191" s="100"/>
      <c r="D1191" s="43">
        <f t="shared" ref="D1191:D1192" si="110">D1190+1</f>
        <v>1932</v>
      </c>
      <c r="E1191" s="100"/>
      <c r="F1191" s="44"/>
      <c r="G1191" s="45"/>
      <c r="H1191" s="43"/>
      <c r="I1191" s="45"/>
      <c r="J1191" s="82"/>
      <c r="K1191" s="92"/>
      <c r="L1191" s="100" t="s">
        <v>106</v>
      </c>
      <c r="M1191" s="100"/>
      <c r="N1191" s="100"/>
      <c r="O1191" s="281"/>
      <c r="P1191" s="271"/>
    </row>
    <row r="1192" spans="1:16" s="46" customFormat="1" outlineLevel="1" x14ac:dyDescent="0.25">
      <c r="A1192" s="40"/>
      <c r="B1192" s="13" t="s">
        <v>489</v>
      </c>
      <c r="C1192" s="101"/>
      <c r="D1192" s="102">
        <f t="shared" si="110"/>
        <v>1933</v>
      </c>
      <c r="E1192" s="101"/>
      <c r="F1192" s="103"/>
      <c r="G1192" s="104"/>
      <c r="H1192" s="102"/>
      <c r="I1192" s="104"/>
      <c r="J1192" s="74"/>
      <c r="K1192" s="93"/>
      <c r="L1192" s="101" t="s">
        <v>106</v>
      </c>
      <c r="M1192" s="101"/>
      <c r="N1192" s="101"/>
      <c r="O1192" s="282"/>
      <c r="P1192" s="272"/>
    </row>
    <row r="1193" spans="1:16" s="31" customFormat="1" outlineLevel="1" x14ac:dyDescent="0.25">
      <c r="A1193" s="25"/>
      <c r="B1193" s="41" t="s">
        <v>580</v>
      </c>
      <c r="C1193" s="27"/>
      <c r="D1193" s="43">
        <f>D1192+1</f>
        <v>1934</v>
      </c>
      <c r="E1193" s="27"/>
      <c r="F1193" s="29"/>
      <c r="G1193" s="30"/>
      <c r="H1193" s="28"/>
      <c r="I1193" s="30"/>
      <c r="J1193" s="71"/>
      <c r="K1193" s="70"/>
      <c r="L1193" s="27"/>
      <c r="M1193" s="27"/>
      <c r="N1193" s="27"/>
      <c r="O1193" s="27"/>
      <c r="P1193" s="26"/>
    </row>
    <row r="1194" spans="1:16" s="31" customFormat="1" outlineLevel="1" x14ac:dyDescent="0.25">
      <c r="A1194" s="25"/>
      <c r="B1194" s="41" t="s">
        <v>581</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25">
      <c r="A1195" s="25"/>
      <c r="B1195" s="41" t="s">
        <v>582</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25">
      <c r="A1196" s="25"/>
      <c r="B1196" s="41" t="s">
        <v>583</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25">
      <c r="A1197" s="25"/>
      <c r="B1197" s="41" t="s">
        <v>502</v>
      </c>
      <c r="C1197" s="27"/>
      <c r="D1197" s="43">
        <f>D1196+1</f>
        <v>1938</v>
      </c>
      <c r="E1197" s="27"/>
      <c r="F1197" s="29"/>
      <c r="G1197" s="30"/>
      <c r="H1197" s="28"/>
      <c r="I1197" s="30"/>
      <c r="J1197" s="82"/>
      <c r="K1197" s="110"/>
      <c r="L1197" s="27"/>
      <c r="M1197" s="27"/>
      <c r="N1197" s="27"/>
      <c r="O1197" s="27"/>
      <c r="P1197" s="26"/>
    </row>
    <row r="1198" spans="1:16" s="31" customFormat="1" outlineLevel="1" x14ac:dyDescent="0.25">
      <c r="A1198" s="25"/>
      <c r="B1198" s="41" t="s">
        <v>503</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25">
      <c r="A1199" s="25"/>
      <c r="B1199" s="41" t="s">
        <v>504</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25">
      <c r="A1200" s="25"/>
      <c r="B1200" s="41" t="s">
        <v>505</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25">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25">
      <c r="A1202" s="25"/>
      <c r="B1202" s="41" t="s">
        <v>506</v>
      </c>
      <c r="C1202" s="27"/>
      <c r="D1202" s="43"/>
      <c r="E1202" s="42"/>
      <c r="F1202" s="29"/>
      <c r="G1202" s="30"/>
      <c r="H1202" s="28"/>
      <c r="I1202" s="30"/>
      <c r="J1202" s="82"/>
      <c r="K1202" s="110"/>
      <c r="L1202" s="27"/>
      <c r="M1202" s="27"/>
      <c r="N1202" s="27"/>
      <c r="O1202" s="27"/>
      <c r="P1202" s="26"/>
    </row>
    <row r="1203" spans="1:16" s="31" customFormat="1" hidden="1" outlineLevel="2" x14ac:dyDescent="0.25">
      <c r="A1203" s="25"/>
      <c r="B1203" s="41" t="s">
        <v>617</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25">
      <c r="A1204" s="25"/>
      <c r="B1204" s="41" t="s">
        <v>618</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25">
      <c r="A1205" s="25"/>
      <c r="B1205" s="41" t="s">
        <v>619</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25">
      <c r="A1206" s="25"/>
      <c r="B1206" s="41" t="s">
        <v>620</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25">
      <c r="A1207" s="25"/>
      <c r="B1207" s="41" t="s">
        <v>621</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25">
      <c r="A1208" s="25"/>
      <c r="B1208" s="41" t="s">
        <v>622</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25">
      <c r="A1209" s="25"/>
      <c r="B1209" s="41" t="s">
        <v>623</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25">
      <c r="A1210" s="25"/>
      <c r="B1210" s="41" t="s">
        <v>624</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25">
      <c r="A1211" s="25"/>
      <c r="B1211" s="41" t="s">
        <v>513</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25">
      <c r="A1212" s="25"/>
      <c r="B1212" s="41" t="s">
        <v>514</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25">
      <c r="A1213" s="25"/>
      <c r="B1213" s="41" t="s">
        <v>515</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25">
      <c r="A1214" s="25"/>
      <c r="B1214" s="41" t="s">
        <v>516</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25">
      <c r="A1215" s="25"/>
      <c r="B1215" s="41" t="s">
        <v>517</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25">
      <c r="A1216" s="25"/>
      <c r="B1216" s="41" t="s">
        <v>518</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25">
      <c r="A1217" s="25"/>
      <c r="B1217" s="41" t="s">
        <v>519</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25">
      <c r="A1218" s="25"/>
      <c r="B1218" s="41" t="s">
        <v>520</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25">
      <c r="A1219" s="25"/>
      <c r="B1219" s="41" t="s">
        <v>521</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25">
      <c r="A1220" s="25"/>
      <c r="B1220" s="41" t="s">
        <v>522</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25">
      <c r="A1221" s="25"/>
      <c r="B1221" s="41" t="s">
        <v>523</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25">
      <c r="A1222" s="25"/>
      <c r="B1222" s="41" t="s">
        <v>524</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25">
      <c r="A1223" s="25"/>
      <c r="B1223" s="41" t="s">
        <v>525</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25">
      <c r="A1224" s="25"/>
      <c r="B1224" s="41" t="s">
        <v>526</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25">
      <c r="A1225" s="25"/>
      <c r="B1225" s="41" t="s">
        <v>527</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25">
      <c r="A1226" s="25"/>
      <c r="B1226" s="41" t="s">
        <v>528</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25">
      <c r="A1227" s="25"/>
      <c r="B1227" s="41" t="s">
        <v>584</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25">
      <c r="A1228" s="25"/>
      <c r="B1228" s="41" t="s">
        <v>585</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25">
      <c r="A1229" s="25"/>
      <c r="B1229" s="41" t="s">
        <v>586</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25">
      <c r="A1230" s="25"/>
      <c r="B1230" s="41" t="s">
        <v>587</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25">
      <c r="A1231" s="25"/>
      <c r="B1231" s="41" t="s">
        <v>588</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25">
      <c r="A1232" s="25"/>
      <c r="B1232" s="41" t="s">
        <v>589</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25">
      <c r="A1233" s="25"/>
      <c r="B1233" s="41" t="s">
        <v>590</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25">
      <c r="A1234" s="25"/>
      <c r="B1234" s="41" t="s">
        <v>591</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25">
      <c r="A1235" s="25"/>
      <c r="B1235" s="41" t="s">
        <v>625</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25">
      <c r="A1236" s="25"/>
      <c r="B1236" s="41" t="s">
        <v>626</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25">
      <c r="A1237" s="25"/>
      <c r="B1237" s="41" t="s">
        <v>627</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25">
      <c r="A1238" s="25"/>
      <c r="B1238" s="41" t="s">
        <v>628</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25">
      <c r="A1239" s="25"/>
      <c r="B1239" s="41" t="s">
        <v>629</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25">
      <c r="A1240" s="25"/>
      <c r="B1240" s="41" t="s">
        <v>630</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25">
      <c r="A1241" s="25"/>
      <c r="B1241" s="41" t="s">
        <v>631</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25">
      <c r="A1242" s="25"/>
      <c r="B1242" s="41" t="s">
        <v>632</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25">
      <c r="A1243" s="25"/>
      <c r="B1243" s="41" t="s">
        <v>681</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25">
      <c r="A1244" s="25"/>
      <c r="B1244" s="41" t="s">
        <v>682</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25">
      <c r="A1245" s="25"/>
      <c r="B1245" s="41" t="s">
        <v>683</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25">
      <c r="A1246" s="25"/>
      <c r="B1246" s="41" t="s">
        <v>684</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25">
      <c r="A1247" s="25"/>
      <c r="B1247" s="41" t="s">
        <v>685</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25">
      <c r="A1248" s="25"/>
      <c r="B1248" s="41" t="s">
        <v>686</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25">
      <c r="A1249" s="25"/>
      <c r="B1249" s="41" t="s">
        <v>687</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25">
      <c r="A1250" s="113"/>
      <c r="B1250" s="41" t="s">
        <v>688</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25">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25">
      <c r="A1252" s="25"/>
      <c r="B1252" s="41" t="s">
        <v>529</v>
      </c>
      <c r="C1252" s="27"/>
      <c r="D1252" s="43"/>
      <c r="E1252" s="42"/>
      <c r="F1252" s="29"/>
      <c r="G1252" s="30"/>
      <c r="H1252" s="28"/>
      <c r="I1252" s="30"/>
      <c r="J1252" s="82"/>
      <c r="K1252" s="114"/>
      <c r="L1252" s="27"/>
      <c r="M1252" s="27"/>
      <c r="N1252" s="27"/>
      <c r="O1252" s="27"/>
      <c r="P1252" s="26"/>
    </row>
    <row r="1253" spans="1:16" s="31" customFormat="1" hidden="1" outlineLevel="2" x14ac:dyDescent="0.25">
      <c r="A1253" s="25"/>
      <c r="B1253" s="41" t="s">
        <v>633</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25">
      <c r="A1254" s="25"/>
      <c r="B1254" s="41" t="s">
        <v>634</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25">
      <c r="A1255" s="25"/>
      <c r="B1255" s="41" t="s">
        <v>635</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25">
      <c r="A1256" s="25"/>
      <c r="B1256" s="41" t="s">
        <v>636</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25">
      <c r="A1257" s="25"/>
      <c r="B1257" s="41" t="s">
        <v>637</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25">
      <c r="A1258" s="25"/>
      <c r="B1258" s="41" t="s">
        <v>638</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25">
      <c r="A1259" s="25"/>
      <c r="B1259" s="41" t="s">
        <v>639</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25">
      <c r="A1260" s="25"/>
      <c r="B1260" s="41" t="s">
        <v>640</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25">
      <c r="A1261" s="25"/>
      <c r="B1261" s="41" t="s">
        <v>530</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25">
      <c r="A1262" s="25"/>
      <c r="B1262" s="41" t="s">
        <v>531</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25">
      <c r="A1263" s="25"/>
      <c r="B1263" s="41" t="s">
        <v>532</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25">
      <c r="A1264" s="25"/>
      <c r="B1264" s="41" t="s">
        <v>533</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25">
      <c r="A1265" s="25"/>
      <c r="B1265" s="41" t="s">
        <v>534</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25">
      <c r="A1266" s="25"/>
      <c r="B1266" s="41" t="s">
        <v>535</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25">
      <c r="A1267" s="25"/>
      <c r="B1267" s="41" t="s">
        <v>536</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25">
      <c r="A1268" s="25"/>
      <c r="B1268" s="41" t="s">
        <v>537</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25">
      <c r="A1269" s="25"/>
      <c r="B1269" s="41" t="s">
        <v>538</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25">
      <c r="A1270" s="25"/>
      <c r="B1270" s="41" t="s">
        <v>539</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25">
      <c r="A1271" s="25"/>
      <c r="B1271" s="41" t="s">
        <v>540</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25">
      <c r="A1272" s="25"/>
      <c r="B1272" s="41" t="s">
        <v>541</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25">
      <c r="A1273" s="25"/>
      <c r="B1273" s="41" t="s">
        <v>542</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25">
      <c r="A1274" s="25"/>
      <c r="B1274" s="41" t="s">
        <v>543</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25">
      <c r="A1275" s="25"/>
      <c r="B1275" s="41" t="s">
        <v>544</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25">
      <c r="A1276" s="25"/>
      <c r="B1276" s="41" t="s">
        <v>545</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25">
      <c r="A1277" s="25"/>
      <c r="B1277" s="41" t="s">
        <v>592</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25">
      <c r="A1278" s="25"/>
      <c r="B1278" s="41" t="s">
        <v>593</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25">
      <c r="A1279" s="25"/>
      <c r="B1279" s="41" t="s">
        <v>594</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25">
      <c r="A1280" s="25"/>
      <c r="B1280" s="41" t="s">
        <v>595</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25">
      <c r="A1281" s="25"/>
      <c r="B1281" s="41" t="s">
        <v>596</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25">
      <c r="A1282" s="25"/>
      <c r="B1282" s="41" t="s">
        <v>597</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25">
      <c r="A1283" s="25"/>
      <c r="B1283" s="41" t="s">
        <v>598</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25">
      <c r="A1284" s="25"/>
      <c r="B1284" s="41" t="s">
        <v>599</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25">
      <c r="A1285" s="25"/>
      <c r="B1285" s="41" t="s">
        <v>641</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25">
      <c r="A1286" s="25"/>
      <c r="B1286" s="41" t="s">
        <v>642</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25">
      <c r="A1287" s="25"/>
      <c r="B1287" s="41" t="s">
        <v>643</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25">
      <c r="A1288" s="25"/>
      <c r="B1288" s="41" t="s">
        <v>644</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25">
      <c r="A1289" s="25"/>
      <c r="B1289" s="41" t="s">
        <v>645</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25">
      <c r="A1290" s="25"/>
      <c r="B1290" s="41" t="s">
        <v>646</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25">
      <c r="A1291" s="25"/>
      <c r="B1291" s="41" t="s">
        <v>647</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25">
      <c r="A1292" s="25"/>
      <c r="B1292" s="41" t="s">
        <v>648</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25">
      <c r="A1293" s="25"/>
      <c r="B1293" s="41" t="s">
        <v>689</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25">
      <c r="A1294" s="25"/>
      <c r="B1294" s="41" t="s">
        <v>690</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25">
      <c r="A1295" s="25"/>
      <c r="B1295" s="41" t="s">
        <v>691</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25">
      <c r="A1296" s="25"/>
      <c r="B1296" s="41" t="s">
        <v>692</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25">
      <c r="A1297" s="25"/>
      <c r="B1297" s="41" t="s">
        <v>693</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25">
      <c r="A1298" s="25"/>
      <c r="B1298" s="41" t="s">
        <v>694</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25">
      <c r="A1299" s="25"/>
      <c r="B1299" s="41" t="s">
        <v>695</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25">
      <c r="A1300" s="113"/>
      <c r="B1300" s="41" t="s">
        <v>696</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25">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25">
      <c r="A1302" s="25"/>
      <c r="B1302" s="41" t="s">
        <v>563</v>
      </c>
      <c r="C1302" s="27"/>
      <c r="D1302" s="43"/>
      <c r="E1302" s="42"/>
      <c r="F1302" s="29"/>
      <c r="G1302" s="30"/>
      <c r="H1302" s="28"/>
      <c r="I1302" s="30"/>
      <c r="J1302" s="82"/>
      <c r="K1302" s="114"/>
      <c r="L1302" s="27"/>
      <c r="M1302" s="27"/>
      <c r="N1302" s="27"/>
      <c r="O1302" s="27"/>
      <c r="P1302" s="26"/>
    </row>
    <row r="1303" spans="1:16" s="31" customFormat="1" hidden="1" outlineLevel="2" x14ac:dyDescent="0.25">
      <c r="A1303" s="25"/>
      <c r="B1303" s="41" t="s">
        <v>649</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25">
      <c r="A1304" s="25"/>
      <c r="B1304" s="41" t="s">
        <v>650</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25">
      <c r="A1305" s="25"/>
      <c r="B1305" s="41" t="s">
        <v>651</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25">
      <c r="A1306" s="25"/>
      <c r="B1306" s="41" t="s">
        <v>652</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25">
      <c r="A1307" s="25"/>
      <c r="B1307" s="41" t="s">
        <v>653</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25">
      <c r="A1308" s="25"/>
      <c r="B1308" s="41" t="s">
        <v>654</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25">
      <c r="A1309" s="25"/>
      <c r="B1309" s="41" t="s">
        <v>655</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25">
      <c r="A1310" s="25"/>
      <c r="B1310" s="41" t="s">
        <v>656</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25">
      <c r="A1311" s="25"/>
      <c r="B1311" s="41" t="s">
        <v>564</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25">
      <c r="A1312" s="25"/>
      <c r="B1312" s="41" t="s">
        <v>565</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25">
      <c r="A1313" s="25"/>
      <c r="B1313" s="41" t="s">
        <v>566</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25">
      <c r="A1314" s="25"/>
      <c r="B1314" s="41" t="s">
        <v>567</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25">
      <c r="A1315" s="25"/>
      <c r="B1315" s="41" t="s">
        <v>568</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25">
      <c r="A1316" s="25"/>
      <c r="B1316" s="41" t="s">
        <v>569</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25">
      <c r="A1317" s="25"/>
      <c r="B1317" s="41" t="s">
        <v>570</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25">
      <c r="A1318" s="25"/>
      <c r="B1318" s="41" t="s">
        <v>571</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25">
      <c r="A1319" s="25"/>
      <c r="B1319" s="41" t="s">
        <v>572</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25">
      <c r="A1320" s="25"/>
      <c r="B1320" s="41" t="s">
        <v>573</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25">
      <c r="A1321" s="25"/>
      <c r="B1321" s="41" t="s">
        <v>574</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25">
      <c r="A1322" s="25"/>
      <c r="B1322" s="41" t="s">
        <v>575</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25">
      <c r="A1323" s="25"/>
      <c r="B1323" s="41" t="s">
        <v>576</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25">
      <c r="A1324" s="25"/>
      <c r="B1324" s="41" t="s">
        <v>577</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25">
      <c r="A1325" s="25"/>
      <c r="B1325" s="41" t="s">
        <v>578</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25">
      <c r="A1326" s="25"/>
      <c r="B1326" s="41" t="s">
        <v>579</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25">
      <c r="A1327" s="25"/>
      <c r="B1327" s="41" t="s">
        <v>600</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25">
      <c r="A1328" s="25"/>
      <c r="B1328" s="41" t="s">
        <v>601</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25">
      <c r="A1329" s="25"/>
      <c r="B1329" s="41" t="s">
        <v>602</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25">
      <c r="A1330" s="25"/>
      <c r="B1330" s="41" t="s">
        <v>603</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25">
      <c r="A1331" s="25"/>
      <c r="B1331" s="41" t="s">
        <v>604</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25">
      <c r="A1332" s="25"/>
      <c r="B1332" s="41" t="s">
        <v>605</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25">
      <c r="A1333" s="25"/>
      <c r="B1333" s="41" t="s">
        <v>606</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25">
      <c r="A1334" s="25"/>
      <c r="B1334" s="41" t="s">
        <v>607</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25">
      <c r="A1335" s="25"/>
      <c r="B1335" s="41" t="s">
        <v>657</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25">
      <c r="A1336" s="25"/>
      <c r="B1336" s="41" t="s">
        <v>658</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25">
      <c r="A1337" s="25"/>
      <c r="B1337" s="41" t="s">
        <v>659</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25">
      <c r="A1338" s="25"/>
      <c r="B1338" s="41" t="s">
        <v>660</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25">
      <c r="A1339" s="25"/>
      <c r="B1339" s="41" t="s">
        <v>661</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25">
      <c r="A1340" s="25"/>
      <c r="B1340" s="41" t="s">
        <v>662</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25">
      <c r="A1341" s="25"/>
      <c r="B1341" s="41" t="s">
        <v>663</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25">
      <c r="A1342" s="25"/>
      <c r="B1342" s="41" t="s">
        <v>664</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25">
      <c r="A1343" s="25"/>
      <c r="B1343" s="41" t="s">
        <v>697</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25">
      <c r="A1344" s="25"/>
      <c r="B1344" s="41" t="s">
        <v>698</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25">
      <c r="A1345" s="25"/>
      <c r="B1345" s="41" t="s">
        <v>699</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25">
      <c r="A1346" s="25"/>
      <c r="B1346" s="41" t="s">
        <v>700</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25">
      <c r="A1347" s="25"/>
      <c r="B1347" s="41" t="s">
        <v>701</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25">
      <c r="A1348" s="25"/>
      <c r="B1348" s="41" t="s">
        <v>702</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25">
      <c r="A1349" s="25"/>
      <c r="B1349" s="41" t="s">
        <v>703</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25">
      <c r="A1350" s="113"/>
      <c r="B1350" s="41" t="s">
        <v>704</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25">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25">
      <c r="A1352" s="25"/>
      <c r="B1352" s="41" t="s">
        <v>546</v>
      </c>
      <c r="C1352" s="27"/>
      <c r="D1352" s="43"/>
      <c r="E1352" s="42"/>
      <c r="F1352" s="29"/>
      <c r="G1352" s="30"/>
      <c r="H1352" s="28"/>
      <c r="I1352" s="30"/>
      <c r="J1352" s="82"/>
      <c r="K1352" s="114"/>
      <c r="L1352" s="27"/>
      <c r="M1352" s="27"/>
      <c r="N1352" s="27"/>
      <c r="O1352" s="27"/>
      <c r="P1352" s="26"/>
    </row>
    <row r="1353" spans="1:16" s="31" customFormat="1" hidden="1" outlineLevel="2" x14ac:dyDescent="0.25">
      <c r="A1353" s="25"/>
      <c r="B1353" s="41" t="s">
        <v>665</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25">
      <c r="A1354" s="25"/>
      <c r="B1354" s="41" t="s">
        <v>666</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25">
      <c r="A1355" s="25"/>
      <c r="B1355" s="41" t="s">
        <v>667</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25">
      <c r="A1356" s="25"/>
      <c r="B1356" s="41" t="s">
        <v>668</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25">
      <c r="A1357" s="25"/>
      <c r="B1357" s="41" t="s">
        <v>669</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25">
      <c r="A1358" s="25"/>
      <c r="B1358" s="41" t="s">
        <v>670</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25">
      <c r="A1359" s="25"/>
      <c r="B1359" s="41" t="s">
        <v>671</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25">
      <c r="A1360" s="25"/>
      <c r="B1360" s="41" t="s">
        <v>672</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25">
      <c r="A1361" s="25"/>
      <c r="B1361" s="41" t="s">
        <v>547</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25">
      <c r="A1362" s="25"/>
      <c r="B1362" s="41" t="s">
        <v>548</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25">
      <c r="A1363" s="25"/>
      <c r="B1363" s="41" t="s">
        <v>549</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25">
      <c r="A1364" s="25"/>
      <c r="B1364" s="41" t="s">
        <v>550</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25">
      <c r="A1365" s="25"/>
      <c r="B1365" s="41" t="s">
        <v>551</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25">
      <c r="A1366" s="25"/>
      <c r="B1366" s="41" t="s">
        <v>552</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25">
      <c r="A1367" s="25"/>
      <c r="B1367" s="41" t="s">
        <v>553</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25">
      <c r="A1368" s="25"/>
      <c r="B1368" s="41" t="s">
        <v>554</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25">
      <c r="A1369" s="25"/>
      <c r="B1369" s="41" t="s">
        <v>555</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25">
      <c r="A1370" s="25"/>
      <c r="B1370" s="41" t="s">
        <v>556</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25">
      <c r="A1371" s="25"/>
      <c r="B1371" s="41" t="s">
        <v>557</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25">
      <c r="A1372" s="25"/>
      <c r="B1372" s="41" t="s">
        <v>558</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25">
      <c r="A1373" s="25"/>
      <c r="B1373" s="41" t="s">
        <v>559</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25">
      <c r="A1374" s="25"/>
      <c r="B1374" s="41" t="s">
        <v>560</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25">
      <c r="A1375" s="25"/>
      <c r="B1375" s="41" t="s">
        <v>561</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25">
      <c r="A1376" s="25"/>
      <c r="B1376" s="41" t="s">
        <v>562</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25">
      <c r="A1377" s="25"/>
      <c r="B1377" s="41" t="s">
        <v>608</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25">
      <c r="A1378" s="25"/>
      <c r="B1378" s="41" t="s">
        <v>609</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25">
      <c r="A1379" s="25"/>
      <c r="B1379" s="41" t="s">
        <v>610</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25">
      <c r="A1380" s="25"/>
      <c r="B1380" s="41" t="s">
        <v>611</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25">
      <c r="A1381" s="25"/>
      <c r="B1381" s="41" t="s">
        <v>612</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25">
      <c r="A1382" s="25"/>
      <c r="B1382" s="41" t="s">
        <v>613</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25">
      <c r="A1383" s="25"/>
      <c r="B1383" s="41" t="s">
        <v>614</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25">
      <c r="A1384" s="25"/>
      <c r="B1384" s="41" t="s">
        <v>615</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25">
      <c r="A1385" s="25"/>
      <c r="B1385" s="41" t="s">
        <v>673</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25">
      <c r="A1386" s="25"/>
      <c r="B1386" s="41" t="s">
        <v>674</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25">
      <c r="A1387" s="25"/>
      <c r="B1387" s="41" t="s">
        <v>675</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25">
      <c r="A1388" s="25"/>
      <c r="B1388" s="41" t="s">
        <v>676</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25">
      <c r="A1389" s="25"/>
      <c r="B1389" s="41" t="s">
        <v>677</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25">
      <c r="A1390" s="25"/>
      <c r="B1390" s="41" t="s">
        <v>678</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25">
      <c r="A1391" s="25"/>
      <c r="B1391" s="41" t="s">
        <v>679</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25">
      <c r="A1392" s="25"/>
      <c r="B1392" s="41" t="s">
        <v>680</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25">
      <c r="A1393" s="25"/>
      <c r="B1393" s="41" t="s">
        <v>705</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25">
      <c r="A1394" s="25"/>
      <c r="B1394" s="41" t="s">
        <v>706</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25">
      <c r="A1395" s="25"/>
      <c r="B1395" s="41" t="s">
        <v>707</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25">
      <c r="A1396" s="25"/>
      <c r="B1396" s="41" t="s">
        <v>708</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25">
      <c r="A1397" s="25"/>
      <c r="B1397" s="41" t="s">
        <v>709</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25">
      <c r="A1398" s="25"/>
      <c r="B1398" s="41" t="s">
        <v>710</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25">
      <c r="A1399" s="25"/>
      <c r="B1399" s="41" t="s">
        <v>711</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25">
      <c r="A1400" s="113"/>
      <c r="B1400" s="41" t="s">
        <v>712</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25">
      <c r="A1401" s="25"/>
      <c r="B1401" s="41"/>
      <c r="C1401" s="27"/>
      <c r="D1401" s="43"/>
      <c r="E1401" s="27"/>
      <c r="F1401" s="29"/>
      <c r="G1401" s="30"/>
      <c r="H1401" s="28"/>
      <c r="I1401" s="30"/>
      <c r="J1401" s="82"/>
      <c r="K1401" s="114"/>
      <c r="L1401" s="27"/>
      <c r="M1401" s="27"/>
      <c r="N1401" s="27"/>
      <c r="O1401" s="27"/>
      <c r="P1401" s="26"/>
    </row>
    <row r="1403" spans="1:16" x14ac:dyDescent="0.25">
      <c r="A1403" s="6" t="s">
        <v>36</v>
      </c>
    </row>
    <row r="1404" spans="1:16" outlineLevel="1" x14ac:dyDescent="0.25">
      <c r="B1404" s="33" t="s">
        <v>6</v>
      </c>
      <c r="D1404" s="28">
        <v>4800</v>
      </c>
      <c r="E1404" s="27"/>
      <c r="F1404" s="29"/>
      <c r="G1404" s="23" t="s">
        <v>184</v>
      </c>
      <c r="L1404" s="34" t="s">
        <v>106</v>
      </c>
    </row>
    <row r="1405" spans="1:16" outlineLevel="1" x14ac:dyDescent="0.25">
      <c r="B1405" s="33" t="s">
        <v>7</v>
      </c>
      <c r="D1405" s="28">
        <f>D1404+1</f>
        <v>4801</v>
      </c>
      <c r="E1405" s="27"/>
      <c r="F1405" s="29">
        <v>-2</v>
      </c>
      <c r="G1405" s="23" t="s">
        <v>164</v>
      </c>
      <c r="H1405" s="21">
        <v>4900</v>
      </c>
      <c r="I1405" s="23">
        <f>H1405+1</f>
        <v>4901</v>
      </c>
      <c r="J1405" s="71" t="s">
        <v>453</v>
      </c>
      <c r="K1405" s="70">
        <v>1</v>
      </c>
      <c r="L1405" s="34" t="s">
        <v>106</v>
      </c>
      <c r="N1405" s="34" t="s">
        <v>371</v>
      </c>
      <c r="P1405" s="33" t="s">
        <v>386</v>
      </c>
    </row>
    <row r="1406" spans="1:16" outlineLevel="1" x14ac:dyDescent="0.25">
      <c r="B1406" s="33" t="s">
        <v>101</v>
      </c>
      <c r="D1406" s="28">
        <f>D1405+1</f>
        <v>4802</v>
      </c>
      <c r="E1406" s="27"/>
      <c r="F1406" s="29">
        <v>4800</v>
      </c>
      <c r="G1406" s="23" t="s">
        <v>164</v>
      </c>
      <c r="H1406" s="21">
        <f>I1405+1</f>
        <v>4902</v>
      </c>
      <c r="I1406" s="23">
        <f>H1406+1</f>
        <v>4903</v>
      </c>
      <c r="J1406" s="71" t="s">
        <v>453</v>
      </c>
      <c r="K1406" s="70">
        <f>K1405+1</f>
        <v>2</v>
      </c>
      <c r="L1406" s="34" t="s">
        <v>106</v>
      </c>
      <c r="N1406" s="34" t="s">
        <v>372</v>
      </c>
    </row>
    <row r="1407" spans="1:16" outlineLevel="1" x14ac:dyDescent="0.25">
      <c r="B1407" s="33" t="s">
        <v>102</v>
      </c>
      <c r="D1407" s="28">
        <f>D1406+1</f>
        <v>4803</v>
      </c>
      <c r="E1407" s="27"/>
      <c r="F1407" s="29">
        <v>4800</v>
      </c>
      <c r="G1407" s="23" t="s">
        <v>164</v>
      </c>
      <c r="H1407" s="21">
        <f>I1406+1</f>
        <v>4904</v>
      </c>
      <c r="I1407" s="23">
        <f>H1407+1</f>
        <v>4905</v>
      </c>
      <c r="J1407" s="71" t="s">
        <v>453</v>
      </c>
      <c r="K1407" s="70">
        <f>K1406+1</f>
        <v>3</v>
      </c>
      <c r="L1407" s="34" t="s">
        <v>106</v>
      </c>
      <c r="N1407" s="34" t="s">
        <v>372</v>
      </c>
    </row>
    <row r="1408" spans="1:16" outlineLevel="1" x14ac:dyDescent="0.25">
      <c r="D1408" s="28"/>
      <c r="E1408" s="27"/>
      <c r="F1408" s="29"/>
    </row>
    <row r="1409" spans="2:14" outlineLevel="1" x14ac:dyDescent="0.25">
      <c r="B1409" s="33" t="s">
        <v>8</v>
      </c>
      <c r="D1409" s="28">
        <f>D1407+1</f>
        <v>4804</v>
      </c>
      <c r="E1409" s="27">
        <f>D1412</f>
        <v>4806</v>
      </c>
      <c r="F1409" s="29">
        <v>4800</v>
      </c>
      <c r="G1409" s="23" t="s">
        <v>164</v>
      </c>
      <c r="H1409" s="21">
        <f>I1407+1</f>
        <v>4906</v>
      </c>
      <c r="I1409" s="23">
        <f>I1412</f>
        <v>4911</v>
      </c>
      <c r="J1409" s="82" t="s">
        <v>453</v>
      </c>
      <c r="K1409" s="87" t="s">
        <v>479</v>
      </c>
      <c r="L1409" s="34" t="s">
        <v>106</v>
      </c>
      <c r="N1409" s="34" t="s">
        <v>372</v>
      </c>
    </row>
    <row r="1410" spans="2:14" hidden="1" outlineLevel="2" x14ac:dyDescent="0.25">
      <c r="B1410" s="33" t="s">
        <v>72</v>
      </c>
      <c r="D1410" s="28">
        <f>D1409</f>
        <v>4804</v>
      </c>
      <c r="E1410" s="27"/>
      <c r="F1410" s="29">
        <v>4800</v>
      </c>
      <c r="G1410" s="23" t="s">
        <v>164</v>
      </c>
      <c r="H1410" s="21">
        <f>H1409</f>
        <v>4906</v>
      </c>
      <c r="I1410" s="23">
        <f>H1410+1</f>
        <v>4907</v>
      </c>
      <c r="J1410" s="71" t="s">
        <v>453</v>
      </c>
      <c r="K1410" s="70">
        <f>K1407+1</f>
        <v>4</v>
      </c>
      <c r="L1410" s="34" t="s">
        <v>106</v>
      </c>
      <c r="N1410" s="34" t="s">
        <v>372</v>
      </c>
    </row>
    <row r="1411" spans="2:14" hidden="1" outlineLevel="2" x14ac:dyDescent="0.25">
      <c r="B1411" s="33" t="s">
        <v>73</v>
      </c>
      <c r="D1411" s="28">
        <f>D1410+1</f>
        <v>4805</v>
      </c>
      <c r="E1411" s="27"/>
      <c r="F1411" s="29">
        <v>4800</v>
      </c>
      <c r="G1411" s="23" t="s">
        <v>164</v>
      </c>
      <c r="H1411" s="21">
        <f>I1410+1</f>
        <v>4908</v>
      </c>
      <c r="I1411" s="23">
        <f>H1411+1</f>
        <v>4909</v>
      </c>
      <c r="J1411" s="71" t="s">
        <v>453</v>
      </c>
      <c r="K1411" s="70">
        <f>K1410+1</f>
        <v>5</v>
      </c>
      <c r="L1411" s="34" t="s">
        <v>106</v>
      </c>
      <c r="N1411" s="34" t="s">
        <v>372</v>
      </c>
    </row>
    <row r="1412" spans="2:14" hidden="1" outlineLevel="2" x14ac:dyDescent="0.25">
      <c r="B1412" s="33" t="s">
        <v>74</v>
      </c>
      <c r="D1412" s="28">
        <f>D1411+1</f>
        <v>4806</v>
      </c>
      <c r="E1412" s="27"/>
      <c r="F1412" s="29">
        <v>4800</v>
      </c>
      <c r="G1412" s="23" t="s">
        <v>164</v>
      </c>
      <c r="H1412" s="21">
        <f>I1411+1</f>
        <v>4910</v>
      </c>
      <c r="I1412" s="23">
        <f>H1412+1</f>
        <v>4911</v>
      </c>
      <c r="J1412" s="71" t="s">
        <v>453</v>
      </c>
      <c r="K1412" s="70">
        <f>K1411+1</f>
        <v>6</v>
      </c>
      <c r="L1412" s="34" t="s">
        <v>106</v>
      </c>
      <c r="N1412" s="34" t="s">
        <v>372</v>
      </c>
    </row>
    <row r="1413" spans="2:14" outlineLevel="1" collapsed="1" x14ac:dyDescent="0.25">
      <c r="D1413" s="28"/>
      <c r="E1413" s="27"/>
      <c r="F1413" s="29"/>
    </row>
    <row r="1414" spans="2:14" outlineLevel="1" x14ac:dyDescent="0.25">
      <c r="B1414" s="33" t="s">
        <v>9</v>
      </c>
      <c r="D1414" s="28">
        <f>E1409+1</f>
        <v>4807</v>
      </c>
      <c r="E1414" s="27">
        <f>D1417</f>
        <v>4809</v>
      </c>
      <c r="F1414" s="29">
        <v>4800</v>
      </c>
      <c r="G1414" s="23" t="s">
        <v>164</v>
      </c>
      <c r="H1414" s="21">
        <f>I1412+1</f>
        <v>4912</v>
      </c>
      <c r="I1414" s="23">
        <f>I1417</f>
        <v>4917</v>
      </c>
      <c r="J1414" s="82" t="s">
        <v>453</v>
      </c>
      <c r="K1414" s="87" t="s">
        <v>478</v>
      </c>
      <c r="L1414" s="34" t="s">
        <v>106</v>
      </c>
      <c r="N1414" s="34" t="s">
        <v>372</v>
      </c>
    </row>
    <row r="1415" spans="2:14" hidden="1" outlineLevel="2" x14ac:dyDescent="0.25">
      <c r="B1415" s="33" t="s">
        <v>98</v>
      </c>
      <c r="D1415" s="28">
        <f>D1414</f>
        <v>4807</v>
      </c>
      <c r="E1415" s="27"/>
      <c r="F1415" s="29">
        <v>4800</v>
      </c>
      <c r="G1415" s="23" t="s">
        <v>164</v>
      </c>
      <c r="H1415" s="21">
        <f>H1414</f>
        <v>4912</v>
      </c>
      <c r="I1415" s="23">
        <f>H1415+1</f>
        <v>4913</v>
      </c>
      <c r="J1415" s="71" t="s">
        <v>453</v>
      </c>
      <c r="K1415" s="70">
        <f>K1412+1</f>
        <v>7</v>
      </c>
      <c r="L1415" s="34" t="s">
        <v>106</v>
      </c>
      <c r="N1415" s="34" t="s">
        <v>372</v>
      </c>
    </row>
    <row r="1416" spans="2:14" hidden="1" outlineLevel="2" x14ac:dyDescent="0.25">
      <c r="B1416" s="33" t="s">
        <v>99</v>
      </c>
      <c r="D1416" s="28">
        <f>D1415+1</f>
        <v>4808</v>
      </c>
      <c r="E1416" s="27"/>
      <c r="F1416" s="29">
        <v>4800</v>
      </c>
      <c r="G1416" s="23" t="s">
        <v>164</v>
      </c>
      <c r="H1416" s="21">
        <f>I1415+1</f>
        <v>4914</v>
      </c>
      <c r="I1416" s="23">
        <f>H1416+1</f>
        <v>4915</v>
      </c>
      <c r="J1416" s="71" t="s">
        <v>453</v>
      </c>
      <c r="K1416" s="70">
        <f>K1415+1</f>
        <v>8</v>
      </c>
      <c r="L1416" s="34" t="s">
        <v>106</v>
      </c>
      <c r="N1416" s="34" t="s">
        <v>372</v>
      </c>
    </row>
    <row r="1417" spans="2:14" hidden="1" outlineLevel="2" x14ac:dyDescent="0.25">
      <c r="B1417" s="33" t="s">
        <v>100</v>
      </c>
      <c r="D1417" s="28">
        <f>D1416+1</f>
        <v>4809</v>
      </c>
      <c r="E1417" s="27"/>
      <c r="F1417" s="29">
        <v>4800</v>
      </c>
      <c r="G1417" s="23" t="s">
        <v>164</v>
      </c>
      <c r="H1417" s="21">
        <f>I1416+1</f>
        <v>4916</v>
      </c>
      <c r="I1417" s="23">
        <f>H1417+1</f>
        <v>4917</v>
      </c>
      <c r="J1417" s="71" t="s">
        <v>453</v>
      </c>
      <c r="K1417" s="70">
        <f>K1416+1</f>
        <v>9</v>
      </c>
      <c r="L1417" s="34" t="s">
        <v>106</v>
      </c>
      <c r="N1417" s="34" t="s">
        <v>372</v>
      </c>
    </row>
    <row r="1418" spans="2:14" outlineLevel="1" collapsed="1" x14ac:dyDescent="0.25">
      <c r="D1418" s="28"/>
      <c r="E1418" s="27"/>
      <c r="F1418" s="29"/>
    </row>
    <row r="1419" spans="2:14" outlineLevel="1" x14ac:dyDescent="0.25">
      <c r="B1419" s="33" t="s">
        <v>19</v>
      </c>
      <c r="D1419" s="28">
        <f>E1414+1</f>
        <v>4810</v>
      </c>
      <c r="E1419" s="27">
        <f>D1423</f>
        <v>4813</v>
      </c>
      <c r="F1419" s="29">
        <v>-1</v>
      </c>
      <c r="G1419" s="23" t="s">
        <v>164</v>
      </c>
      <c r="H1419" s="21">
        <f>I1414+1</f>
        <v>4918</v>
      </c>
      <c r="I1419" s="23">
        <f>I1423</f>
        <v>4925</v>
      </c>
      <c r="J1419" s="82" t="s">
        <v>453</v>
      </c>
      <c r="K1419" s="86" t="s">
        <v>477</v>
      </c>
      <c r="L1419" s="34" t="s">
        <v>106</v>
      </c>
      <c r="N1419" s="34" t="s">
        <v>373</v>
      </c>
    </row>
    <row r="1420" spans="2:14" hidden="1" outlineLevel="2" x14ac:dyDescent="0.25">
      <c r="B1420" s="33" t="s">
        <v>237</v>
      </c>
      <c r="D1420" s="28">
        <f>D1419</f>
        <v>4810</v>
      </c>
      <c r="E1420" s="27"/>
      <c r="F1420" s="29">
        <v>-1</v>
      </c>
      <c r="G1420" s="23" t="s">
        <v>164</v>
      </c>
      <c r="H1420" s="21">
        <f>H1419</f>
        <v>4918</v>
      </c>
      <c r="I1420" s="23">
        <f>H1420+1</f>
        <v>4919</v>
      </c>
      <c r="J1420" s="71" t="s">
        <v>453</v>
      </c>
      <c r="K1420" s="70">
        <f>K1417+1</f>
        <v>10</v>
      </c>
      <c r="L1420" s="34" t="s">
        <v>106</v>
      </c>
      <c r="N1420" s="34" t="s">
        <v>373</v>
      </c>
    </row>
    <row r="1421" spans="2:14" hidden="1" outlineLevel="2" x14ac:dyDescent="0.25">
      <c r="B1421" s="33" t="s">
        <v>103</v>
      </c>
      <c r="D1421" s="28">
        <f>D1420+1</f>
        <v>4811</v>
      </c>
      <c r="E1421" s="27"/>
      <c r="F1421" s="29">
        <v>-1</v>
      </c>
      <c r="G1421" s="23" t="s">
        <v>164</v>
      </c>
      <c r="H1421" s="21">
        <f>I1420+1</f>
        <v>4920</v>
      </c>
      <c r="I1421" s="23">
        <f>H1421+1</f>
        <v>4921</v>
      </c>
      <c r="J1421" s="71" t="s">
        <v>453</v>
      </c>
      <c r="K1421" s="70">
        <f>K1420+1</f>
        <v>11</v>
      </c>
      <c r="L1421" s="34" t="s">
        <v>106</v>
      </c>
      <c r="N1421" s="34" t="s">
        <v>373</v>
      </c>
    </row>
    <row r="1422" spans="2:14" hidden="1" outlineLevel="2" x14ac:dyDescent="0.25">
      <c r="B1422" s="33" t="s">
        <v>104</v>
      </c>
      <c r="D1422" s="28">
        <f>D1421+1</f>
        <v>4812</v>
      </c>
      <c r="E1422" s="27"/>
      <c r="F1422" s="29">
        <v>-1</v>
      </c>
      <c r="G1422" s="23" t="s">
        <v>164</v>
      </c>
      <c r="H1422" s="21">
        <f>I1421+1</f>
        <v>4922</v>
      </c>
      <c r="I1422" s="23">
        <f>H1422+1</f>
        <v>4923</v>
      </c>
      <c r="J1422" s="71" t="s">
        <v>453</v>
      </c>
      <c r="K1422" s="70">
        <f>K1421+1</f>
        <v>12</v>
      </c>
      <c r="L1422" s="34" t="s">
        <v>106</v>
      </c>
      <c r="N1422" s="34" t="s">
        <v>373</v>
      </c>
    </row>
    <row r="1423" spans="2:14" hidden="1" outlineLevel="2" x14ac:dyDescent="0.25">
      <c r="B1423" s="33" t="s">
        <v>105</v>
      </c>
      <c r="D1423" s="28">
        <f>D1422+1</f>
        <v>4813</v>
      </c>
      <c r="E1423" s="27"/>
      <c r="F1423" s="29">
        <v>-1</v>
      </c>
      <c r="G1423" s="23" t="s">
        <v>164</v>
      </c>
      <c r="H1423" s="21">
        <f>I1422+1</f>
        <v>4924</v>
      </c>
      <c r="I1423" s="23">
        <f>H1423+1</f>
        <v>4925</v>
      </c>
      <c r="J1423" s="71" t="s">
        <v>453</v>
      </c>
      <c r="K1423" s="70">
        <f>K1422+1</f>
        <v>13</v>
      </c>
      <c r="L1423" s="34" t="s">
        <v>106</v>
      </c>
      <c r="N1423" s="34" t="s">
        <v>373</v>
      </c>
    </row>
    <row r="1424" spans="2:14" outlineLevel="1" collapsed="1" x14ac:dyDescent="0.25">
      <c r="D1424" s="28"/>
      <c r="E1424" s="27"/>
      <c r="F1424" s="29"/>
    </row>
    <row r="1425" spans="1:16" s="46" customFormat="1" outlineLevel="1" x14ac:dyDescent="0.25">
      <c r="A1425" s="40"/>
      <c r="B1425" s="41" t="s">
        <v>12</v>
      </c>
      <c r="C1425" s="42"/>
      <c r="D1425" s="28">
        <f>E1419+1</f>
        <v>4814</v>
      </c>
      <c r="E1425" s="27">
        <f>D1428</f>
        <v>4816</v>
      </c>
      <c r="F1425" s="29">
        <v>-1</v>
      </c>
      <c r="G1425" s="45" t="s">
        <v>184</v>
      </c>
      <c r="H1425" s="43">
        <f>I1423+1</f>
        <v>4926</v>
      </c>
      <c r="I1425" s="45">
        <f>I1428</f>
        <v>4931</v>
      </c>
      <c r="J1425" s="82" t="s">
        <v>453</v>
      </c>
      <c r="K1425" s="70" t="s">
        <v>476</v>
      </c>
      <c r="L1425" s="42" t="s">
        <v>106</v>
      </c>
      <c r="M1425" s="42"/>
      <c r="N1425" s="42" t="s">
        <v>375</v>
      </c>
      <c r="O1425" s="42"/>
      <c r="P1425" s="41"/>
    </row>
    <row r="1426" spans="1:16" s="46" customFormat="1" hidden="1" outlineLevel="2" x14ac:dyDescent="0.25">
      <c r="A1426" s="40"/>
      <c r="B1426" s="41" t="s">
        <v>148</v>
      </c>
      <c r="C1426" s="42"/>
      <c r="D1426" s="28">
        <f>D1425</f>
        <v>4814</v>
      </c>
      <c r="E1426" s="27"/>
      <c r="F1426" s="29">
        <v>-1</v>
      </c>
      <c r="G1426" s="45" t="s">
        <v>184</v>
      </c>
      <c r="H1426" s="43">
        <f>H1425</f>
        <v>4926</v>
      </c>
      <c r="I1426" s="45">
        <f>H1426+1</f>
        <v>4927</v>
      </c>
      <c r="J1426" s="71" t="s">
        <v>453</v>
      </c>
      <c r="K1426" s="70">
        <f>K1423+1</f>
        <v>14</v>
      </c>
      <c r="L1426" s="42" t="s">
        <v>106</v>
      </c>
      <c r="M1426" s="42"/>
      <c r="N1426" s="42" t="s">
        <v>375</v>
      </c>
      <c r="O1426" s="42"/>
      <c r="P1426" s="41" t="s">
        <v>404</v>
      </c>
    </row>
    <row r="1427" spans="1:16" s="31" customFormat="1" hidden="1" outlineLevel="2" x14ac:dyDescent="0.25">
      <c r="A1427" s="25"/>
      <c r="B1427" s="41" t="s">
        <v>149</v>
      </c>
      <c r="C1427" s="27"/>
      <c r="D1427" s="28">
        <f>D1426+1</f>
        <v>4815</v>
      </c>
      <c r="E1427" s="27"/>
      <c r="F1427" s="29">
        <v>-1</v>
      </c>
      <c r="G1427" s="45" t="s">
        <v>184</v>
      </c>
      <c r="H1427" s="43">
        <f>I1426+1</f>
        <v>4928</v>
      </c>
      <c r="I1427" s="45">
        <f>H1427+1</f>
        <v>4929</v>
      </c>
      <c r="J1427" s="71" t="s">
        <v>453</v>
      </c>
      <c r="K1427" s="70">
        <f>K1426+1</f>
        <v>15</v>
      </c>
      <c r="L1427" s="42" t="s">
        <v>106</v>
      </c>
      <c r="M1427" s="42"/>
      <c r="N1427" s="42" t="s">
        <v>375</v>
      </c>
      <c r="O1427" s="27"/>
      <c r="P1427" s="26"/>
    </row>
    <row r="1428" spans="1:16" s="31" customFormat="1" hidden="1" outlineLevel="2" x14ac:dyDescent="0.25">
      <c r="A1428" s="25"/>
      <c r="B1428" s="41" t="s">
        <v>150</v>
      </c>
      <c r="C1428" s="27"/>
      <c r="D1428" s="28">
        <f>D1427+1</f>
        <v>4816</v>
      </c>
      <c r="E1428" s="27"/>
      <c r="F1428" s="29">
        <v>-1</v>
      </c>
      <c r="G1428" s="45" t="s">
        <v>184</v>
      </c>
      <c r="H1428" s="43">
        <f>I1427+1</f>
        <v>4930</v>
      </c>
      <c r="I1428" s="45">
        <f>H1428+1</f>
        <v>4931</v>
      </c>
      <c r="J1428" s="71" t="s">
        <v>453</v>
      </c>
      <c r="K1428" s="70">
        <f>K1427+1</f>
        <v>16</v>
      </c>
      <c r="L1428" s="42" t="s">
        <v>106</v>
      </c>
      <c r="M1428" s="42"/>
      <c r="N1428" s="42" t="s">
        <v>375</v>
      </c>
      <c r="O1428" s="27"/>
      <c r="P1428" s="26"/>
    </row>
    <row r="1429" spans="1:16" outlineLevel="1" collapsed="1" x14ac:dyDescent="0.25"/>
    <row r="1431" spans="1:16" x14ac:dyDescent="0.25">
      <c r="A1431" s="6" t="s">
        <v>37</v>
      </c>
    </row>
    <row r="1432" spans="1:16" s="69" customFormat="1" outlineLevel="1" x14ac:dyDescent="0.25">
      <c r="A1432" s="68"/>
      <c r="B1432" s="26" t="s">
        <v>16</v>
      </c>
      <c r="C1432" s="26"/>
      <c r="D1432" s="28">
        <v>5000</v>
      </c>
      <c r="E1432" s="27">
        <f>D1528</f>
        <v>5095</v>
      </c>
      <c r="F1432" s="29"/>
      <c r="G1432" s="30" t="s">
        <v>184</v>
      </c>
      <c r="H1432" s="28"/>
      <c r="I1432" s="30"/>
      <c r="J1432" s="158"/>
      <c r="K1432" s="159"/>
      <c r="L1432" s="27" t="s">
        <v>106</v>
      </c>
      <c r="M1432" s="27"/>
      <c r="N1432" s="27"/>
      <c r="O1432" s="27"/>
      <c r="P1432" s="26" t="s">
        <v>873</v>
      </c>
    </row>
    <row r="1433" spans="1:16" ht="15.75" hidden="1" customHeight="1" outlineLevel="2" x14ac:dyDescent="0.25">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25">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25">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25">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25">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25">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25">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25">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25">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25">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25">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25">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25">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25">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25">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25">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25">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25">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25">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25">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25">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25">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25">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25">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25">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25">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25">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25">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25">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25">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25">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25">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25">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25">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25">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25">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25">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25">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25">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25">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25">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25">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25">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25">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25">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25">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25">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25">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25">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25">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25">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25">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25">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25">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25">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25">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25">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25">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25">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25">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25">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25">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25">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25">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25">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25">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25">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25">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25">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25">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25">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25">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25">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25">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25">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25">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25">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25">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25">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25">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25">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25">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25">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25">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25">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25">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25">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25">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25">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25">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25">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25">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25">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25">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25">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25">
      <c r="B1528" s="33" t="str">
        <f t="shared" si="150"/>
        <v>Energy Scale - Circuit 96</v>
      </c>
      <c r="C1528" s="34">
        <f t="shared" si="151"/>
        <v>96</v>
      </c>
      <c r="D1528" s="28">
        <f t="shared" si="152"/>
        <v>5095</v>
      </c>
      <c r="E1528" s="27"/>
      <c r="F1528" s="29"/>
      <c r="G1528" s="23" t="s">
        <v>184</v>
      </c>
      <c r="L1528" s="34" t="s">
        <v>106</v>
      </c>
    </row>
    <row r="1529" spans="1:16" outlineLevel="1" collapsed="1" x14ac:dyDescent="0.25">
      <c r="D1529" s="28"/>
      <c r="E1529" s="27"/>
      <c r="F1529" s="29"/>
    </row>
    <row r="1530" spans="1:16" s="69" customFormat="1" outlineLevel="1" x14ac:dyDescent="0.25">
      <c r="A1530" s="68"/>
      <c r="B1530" s="26" t="s">
        <v>17</v>
      </c>
      <c r="C1530" s="26"/>
      <c r="D1530" s="28">
        <f>E1432+1</f>
        <v>5096</v>
      </c>
      <c r="E1530" s="27">
        <f>D1626</f>
        <v>5191</v>
      </c>
      <c r="F1530" s="29"/>
      <c r="G1530" s="30" t="s">
        <v>184</v>
      </c>
      <c r="H1530" s="28"/>
      <c r="I1530" s="30"/>
      <c r="J1530" s="158"/>
      <c r="K1530" s="159"/>
      <c r="L1530" s="27" t="s">
        <v>106</v>
      </c>
      <c r="M1530" s="27"/>
      <c r="N1530" s="27"/>
      <c r="O1530" s="27"/>
      <c r="P1530" s="26" t="s">
        <v>873</v>
      </c>
    </row>
    <row r="1531" spans="1:16" ht="15.75" hidden="1" customHeight="1" outlineLevel="2" x14ac:dyDescent="0.25">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25">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25">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25">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25">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25">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25">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25">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25">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25">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25">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25">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25">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25">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25">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25">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25">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25">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25">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25">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25">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25">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25">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25">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25">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25">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25">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25">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25">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25">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25">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25">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25">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25">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25">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25">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25">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25">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25">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25">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25">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25">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25">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25">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25">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25">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25">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25">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25">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25">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25">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25">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25">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25">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25">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25">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25">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25">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25">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25">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25">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25">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25">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25">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25">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25">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25">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25">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25">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25">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25">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25">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25">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25">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25">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25">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25">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25">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25">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25">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25">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25">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25">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25">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25">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25">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25">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25">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25">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25">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25">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25">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25">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25">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25">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25">
      <c r="B1626" s="33" t="str">
        <f t="shared" si="158"/>
        <v>Power Scale - Circuit 96</v>
      </c>
      <c r="C1626" s="34">
        <f t="shared" si="159"/>
        <v>96</v>
      </c>
      <c r="D1626" s="28">
        <f t="shared" si="160"/>
        <v>5191</v>
      </c>
      <c r="E1626" s="27"/>
      <c r="F1626" s="29"/>
      <c r="G1626" s="23" t="s">
        <v>184</v>
      </c>
      <c r="L1626" s="34" t="s">
        <v>106</v>
      </c>
    </row>
    <row r="1627" spans="1:16" outlineLevel="1" collapsed="1" x14ac:dyDescent="0.25">
      <c r="D1627" s="28"/>
      <c r="E1627" s="27"/>
      <c r="F1627" s="29"/>
    </row>
    <row r="1628" spans="1:16" s="69" customFormat="1" outlineLevel="1" x14ac:dyDescent="0.25">
      <c r="A1628" s="68"/>
      <c r="B1628" s="26" t="s">
        <v>18</v>
      </c>
      <c r="C1628" s="26"/>
      <c r="D1628" s="28">
        <f>E1530+1</f>
        <v>5192</v>
      </c>
      <c r="E1628" s="27">
        <f>D1724</f>
        <v>5287</v>
      </c>
      <c r="F1628" s="29"/>
      <c r="G1628" s="30" t="s">
        <v>184</v>
      </c>
      <c r="H1628" s="28"/>
      <c r="I1628" s="30"/>
      <c r="J1628" s="158"/>
      <c r="K1628" s="159"/>
      <c r="L1628" s="27" t="s">
        <v>106</v>
      </c>
      <c r="M1628" s="27"/>
      <c r="N1628" s="27"/>
      <c r="O1628" s="27"/>
      <c r="P1628" s="26" t="s">
        <v>873</v>
      </c>
    </row>
    <row r="1629" spans="1:16" ht="15.75" hidden="1" customHeight="1" outlineLevel="2" x14ac:dyDescent="0.25">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25">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25">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25">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25">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25">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25">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25">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25">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25">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25">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25">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25">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25">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25">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25">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25">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25">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25">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25">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25">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25">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25">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25">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25">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25">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25">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25">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25">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25">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25">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25">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25">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25">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25">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25">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25">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25">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25">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25">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25">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25">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25">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25">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25">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25">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25">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25">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25">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25">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25">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25">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25">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25">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25">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25">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25">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25">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25">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25">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25">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25">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25">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25">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25">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25">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25">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25">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25">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25">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25">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25">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25">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25">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25">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25">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25">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25">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25">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25">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25">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25">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25">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25">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25">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25">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25">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25">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25">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25">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25">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25">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25">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25">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25">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25">
      <c r="A1724" s="34"/>
      <c r="B1724" s="33" t="str">
        <f t="shared" si="166"/>
        <v>Current Scale - Circuit 96</v>
      </c>
      <c r="C1724" s="34">
        <f t="shared" si="167"/>
        <v>96</v>
      </c>
      <c r="D1724" s="28">
        <f t="shared" si="168"/>
        <v>5287</v>
      </c>
      <c r="E1724" s="27"/>
      <c r="F1724" s="29"/>
      <c r="G1724" s="23" t="s">
        <v>184</v>
      </c>
      <c r="L1724" s="34" t="s">
        <v>106</v>
      </c>
    </row>
    <row r="1725" spans="1:16" ht="15" outlineLevel="1" collapsed="1" x14ac:dyDescent="0.25">
      <c r="A1725" s="34"/>
      <c r="D1725" s="28"/>
      <c r="E1725" s="27"/>
      <c r="F1725" s="29"/>
    </row>
    <row r="1726" spans="1:16" s="63" customFormat="1" outlineLevel="1" x14ac:dyDescent="0.25">
      <c r="A1726" s="65"/>
      <c r="B1726" s="33" t="s">
        <v>80</v>
      </c>
      <c r="C1726" s="33"/>
      <c r="D1726" s="28">
        <f>E1628+1</f>
        <v>5288</v>
      </c>
      <c r="E1726" s="27">
        <f>E1822</f>
        <v>5479</v>
      </c>
      <c r="F1726" s="29" t="s">
        <v>190</v>
      </c>
      <c r="G1726" s="23" t="s">
        <v>165</v>
      </c>
      <c r="H1726" s="21">
        <v>10000</v>
      </c>
      <c r="I1726" s="23">
        <f>I1822</f>
        <v>10191</v>
      </c>
      <c r="J1726" s="71" t="s">
        <v>453</v>
      </c>
      <c r="K1726" s="70" t="s">
        <v>459</v>
      </c>
      <c r="L1726" s="34" t="s">
        <v>106</v>
      </c>
      <c r="M1726" s="34" t="s">
        <v>52</v>
      </c>
      <c r="N1726" s="34" t="s">
        <v>80</v>
      </c>
      <c r="O1726" s="34"/>
      <c r="P1726" s="33"/>
    </row>
    <row r="1727" spans="1:16" ht="15.75" hidden="1" customHeight="1" outlineLevel="2" x14ac:dyDescent="0.25">
      <c r="B1727" s="33" t="str">
        <f>CONCATENATE("kWh - Circuit ",C1727)</f>
        <v>kWh - Circuit 1</v>
      </c>
      <c r="C1727" s="34">
        <v>1</v>
      </c>
      <c r="D1727" s="28">
        <f>D1726</f>
        <v>5288</v>
      </c>
      <c r="E1727" s="27">
        <f>+D1727+1</f>
        <v>5289</v>
      </c>
      <c r="F1727" s="29">
        <v>5000</v>
      </c>
      <c r="G1727" s="23" t="s">
        <v>165</v>
      </c>
      <c r="H1727" s="21">
        <f>H1726</f>
        <v>10000</v>
      </c>
      <c r="I1727" s="23">
        <f>+H1727+1</f>
        <v>10001</v>
      </c>
      <c r="J1727" s="71" t="s">
        <v>453</v>
      </c>
      <c r="K1727" s="70">
        <f>K1428+1</f>
        <v>17</v>
      </c>
      <c r="L1727" s="34" t="s">
        <v>106</v>
      </c>
      <c r="M1727" s="34" t="s">
        <v>52</v>
      </c>
      <c r="N1727" s="34" t="s">
        <v>80</v>
      </c>
    </row>
    <row r="1728" spans="1:16" ht="15.75" hidden="1" customHeight="1" outlineLevel="2" x14ac:dyDescent="0.25">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453</v>
      </c>
      <c r="K1728" s="70">
        <f>K1727+1</f>
        <v>18</v>
      </c>
      <c r="L1728" s="34" t="s">
        <v>106</v>
      </c>
      <c r="M1728" s="34" t="s">
        <v>52</v>
      </c>
      <c r="N1728" s="34" t="s">
        <v>80</v>
      </c>
    </row>
    <row r="1729" spans="1:14" ht="15.75" hidden="1" customHeight="1" outlineLevel="2" x14ac:dyDescent="0.25">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453</v>
      </c>
      <c r="K1729" s="70">
        <f t="shared" ref="K1729:K1792" si="175">K1728+1</f>
        <v>19</v>
      </c>
      <c r="L1729" s="34" t="s">
        <v>106</v>
      </c>
      <c r="M1729" s="34" t="s">
        <v>52</v>
      </c>
      <c r="N1729" s="34" t="s">
        <v>80</v>
      </c>
    </row>
    <row r="1730" spans="1:14" ht="15.75" hidden="1" customHeight="1" outlineLevel="2" x14ac:dyDescent="0.25">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453</v>
      </c>
      <c r="K1730" s="70">
        <f t="shared" si="175"/>
        <v>20</v>
      </c>
      <c r="L1730" s="34" t="s">
        <v>106</v>
      </c>
      <c r="M1730" s="34" t="s">
        <v>52</v>
      </c>
      <c r="N1730" s="34" t="s">
        <v>80</v>
      </c>
    </row>
    <row r="1731" spans="1:14" ht="15.75" hidden="1" customHeight="1" outlineLevel="2" x14ac:dyDescent="0.25">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453</v>
      </c>
      <c r="K1731" s="70">
        <f t="shared" si="175"/>
        <v>21</v>
      </c>
      <c r="L1731" s="34" t="s">
        <v>106</v>
      </c>
      <c r="M1731" s="34" t="s">
        <v>52</v>
      </c>
      <c r="N1731" s="34" t="s">
        <v>80</v>
      </c>
    </row>
    <row r="1732" spans="1:14" ht="15.75" hidden="1" customHeight="1" outlineLevel="2" x14ac:dyDescent="0.25">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453</v>
      </c>
      <c r="K1732" s="70">
        <f t="shared" si="175"/>
        <v>22</v>
      </c>
      <c r="L1732" s="34" t="s">
        <v>106</v>
      </c>
      <c r="M1732" s="34" t="s">
        <v>52</v>
      </c>
      <c r="N1732" s="34" t="s">
        <v>80</v>
      </c>
    </row>
    <row r="1733" spans="1:14" ht="15.75" hidden="1" customHeight="1" outlineLevel="2" x14ac:dyDescent="0.25">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453</v>
      </c>
      <c r="K1733" s="70">
        <f t="shared" si="175"/>
        <v>23</v>
      </c>
      <c r="L1733" s="34" t="s">
        <v>106</v>
      </c>
      <c r="M1733" s="34" t="s">
        <v>52</v>
      </c>
      <c r="N1733" s="34" t="s">
        <v>80</v>
      </c>
    </row>
    <row r="1734" spans="1:14" ht="15.75" hidden="1" customHeight="1" outlineLevel="2" x14ac:dyDescent="0.25">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453</v>
      </c>
      <c r="K1734" s="70">
        <f t="shared" si="175"/>
        <v>24</v>
      </c>
      <c r="L1734" s="34" t="s">
        <v>106</v>
      </c>
      <c r="M1734" s="34" t="s">
        <v>52</v>
      </c>
      <c r="N1734" s="34" t="s">
        <v>80</v>
      </c>
    </row>
    <row r="1735" spans="1:14" ht="15.75" hidden="1" customHeight="1" outlineLevel="2" x14ac:dyDescent="0.25">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453</v>
      </c>
      <c r="K1735" s="70">
        <f t="shared" si="175"/>
        <v>25</v>
      </c>
      <c r="L1735" s="34" t="s">
        <v>106</v>
      </c>
      <c r="M1735" s="34" t="s">
        <v>52</v>
      </c>
      <c r="N1735" s="34" t="s">
        <v>80</v>
      </c>
    </row>
    <row r="1736" spans="1:14" ht="15.75" hidden="1" customHeight="1" outlineLevel="2" x14ac:dyDescent="0.25">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453</v>
      </c>
      <c r="K1736" s="70">
        <f t="shared" si="175"/>
        <v>26</v>
      </c>
      <c r="L1736" s="34" t="s">
        <v>106</v>
      </c>
      <c r="M1736" s="34" t="s">
        <v>52</v>
      </c>
      <c r="N1736" s="34" t="s">
        <v>80</v>
      </c>
    </row>
    <row r="1737" spans="1:14" ht="15.75" hidden="1" customHeight="1" outlineLevel="2" x14ac:dyDescent="0.25">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453</v>
      </c>
      <c r="K1737" s="70">
        <f t="shared" si="175"/>
        <v>27</v>
      </c>
      <c r="L1737" s="34" t="s">
        <v>106</v>
      </c>
      <c r="M1737" s="34" t="s">
        <v>52</v>
      </c>
      <c r="N1737" s="34" t="s">
        <v>80</v>
      </c>
    </row>
    <row r="1738" spans="1:14" ht="15.75" hidden="1" customHeight="1" outlineLevel="2" x14ac:dyDescent="0.25">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453</v>
      </c>
      <c r="K1738" s="70">
        <f t="shared" si="175"/>
        <v>28</v>
      </c>
      <c r="L1738" s="34" t="s">
        <v>106</v>
      </c>
      <c r="M1738" s="34" t="s">
        <v>52</v>
      </c>
      <c r="N1738" s="34" t="s">
        <v>80</v>
      </c>
    </row>
    <row r="1739" spans="1:14" ht="15.75" hidden="1" customHeight="1" outlineLevel="2" x14ac:dyDescent="0.25">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453</v>
      </c>
      <c r="K1739" s="70">
        <f t="shared" si="175"/>
        <v>29</v>
      </c>
      <c r="L1739" s="34" t="s">
        <v>106</v>
      </c>
      <c r="M1739" s="34" t="s">
        <v>52</v>
      </c>
      <c r="N1739" s="34" t="s">
        <v>80</v>
      </c>
    </row>
    <row r="1740" spans="1:14" ht="15" hidden="1" customHeight="1" outlineLevel="2" x14ac:dyDescent="0.25">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453</v>
      </c>
      <c r="K1740" s="70">
        <f t="shared" si="175"/>
        <v>30</v>
      </c>
      <c r="L1740" s="34" t="s">
        <v>106</v>
      </c>
      <c r="M1740" s="34" t="s">
        <v>52</v>
      </c>
      <c r="N1740" s="34" t="s">
        <v>80</v>
      </c>
    </row>
    <row r="1741" spans="1:14" ht="15" hidden="1" customHeight="1" outlineLevel="2" x14ac:dyDescent="0.25">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453</v>
      </c>
      <c r="K1741" s="70">
        <f t="shared" si="175"/>
        <v>31</v>
      </c>
      <c r="L1741" s="34" t="s">
        <v>106</v>
      </c>
      <c r="M1741" s="34" t="s">
        <v>52</v>
      </c>
      <c r="N1741" s="34" t="s">
        <v>80</v>
      </c>
    </row>
    <row r="1742" spans="1:14" ht="15" hidden="1" customHeight="1" outlineLevel="2" x14ac:dyDescent="0.25">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453</v>
      </c>
      <c r="K1742" s="70">
        <f t="shared" si="175"/>
        <v>32</v>
      </c>
      <c r="L1742" s="34" t="s">
        <v>106</v>
      </c>
      <c r="M1742" s="34" t="s">
        <v>52</v>
      </c>
      <c r="N1742" s="34" t="s">
        <v>80</v>
      </c>
    </row>
    <row r="1743" spans="1:14" ht="15" hidden="1" customHeight="1" outlineLevel="2" x14ac:dyDescent="0.25">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453</v>
      </c>
      <c r="K1743" s="70">
        <f t="shared" si="175"/>
        <v>33</v>
      </c>
      <c r="L1743" s="34" t="s">
        <v>106</v>
      </c>
      <c r="M1743" s="34" t="s">
        <v>52</v>
      </c>
      <c r="N1743" s="34" t="s">
        <v>80</v>
      </c>
    </row>
    <row r="1744" spans="1:14" ht="15" hidden="1" customHeight="1" outlineLevel="2" x14ac:dyDescent="0.25">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453</v>
      </c>
      <c r="K1744" s="70">
        <f t="shared" si="175"/>
        <v>34</v>
      </c>
      <c r="L1744" s="34" t="s">
        <v>106</v>
      </c>
      <c r="M1744" s="34" t="s">
        <v>52</v>
      </c>
      <c r="N1744" s="34" t="s">
        <v>80</v>
      </c>
    </row>
    <row r="1745" spans="1:14" ht="15" hidden="1" customHeight="1" outlineLevel="2" x14ac:dyDescent="0.25">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453</v>
      </c>
      <c r="K1745" s="70">
        <f t="shared" si="175"/>
        <v>35</v>
      </c>
      <c r="L1745" s="34" t="s">
        <v>106</v>
      </c>
      <c r="M1745" s="34" t="s">
        <v>52</v>
      </c>
      <c r="N1745" s="34" t="s">
        <v>80</v>
      </c>
    </row>
    <row r="1746" spans="1:14" ht="15" hidden="1" customHeight="1" outlineLevel="2" x14ac:dyDescent="0.25">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453</v>
      </c>
      <c r="K1746" s="70">
        <f t="shared" si="175"/>
        <v>36</v>
      </c>
      <c r="L1746" s="34" t="s">
        <v>106</v>
      </c>
      <c r="M1746" s="34" t="s">
        <v>52</v>
      </c>
      <c r="N1746" s="34" t="s">
        <v>80</v>
      </c>
    </row>
    <row r="1747" spans="1:14" ht="15" hidden="1" customHeight="1" outlineLevel="2" x14ac:dyDescent="0.25">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453</v>
      </c>
      <c r="K1747" s="70">
        <f t="shared" si="175"/>
        <v>37</v>
      </c>
      <c r="L1747" s="34" t="s">
        <v>106</v>
      </c>
      <c r="M1747" s="34" t="s">
        <v>52</v>
      </c>
      <c r="N1747" s="34" t="s">
        <v>80</v>
      </c>
    </row>
    <row r="1748" spans="1:14" ht="15" hidden="1" customHeight="1" outlineLevel="2" x14ac:dyDescent="0.25">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453</v>
      </c>
      <c r="K1748" s="70">
        <f t="shared" si="175"/>
        <v>38</v>
      </c>
      <c r="L1748" s="34" t="s">
        <v>106</v>
      </c>
      <c r="M1748" s="34" t="s">
        <v>52</v>
      </c>
      <c r="N1748" s="34" t="s">
        <v>80</v>
      </c>
    </row>
    <row r="1749" spans="1:14" ht="15" hidden="1" customHeight="1" outlineLevel="2" x14ac:dyDescent="0.25">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453</v>
      </c>
      <c r="K1749" s="70">
        <f t="shared" si="175"/>
        <v>39</v>
      </c>
      <c r="L1749" s="34" t="s">
        <v>106</v>
      </c>
      <c r="M1749" s="34" t="s">
        <v>52</v>
      </c>
      <c r="N1749" s="34" t="s">
        <v>80</v>
      </c>
    </row>
    <row r="1750" spans="1:14" ht="15" hidden="1" customHeight="1" outlineLevel="2" x14ac:dyDescent="0.25">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453</v>
      </c>
      <c r="K1750" s="70">
        <f t="shared" si="175"/>
        <v>40</v>
      </c>
      <c r="L1750" s="34" t="s">
        <v>106</v>
      </c>
      <c r="M1750" s="34" t="s">
        <v>52</v>
      </c>
      <c r="N1750" s="34" t="s">
        <v>80</v>
      </c>
    </row>
    <row r="1751" spans="1:14" ht="15" hidden="1" customHeight="1" outlineLevel="2" x14ac:dyDescent="0.25">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453</v>
      </c>
      <c r="K1751" s="70">
        <f t="shared" si="175"/>
        <v>41</v>
      </c>
      <c r="L1751" s="34" t="s">
        <v>106</v>
      </c>
      <c r="M1751" s="34" t="s">
        <v>52</v>
      </c>
      <c r="N1751" s="34" t="s">
        <v>80</v>
      </c>
    </row>
    <row r="1752" spans="1:14" ht="15" hidden="1" customHeight="1" outlineLevel="2" x14ac:dyDescent="0.25">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453</v>
      </c>
      <c r="K1752" s="70">
        <f t="shared" si="175"/>
        <v>42</v>
      </c>
      <c r="L1752" s="34" t="s">
        <v>106</v>
      </c>
      <c r="M1752" s="34" t="s">
        <v>52</v>
      </c>
      <c r="N1752" s="34" t="s">
        <v>80</v>
      </c>
    </row>
    <row r="1753" spans="1:14" ht="15" hidden="1" customHeight="1" outlineLevel="2" x14ac:dyDescent="0.25">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453</v>
      </c>
      <c r="K1753" s="70">
        <f t="shared" si="175"/>
        <v>43</v>
      </c>
      <c r="L1753" s="34" t="s">
        <v>106</v>
      </c>
      <c r="M1753" s="34" t="s">
        <v>52</v>
      </c>
      <c r="N1753" s="34" t="s">
        <v>80</v>
      </c>
    </row>
    <row r="1754" spans="1:14" ht="15" hidden="1" customHeight="1" outlineLevel="2" x14ac:dyDescent="0.25">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453</v>
      </c>
      <c r="K1754" s="70">
        <f t="shared" si="175"/>
        <v>44</v>
      </c>
      <c r="L1754" s="34" t="s">
        <v>106</v>
      </c>
      <c r="M1754" s="34" t="s">
        <v>52</v>
      </c>
      <c r="N1754" s="34" t="s">
        <v>80</v>
      </c>
    </row>
    <row r="1755" spans="1:14" ht="15" hidden="1" customHeight="1" outlineLevel="2" x14ac:dyDescent="0.25">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453</v>
      </c>
      <c r="K1755" s="70">
        <f t="shared" si="175"/>
        <v>45</v>
      </c>
      <c r="L1755" s="34" t="s">
        <v>106</v>
      </c>
      <c r="M1755" s="34" t="s">
        <v>52</v>
      </c>
      <c r="N1755" s="34" t="s">
        <v>80</v>
      </c>
    </row>
    <row r="1756" spans="1:14" ht="15" hidden="1" customHeight="1" outlineLevel="2" x14ac:dyDescent="0.25">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453</v>
      </c>
      <c r="K1756" s="70">
        <f t="shared" si="175"/>
        <v>46</v>
      </c>
      <c r="L1756" s="34" t="s">
        <v>106</v>
      </c>
      <c r="M1756" s="34" t="s">
        <v>52</v>
      </c>
      <c r="N1756" s="34" t="s">
        <v>80</v>
      </c>
    </row>
    <row r="1757" spans="1:14" ht="15" hidden="1" customHeight="1" outlineLevel="2" x14ac:dyDescent="0.25">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453</v>
      </c>
      <c r="K1757" s="70">
        <f t="shared" si="175"/>
        <v>47</v>
      </c>
      <c r="L1757" s="34" t="s">
        <v>106</v>
      </c>
      <c r="M1757" s="34" t="s">
        <v>52</v>
      </c>
      <c r="N1757" s="34" t="s">
        <v>80</v>
      </c>
    </row>
    <row r="1758" spans="1:14" ht="15" hidden="1" customHeight="1" outlineLevel="2" x14ac:dyDescent="0.25">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453</v>
      </c>
      <c r="K1758" s="70">
        <f t="shared" si="175"/>
        <v>48</v>
      </c>
      <c r="L1758" s="34" t="s">
        <v>106</v>
      </c>
      <c r="M1758" s="34" t="s">
        <v>52</v>
      </c>
      <c r="N1758" s="34" t="s">
        <v>80</v>
      </c>
    </row>
    <row r="1759" spans="1:14" ht="15" hidden="1" customHeight="1" outlineLevel="2" x14ac:dyDescent="0.25">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453</v>
      </c>
      <c r="K1759" s="70">
        <f t="shared" si="175"/>
        <v>49</v>
      </c>
      <c r="L1759" s="34" t="s">
        <v>106</v>
      </c>
      <c r="M1759" s="34" t="s">
        <v>52</v>
      </c>
      <c r="N1759" s="34" t="s">
        <v>80</v>
      </c>
    </row>
    <row r="1760" spans="1:14" ht="15" hidden="1" customHeight="1" outlineLevel="2" x14ac:dyDescent="0.25">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453</v>
      </c>
      <c r="K1760" s="70">
        <f t="shared" si="175"/>
        <v>50</v>
      </c>
      <c r="L1760" s="34" t="s">
        <v>106</v>
      </c>
      <c r="M1760" s="34" t="s">
        <v>52</v>
      </c>
      <c r="N1760" s="34" t="s">
        <v>80</v>
      </c>
    </row>
    <row r="1761" spans="1:14" ht="15" hidden="1" customHeight="1" outlineLevel="2" x14ac:dyDescent="0.25">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453</v>
      </c>
      <c r="K1761" s="70">
        <f t="shared" si="175"/>
        <v>51</v>
      </c>
      <c r="L1761" s="34" t="s">
        <v>106</v>
      </c>
      <c r="M1761" s="34" t="s">
        <v>52</v>
      </c>
      <c r="N1761" s="34" t="s">
        <v>80</v>
      </c>
    </row>
    <row r="1762" spans="1:14" ht="15" hidden="1" customHeight="1" outlineLevel="2" x14ac:dyDescent="0.25">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453</v>
      </c>
      <c r="K1762" s="70">
        <f t="shared" si="175"/>
        <v>52</v>
      </c>
      <c r="L1762" s="34" t="s">
        <v>106</v>
      </c>
      <c r="M1762" s="34" t="s">
        <v>52</v>
      </c>
      <c r="N1762" s="34" t="s">
        <v>80</v>
      </c>
    </row>
    <row r="1763" spans="1:14" ht="15" hidden="1" customHeight="1" outlineLevel="2" x14ac:dyDescent="0.25">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453</v>
      </c>
      <c r="K1763" s="70">
        <f t="shared" si="175"/>
        <v>53</v>
      </c>
      <c r="L1763" s="34" t="s">
        <v>106</v>
      </c>
      <c r="M1763" s="34" t="s">
        <v>52</v>
      </c>
      <c r="N1763" s="34" t="s">
        <v>80</v>
      </c>
    </row>
    <row r="1764" spans="1:14" ht="15" hidden="1" customHeight="1" outlineLevel="2" x14ac:dyDescent="0.25">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453</v>
      </c>
      <c r="K1764" s="70">
        <f t="shared" si="175"/>
        <v>54</v>
      </c>
      <c r="L1764" s="34" t="s">
        <v>106</v>
      </c>
      <c r="M1764" s="34" t="s">
        <v>52</v>
      </c>
      <c r="N1764" s="34" t="s">
        <v>80</v>
      </c>
    </row>
    <row r="1765" spans="1:14" ht="15" hidden="1" customHeight="1" outlineLevel="2" x14ac:dyDescent="0.25">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453</v>
      </c>
      <c r="K1765" s="70">
        <f t="shared" si="175"/>
        <v>55</v>
      </c>
      <c r="L1765" s="34" t="s">
        <v>106</v>
      </c>
      <c r="M1765" s="34" t="s">
        <v>52</v>
      </c>
      <c r="N1765" s="34" t="s">
        <v>80</v>
      </c>
    </row>
    <row r="1766" spans="1:14" ht="15" hidden="1" customHeight="1" outlineLevel="2" x14ac:dyDescent="0.25">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453</v>
      </c>
      <c r="K1766" s="70">
        <f t="shared" si="175"/>
        <v>56</v>
      </c>
      <c r="L1766" s="34" t="s">
        <v>106</v>
      </c>
      <c r="M1766" s="34" t="s">
        <v>52</v>
      </c>
      <c r="N1766" s="34" t="s">
        <v>80</v>
      </c>
    </row>
    <row r="1767" spans="1:14" ht="15" hidden="1" customHeight="1" outlineLevel="2" x14ac:dyDescent="0.25">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453</v>
      </c>
      <c r="K1767" s="70">
        <f t="shared" si="175"/>
        <v>57</v>
      </c>
      <c r="L1767" s="34" t="s">
        <v>106</v>
      </c>
      <c r="M1767" s="34" t="s">
        <v>52</v>
      </c>
      <c r="N1767" s="34" t="s">
        <v>80</v>
      </c>
    </row>
    <row r="1768" spans="1:14" ht="15" hidden="1" customHeight="1" outlineLevel="2" x14ac:dyDescent="0.25">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453</v>
      </c>
      <c r="K1768" s="70">
        <f t="shared" si="175"/>
        <v>58</v>
      </c>
      <c r="L1768" s="34" t="s">
        <v>106</v>
      </c>
      <c r="M1768" s="34" t="s">
        <v>52</v>
      </c>
      <c r="N1768" s="34" t="s">
        <v>80</v>
      </c>
    </row>
    <row r="1769" spans="1:14" ht="15" hidden="1" customHeight="1" outlineLevel="2" x14ac:dyDescent="0.25">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453</v>
      </c>
      <c r="K1769" s="70">
        <f t="shared" si="175"/>
        <v>59</v>
      </c>
      <c r="L1769" s="34" t="s">
        <v>106</v>
      </c>
      <c r="M1769" s="34" t="s">
        <v>52</v>
      </c>
      <c r="N1769" s="34" t="s">
        <v>80</v>
      </c>
    </row>
    <row r="1770" spans="1:14" ht="15" hidden="1" customHeight="1" outlineLevel="2" x14ac:dyDescent="0.25">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453</v>
      </c>
      <c r="K1770" s="70">
        <f t="shared" si="175"/>
        <v>60</v>
      </c>
      <c r="L1770" s="34" t="s">
        <v>106</v>
      </c>
      <c r="M1770" s="34" t="s">
        <v>52</v>
      </c>
      <c r="N1770" s="34" t="s">
        <v>80</v>
      </c>
    </row>
    <row r="1771" spans="1:14" ht="15" hidden="1" customHeight="1" outlineLevel="2" x14ac:dyDescent="0.25">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453</v>
      </c>
      <c r="K1771" s="70">
        <f t="shared" si="175"/>
        <v>61</v>
      </c>
      <c r="L1771" s="34" t="s">
        <v>106</v>
      </c>
      <c r="M1771" s="34" t="s">
        <v>52</v>
      </c>
      <c r="N1771" s="34" t="s">
        <v>80</v>
      </c>
    </row>
    <row r="1772" spans="1:14" ht="15" hidden="1" customHeight="1" outlineLevel="2" x14ac:dyDescent="0.25">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453</v>
      </c>
      <c r="K1772" s="70">
        <f t="shared" si="175"/>
        <v>62</v>
      </c>
      <c r="L1772" s="34" t="s">
        <v>106</v>
      </c>
      <c r="M1772" s="34" t="s">
        <v>52</v>
      </c>
      <c r="N1772" s="34" t="s">
        <v>80</v>
      </c>
    </row>
    <row r="1773" spans="1:14" ht="15" hidden="1" customHeight="1" outlineLevel="2" x14ac:dyDescent="0.25">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453</v>
      </c>
      <c r="K1773" s="70">
        <f t="shared" si="175"/>
        <v>63</v>
      </c>
      <c r="L1773" s="34" t="s">
        <v>106</v>
      </c>
      <c r="M1773" s="34" t="s">
        <v>52</v>
      </c>
      <c r="N1773" s="34" t="s">
        <v>80</v>
      </c>
    </row>
    <row r="1774" spans="1:14" ht="15" hidden="1" customHeight="1" outlineLevel="2" x14ac:dyDescent="0.25">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453</v>
      </c>
      <c r="K1774" s="70">
        <f t="shared" si="175"/>
        <v>64</v>
      </c>
      <c r="L1774" s="34" t="s">
        <v>106</v>
      </c>
      <c r="M1774" s="34" t="s">
        <v>52</v>
      </c>
      <c r="N1774" s="34" t="s">
        <v>80</v>
      </c>
    </row>
    <row r="1775" spans="1:14" ht="15" hidden="1" customHeight="1" outlineLevel="2" x14ac:dyDescent="0.25">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453</v>
      </c>
      <c r="K1775" s="70">
        <f t="shared" si="175"/>
        <v>65</v>
      </c>
      <c r="L1775" s="34" t="s">
        <v>106</v>
      </c>
      <c r="M1775" s="34" t="s">
        <v>52</v>
      </c>
      <c r="N1775" s="34" t="s">
        <v>80</v>
      </c>
    </row>
    <row r="1776" spans="1:14" ht="15" hidden="1" customHeight="1" outlineLevel="2" x14ac:dyDescent="0.25">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453</v>
      </c>
      <c r="K1776" s="70">
        <f t="shared" si="175"/>
        <v>66</v>
      </c>
      <c r="L1776" s="34" t="s">
        <v>106</v>
      </c>
      <c r="M1776" s="34" t="s">
        <v>52</v>
      </c>
      <c r="N1776" s="34" t="s">
        <v>80</v>
      </c>
    </row>
    <row r="1777" spans="1:14" ht="15" hidden="1" customHeight="1" outlineLevel="2" x14ac:dyDescent="0.25">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453</v>
      </c>
      <c r="K1777" s="70">
        <f t="shared" si="175"/>
        <v>67</v>
      </c>
      <c r="L1777" s="34" t="s">
        <v>106</v>
      </c>
      <c r="M1777" s="34" t="s">
        <v>52</v>
      </c>
      <c r="N1777" s="34" t="s">
        <v>80</v>
      </c>
    </row>
    <row r="1778" spans="1:14" ht="15" hidden="1" customHeight="1" outlineLevel="2" x14ac:dyDescent="0.25">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453</v>
      </c>
      <c r="K1778" s="70">
        <f t="shared" si="175"/>
        <v>68</v>
      </c>
      <c r="L1778" s="34" t="s">
        <v>106</v>
      </c>
      <c r="M1778" s="34" t="s">
        <v>52</v>
      </c>
      <c r="N1778" s="34" t="s">
        <v>80</v>
      </c>
    </row>
    <row r="1779" spans="1:14" ht="15" hidden="1" customHeight="1" outlineLevel="2" x14ac:dyDescent="0.25">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453</v>
      </c>
      <c r="K1779" s="70">
        <f t="shared" si="175"/>
        <v>69</v>
      </c>
      <c r="L1779" s="34" t="s">
        <v>106</v>
      </c>
      <c r="M1779" s="34" t="s">
        <v>52</v>
      </c>
      <c r="N1779" s="34" t="s">
        <v>80</v>
      </c>
    </row>
    <row r="1780" spans="1:14" ht="15" hidden="1" customHeight="1" outlineLevel="2" x14ac:dyDescent="0.25">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453</v>
      </c>
      <c r="K1780" s="70">
        <f t="shared" si="175"/>
        <v>70</v>
      </c>
      <c r="L1780" s="34" t="s">
        <v>106</v>
      </c>
      <c r="M1780" s="34" t="s">
        <v>52</v>
      </c>
      <c r="N1780" s="34" t="s">
        <v>80</v>
      </c>
    </row>
    <row r="1781" spans="1:14" ht="15" hidden="1" customHeight="1" outlineLevel="2" x14ac:dyDescent="0.25">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453</v>
      </c>
      <c r="K1781" s="70">
        <f t="shared" si="175"/>
        <v>71</v>
      </c>
      <c r="L1781" s="34" t="s">
        <v>106</v>
      </c>
      <c r="M1781" s="34" t="s">
        <v>52</v>
      </c>
      <c r="N1781" s="34" t="s">
        <v>80</v>
      </c>
    </row>
    <row r="1782" spans="1:14" ht="15" hidden="1" customHeight="1" outlineLevel="2" x14ac:dyDescent="0.25">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453</v>
      </c>
      <c r="K1782" s="70">
        <f t="shared" si="175"/>
        <v>72</v>
      </c>
      <c r="L1782" s="34" t="s">
        <v>106</v>
      </c>
      <c r="M1782" s="34" t="s">
        <v>52</v>
      </c>
      <c r="N1782" s="34" t="s">
        <v>80</v>
      </c>
    </row>
    <row r="1783" spans="1:14" ht="15" hidden="1" customHeight="1" outlineLevel="2" x14ac:dyDescent="0.25">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453</v>
      </c>
      <c r="K1783" s="70">
        <f t="shared" si="175"/>
        <v>73</v>
      </c>
      <c r="L1783" s="34" t="s">
        <v>106</v>
      </c>
      <c r="M1783" s="34" t="s">
        <v>52</v>
      </c>
      <c r="N1783" s="34" t="s">
        <v>80</v>
      </c>
    </row>
    <row r="1784" spans="1:14" ht="15" hidden="1" customHeight="1" outlineLevel="2" x14ac:dyDescent="0.25">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453</v>
      </c>
      <c r="K1784" s="70">
        <f t="shared" si="175"/>
        <v>74</v>
      </c>
      <c r="L1784" s="34" t="s">
        <v>106</v>
      </c>
      <c r="M1784" s="34" t="s">
        <v>52</v>
      </c>
      <c r="N1784" s="34" t="s">
        <v>80</v>
      </c>
    </row>
    <row r="1785" spans="1:14" ht="15" hidden="1" customHeight="1" outlineLevel="2" x14ac:dyDescent="0.25">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453</v>
      </c>
      <c r="K1785" s="70">
        <f t="shared" si="175"/>
        <v>75</v>
      </c>
      <c r="L1785" s="34" t="s">
        <v>106</v>
      </c>
      <c r="M1785" s="34" t="s">
        <v>52</v>
      </c>
      <c r="N1785" s="34" t="s">
        <v>80</v>
      </c>
    </row>
    <row r="1786" spans="1:14" ht="15" hidden="1" customHeight="1" outlineLevel="2" x14ac:dyDescent="0.25">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453</v>
      </c>
      <c r="K1786" s="70">
        <f t="shared" si="175"/>
        <v>76</v>
      </c>
      <c r="L1786" s="34" t="s">
        <v>106</v>
      </c>
      <c r="M1786" s="34" t="s">
        <v>52</v>
      </c>
      <c r="N1786" s="34" t="s">
        <v>80</v>
      </c>
    </row>
    <row r="1787" spans="1:14" ht="15" hidden="1" customHeight="1" outlineLevel="2" x14ac:dyDescent="0.25">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453</v>
      </c>
      <c r="K1787" s="70">
        <f t="shared" si="175"/>
        <v>77</v>
      </c>
      <c r="L1787" s="34" t="s">
        <v>106</v>
      </c>
      <c r="M1787" s="34" t="s">
        <v>52</v>
      </c>
      <c r="N1787" s="34" t="s">
        <v>80</v>
      </c>
    </row>
    <row r="1788" spans="1:14" ht="15" hidden="1" customHeight="1" outlineLevel="2" x14ac:dyDescent="0.25">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453</v>
      </c>
      <c r="K1788" s="70">
        <f t="shared" si="175"/>
        <v>78</v>
      </c>
      <c r="L1788" s="34" t="s">
        <v>106</v>
      </c>
      <c r="M1788" s="34" t="s">
        <v>52</v>
      </c>
      <c r="N1788" s="34" t="s">
        <v>80</v>
      </c>
    </row>
    <row r="1789" spans="1:14" ht="15" hidden="1" customHeight="1" outlineLevel="2" x14ac:dyDescent="0.25">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453</v>
      </c>
      <c r="K1789" s="70">
        <f t="shared" si="175"/>
        <v>79</v>
      </c>
      <c r="L1789" s="34" t="s">
        <v>106</v>
      </c>
      <c r="M1789" s="34" t="s">
        <v>52</v>
      </c>
      <c r="N1789" s="34" t="s">
        <v>80</v>
      </c>
    </row>
    <row r="1790" spans="1:14" ht="15" hidden="1" customHeight="1" outlineLevel="2" x14ac:dyDescent="0.25">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453</v>
      </c>
      <c r="K1790" s="70">
        <f t="shared" si="175"/>
        <v>80</v>
      </c>
      <c r="L1790" s="34" t="s">
        <v>106</v>
      </c>
      <c r="M1790" s="34" t="s">
        <v>52</v>
      </c>
      <c r="N1790" s="34" t="s">
        <v>80</v>
      </c>
    </row>
    <row r="1791" spans="1:14" ht="15" hidden="1" customHeight="1" outlineLevel="2" x14ac:dyDescent="0.25">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453</v>
      </c>
      <c r="K1791" s="70">
        <f t="shared" si="175"/>
        <v>81</v>
      </c>
      <c r="L1791" s="34" t="s">
        <v>106</v>
      </c>
      <c r="M1791" s="34" t="s">
        <v>52</v>
      </c>
      <c r="N1791" s="34" t="s">
        <v>80</v>
      </c>
    </row>
    <row r="1792" spans="1:14" ht="15" hidden="1" customHeight="1" outlineLevel="2" x14ac:dyDescent="0.25">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453</v>
      </c>
      <c r="K1792" s="70">
        <f t="shared" si="175"/>
        <v>82</v>
      </c>
      <c r="L1792" s="34" t="s">
        <v>106</v>
      </c>
      <c r="M1792" s="34" t="s">
        <v>52</v>
      </c>
      <c r="N1792" s="34" t="s">
        <v>80</v>
      </c>
    </row>
    <row r="1793" spans="1:14" ht="15" hidden="1" customHeight="1" outlineLevel="2" x14ac:dyDescent="0.25">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453</v>
      </c>
      <c r="K1793" s="70">
        <f t="shared" ref="K1793:K1822" si="182">K1792+1</f>
        <v>83</v>
      </c>
      <c r="L1793" s="34" t="s">
        <v>106</v>
      </c>
      <c r="M1793" s="34" t="s">
        <v>52</v>
      </c>
      <c r="N1793" s="34" t="s">
        <v>80</v>
      </c>
    </row>
    <row r="1794" spans="1:14" ht="15" hidden="1" customHeight="1" outlineLevel="2" x14ac:dyDescent="0.25">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453</v>
      </c>
      <c r="K1794" s="70">
        <f t="shared" si="182"/>
        <v>84</v>
      </c>
      <c r="L1794" s="34" t="s">
        <v>106</v>
      </c>
      <c r="M1794" s="34" t="s">
        <v>52</v>
      </c>
      <c r="N1794" s="34" t="s">
        <v>80</v>
      </c>
    </row>
    <row r="1795" spans="1:14" ht="15" hidden="1" customHeight="1" outlineLevel="2" x14ac:dyDescent="0.25">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453</v>
      </c>
      <c r="K1795" s="70">
        <f t="shared" si="182"/>
        <v>85</v>
      </c>
      <c r="L1795" s="34" t="s">
        <v>106</v>
      </c>
      <c r="M1795" s="34" t="s">
        <v>52</v>
      </c>
      <c r="N1795" s="34" t="s">
        <v>80</v>
      </c>
    </row>
    <row r="1796" spans="1:14" ht="15" hidden="1" customHeight="1" outlineLevel="2" x14ac:dyDescent="0.25">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453</v>
      </c>
      <c r="K1796" s="70">
        <f t="shared" si="182"/>
        <v>86</v>
      </c>
      <c r="L1796" s="34" t="s">
        <v>106</v>
      </c>
      <c r="M1796" s="34" t="s">
        <v>52</v>
      </c>
      <c r="N1796" s="34" t="s">
        <v>80</v>
      </c>
    </row>
    <row r="1797" spans="1:14" ht="15" hidden="1" customHeight="1" outlineLevel="2" x14ac:dyDescent="0.25">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453</v>
      </c>
      <c r="K1797" s="70">
        <f t="shared" si="182"/>
        <v>87</v>
      </c>
      <c r="L1797" s="34" t="s">
        <v>106</v>
      </c>
      <c r="M1797" s="34" t="s">
        <v>52</v>
      </c>
      <c r="N1797" s="34" t="s">
        <v>80</v>
      </c>
    </row>
    <row r="1798" spans="1:14" ht="15" hidden="1" customHeight="1" outlineLevel="2" x14ac:dyDescent="0.25">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453</v>
      </c>
      <c r="K1798" s="70">
        <f t="shared" si="182"/>
        <v>88</v>
      </c>
      <c r="L1798" s="34" t="s">
        <v>106</v>
      </c>
      <c r="M1798" s="34" t="s">
        <v>52</v>
      </c>
      <c r="N1798" s="34" t="s">
        <v>80</v>
      </c>
    </row>
    <row r="1799" spans="1:14" ht="15" hidden="1" customHeight="1" outlineLevel="2" x14ac:dyDescent="0.25">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453</v>
      </c>
      <c r="K1799" s="70">
        <f t="shared" si="182"/>
        <v>89</v>
      </c>
      <c r="L1799" s="34" t="s">
        <v>106</v>
      </c>
      <c r="M1799" s="34" t="s">
        <v>52</v>
      </c>
      <c r="N1799" s="34" t="s">
        <v>80</v>
      </c>
    </row>
    <row r="1800" spans="1:14" ht="15" hidden="1" customHeight="1" outlineLevel="2" x14ac:dyDescent="0.25">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453</v>
      </c>
      <c r="K1800" s="70">
        <f t="shared" si="182"/>
        <v>90</v>
      </c>
      <c r="L1800" s="34" t="s">
        <v>106</v>
      </c>
      <c r="M1800" s="34" t="s">
        <v>52</v>
      </c>
      <c r="N1800" s="34" t="s">
        <v>80</v>
      </c>
    </row>
    <row r="1801" spans="1:14" ht="15" hidden="1" customHeight="1" outlineLevel="2" x14ac:dyDescent="0.25">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453</v>
      </c>
      <c r="K1801" s="70">
        <f t="shared" si="182"/>
        <v>91</v>
      </c>
      <c r="L1801" s="34" t="s">
        <v>106</v>
      </c>
      <c r="M1801" s="34" t="s">
        <v>52</v>
      </c>
      <c r="N1801" s="34" t="s">
        <v>80</v>
      </c>
    </row>
    <row r="1802" spans="1:14" ht="15" hidden="1" customHeight="1" outlineLevel="2" x14ac:dyDescent="0.25">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453</v>
      </c>
      <c r="K1802" s="70">
        <f t="shared" si="182"/>
        <v>92</v>
      </c>
      <c r="L1802" s="34" t="s">
        <v>106</v>
      </c>
      <c r="M1802" s="34" t="s">
        <v>52</v>
      </c>
      <c r="N1802" s="34" t="s">
        <v>80</v>
      </c>
    </row>
    <row r="1803" spans="1:14" ht="15" hidden="1" customHeight="1" outlineLevel="2" x14ac:dyDescent="0.25">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453</v>
      </c>
      <c r="K1803" s="70">
        <f t="shared" si="182"/>
        <v>93</v>
      </c>
      <c r="L1803" s="34" t="s">
        <v>106</v>
      </c>
      <c r="M1803" s="34" t="s">
        <v>52</v>
      </c>
      <c r="N1803" s="34" t="s">
        <v>80</v>
      </c>
    </row>
    <row r="1804" spans="1:14" ht="15" hidden="1" customHeight="1" outlineLevel="2" x14ac:dyDescent="0.25">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453</v>
      </c>
      <c r="K1804" s="70">
        <f t="shared" si="182"/>
        <v>94</v>
      </c>
      <c r="L1804" s="34" t="s">
        <v>106</v>
      </c>
      <c r="M1804" s="34" t="s">
        <v>52</v>
      </c>
      <c r="N1804" s="34" t="s">
        <v>80</v>
      </c>
    </row>
    <row r="1805" spans="1:14" ht="15" hidden="1" customHeight="1" outlineLevel="2" x14ac:dyDescent="0.25">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453</v>
      </c>
      <c r="K1805" s="70">
        <f t="shared" si="182"/>
        <v>95</v>
      </c>
      <c r="L1805" s="34" t="s">
        <v>106</v>
      </c>
      <c r="M1805" s="34" t="s">
        <v>52</v>
      </c>
      <c r="N1805" s="34" t="s">
        <v>80</v>
      </c>
    </row>
    <row r="1806" spans="1:14" ht="15" hidden="1" customHeight="1" outlineLevel="2" x14ac:dyDescent="0.25">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453</v>
      </c>
      <c r="K1806" s="70">
        <f t="shared" si="182"/>
        <v>96</v>
      </c>
      <c r="L1806" s="34" t="s">
        <v>106</v>
      </c>
      <c r="M1806" s="34" t="s">
        <v>52</v>
      </c>
      <c r="N1806" s="34" t="s">
        <v>80</v>
      </c>
    </row>
    <row r="1807" spans="1:14" ht="15" hidden="1" customHeight="1" outlineLevel="2" x14ac:dyDescent="0.25">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453</v>
      </c>
      <c r="K1807" s="70">
        <f t="shared" si="182"/>
        <v>97</v>
      </c>
      <c r="L1807" s="34" t="s">
        <v>106</v>
      </c>
      <c r="M1807" s="34" t="s">
        <v>52</v>
      </c>
      <c r="N1807" s="34" t="s">
        <v>80</v>
      </c>
    </row>
    <row r="1808" spans="1:14" ht="15" hidden="1" customHeight="1" outlineLevel="2" x14ac:dyDescent="0.25">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453</v>
      </c>
      <c r="K1808" s="70">
        <f t="shared" si="182"/>
        <v>98</v>
      </c>
      <c r="L1808" s="34" t="s">
        <v>106</v>
      </c>
      <c r="M1808" s="34" t="s">
        <v>52</v>
      </c>
      <c r="N1808" s="34" t="s">
        <v>80</v>
      </c>
    </row>
    <row r="1809" spans="1:16" ht="15" hidden="1" customHeight="1" outlineLevel="2" x14ac:dyDescent="0.25">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453</v>
      </c>
      <c r="K1809" s="70">
        <f t="shared" si="182"/>
        <v>99</v>
      </c>
      <c r="L1809" s="34" t="s">
        <v>106</v>
      </c>
      <c r="M1809" s="34" t="s">
        <v>52</v>
      </c>
      <c r="N1809" s="34" t="s">
        <v>80</v>
      </c>
    </row>
    <row r="1810" spans="1:16" ht="15" hidden="1" customHeight="1" outlineLevel="2" x14ac:dyDescent="0.25">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453</v>
      </c>
      <c r="K1810" s="70">
        <f t="shared" si="182"/>
        <v>100</v>
      </c>
      <c r="L1810" s="34" t="s">
        <v>106</v>
      </c>
      <c r="M1810" s="34" t="s">
        <v>52</v>
      </c>
      <c r="N1810" s="34" t="s">
        <v>80</v>
      </c>
    </row>
    <row r="1811" spans="1:16" ht="15" hidden="1" customHeight="1" outlineLevel="2" x14ac:dyDescent="0.25">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453</v>
      </c>
      <c r="K1811" s="70">
        <f t="shared" si="182"/>
        <v>101</v>
      </c>
      <c r="L1811" s="34" t="s">
        <v>106</v>
      </c>
      <c r="M1811" s="34" t="s">
        <v>52</v>
      </c>
      <c r="N1811" s="34" t="s">
        <v>80</v>
      </c>
    </row>
    <row r="1812" spans="1:16" ht="15" hidden="1" customHeight="1" outlineLevel="2" x14ac:dyDescent="0.25">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453</v>
      </c>
      <c r="K1812" s="70">
        <f t="shared" si="182"/>
        <v>102</v>
      </c>
      <c r="L1812" s="34" t="s">
        <v>106</v>
      </c>
      <c r="M1812" s="34" t="s">
        <v>52</v>
      </c>
      <c r="N1812" s="34" t="s">
        <v>80</v>
      </c>
    </row>
    <row r="1813" spans="1:16" ht="15" hidden="1" customHeight="1" outlineLevel="2" x14ac:dyDescent="0.25">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453</v>
      </c>
      <c r="K1813" s="70">
        <f t="shared" si="182"/>
        <v>103</v>
      </c>
      <c r="L1813" s="34" t="s">
        <v>106</v>
      </c>
      <c r="M1813" s="34" t="s">
        <v>52</v>
      </c>
      <c r="N1813" s="34" t="s">
        <v>80</v>
      </c>
    </row>
    <row r="1814" spans="1:16" ht="15" hidden="1" customHeight="1" outlineLevel="2" x14ac:dyDescent="0.25">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453</v>
      </c>
      <c r="K1814" s="70">
        <f t="shared" si="182"/>
        <v>104</v>
      </c>
      <c r="L1814" s="34" t="s">
        <v>106</v>
      </c>
      <c r="M1814" s="34" t="s">
        <v>52</v>
      </c>
      <c r="N1814" s="34" t="s">
        <v>80</v>
      </c>
    </row>
    <row r="1815" spans="1:16" ht="15" hidden="1" customHeight="1" outlineLevel="2" x14ac:dyDescent="0.25">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453</v>
      </c>
      <c r="K1815" s="70">
        <f t="shared" si="182"/>
        <v>105</v>
      </c>
      <c r="L1815" s="34" t="s">
        <v>106</v>
      </c>
      <c r="M1815" s="34" t="s">
        <v>52</v>
      </c>
      <c r="N1815" s="34" t="s">
        <v>80</v>
      </c>
    </row>
    <row r="1816" spans="1:16" ht="15" hidden="1" customHeight="1" outlineLevel="2" x14ac:dyDescent="0.25">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453</v>
      </c>
      <c r="K1816" s="70">
        <f t="shared" si="182"/>
        <v>106</v>
      </c>
      <c r="L1816" s="34" t="s">
        <v>106</v>
      </c>
      <c r="M1816" s="34" t="s">
        <v>52</v>
      </c>
      <c r="N1816" s="34" t="s">
        <v>80</v>
      </c>
    </row>
    <row r="1817" spans="1:16" ht="15" hidden="1" customHeight="1" outlineLevel="2" x14ac:dyDescent="0.25">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453</v>
      </c>
      <c r="K1817" s="70">
        <f t="shared" si="182"/>
        <v>107</v>
      </c>
      <c r="L1817" s="34" t="s">
        <v>106</v>
      </c>
      <c r="M1817" s="34" t="s">
        <v>52</v>
      </c>
      <c r="N1817" s="34" t="s">
        <v>80</v>
      </c>
    </row>
    <row r="1818" spans="1:16" ht="15" hidden="1" customHeight="1" outlineLevel="2" x14ac:dyDescent="0.25">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453</v>
      </c>
      <c r="K1818" s="70">
        <f t="shared" si="182"/>
        <v>108</v>
      </c>
      <c r="L1818" s="34" t="s">
        <v>106</v>
      </c>
      <c r="M1818" s="34" t="s">
        <v>52</v>
      </c>
      <c r="N1818" s="34" t="s">
        <v>80</v>
      </c>
    </row>
    <row r="1819" spans="1:16" ht="15" hidden="1" customHeight="1" outlineLevel="2" x14ac:dyDescent="0.25">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453</v>
      </c>
      <c r="K1819" s="70">
        <f t="shared" si="182"/>
        <v>109</v>
      </c>
      <c r="L1819" s="34" t="s">
        <v>106</v>
      </c>
      <c r="M1819" s="34" t="s">
        <v>52</v>
      </c>
      <c r="N1819" s="34" t="s">
        <v>80</v>
      </c>
    </row>
    <row r="1820" spans="1:16" ht="15.75" hidden="1" customHeight="1" outlineLevel="2" x14ac:dyDescent="0.25">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453</v>
      </c>
      <c r="K1820" s="70">
        <f t="shared" si="182"/>
        <v>110</v>
      </c>
      <c r="L1820" s="34" t="s">
        <v>106</v>
      </c>
      <c r="M1820" s="34" t="s">
        <v>52</v>
      </c>
      <c r="N1820" s="34" t="s">
        <v>80</v>
      </c>
    </row>
    <row r="1821" spans="1:16" ht="15.75" hidden="1" customHeight="1" outlineLevel="2" x14ac:dyDescent="0.25">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453</v>
      </c>
      <c r="K1821" s="70">
        <f t="shared" si="182"/>
        <v>111</v>
      </c>
      <c r="L1821" s="34" t="s">
        <v>106</v>
      </c>
      <c r="M1821" s="34" t="s">
        <v>52</v>
      </c>
      <c r="N1821" s="34" t="s">
        <v>80</v>
      </c>
    </row>
    <row r="1822" spans="1:16" ht="15.75" hidden="1" customHeight="1" outlineLevel="2" x14ac:dyDescent="0.25">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453</v>
      </c>
      <c r="K1822" s="70">
        <f t="shared" si="182"/>
        <v>112</v>
      </c>
      <c r="L1822" s="34" t="s">
        <v>106</v>
      </c>
      <c r="M1822" s="34" t="s">
        <v>52</v>
      </c>
      <c r="N1822" s="34" t="s">
        <v>80</v>
      </c>
    </row>
    <row r="1823" spans="1:16" outlineLevel="1" collapsed="1" x14ac:dyDescent="0.25">
      <c r="D1823" s="28"/>
      <c r="E1823" s="27"/>
      <c r="F1823" s="29"/>
    </row>
    <row r="1824" spans="1:16" s="63" customFormat="1" outlineLevel="1" x14ac:dyDescent="0.25">
      <c r="A1824" s="65"/>
      <c r="B1824" s="33" t="s">
        <v>79</v>
      </c>
      <c r="C1824" s="33"/>
      <c r="D1824" s="28">
        <f>E1726+1</f>
        <v>5480</v>
      </c>
      <c r="E1824" s="27">
        <f>E1920</f>
        <v>5671</v>
      </c>
      <c r="F1824" s="29" t="s">
        <v>190</v>
      </c>
      <c r="G1824" s="23" t="s">
        <v>165</v>
      </c>
      <c r="H1824" s="21">
        <f>I1726+1</f>
        <v>10192</v>
      </c>
      <c r="I1824" s="23">
        <f>I1920</f>
        <v>10383</v>
      </c>
      <c r="J1824" s="71" t="s">
        <v>453</v>
      </c>
      <c r="K1824" s="70" t="s">
        <v>460</v>
      </c>
      <c r="L1824" s="34" t="s">
        <v>106</v>
      </c>
      <c r="M1824" s="34" t="s">
        <v>52</v>
      </c>
      <c r="N1824" s="34" t="s">
        <v>79</v>
      </c>
      <c r="O1824" s="34"/>
      <c r="P1824" s="33"/>
    </row>
    <row r="1825" spans="1:14" ht="15.75" hidden="1" customHeight="1" outlineLevel="2" x14ac:dyDescent="0.25">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453</v>
      </c>
      <c r="K1825" s="70">
        <f>K1822+1</f>
        <v>113</v>
      </c>
      <c r="L1825" s="34" t="s">
        <v>106</v>
      </c>
      <c r="M1825" s="34" t="s">
        <v>52</v>
      </c>
      <c r="N1825" s="34" t="s">
        <v>79</v>
      </c>
    </row>
    <row r="1826" spans="1:14" ht="15.75" hidden="1" customHeight="1" outlineLevel="2" x14ac:dyDescent="0.25">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453</v>
      </c>
      <c r="K1826" s="70">
        <f>K1825+1</f>
        <v>114</v>
      </c>
      <c r="L1826" s="34" t="s">
        <v>106</v>
      </c>
      <c r="M1826" s="34" t="s">
        <v>52</v>
      </c>
      <c r="N1826" s="34" t="s">
        <v>79</v>
      </c>
    </row>
    <row r="1827" spans="1:14" ht="15.75" hidden="1" customHeight="1" outlineLevel="2" x14ac:dyDescent="0.25">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453</v>
      </c>
      <c r="K1827" s="70">
        <f t="shared" ref="K1827:K1890" si="189">K1826+1</f>
        <v>115</v>
      </c>
      <c r="L1827" s="34" t="s">
        <v>106</v>
      </c>
      <c r="M1827" s="34" t="s">
        <v>52</v>
      </c>
      <c r="N1827" s="34" t="s">
        <v>79</v>
      </c>
    </row>
    <row r="1828" spans="1:14" ht="15.75" hidden="1" customHeight="1" outlineLevel="2" x14ac:dyDescent="0.25">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453</v>
      </c>
      <c r="K1828" s="70">
        <f t="shared" si="189"/>
        <v>116</v>
      </c>
      <c r="L1828" s="34" t="s">
        <v>106</v>
      </c>
      <c r="M1828" s="34" t="s">
        <v>52</v>
      </c>
      <c r="N1828" s="34" t="s">
        <v>79</v>
      </c>
    </row>
    <row r="1829" spans="1:14" ht="15.75" hidden="1" customHeight="1" outlineLevel="2" x14ac:dyDescent="0.25">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453</v>
      </c>
      <c r="K1829" s="70">
        <f t="shared" si="189"/>
        <v>117</v>
      </c>
      <c r="L1829" s="34" t="s">
        <v>106</v>
      </c>
      <c r="M1829" s="34" t="s">
        <v>52</v>
      </c>
      <c r="N1829" s="34" t="s">
        <v>79</v>
      </c>
    </row>
    <row r="1830" spans="1:14" ht="15.75" hidden="1" customHeight="1" outlineLevel="2" x14ac:dyDescent="0.25">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453</v>
      </c>
      <c r="K1830" s="70">
        <f t="shared" si="189"/>
        <v>118</v>
      </c>
      <c r="L1830" s="34" t="s">
        <v>106</v>
      </c>
      <c r="M1830" s="34" t="s">
        <v>52</v>
      </c>
      <c r="N1830" s="34" t="s">
        <v>79</v>
      </c>
    </row>
    <row r="1831" spans="1:14" ht="15.75" hidden="1" customHeight="1" outlineLevel="2" x14ac:dyDescent="0.25">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453</v>
      </c>
      <c r="K1831" s="70">
        <f t="shared" si="189"/>
        <v>119</v>
      </c>
      <c r="L1831" s="34" t="s">
        <v>106</v>
      </c>
      <c r="M1831" s="34" t="s">
        <v>52</v>
      </c>
      <c r="N1831" s="34" t="s">
        <v>79</v>
      </c>
    </row>
    <row r="1832" spans="1:14" ht="15.75" hidden="1" customHeight="1" outlineLevel="2" x14ac:dyDescent="0.25">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453</v>
      </c>
      <c r="K1832" s="70">
        <f t="shared" si="189"/>
        <v>120</v>
      </c>
      <c r="L1832" s="34" t="s">
        <v>106</v>
      </c>
      <c r="M1832" s="34" t="s">
        <v>52</v>
      </c>
      <c r="N1832" s="34" t="s">
        <v>79</v>
      </c>
    </row>
    <row r="1833" spans="1:14" ht="15.75" hidden="1" customHeight="1" outlineLevel="2" x14ac:dyDescent="0.25">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453</v>
      </c>
      <c r="K1833" s="70">
        <f t="shared" si="189"/>
        <v>121</v>
      </c>
      <c r="L1833" s="34" t="s">
        <v>106</v>
      </c>
      <c r="M1833" s="34" t="s">
        <v>52</v>
      </c>
      <c r="N1833" s="34" t="s">
        <v>79</v>
      </c>
    </row>
    <row r="1834" spans="1:14" ht="15.75" hidden="1" customHeight="1" outlineLevel="2" x14ac:dyDescent="0.25">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453</v>
      </c>
      <c r="K1834" s="70">
        <f t="shared" si="189"/>
        <v>122</v>
      </c>
      <c r="L1834" s="34" t="s">
        <v>106</v>
      </c>
      <c r="M1834" s="34" t="s">
        <v>52</v>
      </c>
      <c r="N1834" s="34" t="s">
        <v>79</v>
      </c>
    </row>
    <row r="1835" spans="1:14" ht="15.75" hidden="1" customHeight="1" outlineLevel="2" x14ac:dyDescent="0.25">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453</v>
      </c>
      <c r="K1835" s="70">
        <f t="shared" si="189"/>
        <v>123</v>
      </c>
      <c r="L1835" s="34" t="s">
        <v>106</v>
      </c>
      <c r="M1835" s="34" t="s">
        <v>52</v>
      </c>
      <c r="N1835" s="34" t="s">
        <v>79</v>
      </c>
    </row>
    <row r="1836" spans="1:14" ht="15" hidden="1" customHeight="1" outlineLevel="2" x14ac:dyDescent="0.25">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453</v>
      </c>
      <c r="K1836" s="70">
        <f t="shared" si="189"/>
        <v>124</v>
      </c>
      <c r="L1836" s="34" t="s">
        <v>106</v>
      </c>
      <c r="M1836" s="34" t="s">
        <v>52</v>
      </c>
      <c r="N1836" s="34" t="s">
        <v>79</v>
      </c>
    </row>
    <row r="1837" spans="1:14" ht="15" hidden="1" customHeight="1" outlineLevel="2" x14ac:dyDescent="0.25">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453</v>
      </c>
      <c r="K1837" s="70">
        <f t="shared" si="189"/>
        <v>125</v>
      </c>
      <c r="L1837" s="34" t="s">
        <v>106</v>
      </c>
      <c r="M1837" s="34" t="s">
        <v>52</v>
      </c>
      <c r="N1837" s="34" t="s">
        <v>79</v>
      </c>
    </row>
    <row r="1838" spans="1:14" ht="15" hidden="1" customHeight="1" outlineLevel="2" x14ac:dyDescent="0.25">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453</v>
      </c>
      <c r="K1838" s="70">
        <f t="shared" si="189"/>
        <v>126</v>
      </c>
      <c r="L1838" s="34" t="s">
        <v>106</v>
      </c>
      <c r="M1838" s="34" t="s">
        <v>52</v>
      </c>
      <c r="N1838" s="34" t="s">
        <v>79</v>
      </c>
    </row>
    <row r="1839" spans="1:14" ht="15" hidden="1" customHeight="1" outlineLevel="2" x14ac:dyDescent="0.25">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453</v>
      </c>
      <c r="K1839" s="70">
        <f t="shared" si="189"/>
        <v>127</v>
      </c>
      <c r="L1839" s="34" t="s">
        <v>106</v>
      </c>
      <c r="M1839" s="34" t="s">
        <v>52</v>
      </c>
      <c r="N1839" s="34" t="s">
        <v>79</v>
      </c>
    </row>
    <row r="1840" spans="1:14" ht="15" hidden="1" customHeight="1" outlineLevel="2" x14ac:dyDescent="0.25">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453</v>
      </c>
      <c r="K1840" s="70">
        <f t="shared" si="189"/>
        <v>128</v>
      </c>
      <c r="L1840" s="34" t="s">
        <v>106</v>
      </c>
      <c r="M1840" s="34" t="s">
        <v>52</v>
      </c>
      <c r="N1840" s="34" t="s">
        <v>79</v>
      </c>
    </row>
    <row r="1841" spans="1:14" ht="15" hidden="1" customHeight="1" outlineLevel="2" x14ac:dyDescent="0.25">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453</v>
      </c>
      <c r="K1841" s="70">
        <f t="shared" si="189"/>
        <v>129</v>
      </c>
      <c r="L1841" s="34" t="s">
        <v>106</v>
      </c>
      <c r="M1841" s="34" t="s">
        <v>52</v>
      </c>
      <c r="N1841" s="34" t="s">
        <v>79</v>
      </c>
    </row>
    <row r="1842" spans="1:14" ht="15" hidden="1" customHeight="1" outlineLevel="2" x14ac:dyDescent="0.25">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453</v>
      </c>
      <c r="K1842" s="70">
        <f t="shared" si="189"/>
        <v>130</v>
      </c>
      <c r="L1842" s="34" t="s">
        <v>106</v>
      </c>
      <c r="M1842" s="34" t="s">
        <v>52</v>
      </c>
      <c r="N1842" s="34" t="s">
        <v>79</v>
      </c>
    </row>
    <row r="1843" spans="1:14" ht="15" hidden="1" customHeight="1" outlineLevel="2" x14ac:dyDescent="0.25">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453</v>
      </c>
      <c r="K1843" s="70">
        <f t="shared" si="189"/>
        <v>131</v>
      </c>
      <c r="L1843" s="34" t="s">
        <v>106</v>
      </c>
      <c r="M1843" s="34" t="s">
        <v>52</v>
      </c>
      <c r="N1843" s="34" t="s">
        <v>79</v>
      </c>
    </row>
    <row r="1844" spans="1:14" ht="15" hidden="1" customHeight="1" outlineLevel="2" x14ac:dyDescent="0.25">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453</v>
      </c>
      <c r="K1844" s="70">
        <f t="shared" si="189"/>
        <v>132</v>
      </c>
      <c r="L1844" s="34" t="s">
        <v>106</v>
      </c>
      <c r="M1844" s="34" t="s">
        <v>52</v>
      </c>
      <c r="N1844" s="34" t="s">
        <v>79</v>
      </c>
    </row>
    <row r="1845" spans="1:14" ht="15" hidden="1" customHeight="1" outlineLevel="2" x14ac:dyDescent="0.25">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453</v>
      </c>
      <c r="K1845" s="70">
        <f t="shared" si="189"/>
        <v>133</v>
      </c>
      <c r="L1845" s="34" t="s">
        <v>106</v>
      </c>
      <c r="M1845" s="34" t="s">
        <v>52</v>
      </c>
      <c r="N1845" s="34" t="s">
        <v>79</v>
      </c>
    </row>
    <row r="1846" spans="1:14" ht="15" hidden="1" customHeight="1" outlineLevel="2" x14ac:dyDescent="0.25">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453</v>
      </c>
      <c r="K1846" s="70">
        <f t="shared" si="189"/>
        <v>134</v>
      </c>
      <c r="L1846" s="34" t="s">
        <v>106</v>
      </c>
      <c r="M1846" s="34" t="s">
        <v>52</v>
      </c>
      <c r="N1846" s="34" t="s">
        <v>79</v>
      </c>
    </row>
    <row r="1847" spans="1:14" ht="15" hidden="1" customHeight="1" outlineLevel="2" x14ac:dyDescent="0.25">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453</v>
      </c>
      <c r="K1847" s="70">
        <f t="shared" si="189"/>
        <v>135</v>
      </c>
      <c r="L1847" s="34" t="s">
        <v>106</v>
      </c>
      <c r="M1847" s="34" t="s">
        <v>52</v>
      </c>
      <c r="N1847" s="34" t="s">
        <v>79</v>
      </c>
    </row>
    <row r="1848" spans="1:14" ht="15" hidden="1" customHeight="1" outlineLevel="2" x14ac:dyDescent="0.25">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453</v>
      </c>
      <c r="K1848" s="70">
        <f t="shared" si="189"/>
        <v>136</v>
      </c>
      <c r="L1848" s="34" t="s">
        <v>106</v>
      </c>
      <c r="M1848" s="34" t="s">
        <v>52</v>
      </c>
      <c r="N1848" s="34" t="s">
        <v>79</v>
      </c>
    </row>
    <row r="1849" spans="1:14" ht="15" hidden="1" customHeight="1" outlineLevel="2" x14ac:dyDescent="0.25">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453</v>
      </c>
      <c r="K1849" s="70">
        <f t="shared" si="189"/>
        <v>137</v>
      </c>
      <c r="L1849" s="34" t="s">
        <v>106</v>
      </c>
      <c r="M1849" s="34" t="s">
        <v>52</v>
      </c>
      <c r="N1849" s="34" t="s">
        <v>79</v>
      </c>
    </row>
    <row r="1850" spans="1:14" ht="15" hidden="1" customHeight="1" outlineLevel="2" x14ac:dyDescent="0.25">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453</v>
      </c>
      <c r="K1850" s="70">
        <f t="shared" si="189"/>
        <v>138</v>
      </c>
      <c r="L1850" s="34" t="s">
        <v>106</v>
      </c>
      <c r="M1850" s="34" t="s">
        <v>52</v>
      </c>
      <c r="N1850" s="34" t="s">
        <v>79</v>
      </c>
    </row>
    <row r="1851" spans="1:14" ht="15" hidden="1" customHeight="1" outlineLevel="2" x14ac:dyDescent="0.25">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453</v>
      </c>
      <c r="K1851" s="70">
        <f t="shared" si="189"/>
        <v>139</v>
      </c>
      <c r="L1851" s="34" t="s">
        <v>106</v>
      </c>
      <c r="M1851" s="34" t="s">
        <v>52</v>
      </c>
      <c r="N1851" s="34" t="s">
        <v>79</v>
      </c>
    </row>
    <row r="1852" spans="1:14" ht="15" hidden="1" customHeight="1" outlineLevel="2" x14ac:dyDescent="0.25">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453</v>
      </c>
      <c r="K1852" s="70">
        <f t="shared" si="189"/>
        <v>140</v>
      </c>
      <c r="L1852" s="34" t="s">
        <v>106</v>
      </c>
      <c r="M1852" s="34" t="s">
        <v>52</v>
      </c>
      <c r="N1852" s="34" t="s">
        <v>79</v>
      </c>
    </row>
    <row r="1853" spans="1:14" ht="15" hidden="1" customHeight="1" outlineLevel="2" x14ac:dyDescent="0.25">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453</v>
      </c>
      <c r="K1853" s="70">
        <f t="shared" si="189"/>
        <v>141</v>
      </c>
      <c r="L1853" s="34" t="s">
        <v>106</v>
      </c>
      <c r="M1853" s="34" t="s">
        <v>52</v>
      </c>
      <c r="N1853" s="34" t="s">
        <v>79</v>
      </c>
    </row>
    <row r="1854" spans="1:14" ht="15" hidden="1" customHeight="1" outlineLevel="2" x14ac:dyDescent="0.25">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453</v>
      </c>
      <c r="K1854" s="70">
        <f t="shared" si="189"/>
        <v>142</v>
      </c>
      <c r="L1854" s="34" t="s">
        <v>106</v>
      </c>
      <c r="M1854" s="34" t="s">
        <v>52</v>
      </c>
      <c r="N1854" s="34" t="s">
        <v>79</v>
      </c>
    </row>
    <row r="1855" spans="1:14" ht="15" hidden="1" customHeight="1" outlineLevel="2" x14ac:dyDescent="0.25">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453</v>
      </c>
      <c r="K1855" s="70">
        <f t="shared" si="189"/>
        <v>143</v>
      </c>
      <c r="L1855" s="34" t="s">
        <v>106</v>
      </c>
      <c r="M1855" s="34" t="s">
        <v>52</v>
      </c>
      <c r="N1855" s="34" t="s">
        <v>79</v>
      </c>
    </row>
    <row r="1856" spans="1:14" ht="15" hidden="1" customHeight="1" outlineLevel="2" x14ac:dyDescent="0.25">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453</v>
      </c>
      <c r="K1856" s="70">
        <f t="shared" si="189"/>
        <v>144</v>
      </c>
      <c r="L1856" s="34" t="s">
        <v>106</v>
      </c>
      <c r="M1856" s="34" t="s">
        <v>52</v>
      </c>
      <c r="N1856" s="34" t="s">
        <v>79</v>
      </c>
    </row>
    <row r="1857" spans="1:14" ht="15" hidden="1" customHeight="1" outlineLevel="2" x14ac:dyDescent="0.25">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453</v>
      </c>
      <c r="K1857" s="70">
        <f t="shared" si="189"/>
        <v>145</v>
      </c>
      <c r="L1857" s="34" t="s">
        <v>106</v>
      </c>
      <c r="M1857" s="34" t="s">
        <v>52</v>
      </c>
      <c r="N1857" s="34" t="s">
        <v>79</v>
      </c>
    </row>
    <row r="1858" spans="1:14" ht="15" hidden="1" customHeight="1" outlineLevel="2" x14ac:dyDescent="0.25">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453</v>
      </c>
      <c r="K1858" s="70">
        <f t="shared" si="189"/>
        <v>146</v>
      </c>
      <c r="L1858" s="34" t="s">
        <v>106</v>
      </c>
      <c r="M1858" s="34" t="s">
        <v>52</v>
      </c>
      <c r="N1858" s="34" t="s">
        <v>79</v>
      </c>
    </row>
    <row r="1859" spans="1:14" ht="15" hidden="1" customHeight="1" outlineLevel="2" x14ac:dyDescent="0.25">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453</v>
      </c>
      <c r="K1859" s="70">
        <f t="shared" si="189"/>
        <v>147</v>
      </c>
      <c r="L1859" s="34" t="s">
        <v>106</v>
      </c>
      <c r="M1859" s="34" t="s">
        <v>52</v>
      </c>
      <c r="N1859" s="34" t="s">
        <v>79</v>
      </c>
    </row>
    <row r="1860" spans="1:14" ht="15" hidden="1" customHeight="1" outlineLevel="2" x14ac:dyDescent="0.25">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453</v>
      </c>
      <c r="K1860" s="70">
        <f t="shared" si="189"/>
        <v>148</v>
      </c>
      <c r="L1860" s="34" t="s">
        <v>106</v>
      </c>
      <c r="M1860" s="34" t="s">
        <v>52</v>
      </c>
      <c r="N1860" s="34" t="s">
        <v>79</v>
      </c>
    </row>
    <row r="1861" spans="1:14" ht="15" hidden="1" customHeight="1" outlineLevel="2" x14ac:dyDescent="0.25">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453</v>
      </c>
      <c r="K1861" s="70">
        <f t="shared" si="189"/>
        <v>149</v>
      </c>
      <c r="L1861" s="34" t="s">
        <v>106</v>
      </c>
      <c r="M1861" s="34" t="s">
        <v>52</v>
      </c>
      <c r="N1861" s="34" t="s">
        <v>79</v>
      </c>
    </row>
    <row r="1862" spans="1:14" ht="15" hidden="1" customHeight="1" outlineLevel="2" x14ac:dyDescent="0.25">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453</v>
      </c>
      <c r="K1862" s="70">
        <f t="shared" si="189"/>
        <v>150</v>
      </c>
      <c r="L1862" s="34" t="s">
        <v>106</v>
      </c>
      <c r="M1862" s="34" t="s">
        <v>52</v>
      </c>
      <c r="N1862" s="34" t="s">
        <v>79</v>
      </c>
    </row>
    <row r="1863" spans="1:14" ht="15" hidden="1" customHeight="1" outlineLevel="2" x14ac:dyDescent="0.25">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453</v>
      </c>
      <c r="K1863" s="70">
        <f t="shared" si="189"/>
        <v>151</v>
      </c>
      <c r="L1863" s="34" t="s">
        <v>106</v>
      </c>
      <c r="M1863" s="34" t="s">
        <v>52</v>
      </c>
      <c r="N1863" s="34" t="s">
        <v>79</v>
      </c>
    </row>
    <row r="1864" spans="1:14" ht="15" hidden="1" customHeight="1" outlineLevel="2" x14ac:dyDescent="0.25">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453</v>
      </c>
      <c r="K1864" s="70">
        <f t="shared" si="189"/>
        <v>152</v>
      </c>
      <c r="L1864" s="34" t="s">
        <v>106</v>
      </c>
      <c r="M1864" s="34" t="s">
        <v>52</v>
      </c>
      <c r="N1864" s="34" t="s">
        <v>79</v>
      </c>
    </row>
    <row r="1865" spans="1:14" ht="15" hidden="1" customHeight="1" outlineLevel="2" x14ac:dyDescent="0.25">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453</v>
      </c>
      <c r="K1865" s="70">
        <f t="shared" si="189"/>
        <v>153</v>
      </c>
      <c r="L1865" s="34" t="s">
        <v>106</v>
      </c>
      <c r="M1865" s="34" t="s">
        <v>52</v>
      </c>
      <c r="N1865" s="34" t="s">
        <v>79</v>
      </c>
    </row>
    <row r="1866" spans="1:14" ht="15" hidden="1" customHeight="1" outlineLevel="2" x14ac:dyDescent="0.25">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453</v>
      </c>
      <c r="K1866" s="70">
        <f t="shared" si="189"/>
        <v>154</v>
      </c>
      <c r="L1866" s="34" t="s">
        <v>106</v>
      </c>
      <c r="M1866" s="34" t="s">
        <v>52</v>
      </c>
      <c r="N1866" s="34" t="s">
        <v>79</v>
      </c>
    </row>
    <row r="1867" spans="1:14" ht="15" hidden="1" customHeight="1" outlineLevel="2" x14ac:dyDescent="0.25">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453</v>
      </c>
      <c r="K1867" s="70">
        <f t="shared" si="189"/>
        <v>155</v>
      </c>
      <c r="L1867" s="34" t="s">
        <v>106</v>
      </c>
      <c r="M1867" s="34" t="s">
        <v>52</v>
      </c>
      <c r="N1867" s="34" t="s">
        <v>79</v>
      </c>
    </row>
    <row r="1868" spans="1:14" ht="15" hidden="1" customHeight="1" outlineLevel="2" x14ac:dyDescent="0.25">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453</v>
      </c>
      <c r="K1868" s="70">
        <f t="shared" si="189"/>
        <v>156</v>
      </c>
      <c r="L1868" s="34" t="s">
        <v>106</v>
      </c>
      <c r="M1868" s="34" t="s">
        <v>52</v>
      </c>
      <c r="N1868" s="34" t="s">
        <v>79</v>
      </c>
    </row>
    <row r="1869" spans="1:14" ht="15" hidden="1" customHeight="1" outlineLevel="2" x14ac:dyDescent="0.25">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453</v>
      </c>
      <c r="K1869" s="70">
        <f t="shared" si="189"/>
        <v>157</v>
      </c>
      <c r="L1869" s="34" t="s">
        <v>106</v>
      </c>
      <c r="M1869" s="34" t="s">
        <v>52</v>
      </c>
      <c r="N1869" s="34" t="s">
        <v>79</v>
      </c>
    </row>
    <row r="1870" spans="1:14" ht="15" hidden="1" customHeight="1" outlineLevel="2" x14ac:dyDescent="0.25">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453</v>
      </c>
      <c r="K1870" s="70">
        <f t="shared" si="189"/>
        <v>158</v>
      </c>
      <c r="L1870" s="34" t="s">
        <v>106</v>
      </c>
      <c r="M1870" s="34" t="s">
        <v>52</v>
      </c>
      <c r="N1870" s="34" t="s">
        <v>79</v>
      </c>
    </row>
    <row r="1871" spans="1:14" ht="15" hidden="1" customHeight="1" outlineLevel="2" x14ac:dyDescent="0.25">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453</v>
      </c>
      <c r="K1871" s="70">
        <f t="shared" si="189"/>
        <v>159</v>
      </c>
      <c r="L1871" s="34" t="s">
        <v>106</v>
      </c>
      <c r="M1871" s="34" t="s">
        <v>52</v>
      </c>
      <c r="N1871" s="34" t="s">
        <v>79</v>
      </c>
    </row>
    <row r="1872" spans="1:14" ht="15" hidden="1" customHeight="1" outlineLevel="2" x14ac:dyDescent="0.25">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453</v>
      </c>
      <c r="K1872" s="70">
        <f t="shared" si="189"/>
        <v>160</v>
      </c>
      <c r="L1872" s="34" t="s">
        <v>106</v>
      </c>
      <c r="M1872" s="34" t="s">
        <v>52</v>
      </c>
      <c r="N1872" s="34" t="s">
        <v>79</v>
      </c>
    </row>
    <row r="1873" spans="1:14" ht="15" hidden="1" customHeight="1" outlineLevel="2" x14ac:dyDescent="0.25">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453</v>
      </c>
      <c r="K1873" s="70">
        <f t="shared" si="189"/>
        <v>161</v>
      </c>
      <c r="L1873" s="34" t="s">
        <v>106</v>
      </c>
      <c r="M1873" s="34" t="s">
        <v>52</v>
      </c>
      <c r="N1873" s="34" t="s">
        <v>79</v>
      </c>
    </row>
    <row r="1874" spans="1:14" ht="15" hidden="1" customHeight="1" outlineLevel="2" x14ac:dyDescent="0.25">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453</v>
      </c>
      <c r="K1874" s="70">
        <f t="shared" si="189"/>
        <v>162</v>
      </c>
      <c r="L1874" s="34" t="s">
        <v>106</v>
      </c>
      <c r="M1874" s="34" t="s">
        <v>52</v>
      </c>
      <c r="N1874" s="34" t="s">
        <v>79</v>
      </c>
    </row>
    <row r="1875" spans="1:14" ht="15" hidden="1" customHeight="1" outlineLevel="2" x14ac:dyDescent="0.25">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453</v>
      </c>
      <c r="K1875" s="70">
        <f t="shared" si="189"/>
        <v>163</v>
      </c>
      <c r="L1875" s="34" t="s">
        <v>106</v>
      </c>
      <c r="M1875" s="34" t="s">
        <v>52</v>
      </c>
      <c r="N1875" s="34" t="s">
        <v>79</v>
      </c>
    </row>
    <row r="1876" spans="1:14" ht="15" hidden="1" customHeight="1" outlineLevel="2" x14ac:dyDescent="0.25">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453</v>
      </c>
      <c r="K1876" s="70">
        <f t="shared" si="189"/>
        <v>164</v>
      </c>
      <c r="L1876" s="34" t="s">
        <v>106</v>
      </c>
      <c r="M1876" s="34" t="s">
        <v>52</v>
      </c>
      <c r="N1876" s="34" t="s">
        <v>79</v>
      </c>
    </row>
    <row r="1877" spans="1:14" ht="15" hidden="1" customHeight="1" outlineLevel="2" x14ac:dyDescent="0.25">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453</v>
      </c>
      <c r="K1877" s="70">
        <f t="shared" si="189"/>
        <v>165</v>
      </c>
      <c r="L1877" s="34" t="s">
        <v>106</v>
      </c>
      <c r="M1877" s="34" t="s">
        <v>52</v>
      </c>
      <c r="N1877" s="34" t="s">
        <v>79</v>
      </c>
    </row>
    <row r="1878" spans="1:14" ht="15" hidden="1" customHeight="1" outlineLevel="2" x14ac:dyDescent="0.25">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453</v>
      </c>
      <c r="K1878" s="70">
        <f t="shared" si="189"/>
        <v>166</v>
      </c>
      <c r="L1878" s="34" t="s">
        <v>106</v>
      </c>
      <c r="M1878" s="34" t="s">
        <v>52</v>
      </c>
      <c r="N1878" s="34" t="s">
        <v>79</v>
      </c>
    </row>
    <row r="1879" spans="1:14" ht="15" hidden="1" customHeight="1" outlineLevel="2" x14ac:dyDescent="0.25">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453</v>
      </c>
      <c r="K1879" s="70">
        <f t="shared" si="189"/>
        <v>167</v>
      </c>
      <c r="L1879" s="34" t="s">
        <v>106</v>
      </c>
      <c r="M1879" s="34" t="s">
        <v>52</v>
      </c>
      <c r="N1879" s="34" t="s">
        <v>79</v>
      </c>
    </row>
    <row r="1880" spans="1:14" ht="15" hidden="1" customHeight="1" outlineLevel="2" x14ac:dyDescent="0.25">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453</v>
      </c>
      <c r="K1880" s="70">
        <f t="shared" si="189"/>
        <v>168</v>
      </c>
      <c r="L1880" s="34" t="s">
        <v>106</v>
      </c>
      <c r="M1880" s="34" t="s">
        <v>52</v>
      </c>
      <c r="N1880" s="34" t="s">
        <v>79</v>
      </c>
    </row>
    <row r="1881" spans="1:14" ht="15" hidden="1" customHeight="1" outlineLevel="2" x14ac:dyDescent="0.25">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453</v>
      </c>
      <c r="K1881" s="70">
        <f t="shared" si="189"/>
        <v>169</v>
      </c>
      <c r="L1881" s="34" t="s">
        <v>106</v>
      </c>
      <c r="M1881" s="34" t="s">
        <v>52</v>
      </c>
      <c r="N1881" s="34" t="s">
        <v>79</v>
      </c>
    </row>
    <row r="1882" spans="1:14" ht="15" hidden="1" customHeight="1" outlineLevel="2" x14ac:dyDescent="0.25">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453</v>
      </c>
      <c r="K1882" s="70">
        <f t="shared" si="189"/>
        <v>170</v>
      </c>
      <c r="L1882" s="34" t="s">
        <v>106</v>
      </c>
      <c r="M1882" s="34" t="s">
        <v>52</v>
      </c>
      <c r="N1882" s="34" t="s">
        <v>79</v>
      </c>
    </row>
    <row r="1883" spans="1:14" ht="15" hidden="1" customHeight="1" outlineLevel="2" x14ac:dyDescent="0.25">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453</v>
      </c>
      <c r="K1883" s="70">
        <f t="shared" si="189"/>
        <v>171</v>
      </c>
      <c r="L1883" s="34" t="s">
        <v>106</v>
      </c>
      <c r="M1883" s="34" t="s">
        <v>52</v>
      </c>
      <c r="N1883" s="34" t="s">
        <v>79</v>
      </c>
    </row>
    <row r="1884" spans="1:14" ht="15" hidden="1" customHeight="1" outlineLevel="2" x14ac:dyDescent="0.25">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453</v>
      </c>
      <c r="K1884" s="70">
        <f t="shared" si="189"/>
        <v>172</v>
      </c>
      <c r="L1884" s="34" t="s">
        <v>106</v>
      </c>
      <c r="M1884" s="34" t="s">
        <v>52</v>
      </c>
      <c r="N1884" s="34" t="s">
        <v>79</v>
      </c>
    </row>
    <row r="1885" spans="1:14" ht="15" hidden="1" customHeight="1" outlineLevel="2" x14ac:dyDescent="0.25">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453</v>
      </c>
      <c r="K1885" s="70">
        <f t="shared" si="189"/>
        <v>173</v>
      </c>
      <c r="L1885" s="34" t="s">
        <v>106</v>
      </c>
      <c r="M1885" s="34" t="s">
        <v>52</v>
      </c>
      <c r="N1885" s="34" t="s">
        <v>79</v>
      </c>
    </row>
    <row r="1886" spans="1:14" ht="15" hidden="1" customHeight="1" outlineLevel="2" x14ac:dyDescent="0.25">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453</v>
      </c>
      <c r="K1886" s="70">
        <f t="shared" si="189"/>
        <v>174</v>
      </c>
      <c r="L1886" s="34" t="s">
        <v>106</v>
      </c>
      <c r="M1886" s="34" t="s">
        <v>52</v>
      </c>
      <c r="N1886" s="34" t="s">
        <v>79</v>
      </c>
    </row>
    <row r="1887" spans="1:14" ht="15" hidden="1" customHeight="1" outlineLevel="2" x14ac:dyDescent="0.25">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453</v>
      </c>
      <c r="K1887" s="70">
        <f t="shared" si="189"/>
        <v>175</v>
      </c>
      <c r="L1887" s="34" t="s">
        <v>106</v>
      </c>
      <c r="M1887" s="34" t="s">
        <v>52</v>
      </c>
      <c r="N1887" s="34" t="s">
        <v>79</v>
      </c>
    </row>
    <row r="1888" spans="1:14" ht="15" hidden="1" customHeight="1" outlineLevel="2" x14ac:dyDescent="0.25">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453</v>
      </c>
      <c r="K1888" s="70">
        <f t="shared" si="189"/>
        <v>176</v>
      </c>
      <c r="L1888" s="34" t="s">
        <v>106</v>
      </c>
      <c r="M1888" s="34" t="s">
        <v>52</v>
      </c>
      <c r="N1888" s="34" t="s">
        <v>79</v>
      </c>
    </row>
    <row r="1889" spans="1:14" ht="15" hidden="1" customHeight="1" outlineLevel="2" x14ac:dyDescent="0.25">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453</v>
      </c>
      <c r="K1889" s="70">
        <f t="shared" si="189"/>
        <v>177</v>
      </c>
      <c r="L1889" s="34" t="s">
        <v>106</v>
      </c>
      <c r="M1889" s="34" t="s">
        <v>52</v>
      </c>
      <c r="N1889" s="34" t="s">
        <v>79</v>
      </c>
    </row>
    <row r="1890" spans="1:14" ht="15" hidden="1" customHeight="1" outlineLevel="2" x14ac:dyDescent="0.25">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453</v>
      </c>
      <c r="K1890" s="70">
        <f t="shared" si="189"/>
        <v>178</v>
      </c>
      <c r="L1890" s="34" t="s">
        <v>106</v>
      </c>
      <c r="M1890" s="34" t="s">
        <v>52</v>
      </c>
      <c r="N1890" s="34" t="s">
        <v>79</v>
      </c>
    </row>
    <row r="1891" spans="1:14" ht="15" hidden="1" customHeight="1" outlineLevel="2" x14ac:dyDescent="0.25">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453</v>
      </c>
      <c r="K1891" s="70">
        <f t="shared" ref="K1891:K1920" si="196">K1890+1</f>
        <v>179</v>
      </c>
      <c r="L1891" s="34" t="s">
        <v>106</v>
      </c>
      <c r="M1891" s="34" t="s">
        <v>52</v>
      </c>
      <c r="N1891" s="34" t="s">
        <v>79</v>
      </c>
    </row>
    <row r="1892" spans="1:14" ht="15" hidden="1" customHeight="1" outlineLevel="2" x14ac:dyDescent="0.25">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453</v>
      </c>
      <c r="K1892" s="70">
        <f t="shared" si="196"/>
        <v>180</v>
      </c>
      <c r="L1892" s="34" t="s">
        <v>106</v>
      </c>
      <c r="M1892" s="34" t="s">
        <v>52</v>
      </c>
      <c r="N1892" s="34" t="s">
        <v>79</v>
      </c>
    </row>
    <row r="1893" spans="1:14" ht="15" hidden="1" customHeight="1" outlineLevel="2" x14ac:dyDescent="0.25">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453</v>
      </c>
      <c r="K1893" s="70">
        <f t="shared" si="196"/>
        <v>181</v>
      </c>
      <c r="L1893" s="34" t="s">
        <v>106</v>
      </c>
      <c r="M1893" s="34" t="s">
        <v>52</v>
      </c>
      <c r="N1893" s="34" t="s">
        <v>79</v>
      </c>
    </row>
    <row r="1894" spans="1:14" ht="15" hidden="1" customHeight="1" outlineLevel="2" x14ac:dyDescent="0.25">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453</v>
      </c>
      <c r="K1894" s="70">
        <f t="shared" si="196"/>
        <v>182</v>
      </c>
      <c r="L1894" s="34" t="s">
        <v>106</v>
      </c>
      <c r="M1894" s="34" t="s">
        <v>52</v>
      </c>
      <c r="N1894" s="34" t="s">
        <v>79</v>
      </c>
    </row>
    <row r="1895" spans="1:14" ht="15" hidden="1" customHeight="1" outlineLevel="2" x14ac:dyDescent="0.25">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453</v>
      </c>
      <c r="K1895" s="70">
        <f t="shared" si="196"/>
        <v>183</v>
      </c>
      <c r="L1895" s="34" t="s">
        <v>106</v>
      </c>
      <c r="M1895" s="34" t="s">
        <v>52</v>
      </c>
      <c r="N1895" s="34" t="s">
        <v>79</v>
      </c>
    </row>
    <row r="1896" spans="1:14" ht="15" hidden="1" customHeight="1" outlineLevel="2" x14ac:dyDescent="0.25">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453</v>
      </c>
      <c r="K1896" s="70">
        <f t="shared" si="196"/>
        <v>184</v>
      </c>
      <c r="L1896" s="34" t="s">
        <v>106</v>
      </c>
      <c r="M1896" s="34" t="s">
        <v>52</v>
      </c>
      <c r="N1896" s="34" t="s">
        <v>79</v>
      </c>
    </row>
    <row r="1897" spans="1:14" ht="15" hidden="1" customHeight="1" outlineLevel="2" x14ac:dyDescent="0.25">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453</v>
      </c>
      <c r="K1897" s="70">
        <f t="shared" si="196"/>
        <v>185</v>
      </c>
      <c r="L1897" s="34" t="s">
        <v>106</v>
      </c>
      <c r="M1897" s="34" t="s">
        <v>52</v>
      </c>
      <c r="N1897" s="34" t="s">
        <v>79</v>
      </c>
    </row>
    <row r="1898" spans="1:14" ht="15" hidden="1" customHeight="1" outlineLevel="2" x14ac:dyDescent="0.25">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453</v>
      </c>
      <c r="K1898" s="70">
        <f t="shared" si="196"/>
        <v>186</v>
      </c>
      <c r="L1898" s="34" t="s">
        <v>106</v>
      </c>
      <c r="M1898" s="34" t="s">
        <v>52</v>
      </c>
      <c r="N1898" s="34" t="s">
        <v>79</v>
      </c>
    </row>
    <row r="1899" spans="1:14" ht="15" hidden="1" customHeight="1" outlineLevel="2" x14ac:dyDescent="0.25">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453</v>
      </c>
      <c r="K1899" s="70">
        <f t="shared" si="196"/>
        <v>187</v>
      </c>
      <c r="L1899" s="34" t="s">
        <v>106</v>
      </c>
      <c r="M1899" s="34" t="s">
        <v>52</v>
      </c>
      <c r="N1899" s="34" t="s">
        <v>79</v>
      </c>
    </row>
    <row r="1900" spans="1:14" ht="15" hidden="1" customHeight="1" outlineLevel="2" x14ac:dyDescent="0.25">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453</v>
      </c>
      <c r="K1900" s="70">
        <f t="shared" si="196"/>
        <v>188</v>
      </c>
      <c r="L1900" s="34" t="s">
        <v>106</v>
      </c>
      <c r="M1900" s="34" t="s">
        <v>52</v>
      </c>
      <c r="N1900" s="34" t="s">
        <v>79</v>
      </c>
    </row>
    <row r="1901" spans="1:14" ht="15" hidden="1" customHeight="1" outlineLevel="2" x14ac:dyDescent="0.25">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453</v>
      </c>
      <c r="K1901" s="70">
        <f t="shared" si="196"/>
        <v>189</v>
      </c>
      <c r="L1901" s="34" t="s">
        <v>106</v>
      </c>
      <c r="M1901" s="34" t="s">
        <v>52</v>
      </c>
      <c r="N1901" s="34" t="s">
        <v>79</v>
      </c>
    </row>
    <row r="1902" spans="1:14" ht="15" hidden="1" customHeight="1" outlineLevel="2" x14ac:dyDescent="0.25">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453</v>
      </c>
      <c r="K1902" s="70">
        <f t="shared" si="196"/>
        <v>190</v>
      </c>
      <c r="L1902" s="34" t="s">
        <v>106</v>
      </c>
      <c r="M1902" s="34" t="s">
        <v>52</v>
      </c>
      <c r="N1902" s="34" t="s">
        <v>79</v>
      </c>
    </row>
    <row r="1903" spans="1:14" ht="15" hidden="1" customHeight="1" outlineLevel="2" x14ac:dyDescent="0.25">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453</v>
      </c>
      <c r="K1903" s="70">
        <f t="shared" si="196"/>
        <v>191</v>
      </c>
      <c r="L1903" s="34" t="s">
        <v>106</v>
      </c>
      <c r="M1903" s="34" t="s">
        <v>52</v>
      </c>
      <c r="N1903" s="34" t="s">
        <v>79</v>
      </c>
    </row>
    <row r="1904" spans="1:14" ht="15" hidden="1" customHeight="1" outlineLevel="2" x14ac:dyDescent="0.25">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453</v>
      </c>
      <c r="K1904" s="70">
        <f t="shared" si="196"/>
        <v>192</v>
      </c>
      <c r="L1904" s="34" t="s">
        <v>106</v>
      </c>
      <c r="M1904" s="34" t="s">
        <v>52</v>
      </c>
      <c r="N1904" s="34" t="s">
        <v>79</v>
      </c>
    </row>
    <row r="1905" spans="1:14" ht="15" hidden="1" customHeight="1" outlineLevel="2" x14ac:dyDescent="0.25">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453</v>
      </c>
      <c r="K1905" s="70">
        <f t="shared" si="196"/>
        <v>193</v>
      </c>
      <c r="L1905" s="34" t="s">
        <v>106</v>
      </c>
      <c r="M1905" s="34" t="s">
        <v>52</v>
      </c>
      <c r="N1905" s="34" t="s">
        <v>79</v>
      </c>
    </row>
    <row r="1906" spans="1:14" ht="15" hidden="1" customHeight="1" outlineLevel="2" x14ac:dyDescent="0.25">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453</v>
      </c>
      <c r="K1906" s="70">
        <f t="shared" si="196"/>
        <v>194</v>
      </c>
      <c r="L1906" s="34" t="s">
        <v>106</v>
      </c>
      <c r="M1906" s="34" t="s">
        <v>52</v>
      </c>
      <c r="N1906" s="34" t="s">
        <v>79</v>
      </c>
    </row>
    <row r="1907" spans="1:14" ht="15" hidden="1" customHeight="1" outlineLevel="2" x14ac:dyDescent="0.25">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453</v>
      </c>
      <c r="K1907" s="70">
        <f t="shared" si="196"/>
        <v>195</v>
      </c>
      <c r="L1907" s="34" t="s">
        <v>106</v>
      </c>
      <c r="M1907" s="34" t="s">
        <v>52</v>
      </c>
      <c r="N1907" s="34" t="s">
        <v>79</v>
      </c>
    </row>
    <row r="1908" spans="1:14" ht="15" hidden="1" customHeight="1" outlineLevel="2" x14ac:dyDescent="0.25">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453</v>
      </c>
      <c r="K1908" s="70">
        <f t="shared" si="196"/>
        <v>196</v>
      </c>
      <c r="L1908" s="34" t="s">
        <v>106</v>
      </c>
      <c r="M1908" s="34" t="s">
        <v>52</v>
      </c>
      <c r="N1908" s="34" t="s">
        <v>79</v>
      </c>
    </row>
    <row r="1909" spans="1:14" ht="15" hidden="1" customHeight="1" outlineLevel="2" x14ac:dyDescent="0.25">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453</v>
      </c>
      <c r="K1909" s="70">
        <f t="shared" si="196"/>
        <v>197</v>
      </c>
      <c r="L1909" s="34" t="s">
        <v>106</v>
      </c>
      <c r="M1909" s="34" t="s">
        <v>52</v>
      </c>
      <c r="N1909" s="34" t="s">
        <v>79</v>
      </c>
    </row>
    <row r="1910" spans="1:14" ht="15" hidden="1" customHeight="1" outlineLevel="2" x14ac:dyDescent="0.25">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453</v>
      </c>
      <c r="K1910" s="70">
        <f t="shared" si="196"/>
        <v>198</v>
      </c>
      <c r="L1910" s="34" t="s">
        <v>106</v>
      </c>
      <c r="M1910" s="34" t="s">
        <v>52</v>
      </c>
      <c r="N1910" s="34" t="s">
        <v>79</v>
      </c>
    </row>
    <row r="1911" spans="1:14" ht="15" hidden="1" customHeight="1" outlineLevel="2" x14ac:dyDescent="0.25">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453</v>
      </c>
      <c r="K1911" s="70">
        <f t="shared" si="196"/>
        <v>199</v>
      </c>
      <c r="L1911" s="34" t="s">
        <v>106</v>
      </c>
      <c r="M1911" s="34" t="s">
        <v>52</v>
      </c>
      <c r="N1911" s="34" t="s">
        <v>79</v>
      </c>
    </row>
    <row r="1912" spans="1:14" ht="15" hidden="1" customHeight="1" outlineLevel="2" x14ac:dyDescent="0.25">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453</v>
      </c>
      <c r="K1912" s="70">
        <f t="shared" si="196"/>
        <v>200</v>
      </c>
      <c r="L1912" s="34" t="s">
        <v>106</v>
      </c>
      <c r="M1912" s="34" t="s">
        <v>52</v>
      </c>
      <c r="N1912" s="34" t="s">
        <v>79</v>
      </c>
    </row>
    <row r="1913" spans="1:14" ht="15" hidden="1" customHeight="1" outlineLevel="2" x14ac:dyDescent="0.25">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453</v>
      </c>
      <c r="K1913" s="70">
        <f t="shared" si="196"/>
        <v>201</v>
      </c>
      <c r="L1913" s="34" t="s">
        <v>106</v>
      </c>
      <c r="M1913" s="34" t="s">
        <v>52</v>
      </c>
      <c r="N1913" s="34" t="s">
        <v>79</v>
      </c>
    </row>
    <row r="1914" spans="1:14" ht="15" hidden="1" customHeight="1" outlineLevel="2" x14ac:dyDescent="0.25">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453</v>
      </c>
      <c r="K1914" s="70">
        <f t="shared" si="196"/>
        <v>202</v>
      </c>
      <c r="L1914" s="34" t="s">
        <v>106</v>
      </c>
      <c r="M1914" s="34" t="s">
        <v>52</v>
      </c>
      <c r="N1914" s="34" t="s">
        <v>79</v>
      </c>
    </row>
    <row r="1915" spans="1:14" ht="15" hidden="1" customHeight="1" outlineLevel="2" x14ac:dyDescent="0.25">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453</v>
      </c>
      <c r="K1915" s="70">
        <f t="shared" si="196"/>
        <v>203</v>
      </c>
      <c r="L1915" s="34" t="s">
        <v>106</v>
      </c>
      <c r="M1915" s="34" t="s">
        <v>52</v>
      </c>
      <c r="N1915" s="34" t="s">
        <v>79</v>
      </c>
    </row>
    <row r="1916" spans="1:14" ht="15.75" hidden="1" customHeight="1" outlineLevel="2" x14ac:dyDescent="0.25">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453</v>
      </c>
      <c r="K1916" s="70">
        <f t="shared" si="196"/>
        <v>204</v>
      </c>
      <c r="L1916" s="34" t="s">
        <v>106</v>
      </c>
      <c r="M1916" s="34" t="s">
        <v>52</v>
      </c>
      <c r="N1916" s="34" t="s">
        <v>79</v>
      </c>
    </row>
    <row r="1917" spans="1:14" ht="15.75" hidden="1" customHeight="1" outlineLevel="2" x14ac:dyDescent="0.25">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453</v>
      </c>
      <c r="K1917" s="70">
        <f t="shared" si="196"/>
        <v>205</v>
      </c>
      <c r="L1917" s="34" t="s">
        <v>106</v>
      </c>
      <c r="M1917" s="34" t="s">
        <v>52</v>
      </c>
      <c r="N1917" s="34" t="s">
        <v>79</v>
      </c>
    </row>
    <row r="1918" spans="1:14" ht="15.75" hidden="1" customHeight="1" outlineLevel="2" x14ac:dyDescent="0.25">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453</v>
      </c>
      <c r="K1918" s="70">
        <f t="shared" si="196"/>
        <v>206</v>
      </c>
      <c r="L1918" s="34" t="s">
        <v>106</v>
      </c>
      <c r="M1918" s="34" t="s">
        <v>52</v>
      </c>
      <c r="N1918" s="34" t="s">
        <v>79</v>
      </c>
    </row>
    <row r="1919" spans="1:14" ht="15.75" hidden="1" customHeight="1" outlineLevel="2" x14ac:dyDescent="0.25">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453</v>
      </c>
      <c r="K1919" s="70">
        <f t="shared" si="196"/>
        <v>207</v>
      </c>
      <c r="L1919" s="34" t="s">
        <v>106</v>
      </c>
      <c r="M1919" s="34" t="s">
        <v>52</v>
      </c>
      <c r="N1919" s="34" t="s">
        <v>79</v>
      </c>
    </row>
    <row r="1920" spans="1:14" ht="15.75" hidden="1" customHeight="1" outlineLevel="2" x14ac:dyDescent="0.25">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453</v>
      </c>
      <c r="K1920" s="70">
        <f t="shared" si="196"/>
        <v>208</v>
      </c>
      <c r="L1920" s="34" t="s">
        <v>106</v>
      </c>
      <c r="M1920" s="34" t="s">
        <v>52</v>
      </c>
      <c r="N1920" s="34" t="s">
        <v>79</v>
      </c>
    </row>
    <row r="1921" spans="1:16" outlineLevel="1" collapsed="1" x14ac:dyDescent="0.25">
      <c r="D1921" s="28"/>
      <c r="E1921" s="27"/>
      <c r="F1921" s="29"/>
    </row>
    <row r="1922" spans="1:16" s="63" customFormat="1" outlineLevel="1" x14ac:dyDescent="0.25">
      <c r="A1922" s="65"/>
      <c r="B1922" s="33" t="s">
        <v>78</v>
      </c>
      <c r="C1922" s="33"/>
      <c r="D1922" s="28">
        <f>E1824+1</f>
        <v>5672</v>
      </c>
      <c r="E1922" s="27">
        <f>E2018</f>
        <v>5863</v>
      </c>
      <c r="F1922" s="29" t="s">
        <v>190</v>
      </c>
      <c r="G1922" s="23" t="s">
        <v>165</v>
      </c>
      <c r="H1922" s="21">
        <f>I1824+1</f>
        <v>10384</v>
      </c>
      <c r="I1922" s="23">
        <f>I2018</f>
        <v>10575</v>
      </c>
      <c r="J1922" s="71" t="s">
        <v>453</v>
      </c>
      <c r="K1922" s="70" t="s">
        <v>461</v>
      </c>
      <c r="L1922" s="34" t="s">
        <v>106</v>
      </c>
      <c r="M1922" s="34" t="s">
        <v>52</v>
      </c>
      <c r="N1922" s="34" t="s">
        <v>78</v>
      </c>
      <c r="O1922" s="34"/>
      <c r="P1922" s="33"/>
    </row>
    <row r="1923" spans="1:16" ht="15.75" hidden="1" customHeight="1" outlineLevel="2" x14ac:dyDescent="0.25">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453</v>
      </c>
      <c r="K1923" s="70">
        <f>K1920+1</f>
        <v>209</v>
      </c>
      <c r="L1923" s="34" t="s">
        <v>106</v>
      </c>
      <c r="M1923" s="34" t="s">
        <v>52</v>
      </c>
      <c r="N1923" s="34" t="s">
        <v>78</v>
      </c>
    </row>
    <row r="1924" spans="1:16" ht="15.75" hidden="1" customHeight="1" outlineLevel="2" x14ac:dyDescent="0.25">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453</v>
      </c>
      <c r="K1924" s="70">
        <f>K1923+1</f>
        <v>210</v>
      </c>
      <c r="L1924" s="34" t="s">
        <v>106</v>
      </c>
      <c r="M1924" s="34" t="s">
        <v>52</v>
      </c>
      <c r="N1924" s="34" t="s">
        <v>78</v>
      </c>
    </row>
    <row r="1925" spans="1:16" ht="15.75" hidden="1" customHeight="1" outlineLevel="2" x14ac:dyDescent="0.25">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453</v>
      </c>
      <c r="K1925" s="70">
        <f t="shared" ref="K1925:K1988" si="203">K1924+1</f>
        <v>211</v>
      </c>
      <c r="L1925" s="34" t="s">
        <v>106</v>
      </c>
      <c r="M1925" s="34" t="s">
        <v>52</v>
      </c>
      <c r="N1925" s="34" t="s">
        <v>78</v>
      </c>
    </row>
    <row r="1926" spans="1:16" ht="15.75" hidden="1" customHeight="1" outlineLevel="2" x14ac:dyDescent="0.25">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453</v>
      </c>
      <c r="K1926" s="70">
        <f t="shared" si="203"/>
        <v>212</v>
      </c>
      <c r="L1926" s="34" t="s">
        <v>106</v>
      </c>
      <c r="M1926" s="34" t="s">
        <v>52</v>
      </c>
      <c r="N1926" s="34" t="s">
        <v>78</v>
      </c>
    </row>
    <row r="1927" spans="1:16" ht="15.75" hidden="1" customHeight="1" outlineLevel="2" x14ac:dyDescent="0.25">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453</v>
      </c>
      <c r="K1927" s="70">
        <f t="shared" si="203"/>
        <v>213</v>
      </c>
      <c r="L1927" s="34" t="s">
        <v>106</v>
      </c>
      <c r="M1927" s="34" t="s">
        <v>52</v>
      </c>
      <c r="N1927" s="34" t="s">
        <v>78</v>
      </c>
    </row>
    <row r="1928" spans="1:16" ht="15.75" hidden="1" customHeight="1" outlineLevel="2" x14ac:dyDescent="0.25">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453</v>
      </c>
      <c r="K1928" s="70">
        <f t="shared" si="203"/>
        <v>214</v>
      </c>
      <c r="L1928" s="34" t="s">
        <v>106</v>
      </c>
      <c r="M1928" s="34" t="s">
        <v>52</v>
      </c>
      <c r="N1928" s="34" t="s">
        <v>78</v>
      </c>
    </row>
    <row r="1929" spans="1:16" ht="15.75" hidden="1" customHeight="1" outlineLevel="2" x14ac:dyDescent="0.25">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453</v>
      </c>
      <c r="K1929" s="70">
        <f t="shared" si="203"/>
        <v>215</v>
      </c>
      <c r="L1929" s="34" t="s">
        <v>106</v>
      </c>
      <c r="M1929" s="34" t="s">
        <v>52</v>
      </c>
      <c r="N1929" s="34" t="s">
        <v>78</v>
      </c>
    </row>
    <row r="1930" spans="1:16" ht="15.75" hidden="1" customHeight="1" outlineLevel="2" x14ac:dyDescent="0.25">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453</v>
      </c>
      <c r="K1930" s="70">
        <f t="shared" si="203"/>
        <v>216</v>
      </c>
      <c r="L1930" s="34" t="s">
        <v>106</v>
      </c>
      <c r="M1930" s="34" t="s">
        <v>52</v>
      </c>
      <c r="N1930" s="34" t="s">
        <v>78</v>
      </c>
    </row>
    <row r="1931" spans="1:16" ht="15.75" hidden="1" customHeight="1" outlineLevel="2" x14ac:dyDescent="0.25">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453</v>
      </c>
      <c r="K1931" s="70">
        <f t="shared" si="203"/>
        <v>217</v>
      </c>
      <c r="L1931" s="34" t="s">
        <v>106</v>
      </c>
      <c r="M1931" s="34" t="s">
        <v>52</v>
      </c>
      <c r="N1931" s="34" t="s">
        <v>78</v>
      </c>
    </row>
    <row r="1932" spans="1:16" ht="15" hidden="1" customHeight="1" outlineLevel="2" x14ac:dyDescent="0.25">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453</v>
      </c>
      <c r="K1932" s="70">
        <f t="shared" si="203"/>
        <v>218</v>
      </c>
      <c r="L1932" s="34" t="s">
        <v>106</v>
      </c>
      <c r="M1932" s="34" t="s">
        <v>52</v>
      </c>
      <c r="N1932" s="34" t="s">
        <v>78</v>
      </c>
    </row>
    <row r="1933" spans="1:16" ht="15" hidden="1" customHeight="1" outlineLevel="2" x14ac:dyDescent="0.25">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453</v>
      </c>
      <c r="K1933" s="70">
        <f t="shared" si="203"/>
        <v>219</v>
      </c>
      <c r="L1933" s="34" t="s">
        <v>106</v>
      </c>
      <c r="M1933" s="34" t="s">
        <v>52</v>
      </c>
      <c r="N1933" s="34" t="s">
        <v>78</v>
      </c>
    </row>
    <row r="1934" spans="1:16" ht="15" hidden="1" customHeight="1" outlineLevel="2" x14ac:dyDescent="0.25">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453</v>
      </c>
      <c r="K1934" s="70">
        <f t="shared" si="203"/>
        <v>220</v>
      </c>
      <c r="L1934" s="34" t="s">
        <v>106</v>
      </c>
      <c r="M1934" s="34" t="s">
        <v>52</v>
      </c>
      <c r="N1934" s="34" t="s">
        <v>78</v>
      </c>
    </row>
    <row r="1935" spans="1:16" ht="15" hidden="1" customHeight="1" outlineLevel="2" x14ac:dyDescent="0.25">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453</v>
      </c>
      <c r="K1935" s="70">
        <f t="shared" si="203"/>
        <v>221</v>
      </c>
      <c r="L1935" s="34" t="s">
        <v>106</v>
      </c>
      <c r="M1935" s="34" t="s">
        <v>52</v>
      </c>
      <c r="N1935" s="34" t="s">
        <v>78</v>
      </c>
    </row>
    <row r="1936" spans="1:16" ht="15" hidden="1" customHeight="1" outlineLevel="2" x14ac:dyDescent="0.25">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453</v>
      </c>
      <c r="K1936" s="70">
        <f t="shared" si="203"/>
        <v>222</v>
      </c>
      <c r="L1936" s="34" t="s">
        <v>106</v>
      </c>
      <c r="M1936" s="34" t="s">
        <v>52</v>
      </c>
      <c r="N1936" s="34" t="s">
        <v>78</v>
      </c>
    </row>
    <row r="1937" spans="1:14" ht="15" hidden="1" customHeight="1" outlineLevel="2" x14ac:dyDescent="0.25">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453</v>
      </c>
      <c r="K1937" s="70">
        <f t="shared" si="203"/>
        <v>223</v>
      </c>
      <c r="L1937" s="34" t="s">
        <v>106</v>
      </c>
      <c r="M1937" s="34" t="s">
        <v>52</v>
      </c>
      <c r="N1937" s="34" t="s">
        <v>78</v>
      </c>
    </row>
    <row r="1938" spans="1:14" ht="15" hidden="1" customHeight="1" outlineLevel="2" x14ac:dyDescent="0.25">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453</v>
      </c>
      <c r="K1938" s="70">
        <f t="shared" si="203"/>
        <v>224</v>
      </c>
      <c r="L1938" s="34" t="s">
        <v>106</v>
      </c>
      <c r="M1938" s="34" t="s">
        <v>52</v>
      </c>
      <c r="N1938" s="34" t="s">
        <v>78</v>
      </c>
    </row>
    <row r="1939" spans="1:14" ht="15" hidden="1" customHeight="1" outlineLevel="2" x14ac:dyDescent="0.25">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453</v>
      </c>
      <c r="K1939" s="70">
        <f t="shared" si="203"/>
        <v>225</v>
      </c>
      <c r="L1939" s="34" t="s">
        <v>106</v>
      </c>
      <c r="M1939" s="34" t="s">
        <v>52</v>
      </c>
      <c r="N1939" s="34" t="s">
        <v>78</v>
      </c>
    </row>
    <row r="1940" spans="1:14" ht="15" hidden="1" customHeight="1" outlineLevel="2" x14ac:dyDescent="0.25">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453</v>
      </c>
      <c r="K1940" s="70">
        <f t="shared" si="203"/>
        <v>226</v>
      </c>
      <c r="L1940" s="34" t="s">
        <v>106</v>
      </c>
      <c r="M1940" s="34" t="s">
        <v>52</v>
      </c>
      <c r="N1940" s="34" t="s">
        <v>78</v>
      </c>
    </row>
    <row r="1941" spans="1:14" ht="15" hidden="1" customHeight="1" outlineLevel="2" x14ac:dyDescent="0.25">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453</v>
      </c>
      <c r="K1941" s="70">
        <f t="shared" si="203"/>
        <v>227</v>
      </c>
      <c r="L1941" s="34" t="s">
        <v>106</v>
      </c>
      <c r="M1941" s="34" t="s">
        <v>52</v>
      </c>
      <c r="N1941" s="34" t="s">
        <v>78</v>
      </c>
    </row>
    <row r="1942" spans="1:14" ht="15" hidden="1" customHeight="1" outlineLevel="2" x14ac:dyDescent="0.25">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453</v>
      </c>
      <c r="K1942" s="70">
        <f t="shared" si="203"/>
        <v>228</v>
      </c>
      <c r="L1942" s="34" t="s">
        <v>106</v>
      </c>
      <c r="M1942" s="34" t="s">
        <v>52</v>
      </c>
      <c r="N1942" s="34" t="s">
        <v>78</v>
      </c>
    </row>
    <row r="1943" spans="1:14" ht="15" hidden="1" customHeight="1" outlineLevel="2" x14ac:dyDescent="0.25">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453</v>
      </c>
      <c r="K1943" s="70">
        <f t="shared" si="203"/>
        <v>229</v>
      </c>
      <c r="L1943" s="34" t="s">
        <v>106</v>
      </c>
      <c r="M1943" s="34" t="s">
        <v>52</v>
      </c>
      <c r="N1943" s="34" t="s">
        <v>78</v>
      </c>
    </row>
    <row r="1944" spans="1:14" ht="15" hidden="1" customHeight="1" outlineLevel="2" x14ac:dyDescent="0.25">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453</v>
      </c>
      <c r="K1944" s="70">
        <f t="shared" si="203"/>
        <v>230</v>
      </c>
      <c r="L1944" s="34" t="s">
        <v>106</v>
      </c>
      <c r="M1944" s="34" t="s">
        <v>52</v>
      </c>
      <c r="N1944" s="34" t="s">
        <v>78</v>
      </c>
    </row>
    <row r="1945" spans="1:14" ht="15" hidden="1" customHeight="1" outlineLevel="2" x14ac:dyDescent="0.25">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453</v>
      </c>
      <c r="K1945" s="70">
        <f t="shared" si="203"/>
        <v>231</v>
      </c>
      <c r="L1945" s="34" t="s">
        <v>106</v>
      </c>
      <c r="M1945" s="34" t="s">
        <v>52</v>
      </c>
      <c r="N1945" s="34" t="s">
        <v>78</v>
      </c>
    </row>
    <row r="1946" spans="1:14" ht="15" hidden="1" customHeight="1" outlineLevel="2" x14ac:dyDescent="0.25">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453</v>
      </c>
      <c r="K1946" s="70">
        <f t="shared" si="203"/>
        <v>232</v>
      </c>
      <c r="L1946" s="34" t="s">
        <v>106</v>
      </c>
      <c r="M1946" s="34" t="s">
        <v>52</v>
      </c>
      <c r="N1946" s="34" t="s">
        <v>78</v>
      </c>
    </row>
    <row r="1947" spans="1:14" ht="15" hidden="1" customHeight="1" outlineLevel="2" x14ac:dyDescent="0.25">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453</v>
      </c>
      <c r="K1947" s="70">
        <f t="shared" si="203"/>
        <v>233</v>
      </c>
      <c r="L1947" s="34" t="s">
        <v>106</v>
      </c>
      <c r="M1947" s="34" t="s">
        <v>52</v>
      </c>
      <c r="N1947" s="34" t="s">
        <v>78</v>
      </c>
    </row>
    <row r="1948" spans="1:14" ht="15" hidden="1" customHeight="1" outlineLevel="2" x14ac:dyDescent="0.25">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453</v>
      </c>
      <c r="K1948" s="70">
        <f t="shared" si="203"/>
        <v>234</v>
      </c>
      <c r="L1948" s="34" t="s">
        <v>106</v>
      </c>
      <c r="M1948" s="34" t="s">
        <v>52</v>
      </c>
      <c r="N1948" s="34" t="s">
        <v>78</v>
      </c>
    </row>
    <row r="1949" spans="1:14" ht="15" hidden="1" customHeight="1" outlineLevel="2" x14ac:dyDescent="0.25">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453</v>
      </c>
      <c r="K1949" s="70">
        <f t="shared" si="203"/>
        <v>235</v>
      </c>
      <c r="L1949" s="34" t="s">
        <v>106</v>
      </c>
      <c r="M1949" s="34" t="s">
        <v>52</v>
      </c>
      <c r="N1949" s="34" t="s">
        <v>78</v>
      </c>
    </row>
    <row r="1950" spans="1:14" ht="15" hidden="1" customHeight="1" outlineLevel="2" x14ac:dyDescent="0.25">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453</v>
      </c>
      <c r="K1950" s="70">
        <f t="shared" si="203"/>
        <v>236</v>
      </c>
      <c r="L1950" s="34" t="s">
        <v>106</v>
      </c>
      <c r="M1950" s="34" t="s">
        <v>52</v>
      </c>
      <c r="N1950" s="34" t="s">
        <v>78</v>
      </c>
    </row>
    <row r="1951" spans="1:14" ht="15" hidden="1" customHeight="1" outlineLevel="2" x14ac:dyDescent="0.25">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453</v>
      </c>
      <c r="K1951" s="70">
        <f t="shared" si="203"/>
        <v>237</v>
      </c>
      <c r="L1951" s="34" t="s">
        <v>106</v>
      </c>
      <c r="M1951" s="34" t="s">
        <v>52</v>
      </c>
      <c r="N1951" s="34" t="s">
        <v>78</v>
      </c>
    </row>
    <row r="1952" spans="1:14" ht="15" hidden="1" customHeight="1" outlineLevel="2" x14ac:dyDescent="0.25">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453</v>
      </c>
      <c r="K1952" s="70">
        <f t="shared" si="203"/>
        <v>238</v>
      </c>
      <c r="L1952" s="34" t="s">
        <v>106</v>
      </c>
      <c r="M1952" s="34" t="s">
        <v>52</v>
      </c>
      <c r="N1952" s="34" t="s">
        <v>78</v>
      </c>
    </row>
    <row r="1953" spans="1:14" ht="15" hidden="1" customHeight="1" outlineLevel="2" x14ac:dyDescent="0.25">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453</v>
      </c>
      <c r="K1953" s="70">
        <f t="shared" si="203"/>
        <v>239</v>
      </c>
      <c r="L1953" s="34" t="s">
        <v>106</v>
      </c>
      <c r="M1953" s="34" t="s">
        <v>52</v>
      </c>
      <c r="N1953" s="34" t="s">
        <v>78</v>
      </c>
    </row>
    <row r="1954" spans="1:14" ht="15" hidden="1" customHeight="1" outlineLevel="2" x14ac:dyDescent="0.25">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453</v>
      </c>
      <c r="K1954" s="70">
        <f t="shared" si="203"/>
        <v>240</v>
      </c>
      <c r="L1954" s="34" t="s">
        <v>106</v>
      </c>
      <c r="M1954" s="34" t="s">
        <v>52</v>
      </c>
      <c r="N1954" s="34" t="s">
        <v>78</v>
      </c>
    </row>
    <row r="1955" spans="1:14" ht="15" hidden="1" customHeight="1" outlineLevel="2" x14ac:dyDescent="0.25">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453</v>
      </c>
      <c r="K1955" s="70">
        <f t="shared" si="203"/>
        <v>241</v>
      </c>
      <c r="L1955" s="34" t="s">
        <v>106</v>
      </c>
      <c r="M1955" s="34" t="s">
        <v>52</v>
      </c>
      <c r="N1955" s="34" t="s">
        <v>78</v>
      </c>
    </row>
    <row r="1956" spans="1:14" ht="15" hidden="1" customHeight="1" outlineLevel="2" x14ac:dyDescent="0.25">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453</v>
      </c>
      <c r="K1956" s="70">
        <f t="shared" si="203"/>
        <v>242</v>
      </c>
      <c r="L1956" s="34" t="s">
        <v>106</v>
      </c>
      <c r="M1956" s="34" t="s">
        <v>52</v>
      </c>
      <c r="N1956" s="34" t="s">
        <v>78</v>
      </c>
    </row>
    <row r="1957" spans="1:14" ht="15" hidden="1" customHeight="1" outlineLevel="2" x14ac:dyDescent="0.25">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453</v>
      </c>
      <c r="K1957" s="70">
        <f t="shared" si="203"/>
        <v>243</v>
      </c>
      <c r="L1957" s="34" t="s">
        <v>106</v>
      </c>
      <c r="M1957" s="34" t="s">
        <v>52</v>
      </c>
      <c r="N1957" s="34" t="s">
        <v>78</v>
      </c>
    </row>
    <row r="1958" spans="1:14" ht="15" hidden="1" customHeight="1" outlineLevel="2" x14ac:dyDescent="0.25">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453</v>
      </c>
      <c r="K1958" s="70">
        <f t="shared" si="203"/>
        <v>244</v>
      </c>
      <c r="L1958" s="34" t="s">
        <v>106</v>
      </c>
      <c r="M1958" s="34" t="s">
        <v>52</v>
      </c>
      <c r="N1958" s="34" t="s">
        <v>78</v>
      </c>
    </row>
    <row r="1959" spans="1:14" ht="15" hidden="1" customHeight="1" outlineLevel="2" x14ac:dyDescent="0.25">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453</v>
      </c>
      <c r="K1959" s="70">
        <f t="shared" si="203"/>
        <v>245</v>
      </c>
      <c r="L1959" s="34" t="s">
        <v>106</v>
      </c>
      <c r="M1959" s="34" t="s">
        <v>52</v>
      </c>
      <c r="N1959" s="34" t="s">
        <v>78</v>
      </c>
    </row>
    <row r="1960" spans="1:14" ht="15" hidden="1" customHeight="1" outlineLevel="2" x14ac:dyDescent="0.25">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453</v>
      </c>
      <c r="K1960" s="70">
        <f t="shared" si="203"/>
        <v>246</v>
      </c>
      <c r="L1960" s="34" t="s">
        <v>106</v>
      </c>
      <c r="M1960" s="34" t="s">
        <v>52</v>
      </c>
      <c r="N1960" s="34" t="s">
        <v>78</v>
      </c>
    </row>
    <row r="1961" spans="1:14" ht="15" hidden="1" customHeight="1" outlineLevel="2" x14ac:dyDescent="0.25">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453</v>
      </c>
      <c r="K1961" s="70">
        <f t="shared" si="203"/>
        <v>247</v>
      </c>
      <c r="L1961" s="34" t="s">
        <v>106</v>
      </c>
      <c r="M1961" s="34" t="s">
        <v>52</v>
      </c>
      <c r="N1961" s="34" t="s">
        <v>78</v>
      </c>
    </row>
    <row r="1962" spans="1:14" ht="15" hidden="1" customHeight="1" outlineLevel="2" x14ac:dyDescent="0.25">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453</v>
      </c>
      <c r="K1962" s="70">
        <f t="shared" si="203"/>
        <v>248</v>
      </c>
      <c r="L1962" s="34" t="s">
        <v>106</v>
      </c>
      <c r="M1962" s="34" t="s">
        <v>52</v>
      </c>
      <c r="N1962" s="34" t="s">
        <v>78</v>
      </c>
    </row>
    <row r="1963" spans="1:14" ht="15" hidden="1" customHeight="1" outlineLevel="2" x14ac:dyDescent="0.25">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453</v>
      </c>
      <c r="K1963" s="70">
        <f t="shared" si="203"/>
        <v>249</v>
      </c>
      <c r="L1963" s="34" t="s">
        <v>106</v>
      </c>
      <c r="M1963" s="34" t="s">
        <v>52</v>
      </c>
      <c r="N1963" s="34" t="s">
        <v>78</v>
      </c>
    </row>
    <row r="1964" spans="1:14" ht="15" hidden="1" customHeight="1" outlineLevel="2" x14ac:dyDescent="0.25">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453</v>
      </c>
      <c r="K1964" s="70">
        <f t="shared" si="203"/>
        <v>250</v>
      </c>
      <c r="L1964" s="34" t="s">
        <v>106</v>
      </c>
      <c r="M1964" s="34" t="s">
        <v>52</v>
      </c>
      <c r="N1964" s="34" t="s">
        <v>78</v>
      </c>
    </row>
    <row r="1965" spans="1:14" ht="15" hidden="1" customHeight="1" outlineLevel="2" x14ac:dyDescent="0.25">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453</v>
      </c>
      <c r="K1965" s="70">
        <f t="shared" si="203"/>
        <v>251</v>
      </c>
      <c r="L1965" s="34" t="s">
        <v>106</v>
      </c>
      <c r="M1965" s="34" t="s">
        <v>52</v>
      </c>
      <c r="N1965" s="34" t="s">
        <v>78</v>
      </c>
    </row>
    <row r="1966" spans="1:14" ht="15" hidden="1" customHeight="1" outlineLevel="2" x14ac:dyDescent="0.25">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453</v>
      </c>
      <c r="K1966" s="70">
        <f t="shared" si="203"/>
        <v>252</v>
      </c>
      <c r="L1966" s="34" t="s">
        <v>106</v>
      </c>
      <c r="M1966" s="34" t="s">
        <v>52</v>
      </c>
      <c r="N1966" s="34" t="s">
        <v>78</v>
      </c>
    </row>
    <row r="1967" spans="1:14" ht="15" hidden="1" customHeight="1" outlineLevel="2" x14ac:dyDescent="0.25">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453</v>
      </c>
      <c r="K1967" s="70">
        <f t="shared" si="203"/>
        <v>253</v>
      </c>
      <c r="L1967" s="34" t="s">
        <v>106</v>
      </c>
      <c r="M1967" s="34" t="s">
        <v>52</v>
      </c>
      <c r="N1967" s="34" t="s">
        <v>78</v>
      </c>
    </row>
    <row r="1968" spans="1:14" ht="15" hidden="1" customHeight="1" outlineLevel="2" x14ac:dyDescent="0.25">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453</v>
      </c>
      <c r="K1968" s="70">
        <f t="shared" si="203"/>
        <v>254</v>
      </c>
      <c r="L1968" s="34" t="s">
        <v>106</v>
      </c>
      <c r="M1968" s="34" t="s">
        <v>52</v>
      </c>
      <c r="N1968" s="34" t="s">
        <v>78</v>
      </c>
    </row>
    <row r="1969" spans="1:14" ht="15" hidden="1" customHeight="1" outlineLevel="2" x14ac:dyDescent="0.25">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453</v>
      </c>
      <c r="K1969" s="70">
        <f t="shared" si="203"/>
        <v>255</v>
      </c>
      <c r="L1969" s="34" t="s">
        <v>106</v>
      </c>
      <c r="M1969" s="34" t="s">
        <v>52</v>
      </c>
      <c r="N1969" s="34" t="s">
        <v>78</v>
      </c>
    </row>
    <row r="1970" spans="1:14" ht="15" hidden="1" customHeight="1" outlineLevel="2" x14ac:dyDescent="0.25">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453</v>
      </c>
      <c r="K1970" s="70">
        <f t="shared" si="203"/>
        <v>256</v>
      </c>
      <c r="L1970" s="34" t="s">
        <v>106</v>
      </c>
      <c r="M1970" s="34" t="s">
        <v>52</v>
      </c>
      <c r="N1970" s="34" t="s">
        <v>78</v>
      </c>
    </row>
    <row r="1971" spans="1:14" ht="15" hidden="1" customHeight="1" outlineLevel="2" x14ac:dyDescent="0.25">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453</v>
      </c>
      <c r="K1971" s="70">
        <f t="shared" si="203"/>
        <v>257</v>
      </c>
      <c r="L1971" s="34" t="s">
        <v>106</v>
      </c>
      <c r="M1971" s="34" t="s">
        <v>52</v>
      </c>
      <c r="N1971" s="34" t="s">
        <v>78</v>
      </c>
    </row>
    <row r="1972" spans="1:14" ht="15" hidden="1" customHeight="1" outlineLevel="2" x14ac:dyDescent="0.25">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453</v>
      </c>
      <c r="K1972" s="70">
        <f t="shared" si="203"/>
        <v>258</v>
      </c>
      <c r="L1972" s="34" t="s">
        <v>106</v>
      </c>
      <c r="M1972" s="34" t="s">
        <v>52</v>
      </c>
      <c r="N1972" s="34" t="s">
        <v>78</v>
      </c>
    </row>
    <row r="1973" spans="1:14" ht="15" hidden="1" customHeight="1" outlineLevel="2" x14ac:dyDescent="0.25">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453</v>
      </c>
      <c r="K1973" s="70">
        <f t="shared" si="203"/>
        <v>259</v>
      </c>
      <c r="L1973" s="34" t="s">
        <v>106</v>
      </c>
      <c r="M1973" s="34" t="s">
        <v>52</v>
      </c>
      <c r="N1973" s="34" t="s">
        <v>78</v>
      </c>
    </row>
    <row r="1974" spans="1:14" ht="15" hidden="1" customHeight="1" outlineLevel="2" x14ac:dyDescent="0.25">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453</v>
      </c>
      <c r="K1974" s="70">
        <f t="shared" si="203"/>
        <v>260</v>
      </c>
      <c r="L1974" s="34" t="s">
        <v>106</v>
      </c>
      <c r="M1974" s="34" t="s">
        <v>52</v>
      </c>
      <c r="N1974" s="34" t="s">
        <v>78</v>
      </c>
    </row>
    <row r="1975" spans="1:14" ht="15" hidden="1" customHeight="1" outlineLevel="2" x14ac:dyDescent="0.25">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453</v>
      </c>
      <c r="K1975" s="70">
        <f t="shared" si="203"/>
        <v>261</v>
      </c>
      <c r="L1975" s="34" t="s">
        <v>106</v>
      </c>
      <c r="M1975" s="34" t="s">
        <v>52</v>
      </c>
      <c r="N1975" s="34" t="s">
        <v>78</v>
      </c>
    </row>
    <row r="1976" spans="1:14" ht="15" hidden="1" customHeight="1" outlineLevel="2" x14ac:dyDescent="0.25">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453</v>
      </c>
      <c r="K1976" s="70">
        <f t="shared" si="203"/>
        <v>262</v>
      </c>
      <c r="L1976" s="34" t="s">
        <v>106</v>
      </c>
      <c r="M1976" s="34" t="s">
        <v>52</v>
      </c>
      <c r="N1976" s="34" t="s">
        <v>78</v>
      </c>
    </row>
    <row r="1977" spans="1:14" ht="15" hidden="1" customHeight="1" outlineLevel="2" x14ac:dyDescent="0.25">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453</v>
      </c>
      <c r="K1977" s="70">
        <f t="shared" si="203"/>
        <v>263</v>
      </c>
      <c r="L1977" s="34" t="s">
        <v>106</v>
      </c>
      <c r="M1977" s="34" t="s">
        <v>52</v>
      </c>
      <c r="N1977" s="34" t="s">
        <v>78</v>
      </c>
    </row>
    <row r="1978" spans="1:14" ht="15" hidden="1" customHeight="1" outlineLevel="2" x14ac:dyDescent="0.25">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453</v>
      </c>
      <c r="K1978" s="70">
        <f t="shared" si="203"/>
        <v>264</v>
      </c>
      <c r="L1978" s="34" t="s">
        <v>106</v>
      </c>
      <c r="M1978" s="34" t="s">
        <v>52</v>
      </c>
      <c r="N1978" s="34" t="s">
        <v>78</v>
      </c>
    </row>
    <row r="1979" spans="1:14" ht="15" hidden="1" customHeight="1" outlineLevel="2" x14ac:dyDescent="0.25">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453</v>
      </c>
      <c r="K1979" s="70">
        <f t="shared" si="203"/>
        <v>265</v>
      </c>
      <c r="L1979" s="34" t="s">
        <v>106</v>
      </c>
      <c r="M1979" s="34" t="s">
        <v>52</v>
      </c>
      <c r="N1979" s="34" t="s">
        <v>78</v>
      </c>
    </row>
    <row r="1980" spans="1:14" ht="15" hidden="1" customHeight="1" outlineLevel="2" x14ac:dyDescent="0.25">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453</v>
      </c>
      <c r="K1980" s="70">
        <f t="shared" si="203"/>
        <v>266</v>
      </c>
      <c r="L1980" s="34" t="s">
        <v>106</v>
      </c>
      <c r="M1980" s="34" t="s">
        <v>52</v>
      </c>
      <c r="N1980" s="34" t="s">
        <v>78</v>
      </c>
    </row>
    <row r="1981" spans="1:14" ht="15" hidden="1" customHeight="1" outlineLevel="2" x14ac:dyDescent="0.25">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453</v>
      </c>
      <c r="K1981" s="70">
        <f t="shared" si="203"/>
        <v>267</v>
      </c>
      <c r="L1981" s="34" t="s">
        <v>106</v>
      </c>
      <c r="M1981" s="34" t="s">
        <v>52</v>
      </c>
      <c r="N1981" s="34" t="s">
        <v>78</v>
      </c>
    </row>
    <row r="1982" spans="1:14" ht="15" hidden="1" customHeight="1" outlineLevel="2" x14ac:dyDescent="0.25">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453</v>
      </c>
      <c r="K1982" s="70">
        <f t="shared" si="203"/>
        <v>268</v>
      </c>
      <c r="L1982" s="34" t="s">
        <v>106</v>
      </c>
      <c r="M1982" s="34" t="s">
        <v>52</v>
      </c>
      <c r="N1982" s="34" t="s">
        <v>78</v>
      </c>
    </row>
    <row r="1983" spans="1:14" ht="15" hidden="1" customHeight="1" outlineLevel="2" x14ac:dyDescent="0.25">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453</v>
      </c>
      <c r="K1983" s="70">
        <f t="shared" si="203"/>
        <v>269</v>
      </c>
      <c r="L1983" s="34" t="s">
        <v>106</v>
      </c>
      <c r="M1983" s="34" t="s">
        <v>52</v>
      </c>
      <c r="N1983" s="34" t="s">
        <v>78</v>
      </c>
    </row>
    <row r="1984" spans="1:14" ht="15" hidden="1" customHeight="1" outlineLevel="2" x14ac:dyDescent="0.25">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453</v>
      </c>
      <c r="K1984" s="70">
        <f t="shared" si="203"/>
        <v>270</v>
      </c>
      <c r="L1984" s="34" t="s">
        <v>106</v>
      </c>
      <c r="M1984" s="34" t="s">
        <v>52</v>
      </c>
      <c r="N1984" s="34" t="s">
        <v>78</v>
      </c>
    </row>
    <row r="1985" spans="1:14" ht="15" hidden="1" customHeight="1" outlineLevel="2" x14ac:dyDescent="0.25">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453</v>
      </c>
      <c r="K1985" s="70">
        <f t="shared" si="203"/>
        <v>271</v>
      </c>
      <c r="L1985" s="34" t="s">
        <v>106</v>
      </c>
      <c r="M1985" s="34" t="s">
        <v>52</v>
      </c>
      <c r="N1985" s="34" t="s">
        <v>78</v>
      </c>
    </row>
    <row r="1986" spans="1:14" ht="15" hidden="1" customHeight="1" outlineLevel="2" x14ac:dyDescent="0.25">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453</v>
      </c>
      <c r="K1986" s="70">
        <f t="shared" si="203"/>
        <v>272</v>
      </c>
      <c r="L1986" s="34" t="s">
        <v>106</v>
      </c>
      <c r="M1986" s="34" t="s">
        <v>52</v>
      </c>
      <c r="N1986" s="34" t="s">
        <v>78</v>
      </c>
    </row>
    <row r="1987" spans="1:14" ht="15" hidden="1" customHeight="1" outlineLevel="2" x14ac:dyDescent="0.25">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453</v>
      </c>
      <c r="K1987" s="70">
        <f t="shared" si="203"/>
        <v>273</v>
      </c>
      <c r="L1987" s="34" t="s">
        <v>106</v>
      </c>
      <c r="M1987" s="34" t="s">
        <v>52</v>
      </c>
      <c r="N1987" s="34" t="s">
        <v>78</v>
      </c>
    </row>
    <row r="1988" spans="1:14" ht="15" hidden="1" customHeight="1" outlineLevel="2" x14ac:dyDescent="0.25">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453</v>
      </c>
      <c r="K1988" s="70">
        <f t="shared" si="203"/>
        <v>274</v>
      </c>
      <c r="L1988" s="34" t="s">
        <v>106</v>
      </c>
      <c r="M1988" s="34" t="s">
        <v>52</v>
      </c>
      <c r="N1988" s="34" t="s">
        <v>78</v>
      </c>
    </row>
    <row r="1989" spans="1:14" ht="15" hidden="1" customHeight="1" outlineLevel="2" x14ac:dyDescent="0.25">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453</v>
      </c>
      <c r="K1989" s="70">
        <f t="shared" ref="K1989:K2018" si="210">K1988+1</f>
        <v>275</v>
      </c>
      <c r="L1989" s="34" t="s">
        <v>106</v>
      </c>
      <c r="M1989" s="34" t="s">
        <v>52</v>
      </c>
      <c r="N1989" s="34" t="s">
        <v>78</v>
      </c>
    </row>
    <row r="1990" spans="1:14" ht="15" hidden="1" customHeight="1" outlineLevel="2" x14ac:dyDescent="0.25">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453</v>
      </c>
      <c r="K1990" s="70">
        <f t="shared" si="210"/>
        <v>276</v>
      </c>
      <c r="L1990" s="34" t="s">
        <v>106</v>
      </c>
      <c r="M1990" s="34" t="s">
        <v>52</v>
      </c>
      <c r="N1990" s="34" t="s">
        <v>78</v>
      </c>
    </row>
    <row r="1991" spans="1:14" ht="15" hidden="1" customHeight="1" outlineLevel="2" x14ac:dyDescent="0.25">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453</v>
      </c>
      <c r="K1991" s="70">
        <f t="shared" si="210"/>
        <v>277</v>
      </c>
      <c r="L1991" s="34" t="s">
        <v>106</v>
      </c>
      <c r="M1991" s="34" t="s">
        <v>52</v>
      </c>
      <c r="N1991" s="34" t="s">
        <v>78</v>
      </c>
    </row>
    <row r="1992" spans="1:14" ht="15" hidden="1" customHeight="1" outlineLevel="2" x14ac:dyDescent="0.25">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453</v>
      </c>
      <c r="K1992" s="70">
        <f t="shared" si="210"/>
        <v>278</v>
      </c>
      <c r="L1992" s="34" t="s">
        <v>106</v>
      </c>
      <c r="M1992" s="34" t="s">
        <v>52</v>
      </c>
      <c r="N1992" s="34" t="s">
        <v>78</v>
      </c>
    </row>
    <row r="1993" spans="1:14" ht="15" hidden="1" customHeight="1" outlineLevel="2" x14ac:dyDescent="0.25">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453</v>
      </c>
      <c r="K1993" s="70">
        <f t="shared" si="210"/>
        <v>279</v>
      </c>
      <c r="L1993" s="34" t="s">
        <v>106</v>
      </c>
      <c r="M1993" s="34" t="s">
        <v>52</v>
      </c>
      <c r="N1993" s="34" t="s">
        <v>78</v>
      </c>
    </row>
    <row r="1994" spans="1:14" ht="15" hidden="1" customHeight="1" outlineLevel="2" x14ac:dyDescent="0.25">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453</v>
      </c>
      <c r="K1994" s="70">
        <f t="shared" si="210"/>
        <v>280</v>
      </c>
      <c r="L1994" s="34" t="s">
        <v>106</v>
      </c>
      <c r="M1994" s="34" t="s">
        <v>52</v>
      </c>
      <c r="N1994" s="34" t="s">
        <v>78</v>
      </c>
    </row>
    <row r="1995" spans="1:14" ht="15" hidden="1" customHeight="1" outlineLevel="2" x14ac:dyDescent="0.25">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453</v>
      </c>
      <c r="K1995" s="70">
        <f t="shared" si="210"/>
        <v>281</v>
      </c>
      <c r="L1995" s="34" t="s">
        <v>106</v>
      </c>
      <c r="M1995" s="34" t="s">
        <v>52</v>
      </c>
      <c r="N1995" s="34" t="s">
        <v>78</v>
      </c>
    </row>
    <row r="1996" spans="1:14" ht="15" hidden="1" customHeight="1" outlineLevel="2" x14ac:dyDescent="0.25">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453</v>
      </c>
      <c r="K1996" s="70">
        <f t="shared" si="210"/>
        <v>282</v>
      </c>
      <c r="L1996" s="34" t="s">
        <v>106</v>
      </c>
      <c r="M1996" s="34" t="s">
        <v>52</v>
      </c>
      <c r="N1996" s="34" t="s">
        <v>78</v>
      </c>
    </row>
    <row r="1997" spans="1:14" ht="15" hidden="1" customHeight="1" outlineLevel="2" x14ac:dyDescent="0.25">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453</v>
      </c>
      <c r="K1997" s="70">
        <f t="shared" si="210"/>
        <v>283</v>
      </c>
      <c r="L1997" s="34" t="s">
        <v>106</v>
      </c>
      <c r="M1997" s="34" t="s">
        <v>52</v>
      </c>
      <c r="N1997" s="34" t="s">
        <v>78</v>
      </c>
    </row>
    <row r="1998" spans="1:14" ht="15" hidden="1" customHeight="1" outlineLevel="2" x14ac:dyDescent="0.25">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453</v>
      </c>
      <c r="K1998" s="70">
        <f t="shared" si="210"/>
        <v>284</v>
      </c>
      <c r="L1998" s="34" t="s">
        <v>106</v>
      </c>
      <c r="M1998" s="34" t="s">
        <v>52</v>
      </c>
      <c r="N1998" s="34" t="s">
        <v>78</v>
      </c>
    </row>
    <row r="1999" spans="1:14" ht="15" hidden="1" customHeight="1" outlineLevel="2" x14ac:dyDescent="0.25">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453</v>
      </c>
      <c r="K1999" s="70">
        <f t="shared" si="210"/>
        <v>285</v>
      </c>
      <c r="L1999" s="34" t="s">
        <v>106</v>
      </c>
      <c r="M1999" s="34" t="s">
        <v>52</v>
      </c>
      <c r="N1999" s="34" t="s">
        <v>78</v>
      </c>
    </row>
    <row r="2000" spans="1:14" ht="15" hidden="1" customHeight="1" outlineLevel="2" x14ac:dyDescent="0.25">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453</v>
      </c>
      <c r="K2000" s="70">
        <f t="shared" si="210"/>
        <v>286</v>
      </c>
      <c r="L2000" s="34" t="s">
        <v>106</v>
      </c>
      <c r="M2000" s="34" t="s">
        <v>52</v>
      </c>
      <c r="N2000" s="34" t="s">
        <v>78</v>
      </c>
    </row>
    <row r="2001" spans="1:14" ht="15" hidden="1" customHeight="1" outlineLevel="2" x14ac:dyDescent="0.25">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453</v>
      </c>
      <c r="K2001" s="70">
        <f t="shared" si="210"/>
        <v>287</v>
      </c>
      <c r="L2001" s="34" t="s">
        <v>106</v>
      </c>
      <c r="M2001" s="34" t="s">
        <v>52</v>
      </c>
      <c r="N2001" s="34" t="s">
        <v>78</v>
      </c>
    </row>
    <row r="2002" spans="1:14" ht="15" hidden="1" customHeight="1" outlineLevel="2" x14ac:dyDescent="0.25">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453</v>
      </c>
      <c r="K2002" s="70">
        <f t="shared" si="210"/>
        <v>288</v>
      </c>
      <c r="L2002" s="34" t="s">
        <v>106</v>
      </c>
      <c r="M2002" s="34" t="s">
        <v>52</v>
      </c>
      <c r="N2002" s="34" t="s">
        <v>78</v>
      </c>
    </row>
    <row r="2003" spans="1:14" ht="15" hidden="1" customHeight="1" outlineLevel="2" x14ac:dyDescent="0.25">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453</v>
      </c>
      <c r="K2003" s="70">
        <f t="shared" si="210"/>
        <v>289</v>
      </c>
      <c r="L2003" s="34" t="s">
        <v>106</v>
      </c>
      <c r="M2003" s="34" t="s">
        <v>52</v>
      </c>
      <c r="N2003" s="34" t="s">
        <v>78</v>
      </c>
    </row>
    <row r="2004" spans="1:14" ht="15" hidden="1" customHeight="1" outlineLevel="2" x14ac:dyDescent="0.25">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453</v>
      </c>
      <c r="K2004" s="70">
        <f t="shared" si="210"/>
        <v>290</v>
      </c>
      <c r="L2004" s="34" t="s">
        <v>106</v>
      </c>
      <c r="M2004" s="34" t="s">
        <v>52</v>
      </c>
      <c r="N2004" s="34" t="s">
        <v>78</v>
      </c>
    </row>
    <row r="2005" spans="1:14" ht="15" hidden="1" customHeight="1" outlineLevel="2" x14ac:dyDescent="0.25">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453</v>
      </c>
      <c r="K2005" s="70">
        <f t="shared" si="210"/>
        <v>291</v>
      </c>
      <c r="L2005" s="34" t="s">
        <v>106</v>
      </c>
      <c r="M2005" s="34" t="s">
        <v>52</v>
      </c>
      <c r="N2005" s="34" t="s">
        <v>78</v>
      </c>
    </row>
    <row r="2006" spans="1:14" ht="15" hidden="1" customHeight="1" outlineLevel="2" x14ac:dyDescent="0.25">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453</v>
      </c>
      <c r="K2006" s="70">
        <f t="shared" si="210"/>
        <v>292</v>
      </c>
      <c r="L2006" s="34" t="s">
        <v>106</v>
      </c>
      <c r="M2006" s="34" t="s">
        <v>52</v>
      </c>
      <c r="N2006" s="34" t="s">
        <v>78</v>
      </c>
    </row>
    <row r="2007" spans="1:14" ht="15" hidden="1" customHeight="1" outlineLevel="2" x14ac:dyDescent="0.25">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453</v>
      </c>
      <c r="K2007" s="70">
        <f t="shared" si="210"/>
        <v>293</v>
      </c>
      <c r="L2007" s="34" t="s">
        <v>106</v>
      </c>
      <c r="M2007" s="34" t="s">
        <v>52</v>
      </c>
      <c r="N2007" s="34" t="s">
        <v>78</v>
      </c>
    </row>
    <row r="2008" spans="1:14" ht="15" hidden="1" customHeight="1" outlineLevel="2" x14ac:dyDescent="0.25">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453</v>
      </c>
      <c r="K2008" s="70">
        <f t="shared" si="210"/>
        <v>294</v>
      </c>
      <c r="L2008" s="34" t="s">
        <v>106</v>
      </c>
      <c r="M2008" s="34" t="s">
        <v>52</v>
      </c>
      <c r="N2008" s="34" t="s">
        <v>78</v>
      </c>
    </row>
    <row r="2009" spans="1:14" ht="15" hidden="1" customHeight="1" outlineLevel="2" x14ac:dyDescent="0.25">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453</v>
      </c>
      <c r="K2009" s="70">
        <f t="shared" si="210"/>
        <v>295</v>
      </c>
      <c r="L2009" s="34" t="s">
        <v>106</v>
      </c>
      <c r="M2009" s="34" t="s">
        <v>52</v>
      </c>
      <c r="N2009" s="34" t="s">
        <v>78</v>
      </c>
    </row>
    <row r="2010" spans="1:14" ht="15" hidden="1" customHeight="1" outlineLevel="2" x14ac:dyDescent="0.25">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453</v>
      </c>
      <c r="K2010" s="70">
        <f t="shared" si="210"/>
        <v>296</v>
      </c>
      <c r="L2010" s="34" t="s">
        <v>106</v>
      </c>
      <c r="M2010" s="34" t="s">
        <v>52</v>
      </c>
      <c r="N2010" s="34" t="s">
        <v>78</v>
      </c>
    </row>
    <row r="2011" spans="1:14" ht="15" hidden="1" customHeight="1" outlineLevel="2" x14ac:dyDescent="0.25">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453</v>
      </c>
      <c r="K2011" s="70">
        <f t="shared" si="210"/>
        <v>297</v>
      </c>
      <c r="L2011" s="34" t="s">
        <v>106</v>
      </c>
      <c r="M2011" s="34" t="s">
        <v>52</v>
      </c>
      <c r="N2011" s="34" t="s">
        <v>78</v>
      </c>
    </row>
    <row r="2012" spans="1:14" ht="15.75" hidden="1" customHeight="1" outlineLevel="2" x14ac:dyDescent="0.25">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453</v>
      </c>
      <c r="K2012" s="70">
        <f t="shared" si="210"/>
        <v>298</v>
      </c>
      <c r="L2012" s="34" t="s">
        <v>106</v>
      </c>
      <c r="M2012" s="34" t="s">
        <v>52</v>
      </c>
      <c r="N2012" s="34" t="s">
        <v>78</v>
      </c>
    </row>
    <row r="2013" spans="1:14" ht="15.75" hidden="1" customHeight="1" outlineLevel="2" x14ac:dyDescent="0.25">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453</v>
      </c>
      <c r="K2013" s="70">
        <f t="shared" si="210"/>
        <v>299</v>
      </c>
      <c r="L2013" s="34" t="s">
        <v>106</v>
      </c>
      <c r="M2013" s="34" t="s">
        <v>52</v>
      </c>
      <c r="N2013" s="34" t="s">
        <v>78</v>
      </c>
    </row>
    <row r="2014" spans="1:14" ht="15.75" hidden="1" customHeight="1" outlineLevel="2" x14ac:dyDescent="0.25">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453</v>
      </c>
      <c r="K2014" s="70">
        <f t="shared" si="210"/>
        <v>300</v>
      </c>
      <c r="L2014" s="34" t="s">
        <v>106</v>
      </c>
      <c r="M2014" s="34" t="s">
        <v>52</v>
      </c>
      <c r="N2014" s="34" t="s">
        <v>78</v>
      </c>
    </row>
    <row r="2015" spans="1:14" ht="15.75" hidden="1" customHeight="1" outlineLevel="2" x14ac:dyDescent="0.25">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453</v>
      </c>
      <c r="K2015" s="70">
        <f t="shared" si="210"/>
        <v>301</v>
      </c>
      <c r="L2015" s="34" t="s">
        <v>106</v>
      </c>
      <c r="M2015" s="34" t="s">
        <v>52</v>
      </c>
      <c r="N2015" s="34" t="s">
        <v>78</v>
      </c>
    </row>
    <row r="2016" spans="1:14" ht="15.75" hidden="1" customHeight="1" outlineLevel="2" x14ac:dyDescent="0.25">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453</v>
      </c>
      <c r="K2016" s="70">
        <f t="shared" si="210"/>
        <v>302</v>
      </c>
      <c r="L2016" s="34" t="s">
        <v>106</v>
      </c>
      <c r="M2016" s="34" t="s">
        <v>52</v>
      </c>
      <c r="N2016" s="34" t="s">
        <v>78</v>
      </c>
    </row>
    <row r="2017" spans="1:16" ht="15.75" hidden="1" customHeight="1" outlineLevel="2" x14ac:dyDescent="0.25">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453</v>
      </c>
      <c r="K2017" s="70">
        <f t="shared" si="210"/>
        <v>303</v>
      </c>
      <c r="L2017" s="34" t="s">
        <v>106</v>
      </c>
      <c r="M2017" s="34" t="s">
        <v>52</v>
      </c>
      <c r="N2017" s="34" t="s">
        <v>78</v>
      </c>
    </row>
    <row r="2018" spans="1:16" ht="15.75" hidden="1" customHeight="1" outlineLevel="2" x14ac:dyDescent="0.25">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453</v>
      </c>
      <c r="K2018" s="70">
        <f t="shared" si="210"/>
        <v>304</v>
      </c>
      <c r="L2018" s="34" t="s">
        <v>106</v>
      </c>
      <c r="M2018" s="34" t="s">
        <v>52</v>
      </c>
      <c r="N2018" s="34" t="s">
        <v>78</v>
      </c>
    </row>
    <row r="2019" spans="1:16" outlineLevel="1" collapsed="1" x14ac:dyDescent="0.25">
      <c r="D2019" s="28"/>
      <c r="E2019" s="27"/>
      <c r="F2019" s="29"/>
    </row>
    <row r="2020" spans="1:16" s="63" customFormat="1" outlineLevel="1" x14ac:dyDescent="0.25">
      <c r="A2020" s="65"/>
      <c r="B2020" s="33" t="s">
        <v>81</v>
      </c>
      <c r="C2020" s="33"/>
      <c r="D2020" s="28">
        <f>E1922+1</f>
        <v>5864</v>
      </c>
      <c r="E2020" s="27">
        <f>D2116</f>
        <v>5959</v>
      </c>
      <c r="F2020" s="29" t="s">
        <v>191</v>
      </c>
      <c r="G2020" s="23" t="s">
        <v>164</v>
      </c>
      <c r="H2020" s="21">
        <f>I1922+1</f>
        <v>10576</v>
      </c>
      <c r="I2020" s="23">
        <f>I2116</f>
        <v>10767</v>
      </c>
      <c r="J2020" s="71" t="s">
        <v>453</v>
      </c>
      <c r="K2020" s="70" t="s">
        <v>462</v>
      </c>
      <c r="L2020" s="34" t="s">
        <v>106</v>
      </c>
      <c r="M2020" s="34"/>
      <c r="N2020" s="34" t="s">
        <v>81</v>
      </c>
      <c r="O2020" s="34"/>
      <c r="P2020" s="33"/>
    </row>
    <row r="2021" spans="1:16" ht="15.75" hidden="1" customHeight="1" outlineLevel="2" x14ac:dyDescent="0.25">
      <c r="B2021" s="33" t="str">
        <f>CONCATENATE("kW - Circuit ",C2021)</f>
        <v>kW - Circuit 1</v>
      </c>
      <c r="C2021" s="34">
        <v>1</v>
      </c>
      <c r="D2021" s="28">
        <f>D2020</f>
        <v>5864</v>
      </c>
      <c r="E2021" s="27"/>
      <c r="F2021" s="29">
        <v>5096</v>
      </c>
      <c r="G2021" s="23" t="s">
        <v>164</v>
      </c>
      <c r="H2021" s="21">
        <f>H2020</f>
        <v>10576</v>
      </c>
      <c r="I2021" s="23">
        <f>+H2021+1</f>
        <v>10577</v>
      </c>
      <c r="J2021" s="71" t="s">
        <v>453</v>
      </c>
      <c r="K2021" s="70">
        <f>K2018+1</f>
        <v>305</v>
      </c>
      <c r="L2021" s="34" t="s">
        <v>106</v>
      </c>
      <c r="N2021" s="34" t="s">
        <v>81</v>
      </c>
    </row>
    <row r="2022" spans="1:16" ht="15.75" hidden="1" customHeight="1" outlineLevel="2" x14ac:dyDescent="0.25">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453</v>
      </c>
      <c r="K2022" s="70">
        <f>K2021+1</f>
        <v>306</v>
      </c>
      <c r="L2022" s="34" t="s">
        <v>106</v>
      </c>
      <c r="N2022" s="34" t="s">
        <v>81</v>
      </c>
    </row>
    <row r="2023" spans="1:16" ht="15.75" hidden="1" customHeight="1" outlineLevel="2" x14ac:dyDescent="0.25">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453</v>
      </c>
      <c r="K2023" s="70">
        <f t="shared" ref="K2023:K2086" si="215">K2022+1</f>
        <v>307</v>
      </c>
      <c r="L2023" s="34" t="s">
        <v>106</v>
      </c>
      <c r="N2023" s="34" t="s">
        <v>81</v>
      </c>
    </row>
    <row r="2024" spans="1:16" ht="15.75" hidden="1" customHeight="1" outlineLevel="2" x14ac:dyDescent="0.25">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453</v>
      </c>
      <c r="K2024" s="70">
        <f t="shared" si="215"/>
        <v>308</v>
      </c>
      <c r="L2024" s="34" t="s">
        <v>106</v>
      </c>
      <c r="N2024" s="34" t="s">
        <v>81</v>
      </c>
    </row>
    <row r="2025" spans="1:16" ht="15.75" hidden="1" customHeight="1" outlineLevel="2" x14ac:dyDescent="0.25">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453</v>
      </c>
      <c r="K2025" s="70">
        <f t="shared" si="215"/>
        <v>309</v>
      </c>
      <c r="L2025" s="34" t="s">
        <v>106</v>
      </c>
      <c r="N2025" s="34" t="s">
        <v>81</v>
      </c>
    </row>
    <row r="2026" spans="1:16" ht="15.75" hidden="1" customHeight="1" outlineLevel="2" x14ac:dyDescent="0.25">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453</v>
      </c>
      <c r="K2026" s="70">
        <f t="shared" si="215"/>
        <v>310</v>
      </c>
      <c r="L2026" s="34" t="s">
        <v>106</v>
      </c>
      <c r="N2026" s="34" t="s">
        <v>81</v>
      </c>
    </row>
    <row r="2027" spans="1:16" ht="15.75" hidden="1" customHeight="1" outlineLevel="2" x14ac:dyDescent="0.25">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453</v>
      </c>
      <c r="K2027" s="70">
        <f t="shared" si="215"/>
        <v>311</v>
      </c>
      <c r="L2027" s="34" t="s">
        <v>106</v>
      </c>
      <c r="N2027" s="34" t="s">
        <v>81</v>
      </c>
    </row>
    <row r="2028" spans="1:16" ht="15" hidden="1" customHeight="1" outlineLevel="2" x14ac:dyDescent="0.25">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453</v>
      </c>
      <c r="K2028" s="70">
        <f t="shared" si="215"/>
        <v>312</v>
      </c>
      <c r="L2028" s="34" t="s">
        <v>106</v>
      </c>
      <c r="N2028" s="34" t="s">
        <v>81</v>
      </c>
    </row>
    <row r="2029" spans="1:16" ht="15" hidden="1" customHeight="1" outlineLevel="2" x14ac:dyDescent="0.25">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453</v>
      </c>
      <c r="K2029" s="70">
        <f t="shared" si="215"/>
        <v>313</v>
      </c>
      <c r="L2029" s="34" t="s">
        <v>106</v>
      </c>
      <c r="N2029" s="34" t="s">
        <v>81</v>
      </c>
    </row>
    <row r="2030" spans="1:16" ht="15" hidden="1" customHeight="1" outlineLevel="2" x14ac:dyDescent="0.25">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453</v>
      </c>
      <c r="K2030" s="70">
        <f t="shared" si="215"/>
        <v>314</v>
      </c>
      <c r="L2030" s="34" t="s">
        <v>106</v>
      </c>
      <c r="N2030" s="34" t="s">
        <v>81</v>
      </c>
    </row>
    <row r="2031" spans="1:16" ht="15" hidden="1" customHeight="1" outlineLevel="2" x14ac:dyDescent="0.25">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453</v>
      </c>
      <c r="K2031" s="70">
        <f t="shared" si="215"/>
        <v>315</v>
      </c>
      <c r="L2031" s="34" t="s">
        <v>106</v>
      </c>
      <c r="N2031" s="34" t="s">
        <v>81</v>
      </c>
    </row>
    <row r="2032" spans="1:16" ht="15" hidden="1" customHeight="1" outlineLevel="2" x14ac:dyDescent="0.25">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453</v>
      </c>
      <c r="K2032" s="70">
        <f t="shared" si="215"/>
        <v>316</v>
      </c>
      <c r="L2032" s="34" t="s">
        <v>106</v>
      </c>
      <c r="N2032" s="34" t="s">
        <v>81</v>
      </c>
    </row>
    <row r="2033" spans="1:14" ht="15" hidden="1" customHeight="1" outlineLevel="2" x14ac:dyDescent="0.25">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453</v>
      </c>
      <c r="K2033" s="70">
        <f t="shared" si="215"/>
        <v>317</v>
      </c>
      <c r="L2033" s="34" t="s">
        <v>106</v>
      </c>
      <c r="N2033" s="34" t="s">
        <v>81</v>
      </c>
    </row>
    <row r="2034" spans="1:14" ht="15" hidden="1" customHeight="1" outlineLevel="2" x14ac:dyDescent="0.25">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453</v>
      </c>
      <c r="K2034" s="70">
        <f t="shared" si="215"/>
        <v>318</v>
      </c>
      <c r="L2034" s="34" t="s">
        <v>106</v>
      </c>
      <c r="N2034" s="34" t="s">
        <v>81</v>
      </c>
    </row>
    <row r="2035" spans="1:14" ht="15" hidden="1" customHeight="1" outlineLevel="2" x14ac:dyDescent="0.25">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453</v>
      </c>
      <c r="K2035" s="70">
        <f t="shared" si="215"/>
        <v>319</v>
      </c>
      <c r="L2035" s="34" t="s">
        <v>106</v>
      </c>
      <c r="N2035" s="34" t="s">
        <v>81</v>
      </c>
    </row>
    <row r="2036" spans="1:14" ht="15" hidden="1" customHeight="1" outlineLevel="2" x14ac:dyDescent="0.25">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453</v>
      </c>
      <c r="K2036" s="70">
        <f t="shared" si="215"/>
        <v>320</v>
      </c>
      <c r="L2036" s="34" t="s">
        <v>106</v>
      </c>
      <c r="N2036" s="34" t="s">
        <v>81</v>
      </c>
    </row>
    <row r="2037" spans="1:14" ht="15" hidden="1" customHeight="1" outlineLevel="2" x14ac:dyDescent="0.25">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453</v>
      </c>
      <c r="K2037" s="70">
        <f t="shared" si="215"/>
        <v>321</v>
      </c>
      <c r="L2037" s="34" t="s">
        <v>106</v>
      </c>
      <c r="N2037" s="34" t="s">
        <v>81</v>
      </c>
    </row>
    <row r="2038" spans="1:14" ht="15" hidden="1" customHeight="1" outlineLevel="2" x14ac:dyDescent="0.25">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453</v>
      </c>
      <c r="K2038" s="70">
        <f t="shared" si="215"/>
        <v>322</v>
      </c>
      <c r="L2038" s="34" t="s">
        <v>106</v>
      </c>
      <c r="N2038" s="34" t="s">
        <v>81</v>
      </c>
    </row>
    <row r="2039" spans="1:14" ht="15" hidden="1" customHeight="1" outlineLevel="2" x14ac:dyDescent="0.25">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453</v>
      </c>
      <c r="K2039" s="70">
        <f t="shared" si="215"/>
        <v>323</v>
      </c>
      <c r="L2039" s="34" t="s">
        <v>106</v>
      </c>
      <c r="N2039" s="34" t="s">
        <v>81</v>
      </c>
    </row>
    <row r="2040" spans="1:14" ht="15" hidden="1" customHeight="1" outlineLevel="2" x14ac:dyDescent="0.25">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453</v>
      </c>
      <c r="K2040" s="70">
        <f t="shared" si="215"/>
        <v>324</v>
      </c>
      <c r="L2040" s="34" t="s">
        <v>106</v>
      </c>
      <c r="N2040" s="34" t="s">
        <v>81</v>
      </c>
    </row>
    <row r="2041" spans="1:14" ht="15" hidden="1" customHeight="1" outlineLevel="2" x14ac:dyDescent="0.25">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453</v>
      </c>
      <c r="K2041" s="70">
        <f t="shared" si="215"/>
        <v>325</v>
      </c>
      <c r="L2041" s="34" t="s">
        <v>106</v>
      </c>
      <c r="N2041" s="34" t="s">
        <v>81</v>
      </c>
    </row>
    <row r="2042" spans="1:14" ht="15" hidden="1" customHeight="1" outlineLevel="2" x14ac:dyDescent="0.25">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453</v>
      </c>
      <c r="K2042" s="70">
        <f t="shared" si="215"/>
        <v>326</v>
      </c>
      <c r="L2042" s="34" t="s">
        <v>106</v>
      </c>
      <c r="N2042" s="34" t="s">
        <v>81</v>
      </c>
    </row>
    <row r="2043" spans="1:14" ht="15" hidden="1" customHeight="1" outlineLevel="2" x14ac:dyDescent="0.25">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453</v>
      </c>
      <c r="K2043" s="70">
        <f t="shared" si="215"/>
        <v>327</v>
      </c>
      <c r="L2043" s="34" t="s">
        <v>106</v>
      </c>
      <c r="N2043" s="34" t="s">
        <v>81</v>
      </c>
    </row>
    <row r="2044" spans="1:14" ht="15" hidden="1" customHeight="1" outlineLevel="2" x14ac:dyDescent="0.25">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453</v>
      </c>
      <c r="K2044" s="70">
        <f t="shared" si="215"/>
        <v>328</v>
      </c>
      <c r="L2044" s="34" t="s">
        <v>106</v>
      </c>
      <c r="N2044" s="34" t="s">
        <v>81</v>
      </c>
    </row>
    <row r="2045" spans="1:14" ht="15" hidden="1" customHeight="1" outlineLevel="2" x14ac:dyDescent="0.25">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453</v>
      </c>
      <c r="K2045" s="70">
        <f t="shared" si="215"/>
        <v>329</v>
      </c>
      <c r="L2045" s="34" t="s">
        <v>106</v>
      </c>
      <c r="N2045" s="34" t="s">
        <v>81</v>
      </c>
    </row>
    <row r="2046" spans="1:14" ht="15" hidden="1" customHeight="1" outlineLevel="2" x14ac:dyDescent="0.25">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453</v>
      </c>
      <c r="K2046" s="70">
        <f t="shared" si="215"/>
        <v>330</v>
      </c>
      <c r="L2046" s="34" t="s">
        <v>106</v>
      </c>
      <c r="N2046" s="34" t="s">
        <v>81</v>
      </c>
    </row>
    <row r="2047" spans="1:14" ht="15" hidden="1" customHeight="1" outlineLevel="2" x14ac:dyDescent="0.25">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453</v>
      </c>
      <c r="K2047" s="70">
        <f t="shared" si="215"/>
        <v>331</v>
      </c>
      <c r="L2047" s="34" t="s">
        <v>106</v>
      </c>
      <c r="N2047" s="34" t="s">
        <v>81</v>
      </c>
    </row>
    <row r="2048" spans="1:14" ht="15" hidden="1" customHeight="1" outlineLevel="2" x14ac:dyDescent="0.25">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453</v>
      </c>
      <c r="K2048" s="70">
        <f t="shared" si="215"/>
        <v>332</v>
      </c>
      <c r="L2048" s="34" t="s">
        <v>106</v>
      </c>
      <c r="N2048" s="34" t="s">
        <v>81</v>
      </c>
    </row>
    <row r="2049" spans="1:14" ht="15" hidden="1" customHeight="1" outlineLevel="2" x14ac:dyDescent="0.25">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453</v>
      </c>
      <c r="K2049" s="70">
        <f t="shared" si="215"/>
        <v>333</v>
      </c>
      <c r="L2049" s="34" t="s">
        <v>106</v>
      </c>
      <c r="N2049" s="34" t="s">
        <v>81</v>
      </c>
    </row>
    <row r="2050" spans="1:14" ht="15" hidden="1" customHeight="1" outlineLevel="2" x14ac:dyDescent="0.25">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453</v>
      </c>
      <c r="K2050" s="70">
        <f t="shared" si="215"/>
        <v>334</v>
      </c>
      <c r="L2050" s="34" t="s">
        <v>106</v>
      </c>
      <c r="N2050" s="34" t="s">
        <v>81</v>
      </c>
    </row>
    <row r="2051" spans="1:14" ht="15" hidden="1" customHeight="1" outlineLevel="2" x14ac:dyDescent="0.25">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453</v>
      </c>
      <c r="K2051" s="70">
        <f t="shared" si="215"/>
        <v>335</v>
      </c>
      <c r="L2051" s="34" t="s">
        <v>106</v>
      </c>
      <c r="N2051" s="34" t="s">
        <v>81</v>
      </c>
    </row>
    <row r="2052" spans="1:14" ht="15" hidden="1" customHeight="1" outlineLevel="2" x14ac:dyDescent="0.25">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453</v>
      </c>
      <c r="K2052" s="70">
        <f t="shared" si="215"/>
        <v>336</v>
      </c>
      <c r="L2052" s="34" t="s">
        <v>106</v>
      </c>
      <c r="N2052" s="34" t="s">
        <v>81</v>
      </c>
    </row>
    <row r="2053" spans="1:14" ht="15" hidden="1" customHeight="1" outlineLevel="2" x14ac:dyDescent="0.25">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453</v>
      </c>
      <c r="K2053" s="70">
        <f t="shared" si="215"/>
        <v>337</v>
      </c>
      <c r="L2053" s="34" t="s">
        <v>106</v>
      </c>
      <c r="N2053" s="34" t="s">
        <v>81</v>
      </c>
    </row>
    <row r="2054" spans="1:14" ht="15" hidden="1" customHeight="1" outlineLevel="2" x14ac:dyDescent="0.25">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453</v>
      </c>
      <c r="K2054" s="70">
        <f t="shared" si="215"/>
        <v>338</v>
      </c>
      <c r="L2054" s="34" t="s">
        <v>106</v>
      </c>
      <c r="N2054" s="34" t="s">
        <v>81</v>
      </c>
    </row>
    <row r="2055" spans="1:14" ht="15" hidden="1" customHeight="1" outlineLevel="2" x14ac:dyDescent="0.25">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453</v>
      </c>
      <c r="K2055" s="70">
        <f t="shared" si="215"/>
        <v>339</v>
      </c>
      <c r="L2055" s="34" t="s">
        <v>106</v>
      </c>
      <c r="N2055" s="34" t="s">
        <v>81</v>
      </c>
    </row>
    <row r="2056" spans="1:14" ht="15" hidden="1" customHeight="1" outlineLevel="2" x14ac:dyDescent="0.25">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453</v>
      </c>
      <c r="K2056" s="70">
        <f t="shared" si="215"/>
        <v>340</v>
      </c>
      <c r="L2056" s="34" t="s">
        <v>106</v>
      </c>
      <c r="N2056" s="34" t="s">
        <v>81</v>
      </c>
    </row>
    <row r="2057" spans="1:14" ht="15" hidden="1" customHeight="1" outlineLevel="2" x14ac:dyDescent="0.25">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453</v>
      </c>
      <c r="K2057" s="70">
        <f t="shared" si="215"/>
        <v>341</v>
      </c>
      <c r="L2057" s="34" t="s">
        <v>106</v>
      </c>
      <c r="N2057" s="34" t="s">
        <v>81</v>
      </c>
    </row>
    <row r="2058" spans="1:14" ht="15" hidden="1" customHeight="1" outlineLevel="2" x14ac:dyDescent="0.25">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453</v>
      </c>
      <c r="K2058" s="70">
        <f t="shared" si="215"/>
        <v>342</v>
      </c>
      <c r="L2058" s="34" t="s">
        <v>106</v>
      </c>
      <c r="N2058" s="34" t="s">
        <v>81</v>
      </c>
    </row>
    <row r="2059" spans="1:14" ht="15" hidden="1" customHeight="1" outlineLevel="2" x14ac:dyDescent="0.25">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453</v>
      </c>
      <c r="K2059" s="70">
        <f t="shared" si="215"/>
        <v>343</v>
      </c>
      <c r="L2059" s="34" t="s">
        <v>106</v>
      </c>
      <c r="N2059" s="34" t="s">
        <v>81</v>
      </c>
    </row>
    <row r="2060" spans="1:14" ht="15" hidden="1" customHeight="1" outlineLevel="2" x14ac:dyDescent="0.25">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453</v>
      </c>
      <c r="K2060" s="70">
        <f t="shared" si="215"/>
        <v>344</v>
      </c>
      <c r="L2060" s="34" t="s">
        <v>106</v>
      </c>
      <c r="N2060" s="34" t="s">
        <v>81</v>
      </c>
    </row>
    <row r="2061" spans="1:14" ht="15" hidden="1" customHeight="1" outlineLevel="2" x14ac:dyDescent="0.25">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453</v>
      </c>
      <c r="K2061" s="70">
        <f t="shared" si="215"/>
        <v>345</v>
      </c>
      <c r="L2061" s="34" t="s">
        <v>106</v>
      </c>
      <c r="N2061" s="34" t="s">
        <v>81</v>
      </c>
    </row>
    <row r="2062" spans="1:14" ht="15" hidden="1" customHeight="1" outlineLevel="2" x14ac:dyDescent="0.25">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453</v>
      </c>
      <c r="K2062" s="70">
        <f t="shared" si="215"/>
        <v>346</v>
      </c>
      <c r="L2062" s="34" t="s">
        <v>106</v>
      </c>
      <c r="N2062" s="34" t="s">
        <v>81</v>
      </c>
    </row>
    <row r="2063" spans="1:14" ht="15" hidden="1" customHeight="1" outlineLevel="2" x14ac:dyDescent="0.25">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453</v>
      </c>
      <c r="K2063" s="70">
        <f t="shared" si="215"/>
        <v>347</v>
      </c>
      <c r="L2063" s="34" t="s">
        <v>106</v>
      </c>
      <c r="N2063" s="34" t="s">
        <v>81</v>
      </c>
    </row>
    <row r="2064" spans="1:14" ht="15" hidden="1" customHeight="1" outlineLevel="2" x14ac:dyDescent="0.25">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453</v>
      </c>
      <c r="K2064" s="70">
        <f t="shared" si="215"/>
        <v>348</v>
      </c>
      <c r="L2064" s="34" t="s">
        <v>106</v>
      </c>
      <c r="N2064" s="34" t="s">
        <v>81</v>
      </c>
    </row>
    <row r="2065" spans="1:14" ht="15" hidden="1" customHeight="1" outlineLevel="2" x14ac:dyDescent="0.25">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453</v>
      </c>
      <c r="K2065" s="70">
        <f t="shared" si="215"/>
        <v>349</v>
      </c>
      <c r="L2065" s="34" t="s">
        <v>106</v>
      </c>
      <c r="N2065" s="34" t="s">
        <v>81</v>
      </c>
    </row>
    <row r="2066" spans="1:14" ht="15" hidden="1" customHeight="1" outlineLevel="2" x14ac:dyDescent="0.25">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453</v>
      </c>
      <c r="K2066" s="70">
        <f t="shared" si="215"/>
        <v>350</v>
      </c>
      <c r="L2066" s="34" t="s">
        <v>106</v>
      </c>
      <c r="N2066" s="34" t="s">
        <v>81</v>
      </c>
    </row>
    <row r="2067" spans="1:14" ht="15" hidden="1" customHeight="1" outlineLevel="2" x14ac:dyDescent="0.25">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453</v>
      </c>
      <c r="K2067" s="70">
        <f t="shared" si="215"/>
        <v>351</v>
      </c>
      <c r="L2067" s="34" t="s">
        <v>106</v>
      </c>
      <c r="N2067" s="34" t="s">
        <v>81</v>
      </c>
    </row>
    <row r="2068" spans="1:14" ht="15" hidden="1" customHeight="1" outlineLevel="2" x14ac:dyDescent="0.25">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453</v>
      </c>
      <c r="K2068" s="70">
        <f t="shared" si="215"/>
        <v>352</v>
      </c>
      <c r="L2068" s="34" t="s">
        <v>106</v>
      </c>
      <c r="N2068" s="34" t="s">
        <v>81</v>
      </c>
    </row>
    <row r="2069" spans="1:14" ht="15" hidden="1" customHeight="1" outlineLevel="2" x14ac:dyDescent="0.25">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453</v>
      </c>
      <c r="K2069" s="70">
        <f t="shared" si="215"/>
        <v>353</v>
      </c>
      <c r="L2069" s="34" t="s">
        <v>106</v>
      </c>
      <c r="N2069" s="34" t="s">
        <v>81</v>
      </c>
    </row>
    <row r="2070" spans="1:14" ht="15" hidden="1" customHeight="1" outlineLevel="2" x14ac:dyDescent="0.25">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453</v>
      </c>
      <c r="K2070" s="70">
        <f t="shared" si="215"/>
        <v>354</v>
      </c>
      <c r="L2070" s="34" t="s">
        <v>106</v>
      </c>
      <c r="N2070" s="34" t="s">
        <v>81</v>
      </c>
    </row>
    <row r="2071" spans="1:14" ht="15" hidden="1" customHeight="1" outlineLevel="2" x14ac:dyDescent="0.25">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453</v>
      </c>
      <c r="K2071" s="70">
        <f t="shared" si="215"/>
        <v>355</v>
      </c>
      <c r="L2071" s="34" t="s">
        <v>106</v>
      </c>
      <c r="N2071" s="34" t="s">
        <v>81</v>
      </c>
    </row>
    <row r="2072" spans="1:14" ht="15" hidden="1" customHeight="1" outlineLevel="2" x14ac:dyDescent="0.25">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453</v>
      </c>
      <c r="K2072" s="70">
        <f t="shared" si="215"/>
        <v>356</v>
      </c>
      <c r="L2072" s="34" t="s">
        <v>106</v>
      </c>
      <c r="N2072" s="34" t="s">
        <v>81</v>
      </c>
    </row>
    <row r="2073" spans="1:14" ht="15" hidden="1" customHeight="1" outlineLevel="2" x14ac:dyDescent="0.25">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453</v>
      </c>
      <c r="K2073" s="70">
        <f t="shared" si="215"/>
        <v>357</v>
      </c>
      <c r="L2073" s="34" t="s">
        <v>106</v>
      </c>
      <c r="N2073" s="34" t="s">
        <v>81</v>
      </c>
    </row>
    <row r="2074" spans="1:14" ht="15" hidden="1" customHeight="1" outlineLevel="2" x14ac:dyDescent="0.25">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453</v>
      </c>
      <c r="K2074" s="70">
        <f t="shared" si="215"/>
        <v>358</v>
      </c>
      <c r="L2074" s="34" t="s">
        <v>106</v>
      </c>
      <c r="N2074" s="34" t="s">
        <v>81</v>
      </c>
    </row>
    <row r="2075" spans="1:14" ht="15" hidden="1" customHeight="1" outlineLevel="2" x14ac:dyDescent="0.25">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453</v>
      </c>
      <c r="K2075" s="70">
        <f t="shared" si="215"/>
        <v>359</v>
      </c>
      <c r="L2075" s="34" t="s">
        <v>106</v>
      </c>
      <c r="N2075" s="34" t="s">
        <v>81</v>
      </c>
    </row>
    <row r="2076" spans="1:14" ht="15" hidden="1" customHeight="1" outlineLevel="2" x14ac:dyDescent="0.25">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453</v>
      </c>
      <c r="K2076" s="70">
        <f t="shared" si="215"/>
        <v>360</v>
      </c>
      <c r="L2076" s="34" t="s">
        <v>106</v>
      </c>
      <c r="N2076" s="34" t="s">
        <v>81</v>
      </c>
    </row>
    <row r="2077" spans="1:14" ht="15" hidden="1" customHeight="1" outlineLevel="2" x14ac:dyDescent="0.25">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453</v>
      </c>
      <c r="K2077" s="70">
        <f t="shared" si="215"/>
        <v>361</v>
      </c>
      <c r="L2077" s="34" t="s">
        <v>106</v>
      </c>
      <c r="N2077" s="34" t="s">
        <v>81</v>
      </c>
    </row>
    <row r="2078" spans="1:14" ht="15" hidden="1" customHeight="1" outlineLevel="2" x14ac:dyDescent="0.25">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453</v>
      </c>
      <c r="K2078" s="70">
        <f t="shared" si="215"/>
        <v>362</v>
      </c>
      <c r="L2078" s="34" t="s">
        <v>106</v>
      </c>
      <c r="N2078" s="34" t="s">
        <v>81</v>
      </c>
    </row>
    <row r="2079" spans="1:14" ht="15" hidden="1" customHeight="1" outlineLevel="2" x14ac:dyDescent="0.25">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453</v>
      </c>
      <c r="K2079" s="70">
        <f t="shared" si="215"/>
        <v>363</v>
      </c>
      <c r="L2079" s="34" t="s">
        <v>106</v>
      </c>
      <c r="N2079" s="34" t="s">
        <v>81</v>
      </c>
    </row>
    <row r="2080" spans="1:14" ht="15" hidden="1" customHeight="1" outlineLevel="2" x14ac:dyDescent="0.25">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453</v>
      </c>
      <c r="K2080" s="70">
        <f t="shared" si="215"/>
        <v>364</v>
      </c>
      <c r="L2080" s="34" t="s">
        <v>106</v>
      </c>
      <c r="N2080" s="34" t="s">
        <v>81</v>
      </c>
    </row>
    <row r="2081" spans="1:14" ht="15" hidden="1" customHeight="1" outlineLevel="2" x14ac:dyDescent="0.25">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453</v>
      </c>
      <c r="K2081" s="70">
        <f t="shared" si="215"/>
        <v>365</v>
      </c>
      <c r="L2081" s="34" t="s">
        <v>106</v>
      </c>
      <c r="N2081" s="34" t="s">
        <v>81</v>
      </c>
    </row>
    <row r="2082" spans="1:14" ht="15" hidden="1" customHeight="1" outlineLevel="2" x14ac:dyDescent="0.25">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453</v>
      </c>
      <c r="K2082" s="70">
        <f t="shared" si="215"/>
        <v>366</v>
      </c>
      <c r="L2082" s="34" t="s">
        <v>106</v>
      </c>
      <c r="N2082" s="34" t="s">
        <v>81</v>
      </c>
    </row>
    <row r="2083" spans="1:14" ht="15" hidden="1" customHeight="1" outlineLevel="2" x14ac:dyDescent="0.25">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453</v>
      </c>
      <c r="K2083" s="70">
        <f t="shared" si="215"/>
        <v>367</v>
      </c>
      <c r="L2083" s="34" t="s">
        <v>106</v>
      </c>
      <c r="N2083" s="34" t="s">
        <v>81</v>
      </c>
    </row>
    <row r="2084" spans="1:14" ht="15" hidden="1" customHeight="1" outlineLevel="2" x14ac:dyDescent="0.25">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453</v>
      </c>
      <c r="K2084" s="70">
        <f t="shared" si="215"/>
        <v>368</v>
      </c>
      <c r="L2084" s="34" t="s">
        <v>106</v>
      </c>
      <c r="N2084" s="34" t="s">
        <v>81</v>
      </c>
    </row>
    <row r="2085" spans="1:14" ht="15" hidden="1" customHeight="1" outlineLevel="2" x14ac:dyDescent="0.25">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453</v>
      </c>
      <c r="K2085" s="70">
        <f t="shared" si="215"/>
        <v>369</v>
      </c>
      <c r="L2085" s="34" t="s">
        <v>106</v>
      </c>
      <c r="N2085" s="34" t="s">
        <v>81</v>
      </c>
    </row>
    <row r="2086" spans="1:14" ht="15" hidden="1" customHeight="1" outlineLevel="2" x14ac:dyDescent="0.25">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453</v>
      </c>
      <c r="K2086" s="70">
        <f t="shared" si="215"/>
        <v>370</v>
      </c>
      <c r="L2086" s="34" t="s">
        <v>106</v>
      </c>
      <c r="N2086" s="34" t="s">
        <v>81</v>
      </c>
    </row>
    <row r="2087" spans="1:14" ht="15" hidden="1" customHeight="1" outlineLevel="2" x14ac:dyDescent="0.25">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453</v>
      </c>
      <c r="K2087" s="70">
        <f t="shared" ref="K2087:K2116" si="220">K2086+1</f>
        <v>371</v>
      </c>
      <c r="L2087" s="34" t="s">
        <v>106</v>
      </c>
      <c r="N2087" s="34" t="s">
        <v>81</v>
      </c>
    </row>
    <row r="2088" spans="1:14" ht="15" hidden="1" customHeight="1" outlineLevel="2" x14ac:dyDescent="0.25">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453</v>
      </c>
      <c r="K2088" s="70">
        <f t="shared" si="220"/>
        <v>372</v>
      </c>
      <c r="L2088" s="34" t="s">
        <v>106</v>
      </c>
      <c r="N2088" s="34" t="s">
        <v>81</v>
      </c>
    </row>
    <row r="2089" spans="1:14" ht="15" hidden="1" customHeight="1" outlineLevel="2" x14ac:dyDescent="0.25">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453</v>
      </c>
      <c r="K2089" s="70">
        <f t="shared" si="220"/>
        <v>373</v>
      </c>
      <c r="L2089" s="34" t="s">
        <v>106</v>
      </c>
      <c r="N2089" s="34" t="s">
        <v>81</v>
      </c>
    </row>
    <row r="2090" spans="1:14" ht="15" hidden="1" customHeight="1" outlineLevel="2" x14ac:dyDescent="0.25">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453</v>
      </c>
      <c r="K2090" s="70">
        <f t="shared" si="220"/>
        <v>374</v>
      </c>
      <c r="L2090" s="34" t="s">
        <v>106</v>
      </c>
      <c r="N2090" s="34" t="s">
        <v>81</v>
      </c>
    </row>
    <row r="2091" spans="1:14" ht="15" hidden="1" customHeight="1" outlineLevel="2" x14ac:dyDescent="0.25">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453</v>
      </c>
      <c r="K2091" s="70">
        <f t="shared" si="220"/>
        <v>375</v>
      </c>
      <c r="L2091" s="34" t="s">
        <v>106</v>
      </c>
      <c r="N2091" s="34" t="s">
        <v>81</v>
      </c>
    </row>
    <row r="2092" spans="1:14" ht="15" hidden="1" customHeight="1" outlineLevel="2" x14ac:dyDescent="0.25">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453</v>
      </c>
      <c r="K2092" s="70">
        <f t="shared" si="220"/>
        <v>376</v>
      </c>
      <c r="L2092" s="34" t="s">
        <v>106</v>
      </c>
      <c r="N2092" s="34" t="s">
        <v>81</v>
      </c>
    </row>
    <row r="2093" spans="1:14" ht="15" hidden="1" customHeight="1" outlineLevel="2" x14ac:dyDescent="0.25">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453</v>
      </c>
      <c r="K2093" s="70">
        <f t="shared" si="220"/>
        <v>377</v>
      </c>
      <c r="L2093" s="34" t="s">
        <v>106</v>
      </c>
      <c r="N2093" s="34" t="s">
        <v>81</v>
      </c>
    </row>
    <row r="2094" spans="1:14" ht="15" hidden="1" customHeight="1" outlineLevel="2" x14ac:dyDescent="0.25">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453</v>
      </c>
      <c r="K2094" s="70">
        <f t="shared" si="220"/>
        <v>378</v>
      </c>
      <c r="L2094" s="34" t="s">
        <v>106</v>
      </c>
      <c r="N2094" s="34" t="s">
        <v>81</v>
      </c>
    </row>
    <row r="2095" spans="1:14" ht="15" hidden="1" customHeight="1" outlineLevel="2" x14ac:dyDescent="0.25">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453</v>
      </c>
      <c r="K2095" s="70">
        <f t="shared" si="220"/>
        <v>379</v>
      </c>
      <c r="L2095" s="34" t="s">
        <v>106</v>
      </c>
      <c r="N2095" s="34" t="s">
        <v>81</v>
      </c>
    </row>
    <row r="2096" spans="1:14" ht="15" hidden="1" customHeight="1" outlineLevel="2" x14ac:dyDescent="0.25">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453</v>
      </c>
      <c r="K2096" s="70">
        <f t="shared" si="220"/>
        <v>380</v>
      </c>
      <c r="L2096" s="34" t="s">
        <v>106</v>
      </c>
      <c r="N2096" s="34" t="s">
        <v>81</v>
      </c>
    </row>
    <row r="2097" spans="1:14" ht="15" hidden="1" customHeight="1" outlineLevel="2" x14ac:dyDescent="0.25">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453</v>
      </c>
      <c r="K2097" s="70">
        <f t="shared" si="220"/>
        <v>381</v>
      </c>
      <c r="L2097" s="34" t="s">
        <v>106</v>
      </c>
      <c r="N2097" s="34" t="s">
        <v>81</v>
      </c>
    </row>
    <row r="2098" spans="1:14" ht="15" hidden="1" customHeight="1" outlineLevel="2" x14ac:dyDescent="0.25">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453</v>
      </c>
      <c r="K2098" s="70">
        <f t="shared" si="220"/>
        <v>382</v>
      </c>
      <c r="L2098" s="34" t="s">
        <v>106</v>
      </c>
      <c r="N2098" s="34" t="s">
        <v>81</v>
      </c>
    </row>
    <row r="2099" spans="1:14" ht="15" hidden="1" customHeight="1" outlineLevel="2" x14ac:dyDescent="0.25">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453</v>
      </c>
      <c r="K2099" s="70">
        <f t="shared" si="220"/>
        <v>383</v>
      </c>
      <c r="L2099" s="34" t="s">
        <v>106</v>
      </c>
      <c r="N2099" s="34" t="s">
        <v>81</v>
      </c>
    </row>
    <row r="2100" spans="1:14" ht="15" hidden="1" customHeight="1" outlineLevel="2" x14ac:dyDescent="0.25">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453</v>
      </c>
      <c r="K2100" s="70">
        <f t="shared" si="220"/>
        <v>384</v>
      </c>
      <c r="L2100" s="34" t="s">
        <v>106</v>
      </c>
      <c r="N2100" s="34" t="s">
        <v>81</v>
      </c>
    </row>
    <row r="2101" spans="1:14" ht="15" hidden="1" customHeight="1" outlineLevel="2" x14ac:dyDescent="0.25">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453</v>
      </c>
      <c r="K2101" s="70">
        <f t="shared" si="220"/>
        <v>385</v>
      </c>
      <c r="L2101" s="34" t="s">
        <v>106</v>
      </c>
      <c r="N2101" s="34" t="s">
        <v>81</v>
      </c>
    </row>
    <row r="2102" spans="1:14" ht="15" hidden="1" customHeight="1" outlineLevel="2" x14ac:dyDescent="0.25">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453</v>
      </c>
      <c r="K2102" s="70">
        <f t="shared" si="220"/>
        <v>386</v>
      </c>
      <c r="L2102" s="34" t="s">
        <v>106</v>
      </c>
      <c r="N2102" s="34" t="s">
        <v>81</v>
      </c>
    </row>
    <row r="2103" spans="1:14" ht="15" hidden="1" customHeight="1" outlineLevel="2" x14ac:dyDescent="0.25">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453</v>
      </c>
      <c r="K2103" s="70">
        <f t="shared" si="220"/>
        <v>387</v>
      </c>
      <c r="L2103" s="34" t="s">
        <v>106</v>
      </c>
      <c r="N2103" s="34" t="s">
        <v>81</v>
      </c>
    </row>
    <row r="2104" spans="1:14" ht="15" hidden="1" customHeight="1" outlineLevel="2" x14ac:dyDescent="0.25">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453</v>
      </c>
      <c r="K2104" s="70">
        <f t="shared" si="220"/>
        <v>388</v>
      </c>
      <c r="L2104" s="34" t="s">
        <v>106</v>
      </c>
      <c r="N2104" s="34" t="s">
        <v>81</v>
      </c>
    </row>
    <row r="2105" spans="1:14" ht="15" hidden="1" customHeight="1" outlineLevel="2" x14ac:dyDescent="0.25">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453</v>
      </c>
      <c r="K2105" s="70">
        <f t="shared" si="220"/>
        <v>389</v>
      </c>
      <c r="L2105" s="34" t="s">
        <v>106</v>
      </c>
      <c r="N2105" s="34" t="s">
        <v>81</v>
      </c>
    </row>
    <row r="2106" spans="1:14" ht="15" hidden="1" customHeight="1" outlineLevel="2" x14ac:dyDescent="0.25">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453</v>
      </c>
      <c r="K2106" s="70">
        <f t="shared" si="220"/>
        <v>390</v>
      </c>
      <c r="L2106" s="34" t="s">
        <v>106</v>
      </c>
      <c r="N2106" s="34" t="s">
        <v>81</v>
      </c>
    </row>
    <row r="2107" spans="1:14" ht="15" hidden="1" customHeight="1" outlineLevel="2" x14ac:dyDescent="0.25">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453</v>
      </c>
      <c r="K2107" s="70">
        <f t="shared" si="220"/>
        <v>391</v>
      </c>
      <c r="L2107" s="34" t="s">
        <v>106</v>
      </c>
      <c r="N2107" s="34" t="s">
        <v>81</v>
      </c>
    </row>
    <row r="2108" spans="1:14" ht="15.75" hidden="1" customHeight="1" outlineLevel="2" x14ac:dyDescent="0.25">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453</v>
      </c>
      <c r="K2108" s="70">
        <f t="shared" si="220"/>
        <v>392</v>
      </c>
      <c r="L2108" s="34" t="s">
        <v>106</v>
      </c>
      <c r="N2108" s="34" t="s">
        <v>81</v>
      </c>
    </row>
    <row r="2109" spans="1:14" ht="15.75" hidden="1" customHeight="1" outlineLevel="2" x14ac:dyDescent="0.25">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453</v>
      </c>
      <c r="K2109" s="70">
        <f t="shared" si="220"/>
        <v>393</v>
      </c>
      <c r="L2109" s="34" t="s">
        <v>106</v>
      </c>
      <c r="N2109" s="34" t="s">
        <v>81</v>
      </c>
    </row>
    <row r="2110" spans="1:14" ht="15.75" hidden="1" customHeight="1" outlineLevel="2" x14ac:dyDescent="0.25">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453</v>
      </c>
      <c r="K2110" s="70">
        <f t="shared" si="220"/>
        <v>394</v>
      </c>
      <c r="L2110" s="34" t="s">
        <v>106</v>
      </c>
      <c r="N2110" s="34" t="s">
        <v>81</v>
      </c>
    </row>
    <row r="2111" spans="1:14" ht="15.75" hidden="1" customHeight="1" outlineLevel="2" x14ac:dyDescent="0.25">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453</v>
      </c>
      <c r="K2111" s="70">
        <f t="shared" si="220"/>
        <v>395</v>
      </c>
      <c r="L2111" s="34" t="s">
        <v>106</v>
      </c>
      <c r="N2111" s="34" t="s">
        <v>81</v>
      </c>
    </row>
    <row r="2112" spans="1:14" ht="15.75" hidden="1" customHeight="1" outlineLevel="2" x14ac:dyDescent="0.25">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453</v>
      </c>
      <c r="K2112" s="70">
        <f t="shared" si="220"/>
        <v>396</v>
      </c>
      <c r="L2112" s="34" t="s">
        <v>106</v>
      </c>
      <c r="N2112" s="34" t="s">
        <v>81</v>
      </c>
    </row>
    <row r="2113" spans="1:16" ht="15.75" hidden="1" customHeight="1" outlineLevel="2" x14ac:dyDescent="0.25">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453</v>
      </c>
      <c r="K2113" s="70">
        <f t="shared" si="220"/>
        <v>397</v>
      </c>
      <c r="L2113" s="34" t="s">
        <v>106</v>
      </c>
      <c r="N2113" s="34" t="s">
        <v>81</v>
      </c>
    </row>
    <row r="2114" spans="1:16" ht="15.75" hidden="1" customHeight="1" outlineLevel="2" x14ac:dyDescent="0.25">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453</v>
      </c>
      <c r="K2114" s="70">
        <f t="shared" si="220"/>
        <v>398</v>
      </c>
      <c r="L2114" s="34" t="s">
        <v>106</v>
      </c>
      <c r="N2114" s="34" t="s">
        <v>81</v>
      </c>
    </row>
    <row r="2115" spans="1:16" ht="15.75" hidden="1" customHeight="1" outlineLevel="2" x14ac:dyDescent="0.25">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453</v>
      </c>
      <c r="K2115" s="70">
        <f t="shared" si="220"/>
        <v>399</v>
      </c>
      <c r="L2115" s="34" t="s">
        <v>106</v>
      </c>
      <c r="N2115" s="34" t="s">
        <v>81</v>
      </c>
    </row>
    <row r="2116" spans="1:16" ht="15.75" hidden="1" customHeight="1" outlineLevel="2" x14ac:dyDescent="0.25">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453</v>
      </c>
      <c r="K2116" s="70">
        <f t="shared" si="220"/>
        <v>400</v>
      </c>
      <c r="L2116" s="34" t="s">
        <v>106</v>
      </c>
      <c r="N2116" s="34" t="s">
        <v>81</v>
      </c>
    </row>
    <row r="2117" spans="1:16" outlineLevel="1" collapsed="1" x14ac:dyDescent="0.25">
      <c r="D2117" s="28"/>
      <c r="E2117" s="27"/>
      <c r="F2117" s="29"/>
    </row>
    <row r="2118" spans="1:16" s="63" customFormat="1" outlineLevel="1" x14ac:dyDescent="0.25">
      <c r="A2118" s="65"/>
      <c r="B2118" s="33" t="s">
        <v>83</v>
      </c>
      <c r="C2118" s="33"/>
      <c r="D2118" s="28">
        <f>E2020+1</f>
        <v>5960</v>
      </c>
      <c r="E2118" s="27">
        <f>D2214</f>
        <v>6055</v>
      </c>
      <c r="F2118" s="29" t="s">
        <v>191</v>
      </c>
      <c r="G2118" s="23" t="s">
        <v>164</v>
      </c>
      <c r="H2118" s="21">
        <f>I2020+1</f>
        <v>10768</v>
      </c>
      <c r="I2118" s="23">
        <f>I2214</f>
        <v>10959</v>
      </c>
      <c r="J2118" s="71" t="s">
        <v>453</v>
      </c>
      <c r="K2118" s="70" t="s">
        <v>463</v>
      </c>
      <c r="L2118" s="34" t="s">
        <v>106</v>
      </c>
      <c r="M2118" s="34"/>
      <c r="N2118" s="34" t="s">
        <v>83</v>
      </c>
      <c r="O2118" s="34"/>
      <c r="P2118" s="33"/>
    </row>
    <row r="2119" spans="1:16" ht="15.75" hidden="1" customHeight="1" outlineLevel="2" x14ac:dyDescent="0.25">
      <c r="B2119" s="33" t="str">
        <f>CONCATENATE("kVAR - Circuit ",C2119)</f>
        <v>kVAR - Circuit 1</v>
      </c>
      <c r="C2119" s="34">
        <v>1</v>
      </c>
      <c r="D2119" s="28">
        <f>D2118</f>
        <v>5960</v>
      </c>
      <c r="E2119" s="27"/>
      <c r="F2119" s="29">
        <v>5096</v>
      </c>
      <c r="G2119" s="23" t="s">
        <v>164</v>
      </c>
      <c r="H2119" s="21">
        <f>H2118</f>
        <v>10768</v>
      </c>
      <c r="I2119" s="23">
        <f>+H2119+1</f>
        <v>10769</v>
      </c>
      <c r="J2119" s="71" t="s">
        <v>453</v>
      </c>
      <c r="K2119" s="70">
        <f>K2116+1</f>
        <v>401</v>
      </c>
      <c r="L2119" s="34" t="s">
        <v>106</v>
      </c>
      <c r="N2119" s="34" t="s">
        <v>83</v>
      </c>
    </row>
    <row r="2120" spans="1:16" ht="15.75" hidden="1" customHeight="1" outlineLevel="2" x14ac:dyDescent="0.25">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453</v>
      </c>
      <c r="K2120" s="70">
        <f>K2119+1</f>
        <v>402</v>
      </c>
      <c r="L2120" s="34" t="s">
        <v>106</v>
      </c>
      <c r="N2120" s="34" t="s">
        <v>83</v>
      </c>
    </row>
    <row r="2121" spans="1:16" ht="15.75" hidden="1" customHeight="1" outlineLevel="2" x14ac:dyDescent="0.25">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453</v>
      </c>
      <c r="K2121" s="70">
        <f t="shared" ref="K2121:K2184" si="226">K2120+1</f>
        <v>403</v>
      </c>
      <c r="L2121" s="34" t="s">
        <v>106</v>
      </c>
      <c r="N2121" s="34" t="s">
        <v>83</v>
      </c>
    </row>
    <row r="2122" spans="1:16" ht="15.75" hidden="1" customHeight="1" outlineLevel="2" x14ac:dyDescent="0.25">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453</v>
      </c>
      <c r="K2122" s="70">
        <f t="shared" si="226"/>
        <v>404</v>
      </c>
      <c r="L2122" s="34" t="s">
        <v>106</v>
      </c>
      <c r="N2122" s="34" t="s">
        <v>83</v>
      </c>
    </row>
    <row r="2123" spans="1:16" ht="15.75" hidden="1" customHeight="1" outlineLevel="2" x14ac:dyDescent="0.25">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453</v>
      </c>
      <c r="K2123" s="70">
        <f t="shared" si="226"/>
        <v>405</v>
      </c>
      <c r="L2123" s="34" t="s">
        <v>106</v>
      </c>
      <c r="N2123" s="34" t="s">
        <v>83</v>
      </c>
    </row>
    <row r="2124" spans="1:16" ht="15" hidden="1" customHeight="1" outlineLevel="2" x14ac:dyDescent="0.25">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453</v>
      </c>
      <c r="K2124" s="70">
        <f t="shared" si="226"/>
        <v>406</v>
      </c>
      <c r="L2124" s="34" t="s">
        <v>106</v>
      </c>
      <c r="N2124" s="34" t="s">
        <v>83</v>
      </c>
    </row>
    <row r="2125" spans="1:16" ht="15" hidden="1" customHeight="1" outlineLevel="2" x14ac:dyDescent="0.25">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453</v>
      </c>
      <c r="K2125" s="70">
        <f t="shared" si="226"/>
        <v>407</v>
      </c>
      <c r="L2125" s="34" t="s">
        <v>106</v>
      </c>
      <c r="N2125" s="34" t="s">
        <v>83</v>
      </c>
    </row>
    <row r="2126" spans="1:16" ht="15" hidden="1" customHeight="1" outlineLevel="2" x14ac:dyDescent="0.25">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453</v>
      </c>
      <c r="K2126" s="70">
        <f t="shared" si="226"/>
        <v>408</v>
      </c>
      <c r="L2126" s="34" t="s">
        <v>106</v>
      </c>
      <c r="N2126" s="34" t="s">
        <v>83</v>
      </c>
    </row>
    <row r="2127" spans="1:16" ht="15" hidden="1" customHeight="1" outlineLevel="2" x14ac:dyDescent="0.25">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453</v>
      </c>
      <c r="K2127" s="70">
        <f t="shared" si="226"/>
        <v>409</v>
      </c>
      <c r="L2127" s="34" t="s">
        <v>106</v>
      </c>
      <c r="N2127" s="34" t="s">
        <v>83</v>
      </c>
    </row>
    <row r="2128" spans="1:16" ht="15" hidden="1" customHeight="1" outlineLevel="2" x14ac:dyDescent="0.25">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453</v>
      </c>
      <c r="K2128" s="70">
        <f t="shared" si="226"/>
        <v>410</v>
      </c>
      <c r="L2128" s="34" t="s">
        <v>106</v>
      </c>
      <c r="N2128" s="34" t="s">
        <v>83</v>
      </c>
    </row>
    <row r="2129" spans="1:14" ht="15" hidden="1" customHeight="1" outlineLevel="2" x14ac:dyDescent="0.25">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453</v>
      </c>
      <c r="K2129" s="70">
        <f t="shared" si="226"/>
        <v>411</v>
      </c>
      <c r="L2129" s="34" t="s">
        <v>106</v>
      </c>
      <c r="N2129" s="34" t="s">
        <v>83</v>
      </c>
    </row>
    <row r="2130" spans="1:14" ht="15" hidden="1" customHeight="1" outlineLevel="2" x14ac:dyDescent="0.25">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453</v>
      </c>
      <c r="K2130" s="70">
        <f t="shared" si="226"/>
        <v>412</v>
      </c>
      <c r="L2130" s="34" t="s">
        <v>106</v>
      </c>
      <c r="N2130" s="34" t="s">
        <v>83</v>
      </c>
    </row>
    <row r="2131" spans="1:14" ht="15" hidden="1" customHeight="1" outlineLevel="2" x14ac:dyDescent="0.25">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453</v>
      </c>
      <c r="K2131" s="70">
        <f t="shared" si="226"/>
        <v>413</v>
      </c>
      <c r="L2131" s="34" t="s">
        <v>106</v>
      </c>
      <c r="N2131" s="34" t="s">
        <v>83</v>
      </c>
    </row>
    <row r="2132" spans="1:14" ht="15" hidden="1" customHeight="1" outlineLevel="2" x14ac:dyDescent="0.25">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453</v>
      </c>
      <c r="K2132" s="70">
        <f t="shared" si="226"/>
        <v>414</v>
      </c>
      <c r="L2132" s="34" t="s">
        <v>106</v>
      </c>
      <c r="N2132" s="34" t="s">
        <v>83</v>
      </c>
    </row>
    <row r="2133" spans="1:14" ht="15" hidden="1" customHeight="1" outlineLevel="2" x14ac:dyDescent="0.25">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453</v>
      </c>
      <c r="K2133" s="70">
        <f t="shared" si="226"/>
        <v>415</v>
      </c>
      <c r="L2133" s="34" t="s">
        <v>106</v>
      </c>
      <c r="N2133" s="34" t="s">
        <v>83</v>
      </c>
    </row>
    <row r="2134" spans="1:14" ht="15" hidden="1" customHeight="1" outlineLevel="2" x14ac:dyDescent="0.25">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453</v>
      </c>
      <c r="K2134" s="70">
        <f t="shared" si="226"/>
        <v>416</v>
      </c>
      <c r="L2134" s="34" t="s">
        <v>106</v>
      </c>
      <c r="N2134" s="34" t="s">
        <v>83</v>
      </c>
    </row>
    <row r="2135" spans="1:14" ht="15" hidden="1" customHeight="1" outlineLevel="2" x14ac:dyDescent="0.25">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453</v>
      </c>
      <c r="K2135" s="70">
        <f t="shared" si="226"/>
        <v>417</v>
      </c>
      <c r="L2135" s="34" t="s">
        <v>106</v>
      </c>
      <c r="N2135" s="34" t="s">
        <v>83</v>
      </c>
    </row>
    <row r="2136" spans="1:14" ht="15" hidden="1" customHeight="1" outlineLevel="2" x14ac:dyDescent="0.25">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453</v>
      </c>
      <c r="K2136" s="70">
        <f t="shared" si="226"/>
        <v>418</v>
      </c>
      <c r="L2136" s="34" t="s">
        <v>106</v>
      </c>
      <c r="N2136" s="34" t="s">
        <v>83</v>
      </c>
    </row>
    <row r="2137" spans="1:14" ht="15" hidden="1" customHeight="1" outlineLevel="2" x14ac:dyDescent="0.25">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453</v>
      </c>
      <c r="K2137" s="70">
        <f t="shared" si="226"/>
        <v>419</v>
      </c>
      <c r="L2137" s="34" t="s">
        <v>106</v>
      </c>
      <c r="N2137" s="34" t="s">
        <v>83</v>
      </c>
    </row>
    <row r="2138" spans="1:14" ht="15" hidden="1" customHeight="1" outlineLevel="2" x14ac:dyDescent="0.25">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453</v>
      </c>
      <c r="K2138" s="70">
        <f t="shared" si="226"/>
        <v>420</v>
      </c>
      <c r="L2138" s="34" t="s">
        <v>106</v>
      </c>
      <c r="N2138" s="34" t="s">
        <v>83</v>
      </c>
    </row>
    <row r="2139" spans="1:14" ht="15" hidden="1" customHeight="1" outlineLevel="2" x14ac:dyDescent="0.25">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453</v>
      </c>
      <c r="K2139" s="70">
        <f t="shared" si="226"/>
        <v>421</v>
      </c>
      <c r="L2139" s="34" t="s">
        <v>106</v>
      </c>
      <c r="N2139" s="34" t="s">
        <v>83</v>
      </c>
    </row>
    <row r="2140" spans="1:14" ht="15" hidden="1" customHeight="1" outlineLevel="2" x14ac:dyDescent="0.25">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453</v>
      </c>
      <c r="K2140" s="70">
        <f t="shared" si="226"/>
        <v>422</v>
      </c>
      <c r="L2140" s="34" t="s">
        <v>106</v>
      </c>
      <c r="N2140" s="34" t="s">
        <v>83</v>
      </c>
    </row>
    <row r="2141" spans="1:14" ht="15" hidden="1" customHeight="1" outlineLevel="2" x14ac:dyDescent="0.25">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453</v>
      </c>
      <c r="K2141" s="70">
        <f t="shared" si="226"/>
        <v>423</v>
      </c>
      <c r="L2141" s="34" t="s">
        <v>106</v>
      </c>
      <c r="N2141" s="34" t="s">
        <v>83</v>
      </c>
    </row>
    <row r="2142" spans="1:14" ht="15" hidden="1" customHeight="1" outlineLevel="2" x14ac:dyDescent="0.25">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453</v>
      </c>
      <c r="K2142" s="70">
        <f t="shared" si="226"/>
        <v>424</v>
      </c>
      <c r="L2142" s="34" t="s">
        <v>106</v>
      </c>
      <c r="N2142" s="34" t="s">
        <v>83</v>
      </c>
    </row>
    <row r="2143" spans="1:14" ht="15" hidden="1" customHeight="1" outlineLevel="2" x14ac:dyDescent="0.25">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453</v>
      </c>
      <c r="K2143" s="70">
        <f t="shared" si="226"/>
        <v>425</v>
      </c>
      <c r="L2143" s="34" t="s">
        <v>106</v>
      </c>
      <c r="N2143" s="34" t="s">
        <v>83</v>
      </c>
    </row>
    <row r="2144" spans="1:14" ht="15" hidden="1" customHeight="1" outlineLevel="2" x14ac:dyDescent="0.25">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453</v>
      </c>
      <c r="K2144" s="70">
        <f t="shared" si="226"/>
        <v>426</v>
      </c>
      <c r="L2144" s="34" t="s">
        <v>106</v>
      </c>
      <c r="N2144" s="34" t="s">
        <v>83</v>
      </c>
    </row>
    <row r="2145" spans="1:14" ht="15" hidden="1" customHeight="1" outlineLevel="2" x14ac:dyDescent="0.25">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453</v>
      </c>
      <c r="K2145" s="70">
        <f t="shared" si="226"/>
        <v>427</v>
      </c>
      <c r="L2145" s="34" t="s">
        <v>106</v>
      </c>
      <c r="N2145" s="34" t="s">
        <v>83</v>
      </c>
    </row>
    <row r="2146" spans="1:14" ht="15" hidden="1" customHeight="1" outlineLevel="2" x14ac:dyDescent="0.25">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453</v>
      </c>
      <c r="K2146" s="70">
        <f t="shared" si="226"/>
        <v>428</v>
      </c>
      <c r="L2146" s="34" t="s">
        <v>106</v>
      </c>
      <c r="N2146" s="34" t="s">
        <v>83</v>
      </c>
    </row>
    <row r="2147" spans="1:14" ht="15" hidden="1" customHeight="1" outlineLevel="2" x14ac:dyDescent="0.25">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453</v>
      </c>
      <c r="K2147" s="70">
        <f t="shared" si="226"/>
        <v>429</v>
      </c>
      <c r="L2147" s="34" t="s">
        <v>106</v>
      </c>
      <c r="N2147" s="34" t="s">
        <v>83</v>
      </c>
    </row>
    <row r="2148" spans="1:14" ht="15" hidden="1" customHeight="1" outlineLevel="2" x14ac:dyDescent="0.25">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453</v>
      </c>
      <c r="K2148" s="70">
        <f t="shared" si="226"/>
        <v>430</v>
      </c>
      <c r="L2148" s="34" t="s">
        <v>106</v>
      </c>
      <c r="N2148" s="34" t="s">
        <v>83</v>
      </c>
    </row>
    <row r="2149" spans="1:14" ht="15" hidden="1" customHeight="1" outlineLevel="2" x14ac:dyDescent="0.25">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453</v>
      </c>
      <c r="K2149" s="70">
        <f t="shared" si="226"/>
        <v>431</v>
      </c>
      <c r="L2149" s="34" t="s">
        <v>106</v>
      </c>
      <c r="N2149" s="34" t="s">
        <v>83</v>
      </c>
    </row>
    <row r="2150" spans="1:14" ht="15" hidden="1" customHeight="1" outlineLevel="2" x14ac:dyDescent="0.25">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453</v>
      </c>
      <c r="K2150" s="70">
        <f t="shared" si="226"/>
        <v>432</v>
      </c>
      <c r="L2150" s="34" t="s">
        <v>106</v>
      </c>
      <c r="N2150" s="34" t="s">
        <v>83</v>
      </c>
    </row>
    <row r="2151" spans="1:14" ht="15" hidden="1" customHeight="1" outlineLevel="2" x14ac:dyDescent="0.25">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453</v>
      </c>
      <c r="K2151" s="70">
        <f t="shared" si="226"/>
        <v>433</v>
      </c>
      <c r="L2151" s="34" t="s">
        <v>106</v>
      </c>
      <c r="N2151" s="34" t="s">
        <v>83</v>
      </c>
    </row>
    <row r="2152" spans="1:14" ht="15" hidden="1" customHeight="1" outlineLevel="2" x14ac:dyDescent="0.25">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453</v>
      </c>
      <c r="K2152" s="70">
        <f t="shared" si="226"/>
        <v>434</v>
      </c>
      <c r="L2152" s="34" t="s">
        <v>106</v>
      </c>
      <c r="N2152" s="34" t="s">
        <v>83</v>
      </c>
    </row>
    <row r="2153" spans="1:14" ht="15" hidden="1" customHeight="1" outlineLevel="2" x14ac:dyDescent="0.25">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453</v>
      </c>
      <c r="K2153" s="70">
        <f t="shared" si="226"/>
        <v>435</v>
      </c>
      <c r="L2153" s="34" t="s">
        <v>106</v>
      </c>
      <c r="N2153" s="34" t="s">
        <v>83</v>
      </c>
    </row>
    <row r="2154" spans="1:14" ht="15" hidden="1" customHeight="1" outlineLevel="2" x14ac:dyDescent="0.25">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453</v>
      </c>
      <c r="K2154" s="70">
        <f t="shared" si="226"/>
        <v>436</v>
      </c>
      <c r="L2154" s="34" t="s">
        <v>106</v>
      </c>
      <c r="N2154" s="34" t="s">
        <v>83</v>
      </c>
    </row>
    <row r="2155" spans="1:14" ht="15" hidden="1" customHeight="1" outlineLevel="2" x14ac:dyDescent="0.25">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453</v>
      </c>
      <c r="K2155" s="70">
        <f t="shared" si="226"/>
        <v>437</v>
      </c>
      <c r="L2155" s="34" t="s">
        <v>106</v>
      </c>
      <c r="N2155" s="34" t="s">
        <v>83</v>
      </c>
    </row>
    <row r="2156" spans="1:14" ht="15" hidden="1" customHeight="1" outlineLevel="2" x14ac:dyDescent="0.25">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453</v>
      </c>
      <c r="K2156" s="70">
        <f t="shared" si="226"/>
        <v>438</v>
      </c>
      <c r="L2156" s="34" t="s">
        <v>106</v>
      </c>
      <c r="N2156" s="34" t="s">
        <v>83</v>
      </c>
    </row>
    <row r="2157" spans="1:14" ht="15" hidden="1" customHeight="1" outlineLevel="2" x14ac:dyDescent="0.25">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453</v>
      </c>
      <c r="K2157" s="70">
        <f t="shared" si="226"/>
        <v>439</v>
      </c>
      <c r="L2157" s="34" t="s">
        <v>106</v>
      </c>
      <c r="N2157" s="34" t="s">
        <v>83</v>
      </c>
    </row>
    <row r="2158" spans="1:14" ht="15" hidden="1" customHeight="1" outlineLevel="2" x14ac:dyDescent="0.25">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453</v>
      </c>
      <c r="K2158" s="70">
        <f t="shared" si="226"/>
        <v>440</v>
      </c>
      <c r="L2158" s="34" t="s">
        <v>106</v>
      </c>
      <c r="N2158" s="34" t="s">
        <v>83</v>
      </c>
    </row>
    <row r="2159" spans="1:14" ht="15" hidden="1" customHeight="1" outlineLevel="2" x14ac:dyDescent="0.25">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453</v>
      </c>
      <c r="K2159" s="70">
        <f t="shared" si="226"/>
        <v>441</v>
      </c>
      <c r="L2159" s="34" t="s">
        <v>106</v>
      </c>
      <c r="N2159" s="34" t="s">
        <v>83</v>
      </c>
    </row>
    <row r="2160" spans="1:14" ht="15" hidden="1" customHeight="1" outlineLevel="2" x14ac:dyDescent="0.25">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453</v>
      </c>
      <c r="K2160" s="70">
        <f t="shared" si="226"/>
        <v>442</v>
      </c>
      <c r="L2160" s="34" t="s">
        <v>106</v>
      </c>
      <c r="N2160" s="34" t="s">
        <v>83</v>
      </c>
    </row>
    <row r="2161" spans="1:14" ht="15" hidden="1" customHeight="1" outlineLevel="2" x14ac:dyDescent="0.25">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453</v>
      </c>
      <c r="K2161" s="70">
        <f t="shared" si="226"/>
        <v>443</v>
      </c>
      <c r="L2161" s="34" t="s">
        <v>106</v>
      </c>
      <c r="N2161" s="34" t="s">
        <v>83</v>
      </c>
    </row>
    <row r="2162" spans="1:14" ht="15" hidden="1" customHeight="1" outlineLevel="2" x14ac:dyDescent="0.25">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453</v>
      </c>
      <c r="K2162" s="70">
        <f t="shared" si="226"/>
        <v>444</v>
      </c>
      <c r="L2162" s="34" t="s">
        <v>106</v>
      </c>
      <c r="N2162" s="34" t="s">
        <v>83</v>
      </c>
    </row>
    <row r="2163" spans="1:14" ht="15" hidden="1" customHeight="1" outlineLevel="2" x14ac:dyDescent="0.25">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453</v>
      </c>
      <c r="K2163" s="70">
        <f t="shared" si="226"/>
        <v>445</v>
      </c>
      <c r="L2163" s="34" t="s">
        <v>106</v>
      </c>
      <c r="N2163" s="34" t="s">
        <v>83</v>
      </c>
    </row>
    <row r="2164" spans="1:14" ht="15" hidden="1" customHeight="1" outlineLevel="2" x14ac:dyDescent="0.25">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453</v>
      </c>
      <c r="K2164" s="70">
        <f t="shared" si="226"/>
        <v>446</v>
      </c>
      <c r="L2164" s="34" t="s">
        <v>106</v>
      </c>
      <c r="N2164" s="34" t="s">
        <v>83</v>
      </c>
    </row>
    <row r="2165" spans="1:14" ht="15" hidden="1" customHeight="1" outlineLevel="2" x14ac:dyDescent="0.25">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453</v>
      </c>
      <c r="K2165" s="70">
        <f t="shared" si="226"/>
        <v>447</v>
      </c>
      <c r="L2165" s="34" t="s">
        <v>106</v>
      </c>
      <c r="N2165" s="34" t="s">
        <v>83</v>
      </c>
    </row>
    <row r="2166" spans="1:14" ht="15" hidden="1" customHeight="1" outlineLevel="2" x14ac:dyDescent="0.25">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453</v>
      </c>
      <c r="K2166" s="70">
        <f t="shared" si="226"/>
        <v>448</v>
      </c>
      <c r="L2166" s="34" t="s">
        <v>106</v>
      </c>
      <c r="N2166" s="34" t="s">
        <v>83</v>
      </c>
    </row>
    <row r="2167" spans="1:14" ht="15" hidden="1" customHeight="1" outlineLevel="2" x14ac:dyDescent="0.25">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453</v>
      </c>
      <c r="K2167" s="70">
        <f t="shared" si="226"/>
        <v>449</v>
      </c>
      <c r="L2167" s="34" t="s">
        <v>106</v>
      </c>
      <c r="N2167" s="34" t="s">
        <v>83</v>
      </c>
    </row>
    <row r="2168" spans="1:14" ht="15" hidden="1" customHeight="1" outlineLevel="2" x14ac:dyDescent="0.25">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453</v>
      </c>
      <c r="K2168" s="70">
        <f t="shared" si="226"/>
        <v>450</v>
      </c>
      <c r="L2168" s="34" t="s">
        <v>106</v>
      </c>
      <c r="N2168" s="34" t="s">
        <v>83</v>
      </c>
    </row>
    <row r="2169" spans="1:14" ht="15" hidden="1" customHeight="1" outlineLevel="2" x14ac:dyDescent="0.25">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453</v>
      </c>
      <c r="K2169" s="70">
        <f t="shared" si="226"/>
        <v>451</v>
      </c>
      <c r="L2169" s="34" t="s">
        <v>106</v>
      </c>
      <c r="N2169" s="34" t="s">
        <v>83</v>
      </c>
    </row>
    <row r="2170" spans="1:14" ht="15" hidden="1" customHeight="1" outlineLevel="2" x14ac:dyDescent="0.25">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453</v>
      </c>
      <c r="K2170" s="70">
        <f t="shared" si="226"/>
        <v>452</v>
      </c>
      <c r="L2170" s="34" t="s">
        <v>106</v>
      </c>
      <c r="N2170" s="34" t="s">
        <v>83</v>
      </c>
    </row>
    <row r="2171" spans="1:14" ht="15" hidden="1" customHeight="1" outlineLevel="2" x14ac:dyDescent="0.25">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453</v>
      </c>
      <c r="K2171" s="70">
        <f t="shared" si="226"/>
        <v>453</v>
      </c>
      <c r="L2171" s="34" t="s">
        <v>106</v>
      </c>
      <c r="N2171" s="34" t="s">
        <v>83</v>
      </c>
    </row>
    <row r="2172" spans="1:14" ht="15" hidden="1" customHeight="1" outlineLevel="2" x14ac:dyDescent="0.25">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453</v>
      </c>
      <c r="K2172" s="70">
        <f t="shared" si="226"/>
        <v>454</v>
      </c>
      <c r="L2172" s="34" t="s">
        <v>106</v>
      </c>
      <c r="N2172" s="34" t="s">
        <v>83</v>
      </c>
    </row>
    <row r="2173" spans="1:14" ht="15" hidden="1" customHeight="1" outlineLevel="2" x14ac:dyDescent="0.25">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453</v>
      </c>
      <c r="K2173" s="70">
        <f t="shared" si="226"/>
        <v>455</v>
      </c>
      <c r="L2173" s="34" t="s">
        <v>106</v>
      </c>
      <c r="N2173" s="34" t="s">
        <v>83</v>
      </c>
    </row>
    <row r="2174" spans="1:14" ht="15" hidden="1" customHeight="1" outlineLevel="2" x14ac:dyDescent="0.25">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453</v>
      </c>
      <c r="K2174" s="70">
        <f t="shared" si="226"/>
        <v>456</v>
      </c>
      <c r="L2174" s="34" t="s">
        <v>106</v>
      </c>
      <c r="N2174" s="34" t="s">
        <v>83</v>
      </c>
    </row>
    <row r="2175" spans="1:14" ht="15" hidden="1" customHeight="1" outlineLevel="2" x14ac:dyDescent="0.25">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453</v>
      </c>
      <c r="K2175" s="70">
        <f t="shared" si="226"/>
        <v>457</v>
      </c>
      <c r="L2175" s="34" t="s">
        <v>106</v>
      </c>
      <c r="N2175" s="34" t="s">
        <v>83</v>
      </c>
    </row>
    <row r="2176" spans="1:14" ht="15" hidden="1" customHeight="1" outlineLevel="2" x14ac:dyDescent="0.25">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453</v>
      </c>
      <c r="K2176" s="70">
        <f t="shared" si="226"/>
        <v>458</v>
      </c>
      <c r="L2176" s="34" t="s">
        <v>106</v>
      </c>
      <c r="N2176" s="34" t="s">
        <v>83</v>
      </c>
    </row>
    <row r="2177" spans="1:14" ht="15" hidden="1" customHeight="1" outlineLevel="2" x14ac:dyDescent="0.25">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453</v>
      </c>
      <c r="K2177" s="70">
        <f t="shared" si="226"/>
        <v>459</v>
      </c>
      <c r="L2177" s="34" t="s">
        <v>106</v>
      </c>
      <c r="N2177" s="34" t="s">
        <v>83</v>
      </c>
    </row>
    <row r="2178" spans="1:14" ht="15" hidden="1" customHeight="1" outlineLevel="2" x14ac:dyDescent="0.25">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453</v>
      </c>
      <c r="K2178" s="70">
        <f t="shared" si="226"/>
        <v>460</v>
      </c>
      <c r="L2178" s="34" t="s">
        <v>106</v>
      </c>
      <c r="N2178" s="34" t="s">
        <v>83</v>
      </c>
    </row>
    <row r="2179" spans="1:14" ht="15" hidden="1" customHeight="1" outlineLevel="2" x14ac:dyDescent="0.25">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453</v>
      </c>
      <c r="K2179" s="70">
        <f t="shared" si="226"/>
        <v>461</v>
      </c>
      <c r="L2179" s="34" t="s">
        <v>106</v>
      </c>
      <c r="N2179" s="34" t="s">
        <v>83</v>
      </c>
    </row>
    <row r="2180" spans="1:14" ht="15" hidden="1" customHeight="1" outlineLevel="2" x14ac:dyDescent="0.25">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453</v>
      </c>
      <c r="K2180" s="70">
        <f t="shared" si="226"/>
        <v>462</v>
      </c>
      <c r="L2180" s="34" t="s">
        <v>106</v>
      </c>
      <c r="N2180" s="34" t="s">
        <v>83</v>
      </c>
    </row>
    <row r="2181" spans="1:14" ht="15" hidden="1" customHeight="1" outlineLevel="2" x14ac:dyDescent="0.25">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453</v>
      </c>
      <c r="K2181" s="70">
        <f t="shared" si="226"/>
        <v>463</v>
      </c>
      <c r="L2181" s="34" t="s">
        <v>106</v>
      </c>
      <c r="N2181" s="34" t="s">
        <v>83</v>
      </c>
    </row>
    <row r="2182" spans="1:14" ht="15" hidden="1" customHeight="1" outlineLevel="2" x14ac:dyDescent="0.25">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453</v>
      </c>
      <c r="K2182" s="70">
        <f t="shared" si="226"/>
        <v>464</v>
      </c>
      <c r="L2182" s="34" t="s">
        <v>106</v>
      </c>
      <c r="N2182" s="34" t="s">
        <v>83</v>
      </c>
    </row>
    <row r="2183" spans="1:14" ht="15" hidden="1" customHeight="1" outlineLevel="2" x14ac:dyDescent="0.25">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453</v>
      </c>
      <c r="K2183" s="70">
        <f t="shared" si="226"/>
        <v>465</v>
      </c>
      <c r="L2183" s="34" t="s">
        <v>106</v>
      </c>
      <c r="N2183" s="34" t="s">
        <v>83</v>
      </c>
    </row>
    <row r="2184" spans="1:14" ht="15" hidden="1" customHeight="1" outlineLevel="2" x14ac:dyDescent="0.25">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453</v>
      </c>
      <c r="K2184" s="70">
        <f t="shared" si="226"/>
        <v>466</v>
      </c>
      <c r="L2184" s="34" t="s">
        <v>106</v>
      </c>
      <c r="N2184" s="34" t="s">
        <v>83</v>
      </c>
    </row>
    <row r="2185" spans="1:14" ht="15" hidden="1" customHeight="1" outlineLevel="2" x14ac:dyDescent="0.25">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453</v>
      </c>
      <c r="K2185" s="70">
        <f t="shared" ref="K2185:K2214" si="234">K2184+1</f>
        <v>467</v>
      </c>
      <c r="L2185" s="34" t="s">
        <v>106</v>
      </c>
      <c r="N2185" s="34" t="s">
        <v>83</v>
      </c>
    </row>
    <row r="2186" spans="1:14" ht="15" hidden="1" customHeight="1" outlineLevel="2" x14ac:dyDescent="0.25">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453</v>
      </c>
      <c r="K2186" s="70">
        <f t="shared" si="234"/>
        <v>468</v>
      </c>
      <c r="L2186" s="34" t="s">
        <v>106</v>
      </c>
      <c r="N2186" s="34" t="s">
        <v>83</v>
      </c>
    </row>
    <row r="2187" spans="1:14" ht="15" hidden="1" customHeight="1" outlineLevel="2" x14ac:dyDescent="0.25">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453</v>
      </c>
      <c r="K2187" s="70">
        <f t="shared" si="234"/>
        <v>469</v>
      </c>
      <c r="L2187" s="34" t="s">
        <v>106</v>
      </c>
      <c r="N2187" s="34" t="s">
        <v>83</v>
      </c>
    </row>
    <row r="2188" spans="1:14" ht="15" hidden="1" customHeight="1" outlineLevel="2" x14ac:dyDescent="0.25">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453</v>
      </c>
      <c r="K2188" s="70">
        <f t="shared" si="234"/>
        <v>470</v>
      </c>
      <c r="L2188" s="34" t="s">
        <v>106</v>
      </c>
      <c r="N2188" s="34" t="s">
        <v>83</v>
      </c>
    </row>
    <row r="2189" spans="1:14" ht="15" hidden="1" customHeight="1" outlineLevel="2" x14ac:dyDescent="0.25">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453</v>
      </c>
      <c r="K2189" s="70">
        <f t="shared" si="234"/>
        <v>471</v>
      </c>
      <c r="L2189" s="34" t="s">
        <v>106</v>
      </c>
      <c r="N2189" s="34" t="s">
        <v>83</v>
      </c>
    </row>
    <row r="2190" spans="1:14" ht="15" hidden="1" customHeight="1" outlineLevel="2" x14ac:dyDescent="0.25">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453</v>
      </c>
      <c r="K2190" s="70">
        <f t="shared" si="234"/>
        <v>472</v>
      </c>
      <c r="L2190" s="34" t="s">
        <v>106</v>
      </c>
      <c r="N2190" s="34" t="s">
        <v>83</v>
      </c>
    </row>
    <row r="2191" spans="1:14" ht="15" hidden="1" customHeight="1" outlineLevel="2" x14ac:dyDescent="0.25">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453</v>
      </c>
      <c r="K2191" s="70">
        <f t="shared" si="234"/>
        <v>473</v>
      </c>
      <c r="L2191" s="34" t="s">
        <v>106</v>
      </c>
      <c r="N2191" s="34" t="s">
        <v>83</v>
      </c>
    </row>
    <row r="2192" spans="1:14" ht="15" hidden="1" customHeight="1" outlineLevel="2" x14ac:dyDescent="0.25">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453</v>
      </c>
      <c r="K2192" s="70">
        <f t="shared" si="234"/>
        <v>474</v>
      </c>
      <c r="L2192" s="34" t="s">
        <v>106</v>
      </c>
      <c r="N2192" s="34" t="s">
        <v>83</v>
      </c>
    </row>
    <row r="2193" spans="1:14" ht="15" hidden="1" customHeight="1" outlineLevel="2" x14ac:dyDescent="0.25">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453</v>
      </c>
      <c r="K2193" s="70">
        <f t="shared" si="234"/>
        <v>475</v>
      </c>
      <c r="L2193" s="34" t="s">
        <v>106</v>
      </c>
      <c r="N2193" s="34" t="s">
        <v>83</v>
      </c>
    </row>
    <row r="2194" spans="1:14" ht="15" hidden="1" customHeight="1" outlineLevel="2" x14ac:dyDescent="0.25">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453</v>
      </c>
      <c r="K2194" s="70">
        <f t="shared" si="234"/>
        <v>476</v>
      </c>
      <c r="L2194" s="34" t="s">
        <v>106</v>
      </c>
      <c r="N2194" s="34" t="s">
        <v>83</v>
      </c>
    </row>
    <row r="2195" spans="1:14" ht="15" hidden="1" customHeight="1" outlineLevel="2" x14ac:dyDescent="0.25">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453</v>
      </c>
      <c r="K2195" s="70">
        <f t="shared" si="234"/>
        <v>477</v>
      </c>
      <c r="L2195" s="34" t="s">
        <v>106</v>
      </c>
      <c r="N2195" s="34" t="s">
        <v>83</v>
      </c>
    </row>
    <row r="2196" spans="1:14" ht="15" hidden="1" customHeight="1" outlineLevel="2" x14ac:dyDescent="0.25">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453</v>
      </c>
      <c r="K2196" s="70">
        <f t="shared" si="234"/>
        <v>478</v>
      </c>
      <c r="L2196" s="34" t="s">
        <v>106</v>
      </c>
      <c r="N2196" s="34" t="s">
        <v>83</v>
      </c>
    </row>
    <row r="2197" spans="1:14" ht="15" hidden="1" customHeight="1" outlineLevel="2" x14ac:dyDescent="0.25">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453</v>
      </c>
      <c r="K2197" s="70">
        <f t="shared" si="234"/>
        <v>479</v>
      </c>
      <c r="L2197" s="34" t="s">
        <v>106</v>
      </c>
      <c r="N2197" s="34" t="s">
        <v>83</v>
      </c>
    </row>
    <row r="2198" spans="1:14" ht="15" hidden="1" customHeight="1" outlineLevel="2" x14ac:dyDescent="0.25">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453</v>
      </c>
      <c r="K2198" s="70">
        <f t="shared" si="234"/>
        <v>480</v>
      </c>
      <c r="L2198" s="34" t="s">
        <v>106</v>
      </c>
      <c r="N2198" s="34" t="s">
        <v>83</v>
      </c>
    </row>
    <row r="2199" spans="1:14" ht="15" hidden="1" customHeight="1" outlineLevel="2" x14ac:dyDescent="0.25">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453</v>
      </c>
      <c r="K2199" s="70">
        <f t="shared" si="234"/>
        <v>481</v>
      </c>
      <c r="L2199" s="34" t="s">
        <v>106</v>
      </c>
      <c r="N2199" s="34" t="s">
        <v>83</v>
      </c>
    </row>
    <row r="2200" spans="1:14" ht="15" hidden="1" customHeight="1" outlineLevel="2" x14ac:dyDescent="0.25">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453</v>
      </c>
      <c r="K2200" s="70">
        <f t="shared" si="234"/>
        <v>482</v>
      </c>
      <c r="L2200" s="34" t="s">
        <v>106</v>
      </c>
      <c r="N2200" s="34" t="s">
        <v>83</v>
      </c>
    </row>
    <row r="2201" spans="1:14" ht="15" hidden="1" customHeight="1" outlineLevel="2" x14ac:dyDescent="0.25">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453</v>
      </c>
      <c r="K2201" s="70">
        <f t="shared" si="234"/>
        <v>483</v>
      </c>
      <c r="L2201" s="34" t="s">
        <v>106</v>
      </c>
      <c r="N2201" s="34" t="s">
        <v>83</v>
      </c>
    </row>
    <row r="2202" spans="1:14" ht="15" hidden="1" customHeight="1" outlineLevel="2" x14ac:dyDescent="0.25">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453</v>
      </c>
      <c r="K2202" s="70">
        <f t="shared" si="234"/>
        <v>484</v>
      </c>
      <c r="L2202" s="34" t="s">
        <v>106</v>
      </c>
      <c r="N2202" s="34" t="s">
        <v>83</v>
      </c>
    </row>
    <row r="2203" spans="1:14" ht="15" hidden="1" customHeight="1" outlineLevel="2" x14ac:dyDescent="0.25">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453</v>
      </c>
      <c r="K2203" s="70">
        <f t="shared" si="234"/>
        <v>485</v>
      </c>
      <c r="L2203" s="34" t="s">
        <v>106</v>
      </c>
      <c r="N2203" s="34" t="s">
        <v>83</v>
      </c>
    </row>
    <row r="2204" spans="1:14" ht="15.75" hidden="1" customHeight="1" outlineLevel="2" x14ac:dyDescent="0.25">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453</v>
      </c>
      <c r="K2204" s="70">
        <f t="shared" si="234"/>
        <v>486</v>
      </c>
      <c r="L2204" s="34" t="s">
        <v>106</v>
      </c>
      <c r="N2204" s="34" t="s">
        <v>83</v>
      </c>
    </row>
    <row r="2205" spans="1:14" ht="15.75" hidden="1" customHeight="1" outlineLevel="2" x14ac:dyDescent="0.25">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453</v>
      </c>
      <c r="K2205" s="70">
        <f t="shared" si="234"/>
        <v>487</v>
      </c>
      <c r="L2205" s="34" t="s">
        <v>106</v>
      </c>
      <c r="N2205" s="34" t="s">
        <v>83</v>
      </c>
    </row>
    <row r="2206" spans="1:14" ht="15.75" hidden="1" customHeight="1" outlineLevel="2" x14ac:dyDescent="0.25">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453</v>
      </c>
      <c r="K2206" s="70">
        <f t="shared" si="234"/>
        <v>488</v>
      </c>
      <c r="L2206" s="34" t="s">
        <v>106</v>
      </c>
      <c r="N2206" s="34" t="s">
        <v>83</v>
      </c>
    </row>
    <row r="2207" spans="1:14" ht="15.75" hidden="1" customHeight="1" outlineLevel="2" x14ac:dyDescent="0.25">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453</v>
      </c>
      <c r="K2207" s="70">
        <f t="shared" si="234"/>
        <v>489</v>
      </c>
      <c r="L2207" s="34" t="s">
        <v>106</v>
      </c>
      <c r="N2207" s="34" t="s">
        <v>83</v>
      </c>
    </row>
    <row r="2208" spans="1:14" ht="15.75" hidden="1" customHeight="1" outlineLevel="2" x14ac:dyDescent="0.25">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453</v>
      </c>
      <c r="K2208" s="70">
        <f t="shared" si="234"/>
        <v>490</v>
      </c>
      <c r="L2208" s="34" t="s">
        <v>106</v>
      </c>
      <c r="N2208" s="34" t="s">
        <v>83</v>
      </c>
    </row>
    <row r="2209" spans="1:16" ht="15.75" hidden="1" customHeight="1" outlineLevel="2" x14ac:dyDescent="0.25">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453</v>
      </c>
      <c r="K2209" s="70">
        <f t="shared" si="234"/>
        <v>491</v>
      </c>
      <c r="L2209" s="34" t="s">
        <v>106</v>
      </c>
      <c r="N2209" s="34" t="s">
        <v>83</v>
      </c>
    </row>
    <row r="2210" spans="1:16" ht="15.75" hidden="1" customHeight="1" outlineLevel="2" x14ac:dyDescent="0.25">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453</v>
      </c>
      <c r="K2210" s="70">
        <f t="shared" si="234"/>
        <v>492</v>
      </c>
      <c r="L2210" s="34" t="s">
        <v>106</v>
      </c>
      <c r="N2210" s="34" t="s">
        <v>83</v>
      </c>
    </row>
    <row r="2211" spans="1:16" ht="15.75" hidden="1" customHeight="1" outlineLevel="2" x14ac:dyDescent="0.25">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453</v>
      </c>
      <c r="K2211" s="70">
        <f t="shared" si="234"/>
        <v>493</v>
      </c>
      <c r="L2211" s="34" t="s">
        <v>106</v>
      </c>
      <c r="N2211" s="34" t="s">
        <v>83</v>
      </c>
    </row>
    <row r="2212" spans="1:16" ht="15.75" hidden="1" customHeight="1" outlineLevel="2" x14ac:dyDescent="0.25">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453</v>
      </c>
      <c r="K2212" s="70">
        <f t="shared" si="234"/>
        <v>494</v>
      </c>
      <c r="L2212" s="34" t="s">
        <v>106</v>
      </c>
      <c r="N2212" s="34" t="s">
        <v>83</v>
      </c>
    </row>
    <row r="2213" spans="1:16" ht="15.75" hidden="1" customHeight="1" outlineLevel="2" x14ac:dyDescent="0.25">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453</v>
      </c>
      <c r="K2213" s="70">
        <f t="shared" si="234"/>
        <v>495</v>
      </c>
      <c r="L2213" s="34" t="s">
        <v>106</v>
      </c>
      <c r="N2213" s="34" t="s">
        <v>83</v>
      </c>
    </row>
    <row r="2214" spans="1:16" ht="15.75" hidden="1" customHeight="1" outlineLevel="2" x14ac:dyDescent="0.25">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453</v>
      </c>
      <c r="K2214" s="70">
        <f t="shared" si="234"/>
        <v>496</v>
      </c>
      <c r="L2214" s="34" t="s">
        <v>106</v>
      </c>
      <c r="N2214" s="34" t="s">
        <v>83</v>
      </c>
    </row>
    <row r="2215" spans="1:16" outlineLevel="1" collapsed="1" x14ac:dyDescent="0.25">
      <c r="D2215" s="28"/>
      <c r="E2215" s="27"/>
      <c r="F2215" s="29"/>
    </row>
    <row r="2216" spans="1:16" s="63" customFormat="1" outlineLevel="1" x14ac:dyDescent="0.25">
      <c r="A2216" s="65"/>
      <c r="B2216" s="33" t="s">
        <v>82</v>
      </c>
      <c r="C2216" s="33"/>
      <c r="D2216" s="28">
        <f>E2118+1</f>
        <v>6056</v>
      </c>
      <c r="E2216" s="27">
        <f>D2312</f>
        <v>6151</v>
      </c>
      <c r="F2216" s="29" t="s">
        <v>191</v>
      </c>
      <c r="G2216" s="23" t="s">
        <v>164</v>
      </c>
      <c r="H2216" s="21">
        <f>I2118+1</f>
        <v>10960</v>
      </c>
      <c r="I2216" s="23">
        <f>I2312</f>
        <v>11151</v>
      </c>
      <c r="J2216" s="71" t="s">
        <v>453</v>
      </c>
      <c r="K2216" s="70" t="s">
        <v>464</v>
      </c>
      <c r="L2216" s="34" t="s">
        <v>106</v>
      </c>
      <c r="M2216" s="34"/>
      <c r="N2216" s="34" t="s">
        <v>82</v>
      </c>
      <c r="O2216" s="34"/>
      <c r="P2216" s="33"/>
    </row>
    <row r="2217" spans="1:16" ht="15.75" hidden="1" customHeight="1" outlineLevel="2" x14ac:dyDescent="0.25">
      <c r="B2217" s="33" t="str">
        <f>CONCATENATE("kVA - Circuit ",C2217)</f>
        <v>kVA - Circuit 1</v>
      </c>
      <c r="C2217" s="34">
        <v>1</v>
      </c>
      <c r="D2217" s="28">
        <f>D2216</f>
        <v>6056</v>
      </c>
      <c r="E2217" s="27"/>
      <c r="F2217" s="29">
        <v>5096</v>
      </c>
      <c r="G2217" s="23" t="s">
        <v>164</v>
      </c>
      <c r="H2217" s="21">
        <f>H2216</f>
        <v>10960</v>
      </c>
      <c r="I2217" s="23">
        <f>+H2217+1</f>
        <v>10961</v>
      </c>
      <c r="J2217" s="71" t="s">
        <v>453</v>
      </c>
      <c r="K2217" s="70">
        <f>K2214+1</f>
        <v>497</v>
      </c>
      <c r="L2217" s="34" t="s">
        <v>106</v>
      </c>
      <c r="N2217" s="34" t="s">
        <v>82</v>
      </c>
    </row>
    <row r="2218" spans="1:16" ht="15.75" hidden="1" customHeight="1" outlineLevel="2" x14ac:dyDescent="0.25">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453</v>
      </c>
      <c r="K2218" s="70">
        <f>K2217+1</f>
        <v>498</v>
      </c>
      <c r="L2218" s="34" t="s">
        <v>106</v>
      </c>
      <c r="N2218" s="34" t="s">
        <v>82</v>
      </c>
    </row>
    <row r="2219" spans="1:16" ht="15.75" hidden="1" customHeight="1" outlineLevel="2" x14ac:dyDescent="0.25">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453</v>
      </c>
      <c r="K2219" s="70">
        <f t="shared" ref="K2219:K2282" si="240">K2218+1</f>
        <v>499</v>
      </c>
      <c r="L2219" s="34" t="s">
        <v>106</v>
      </c>
      <c r="N2219" s="34" t="s">
        <v>82</v>
      </c>
    </row>
    <row r="2220" spans="1:16" ht="15" hidden="1" customHeight="1" outlineLevel="2" x14ac:dyDescent="0.25">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453</v>
      </c>
      <c r="K2220" s="70">
        <f t="shared" si="240"/>
        <v>500</v>
      </c>
      <c r="L2220" s="34" t="s">
        <v>106</v>
      </c>
      <c r="N2220" s="34" t="s">
        <v>82</v>
      </c>
    </row>
    <row r="2221" spans="1:16" ht="15" hidden="1" customHeight="1" outlineLevel="2" x14ac:dyDescent="0.25">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453</v>
      </c>
      <c r="K2221" s="70">
        <f t="shared" si="240"/>
        <v>501</v>
      </c>
      <c r="L2221" s="34" t="s">
        <v>106</v>
      </c>
      <c r="N2221" s="34" t="s">
        <v>82</v>
      </c>
    </row>
    <row r="2222" spans="1:16" ht="15" hidden="1" customHeight="1" outlineLevel="2" x14ac:dyDescent="0.25">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453</v>
      </c>
      <c r="K2222" s="70">
        <f t="shared" si="240"/>
        <v>502</v>
      </c>
      <c r="L2222" s="34" t="s">
        <v>106</v>
      </c>
      <c r="N2222" s="34" t="s">
        <v>82</v>
      </c>
    </row>
    <row r="2223" spans="1:16" ht="15" hidden="1" customHeight="1" outlineLevel="2" x14ac:dyDescent="0.25">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453</v>
      </c>
      <c r="K2223" s="70">
        <f t="shared" si="240"/>
        <v>503</v>
      </c>
      <c r="L2223" s="34" t="s">
        <v>106</v>
      </c>
      <c r="N2223" s="34" t="s">
        <v>82</v>
      </c>
    </row>
    <row r="2224" spans="1:16" ht="15" hidden="1" customHeight="1" outlineLevel="2" x14ac:dyDescent="0.25">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453</v>
      </c>
      <c r="K2224" s="70">
        <f t="shared" si="240"/>
        <v>504</v>
      </c>
      <c r="L2224" s="34" t="s">
        <v>106</v>
      </c>
      <c r="N2224" s="34" t="s">
        <v>82</v>
      </c>
    </row>
    <row r="2225" spans="1:14" ht="15" hidden="1" customHeight="1" outlineLevel="2" x14ac:dyDescent="0.25">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453</v>
      </c>
      <c r="K2225" s="70">
        <f t="shared" si="240"/>
        <v>505</v>
      </c>
      <c r="L2225" s="34" t="s">
        <v>106</v>
      </c>
      <c r="N2225" s="34" t="s">
        <v>82</v>
      </c>
    </row>
    <row r="2226" spans="1:14" ht="15" hidden="1" customHeight="1" outlineLevel="2" x14ac:dyDescent="0.25">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453</v>
      </c>
      <c r="K2226" s="70">
        <f t="shared" si="240"/>
        <v>506</v>
      </c>
      <c r="L2226" s="34" t="s">
        <v>106</v>
      </c>
      <c r="N2226" s="34" t="s">
        <v>82</v>
      </c>
    </row>
    <row r="2227" spans="1:14" ht="15" hidden="1" customHeight="1" outlineLevel="2" x14ac:dyDescent="0.25">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453</v>
      </c>
      <c r="K2227" s="70">
        <f t="shared" si="240"/>
        <v>507</v>
      </c>
      <c r="L2227" s="34" t="s">
        <v>106</v>
      </c>
      <c r="N2227" s="34" t="s">
        <v>82</v>
      </c>
    </row>
    <row r="2228" spans="1:14" ht="15" hidden="1" customHeight="1" outlineLevel="2" x14ac:dyDescent="0.25">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453</v>
      </c>
      <c r="K2228" s="70">
        <f t="shared" si="240"/>
        <v>508</v>
      </c>
      <c r="L2228" s="34" t="s">
        <v>106</v>
      </c>
      <c r="N2228" s="34" t="s">
        <v>82</v>
      </c>
    </row>
    <row r="2229" spans="1:14" ht="15" hidden="1" customHeight="1" outlineLevel="2" x14ac:dyDescent="0.25">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453</v>
      </c>
      <c r="K2229" s="70">
        <f t="shared" si="240"/>
        <v>509</v>
      </c>
      <c r="L2229" s="34" t="s">
        <v>106</v>
      </c>
      <c r="N2229" s="34" t="s">
        <v>82</v>
      </c>
    </row>
    <row r="2230" spans="1:14" ht="15" hidden="1" customHeight="1" outlineLevel="2" x14ac:dyDescent="0.25">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453</v>
      </c>
      <c r="K2230" s="70">
        <f t="shared" si="240"/>
        <v>510</v>
      </c>
      <c r="L2230" s="34" t="s">
        <v>106</v>
      </c>
      <c r="N2230" s="34" t="s">
        <v>82</v>
      </c>
    </row>
    <row r="2231" spans="1:14" ht="15" hidden="1" customHeight="1" outlineLevel="2" x14ac:dyDescent="0.25">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453</v>
      </c>
      <c r="K2231" s="70">
        <f t="shared" si="240"/>
        <v>511</v>
      </c>
      <c r="L2231" s="34" t="s">
        <v>106</v>
      </c>
      <c r="N2231" s="34" t="s">
        <v>82</v>
      </c>
    </row>
    <row r="2232" spans="1:14" ht="15" hidden="1" customHeight="1" outlineLevel="2" x14ac:dyDescent="0.25">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453</v>
      </c>
      <c r="K2232" s="70">
        <f t="shared" si="240"/>
        <v>512</v>
      </c>
      <c r="L2232" s="34" t="s">
        <v>106</v>
      </c>
      <c r="N2232" s="34" t="s">
        <v>82</v>
      </c>
    </row>
    <row r="2233" spans="1:14" ht="15" hidden="1" customHeight="1" outlineLevel="2" x14ac:dyDescent="0.25">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453</v>
      </c>
      <c r="K2233" s="70">
        <f t="shared" si="240"/>
        <v>513</v>
      </c>
      <c r="L2233" s="34" t="s">
        <v>106</v>
      </c>
      <c r="N2233" s="34" t="s">
        <v>82</v>
      </c>
    </row>
    <row r="2234" spans="1:14" ht="15" hidden="1" customHeight="1" outlineLevel="2" x14ac:dyDescent="0.25">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453</v>
      </c>
      <c r="K2234" s="70">
        <f t="shared" si="240"/>
        <v>514</v>
      </c>
      <c r="L2234" s="34" t="s">
        <v>106</v>
      </c>
      <c r="N2234" s="34" t="s">
        <v>82</v>
      </c>
    </row>
    <row r="2235" spans="1:14" ht="15" hidden="1" customHeight="1" outlineLevel="2" x14ac:dyDescent="0.25">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453</v>
      </c>
      <c r="K2235" s="70">
        <f t="shared" si="240"/>
        <v>515</v>
      </c>
      <c r="L2235" s="34" t="s">
        <v>106</v>
      </c>
      <c r="N2235" s="34" t="s">
        <v>82</v>
      </c>
    </row>
    <row r="2236" spans="1:14" ht="15" hidden="1" customHeight="1" outlineLevel="2" x14ac:dyDescent="0.25">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453</v>
      </c>
      <c r="K2236" s="70">
        <f t="shared" si="240"/>
        <v>516</v>
      </c>
      <c r="L2236" s="34" t="s">
        <v>106</v>
      </c>
      <c r="N2236" s="34" t="s">
        <v>82</v>
      </c>
    </row>
    <row r="2237" spans="1:14" ht="15" hidden="1" customHeight="1" outlineLevel="2" x14ac:dyDescent="0.25">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453</v>
      </c>
      <c r="K2237" s="70">
        <f t="shared" si="240"/>
        <v>517</v>
      </c>
      <c r="L2237" s="34" t="s">
        <v>106</v>
      </c>
      <c r="N2237" s="34" t="s">
        <v>82</v>
      </c>
    </row>
    <row r="2238" spans="1:14" ht="15" hidden="1" customHeight="1" outlineLevel="2" x14ac:dyDescent="0.25">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453</v>
      </c>
      <c r="K2238" s="70">
        <f t="shared" si="240"/>
        <v>518</v>
      </c>
      <c r="L2238" s="34" t="s">
        <v>106</v>
      </c>
      <c r="N2238" s="34" t="s">
        <v>82</v>
      </c>
    </row>
    <row r="2239" spans="1:14" ht="15" hidden="1" customHeight="1" outlineLevel="2" x14ac:dyDescent="0.25">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453</v>
      </c>
      <c r="K2239" s="70">
        <f t="shared" si="240"/>
        <v>519</v>
      </c>
      <c r="L2239" s="34" t="s">
        <v>106</v>
      </c>
      <c r="N2239" s="34" t="s">
        <v>82</v>
      </c>
    </row>
    <row r="2240" spans="1:14" ht="15" hidden="1" customHeight="1" outlineLevel="2" x14ac:dyDescent="0.25">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453</v>
      </c>
      <c r="K2240" s="70">
        <f t="shared" si="240"/>
        <v>520</v>
      </c>
      <c r="L2240" s="34" t="s">
        <v>106</v>
      </c>
      <c r="N2240" s="34" t="s">
        <v>82</v>
      </c>
    </row>
    <row r="2241" spans="1:14" ht="15" hidden="1" customHeight="1" outlineLevel="2" x14ac:dyDescent="0.25">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453</v>
      </c>
      <c r="K2241" s="70">
        <f t="shared" si="240"/>
        <v>521</v>
      </c>
      <c r="L2241" s="34" t="s">
        <v>106</v>
      </c>
      <c r="N2241" s="34" t="s">
        <v>82</v>
      </c>
    </row>
    <row r="2242" spans="1:14" ht="15" hidden="1" customHeight="1" outlineLevel="2" x14ac:dyDescent="0.25">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453</v>
      </c>
      <c r="K2242" s="70">
        <f t="shared" si="240"/>
        <v>522</v>
      </c>
      <c r="L2242" s="34" t="s">
        <v>106</v>
      </c>
      <c r="N2242" s="34" t="s">
        <v>82</v>
      </c>
    </row>
    <row r="2243" spans="1:14" ht="15" hidden="1" customHeight="1" outlineLevel="2" x14ac:dyDescent="0.25">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453</v>
      </c>
      <c r="K2243" s="70">
        <f t="shared" si="240"/>
        <v>523</v>
      </c>
      <c r="L2243" s="34" t="s">
        <v>106</v>
      </c>
      <c r="N2243" s="34" t="s">
        <v>82</v>
      </c>
    </row>
    <row r="2244" spans="1:14" ht="15" hidden="1" customHeight="1" outlineLevel="2" x14ac:dyDescent="0.25">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453</v>
      </c>
      <c r="K2244" s="70">
        <f t="shared" si="240"/>
        <v>524</v>
      </c>
      <c r="L2244" s="34" t="s">
        <v>106</v>
      </c>
      <c r="N2244" s="34" t="s">
        <v>82</v>
      </c>
    </row>
    <row r="2245" spans="1:14" ht="15" hidden="1" customHeight="1" outlineLevel="2" x14ac:dyDescent="0.25">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453</v>
      </c>
      <c r="K2245" s="70">
        <f t="shared" si="240"/>
        <v>525</v>
      </c>
      <c r="L2245" s="34" t="s">
        <v>106</v>
      </c>
      <c r="N2245" s="34" t="s">
        <v>82</v>
      </c>
    </row>
    <row r="2246" spans="1:14" ht="15" hidden="1" customHeight="1" outlineLevel="2" x14ac:dyDescent="0.25">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453</v>
      </c>
      <c r="K2246" s="70">
        <f t="shared" si="240"/>
        <v>526</v>
      </c>
      <c r="L2246" s="34" t="s">
        <v>106</v>
      </c>
      <c r="N2246" s="34" t="s">
        <v>82</v>
      </c>
    </row>
    <row r="2247" spans="1:14" ht="15" hidden="1" customHeight="1" outlineLevel="2" x14ac:dyDescent="0.25">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453</v>
      </c>
      <c r="K2247" s="70">
        <f t="shared" si="240"/>
        <v>527</v>
      </c>
      <c r="L2247" s="34" t="s">
        <v>106</v>
      </c>
      <c r="N2247" s="34" t="s">
        <v>82</v>
      </c>
    </row>
    <row r="2248" spans="1:14" ht="15" hidden="1" customHeight="1" outlineLevel="2" x14ac:dyDescent="0.25">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453</v>
      </c>
      <c r="K2248" s="70">
        <f t="shared" si="240"/>
        <v>528</v>
      </c>
      <c r="L2248" s="34" t="s">
        <v>106</v>
      </c>
      <c r="N2248" s="34" t="s">
        <v>82</v>
      </c>
    </row>
    <row r="2249" spans="1:14" ht="15" hidden="1" customHeight="1" outlineLevel="2" x14ac:dyDescent="0.25">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453</v>
      </c>
      <c r="K2249" s="70">
        <f t="shared" si="240"/>
        <v>529</v>
      </c>
      <c r="L2249" s="34" t="s">
        <v>106</v>
      </c>
      <c r="N2249" s="34" t="s">
        <v>82</v>
      </c>
    </row>
    <row r="2250" spans="1:14" ht="15" hidden="1" customHeight="1" outlineLevel="2" x14ac:dyDescent="0.25">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453</v>
      </c>
      <c r="K2250" s="70">
        <f t="shared" si="240"/>
        <v>530</v>
      </c>
      <c r="L2250" s="34" t="s">
        <v>106</v>
      </c>
      <c r="N2250" s="34" t="s">
        <v>82</v>
      </c>
    </row>
    <row r="2251" spans="1:14" ht="15" hidden="1" customHeight="1" outlineLevel="2" x14ac:dyDescent="0.25">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453</v>
      </c>
      <c r="K2251" s="70">
        <f t="shared" si="240"/>
        <v>531</v>
      </c>
      <c r="L2251" s="34" t="s">
        <v>106</v>
      </c>
      <c r="N2251" s="34" t="s">
        <v>82</v>
      </c>
    </row>
    <row r="2252" spans="1:14" ht="15" hidden="1" customHeight="1" outlineLevel="2" x14ac:dyDescent="0.25">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453</v>
      </c>
      <c r="K2252" s="70">
        <f t="shared" si="240"/>
        <v>532</v>
      </c>
      <c r="L2252" s="34" t="s">
        <v>106</v>
      </c>
      <c r="N2252" s="34" t="s">
        <v>82</v>
      </c>
    </row>
    <row r="2253" spans="1:14" ht="15" hidden="1" customHeight="1" outlineLevel="2" x14ac:dyDescent="0.25">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453</v>
      </c>
      <c r="K2253" s="70">
        <f t="shared" si="240"/>
        <v>533</v>
      </c>
      <c r="L2253" s="34" t="s">
        <v>106</v>
      </c>
      <c r="N2253" s="34" t="s">
        <v>82</v>
      </c>
    </row>
    <row r="2254" spans="1:14" ht="15" hidden="1" customHeight="1" outlineLevel="2" x14ac:dyDescent="0.25">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453</v>
      </c>
      <c r="K2254" s="70">
        <f t="shared" si="240"/>
        <v>534</v>
      </c>
      <c r="L2254" s="34" t="s">
        <v>106</v>
      </c>
      <c r="N2254" s="34" t="s">
        <v>82</v>
      </c>
    </row>
    <row r="2255" spans="1:14" ht="15" hidden="1" customHeight="1" outlineLevel="2" x14ac:dyDescent="0.25">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453</v>
      </c>
      <c r="K2255" s="70">
        <f t="shared" si="240"/>
        <v>535</v>
      </c>
      <c r="L2255" s="34" t="s">
        <v>106</v>
      </c>
      <c r="N2255" s="34" t="s">
        <v>82</v>
      </c>
    </row>
    <row r="2256" spans="1:14" ht="15" hidden="1" customHeight="1" outlineLevel="2" x14ac:dyDescent="0.25">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453</v>
      </c>
      <c r="K2256" s="70">
        <f t="shared" si="240"/>
        <v>536</v>
      </c>
      <c r="L2256" s="34" t="s">
        <v>106</v>
      </c>
      <c r="N2256" s="34" t="s">
        <v>82</v>
      </c>
    </row>
    <row r="2257" spans="1:14" ht="15" hidden="1" customHeight="1" outlineLevel="2" x14ac:dyDescent="0.25">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453</v>
      </c>
      <c r="K2257" s="70">
        <f t="shared" si="240"/>
        <v>537</v>
      </c>
      <c r="L2257" s="34" t="s">
        <v>106</v>
      </c>
      <c r="N2257" s="34" t="s">
        <v>82</v>
      </c>
    </row>
    <row r="2258" spans="1:14" ht="15" hidden="1" customHeight="1" outlineLevel="2" x14ac:dyDescent="0.25">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453</v>
      </c>
      <c r="K2258" s="70">
        <f t="shared" si="240"/>
        <v>538</v>
      </c>
      <c r="L2258" s="34" t="s">
        <v>106</v>
      </c>
      <c r="N2258" s="34" t="s">
        <v>82</v>
      </c>
    </row>
    <row r="2259" spans="1:14" ht="15" hidden="1" customHeight="1" outlineLevel="2" x14ac:dyDescent="0.25">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453</v>
      </c>
      <c r="K2259" s="70">
        <f t="shared" si="240"/>
        <v>539</v>
      </c>
      <c r="L2259" s="34" t="s">
        <v>106</v>
      </c>
      <c r="N2259" s="34" t="s">
        <v>82</v>
      </c>
    </row>
    <row r="2260" spans="1:14" ht="15" hidden="1" customHeight="1" outlineLevel="2" x14ac:dyDescent="0.25">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453</v>
      </c>
      <c r="K2260" s="70">
        <f t="shared" si="240"/>
        <v>540</v>
      </c>
      <c r="L2260" s="34" t="s">
        <v>106</v>
      </c>
      <c r="N2260" s="34" t="s">
        <v>82</v>
      </c>
    </row>
    <row r="2261" spans="1:14" ht="15" hidden="1" customHeight="1" outlineLevel="2" x14ac:dyDescent="0.25">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453</v>
      </c>
      <c r="K2261" s="70">
        <f t="shared" si="240"/>
        <v>541</v>
      </c>
      <c r="L2261" s="34" t="s">
        <v>106</v>
      </c>
      <c r="N2261" s="34" t="s">
        <v>82</v>
      </c>
    </row>
    <row r="2262" spans="1:14" ht="15" hidden="1" customHeight="1" outlineLevel="2" x14ac:dyDescent="0.25">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453</v>
      </c>
      <c r="K2262" s="70">
        <f t="shared" si="240"/>
        <v>542</v>
      </c>
      <c r="L2262" s="34" t="s">
        <v>106</v>
      </c>
      <c r="N2262" s="34" t="s">
        <v>82</v>
      </c>
    </row>
    <row r="2263" spans="1:14" ht="15" hidden="1" customHeight="1" outlineLevel="2" x14ac:dyDescent="0.25">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453</v>
      </c>
      <c r="K2263" s="70">
        <f t="shared" si="240"/>
        <v>543</v>
      </c>
      <c r="L2263" s="34" t="s">
        <v>106</v>
      </c>
      <c r="N2263" s="34" t="s">
        <v>82</v>
      </c>
    </row>
    <row r="2264" spans="1:14" ht="15" hidden="1" customHeight="1" outlineLevel="2" x14ac:dyDescent="0.25">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453</v>
      </c>
      <c r="K2264" s="70">
        <f t="shared" si="240"/>
        <v>544</v>
      </c>
      <c r="L2264" s="34" t="s">
        <v>106</v>
      </c>
      <c r="N2264" s="34" t="s">
        <v>82</v>
      </c>
    </row>
    <row r="2265" spans="1:14" ht="15" hidden="1" customHeight="1" outlineLevel="2" x14ac:dyDescent="0.25">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453</v>
      </c>
      <c r="K2265" s="70">
        <f t="shared" si="240"/>
        <v>545</v>
      </c>
      <c r="L2265" s="34" t="s">
        <v>106</v>
      </c>
      <c r="N2265" s="34" t="s">
        <v>82</v>
      </c>
    </row>
    <row r="2266" spans="1:14" ht="15" hidden="1" customHeight="1" outlineLevel="2" x14ac:dyDescent="0.25">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453</v>
      </c>
      <c r="K2266" s="70">
        <f t="shared" si="240"/>
        <v>546</v>
      </c>
      <c r="L2266" s="34" t="s">
        <v>106</v>
      </c>
      <c r="N2266" s="34" t="s">
        <v>82</v>
      </c>
    </row>
    <row r="2267" spans="1:14" ht="15" hidden="1" customHeight="1" outlineLevel="2" x14ac:dyDescent="0.25">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453</v>
      </c>
      <c r="K2267" s="70">
        <f t="shared" si="240"/>
        <v>547</v>
      </c>
      <c r="L2267" s="34" t="s">
        <v>106</v>
      </c>
      <c r="N2267" s="34" t="s">
        <v>82</v>
      </c>
    </row>
    <row r="2268" spans="1:14" ht="15" hidden="1" customHeight="1" outlineLevel="2" x14ac:dyDescent="0.25">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453</v>
      </c>
      <c r="K2268" s="70">
        <f t="shared" si="240"/>
        <v>548</v>
      </c>
      <c r="L2268" s="34" t="s">
        <v>106</v>
      </c>
      <c r="N2268" s="34" t="s">
        <v>82</v>
      </c>
    </row>
    <row r="2269" spans="1:14" ht="15" hidden="1" customHeight="1" outlineLevel="2" x14ac:dyDescent="0.25">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453</v>
      </c>
      <c r="K2269" s="70">
        <f t="shared" si="240"/>
        <v>549</v>
      </c>
      <c r="L2269" s="34" t="s">
        <v>106</v>
      </c>
      <c r="N2269" s="34" t="s">
        <v>82</v>
      </c>
    </row>
    <row r="2270" spans="1:14" ht="15" hidden="1" customHeight="1" outlineLevel="2" x14ac:dyDescent="0.25">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453</v>
      </c>
      <c r="K2270" s="70">
        <f t="shared" si="240"/>
        <v>550</v>
      </c>
      <c r="L2270" s="34" t="s">
        <v>106</v>
      </c>
      <c r="N2270" s="34" t="s">
        <v>82</v>
      </c>
    </row>
    <row r="2271" spans="1:14" ht="15" hidden="1" customHeight="1" outlineLevel="2" x14ac:dyDescent="0.25">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453</v>
      </c>
      <c r="K2271" s="70">
        <f t="shared" si="240"/>
        <v>551</v>
      </c>
      <c r="L2271" s="34" t="s">
        <v>106</v>
      </c>
      <c r="N2271" s="34" t="s">
        <v>82</v>
      </c>
    </row>
    <row r="2272" spans="1:14" ht="15" hidden="1" customHeight="1" outlineLevel="2" x14ac:dyDescent="0.25">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453</v>
      </c>
      <c r="K2272" s="70">
        <f t="shared" si="240"/>
        <v>552</v>
      </c>
      <c r="L2272" s="34" t="s">
        <v>106</v>
      </c>
      <c r="N2272" s="34" t="s">
        <v>82</v>
      </c>
    </row>
    <row r="2273" spans="1:14" ht="15" hidden="1" customHeight="1" outlineLevel="2" x14ac:dyDescent="0.25">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453</v>
      </c>
      <c r="K2273" s="70">
        <f t="shared" si="240"/>
        <v>553</v>
      </c>
      <c r="L2273" s="34" t="s">
        <v>106</v>
      </c>
      <c r="N2273" s="34" t="s">
        <v>82</v>
      </c>
    </row>
    <row r="2274" spans="1:14" ht="15" hidden="1" customHeight="1" outlineLevel="2" x14ac:dyDescent="0.25">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453</v>
      </c>
      <c r="K2274" s="70">
        <f t="shared" si="240"/>
        <v>554</v>
      </c>
      <c r="L2274" s="34" t="s">
        <v>106</v>
      </c>
      <c r="N2274" s="34" t="s">
        <v>82</v>
      </c>
    </row>
    <row r="2275" spans="1:14" ht="15" hidden="1" customHeight="1" outlineLevel="2" x14ac:dyDescent="0.25">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453</v>
      </c>
      <c r="K2275" s="70">
        <f t="shared" si="240"/>
        <v>555</v>
      </c>
      <c r="L2275" s="34" t="s">
        <v>106</v>
      </c>
      <c r="N2275" s="34" t="s">
        <v>82</v>
      </c>
    </row>
    <row r="2276" spans="1:14" ht="15" hidden="1" customHeight="1" outlineLevel="2" x14ac:dyDescent="0.25">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453</v>
      </c>
      <c r="K2276" s="70">
        <f t="shared" si="240"/>
        <v>556</v>
      </c>
      <c r="L2276" s="34" t="s">
        <v>106</v>
      </c>
      <c r="N2276" s="34" t="s">
        <v>82</v>
      </c>
    </row>
    <row r="2277" spans="1:14" ht="15" hidden="1" customHeight="1" outlineLevel="2" x14ac:dyDescent="0.25">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453</v>
      </c>
      <c r="K2277" s="70">
        <f t="shared" si="240"/>
        <v>557</v>
      </c>
      <c r="L2277" s="34" t="s">
        <v>106</v>
      </c>
      <c r="N2277" s="34" t="s">
        <v>82</v>
      </c>
    </row>
    <row r="2278" spans="1:14" ht="15" hidden="1" customHeight="1" outlineLevel="2" x14ac:dyDescent="0.25">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453</v>
      </c>
      <c r="K2278" s="70">
        <f t="shared" si="240"/>
        <v>558</v>
      </c>
      <c r="L2278" s="34" t="s">
        <v>106</v>
      </c>
      <c r="N2278" s="34" t="s">
        <v>82</v>
      </c>
    </row>
    <row r="2279" spans="1:14" ht="15" hidden="1" customHeight="1" outlineLevel="2" x14ac:dyDescent="0.25">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453</v>
      </c>
      <c r="K2279" s="70">
        <f t="shared" si="240"/>
        <v>559</v>
      </c>
      <c r="L2279" s="34" t="s">
        <v>106</v>
      </c>
      <c r="N2279" s="34" t="s">
        <v>82</v>
      </c>
    </row>
    <row r="2280" spans="1:14" ht="15" hidden="1" customHeight="1" outlineLevel="2" x14ac:dyDescent="0.25">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453</v>
      </c>
      <c r="K2280" s="70">
        <f t="shared" si="240"/>
        <v>560</v>
      </c>
      <c r="L2280" s="34" t="s">
        <v>106</v>
      </c>
      <c r="N2280" s="34" t="s">
        <v>82</v>
      </c>
    </row>
    <row r="2281" spans="1:14" ht="15" hidden="1" customHeight="1" outlineLevel="2" x14ac:dyDescent="0.25">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453</v>
      </c>
      <c r="K2281" s="70">
        <f t="shared" si="240"/>
        <v>561</v>
      </c>
      <c r="L2281" s="34" t="s">
        <v>106</v>
      </c>
      <c r="N2281" s="34" t="s">
        <v>82</v>
      </c>
    </row>
    <row r="2282" spans="1:14" ht="15" hidden="1" customHeight="1" outlineLevel="2" x14ac:dyDescent="0.25">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453</v>
      </c>
      <c r="K2282" s="70">
        <f t="shared" si="240"/>
        <v>562</v>
      </c>
      <c r="L2282" s="34" t="s">
        <v>106</v>
      </c>
      <c r="N2282" s="34" t="s">
        <v>82</v>
      </c>
    </row>
    <row r="2283" spans="1:14" ht="15" hidden="1" customHeight="1" outlineLevel="2" x14ac:dyDescent="0.25">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453</v>
      </c>
      <c r="K2283" s="70">
        <f t="shared" ref="K2283:K2312" si="248">K2282+1</f>
        <v>563</v>
      </c>
      <c r="L2283" s="34" t="s">
        <v>106</v>
      </c>
      <c r="N2283" s="34" t="s">
        <v>82</v>
      </c>
    </row>
    <row r="2284" spans="1:14" ht="15" hidden="1" customHeight="1" outlineLevel="2" x14ac:dyDescent="0.25">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453</v>
      </c>
      <c r="K2284" s="70">
        <f t="shared" si="248"/>
        <v>564</v>
      </c>
      <c r="L2284" s="34" t="s">
        <v>106</v>
      </c>
      <c r="N2284" s="34" t="s">
        <v>82</v>
      </c>
    </row>
    <row r="2285" spans="1:14" ht="15" hidden="1" customHeight="1" outlineLevel="2" x14ac:dyDescent="0.25">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453</v>
      </c>
      <c r="K2285" s="70">
        <f t="shared" si="248"/>
        <v>565</v>
      </c>
      <c r="L2285" s="34" t="s">
        <v>106</v>
      </c>
      <c r="N2285" s="34" t="s">
        <v>82</v>
      </c>
    </row>
    <row r="2286" spans="1:14" ht="15" hidden="1" customHeight="1" outlineLevel="2" x14ac:dyDescent="0.25">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453</v>
      </c>
      <c r="K2286" s="70">
        <f t="shared" si="248"/>
        <v>566</v>
      </c>
      <c r="L2286" s="34" t="s">
        <v>106</v>
      </c>
      <c r="N2286" s="34" t="s">
        <v>82</v>
      </c>
    </row>
    <row r="2287" spans="1:14" ht="15" hidden="1" customHeight="1" outlineLevel="2" x14ac:dyDescent="0.25">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453</v>
      </c>
      <c r="K2287" s="70">
        <f t="shared" si="248"/>
        <v>567</v>
      </c>
      <c r="L2287" s="34" t="s">
        <v>106</v>
      </c>
      <c r="N2287" s="34" t="s">
        <v>82</v>
      </c>
    </row>
    <row r="2288" spans="1:14" ht="15" hidden="1" customHeight="1" outlineLevel="2" x14ac:dyDescent="0.25">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453</v>
      </c>
      <c r="K2288" s="70">
        <f t="shared" si="248"/>
        <v>568</v>
      </c>
      <c r="L2288" s="34" t="s">
        <v>106</v>
      </c>
      <c r="N2288" s="34" t="s">
        <v>82</v>
      </c>
    </row>
    <row r="2289" spans="1:14" ht="15" hidden="1" customHeight="1" outlineLevel="2" x14ac:dyDescent="0.25">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453</v>
      </c>
      <c r="K2289" s="70">
        <f t="shared" si="248"/>
        <v>569</v>
      </c>
      <c r="L2289" s="34" t="s">
        <v>106</v>
      </c>
      <c r="N2289" s="34" t="s">
        <v>82</v>
      </c>
    </row>
    <row r="2290" spans="1:14" ht="15" hidden="1" customHeight="1" outlineLevel="2" x14ac:dyDescent="0.25">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453</v>
      </c>
      <c r="K2290" s="70">
        <f t="shared" si="248"/>
        <v>570</v>
      </c>
      <c r="L2290" s="34" t="s">
        <v>106</v>
      </c>
      <c r="N2290" s="34" t="s">
        <v>82</v>
      </c>
    </row>
    <row r="2291" spans="1:14" ht="15" hidden="1" customHeight="1" outlineLevel="2" x14ac:dyDescent="0.25">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453</v>
      </c>
      <c r="K2291" s="70">
        <f t="shared" si="248"/>
        <v>571</v>
      </c>
      <c r="L2291" s="34" t="s">
        <v>106</v>
      </c>
      <c r="N2291" s="34" t="s">
        <v>82</v>
      </c>
    </row>
    <row r="2292" spans="1:14" ht="15" hidden="1" customHeight="1" outlineLevel="2" x14ac:dyDescent="0.25">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453</v>
      </c>
      <c r="K2292" s="70">
        <f t="shared" si="248"/>
        <v>572</v>
      </c>
      <c r="L2292" s="34" t="s">
        <v>106</v>
      </c>
      <c r="N2292" s="34" t="s">
        <v>82</v>
      </c>
    </row>
    <row r="2293" spans="1:14" ht="15" hidden="1" customHeight="1" outlineLevel="2" x14ac:dyDescent="0.25">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453</v>
      </c>
      <c r="K2293" s="70">
        <f t="shared" si="248"/>
        <v>573</v>
      </c>
      <c r="L2293" s="34" t="s">
        <v>106</v>
      </c>
      <c r="N2293" s="34" t="s">
        <v>82</v>
      </c>
    </row>
    <row r="2294" spans="1:14" ht="15" hidden="1" customHeight="1" outlineLevel="2" x14ac:dyDescent="0.25">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453</v>
      </c>
      <c r="K2294" s="70">
        <f t="shared" si="248"/>
        <v>574</v>
      </c>
      <c r="L2294" s="34" t="s">
        <v>106</v>
      </c>
      <c r="N2294" s="34" t="s">
        <v>82</v>
      </c>
    </row>
    <row r="2295" spans="1:14" ht="15" hidden="1" customHeight="1" outlineLevel="2" x14ac:dyDescent="0.25">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453</v>
      </c>
      <c r="K2295" s="70">
        <f t="shared" si="248"/>
        <v>575</v>
      </c>
      <c r="L2295" s="34" t="s">
        <v>106</v>
      </c>
      <c r="N2295" s="34" t="s">
        <v>82</v>
      </c>
    </row>
    <row r="2296" spans="1:14" ht="15" hidden="1" customHeight="1" outlineLevel="2" x14ac:dyDescent="0.25">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453</v>
      </c>
      <c r="K2296" s="70">
        <f t="shared" si="248"/>
        <v>576</v>
      </c>
      <c r="L2296" s="34" t="s">
        <v>106</v>
      </c>
      <c r="N2296" s="34" t="s">
        <v>82</v>
      </c>
    </row>
    <row r="2297" spans="1:14" ht="15" hidden="1" customHeight="1" outlineLevel="2" x14ac:dyDescent="0.25">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453</v>
      </c>
      <c r="K2297" s="70">
        <f t="shared" si="248"/>
        <v>577</v>
      </c>
      <c r="L2297" s="34" t="s">
        <v>106</v>
      </c>
      <c r="N2297" s="34" t="s">
        <v>82</v>
      </c>
    </row>
    <row r="2298" spans="1:14" ht="15" hidden="1" customHeight="1" outlineLevel="2" x14ac:dyDescent="0.25">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453</v>
      </c>
      <c r="K2298" s="70">
        <f t="shared" si="248"/>
        <v>578</v>
      </c>
      <c r="L2298" s="34" t="s">
        <v>106</v>
      </c>
      <c r="N2298" s="34" t="s">
        <v>82</v>
      </c>
    </row>
    <row r="2299" spans="1:14" ht="15" hidden="1" customHeight="1" outlineLevel="2" x14ac:dyDescent="0.25">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453</v>
      </c>
      <c r="K2299" s="70">
        <f t="shared" si="248"/>
        <v>579</v>
      </c>
      <c r="L2299" s="34" t="s">
        <v>106</v>
      </c>
      <c r="N2299" s="34" t="s">
        <v>82</v>
      </c>
    </row>
    <row r="2300" spans="1:14" ht="15.75" hidden="1" customHeight="1" outlineLevel="2" x14ac:dyDescent="0.25">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453</v>
      </c>
      <c r="K2300" s="70">
        <f t="shared" si="248"/>
        <v>580</v>
      </c>
      <c r="L2300" s="34" t="s">
        <v>106</v>
      </c>
      <c r="N2300" s="34" t="s">
        <v>82</v>
      </c>
    </row>
    <row r="2301" spans="1:14" ht="15.75" hidden="1" customHeight="1" outlineLevel="2" x14ac:dyDescent="0.25">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453</v>
      </c>
      <c r="K2301" s="70">
        <f t="shared" si="248"/>
        <v>581</v>
      </c>
      <c r="L2301" s="34" t="s">
        <v>106</v>
      </c>
      <c r="N2301" s="34" t="s">
        <v>82</v>
      </c>
    </row>
    <row r="2302" spans="1:14" ht="15.75" hidden="1" customHeight="1" outlineLevel="2" x14ac:dyDescent="0.25">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453</v>
      </c>
      <c r="K2302" s="70">
        <f t="shared" si="248"/>
        <v>582</v>
      </c>
      <c r="L2302" s="34" t="s">
        <v>106</v>
      </c>
      <c r="N2302" s="34" t="s">
        <v>82</v>
      </c>
    </row>
    <row r="2303" spans="1:14" ht="15.75" hidden="1" customHeight="1" outlineLevel="2" x14ac:dyDescent="0.25">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453</v>
      </c>
      <c r="K2303" s="70">
        <f t="shared" si="248"/>
        <v>583</v>
      </c>
      <c r="L2303" s="34" t="s">
        <v>106</v>
      </c>
      <c r="N2303" s="34" t="s">
        <v>82</v>
      </c>
    </row>
    <row r="2304" spans="1:14" ht="15.75" hidden="1" customHeight="1" outlineLevel="2" x14ac:dyDescent="0.25">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453</v>
      </c>
      <c r="K2304" s="70">
        <f t="shared" si="248"/>
        <v>584</v>
      </c>
      <c r="L2304" s="34" t="s">
        <v>106</v>
      </c>
      <c r="N2304" s="34" t="s">
        <v>82</v>
      </c>
    </row>
    <row r="2305" spans="1:16" ht="15.75" hidden="1" customHeight="1" outlineLevel="2" x14ac:dyDescent="0.25">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453</v>
      </c>
      <c r="K2305" s="70">
        <f t="shared" si="248"/>
        <v>585</v>
      </c>
      <c r="L2305" s="34" t="s">
        <v>106</v>
      </c>
      <c r="N2305" s="34" t="s">
        <v>82</v>
      </c>
    </row>
    <row r="2306" spans="1:16" ht="15.75" hidden="1" customHeight="1" outlineLevel="2" x14ac:dyDescent="0.25">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453</v>
      </c>
      <c r="K2306" s="70">
        <f t="shared" si="248"/>
        <v>586</v>
      </c>
      <c r="L2306" s="34" t="s">
        <v>106</v>
      </c>
      <c r="N2306" s="34" t="s">
        <v>82</v>
      </c>
    </row>
    <row r="2307" spans="1:16" ht="15.75" hidden="1" customHeight="1" outlineLevel="2" x14ac:dyDescent="0.25">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453</v>
      </c>
      <c r="K2307" s="70">
        <f t="shared" si="248"/>
        <v>587</v>
      </c>
      <c r="L2307" s="34" t="s">
        <v>106</v>
      </c>
      <c r="N2307" s="34" t="s">
        <v>82</v>
      </c>
    </row>
    <row r="2308" spans="1:16" ht="15.75" hidden="1" customHeight="1" outlineLevel="2" x14ac:dyDescent="0.25">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453</v>
      </c>
      <c r="K2308" s="70">
        <f t="shared" si="248"/>
        <v>588</v>
      </c>
      <c r="L2308" s="34" t="s">
        <v>106</v>
      </c>
      <c r="N2308" s="34" t="s">
        <v>82</v>
      </c>
    </row>
    <row r="2309" spans="1:16" ht="15.75" hidden="1" customHeight="1" outlineLevel="2" x14ac:dyDescent="0.25">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453</v>
      </c>
      <c r="K2309" s="70">
        <f t="shared" si="248"/>
        <v>589</v>
      </c>
      <c r="L2309" s="34" t="s">
        <v>106</v>
      </c>
      <c r="N2309" s="34" t="s">
        <v>82</v>
      </c>
    </row>
    <row r="2310" spans="1:16" ht="15.75" hidden="1" customHeight="1" outlineLevel="2" x14ac:dyDescent="0.25">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453</v>
      </c>
      <c r="K2310" s="70">
        <f t="shared" si="248"/>
        <v>590</v>
      </c>
      <c r="L2310" s="34" t="s">
        <v>106</v>
      </c>
      <c r="N2310" s="34" t="s">
        <v>82</v>
      </c>
    </row>
    <row r="2311" spans="1:16" ht="15.75" hidden="1" customHeight="1" outlineLevel="2" x14ac:dyDescent="0.25">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453</v>
      </c>
      <c r="K2311" s="70">
        <f t="shared" si="248"/>
        <v>591</v>
      </c>
      <c r="L2311" s="34" t="s">
        <v>106</v>
      </c>
      <c r="N2311" s="34" t="s">
        <v>82</v>
      </c>
    </row>
    <row r="2312" spans="1:16" ht="15.75" hidden="1" customHeight="1" outlineLevel="2" x14ac:dyDescent="0.25">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453</v>
      </c>
      <c r="K2312" s="70">
        <f t="shared" si="248"/>
        <v>592</v>
      </c>
      <c r="L2312" s="34" t="s">
        <v>106</v>
      </c>
      <c r="N2312" s="34" t="s">
        <v>82</v>
      </c>
    </row>
    <row r="2313" spans="1:16" outlineLevel="1" collapsed="1" x14ac:dyDescent="0.25">
      <c r="D2313" s="28"/>
      <c r="E2313" s="27"/>
      <c r="F2313" s="29"/>
    </row>
    <row r="2314" spans="1:16" s="63" customFormat="1" outlineLevel="1" x14ac:dyDescent="0.25">
      <c r="A2314" s="65"/>
      <c r="B2314" s="33" t="s">
        <v>13</v>
      </c>
      <c r="C2314" s="33"/>
      <c r="D2314" s="28">
        <f>E2216+1</f>
        <v>6152</v>
      </c>
      <c r="E2314" s="27">
        <f>D2410</f>
        <v>6247</v>
      </c>
      <c r="F2314" s="29" t="s">
        <v>13</v>
      </c>
      <c r="G2314" s="23" t="s">
        <v>164</v>
      </c>
      <c r="H2314" s="21">
        <f>I2216+1</f>
        <v>11152</v>
      </c>
      <c r="I2314" s="23">
        <f>I2410</f>
        <v>11343</v>
      </c>
      <c r="J2314" s="71" t="s">
        <v>453</v>
      </c>
      <c r="K2314" s="70" t="s">
        <v>465</v>
      </c>
      <c r="L2314" s="34" t="s">
        <v>106</v>
      </c>
      <c r="M2314" s="34"/>
      <c r="N2314" s="34" t="s">
        <v>374</v>
      </c>
      <c r="O2314" s="34"/>
      <c r="P2314" s="33"/>
    </row>
    <row r="2315" spans="1:16" ht="15.75" hidden="1" customHeight="1" outlineLevel="2" x14ac:dyDescent="0.25">
      <c r="B2315" s="33" t="str">
        <f>CONCATENATE("Current - Circuit ",C2315)</f>
        <v>Current - Circuit 1</v>
      </c>
      <c r="C2315" s="34">
        <v>1</v>
      </c>
      <c r="D2315" s="28">
        <f>D2314</f>
        <v>6152</v>
      </c>
      <c r="E2315" s="27"/>
      <c r="F2315" s="29">
        <v>5192</v>
      </c>
      <c r="G2315" s="23" t="s">
        <v>164</v>
      </c>
      <c r="H2315" s="21">
        <f>H2314</f>
        <v>11152</v>
      </c>
      <c r="I2315" s="23">
        <f>+H2315+1</f>
        <v>11153</v>
      </c>
      <c r="J2315" s="71" t="s">
        <v>453</v>
      </c>
      <c r="K2315" s="70">
        <f>K2312+1</f>
        <v>593</v>
      </c>
      <c r="L2315" s="34" t="s">
        <v>106</v>
      </c>
      <c r="N2315" s="34" t="s">
        <v>374</v>
      </c>
    </row>
    <row r="2316" spans="1:16" ht="15" hidden="1" customHeight="1" outlineLevel="2" x14ac:dyDescent="0.25">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453</v>
      </c>
      <c r="K2316" s="70">
        <f>K2315+1</f>
        <v>594</v>
      </c>
      <c r="L2316" s="34" t="s">
        <v>106</v>
      </c>
      <c r="N2316" s="34" t="s">
        <v>374</v>
      </c>
    </row>
    <row r="2317" spans="1:16" ht="15" hidden="1" customHeight="1" outlineLevel="2" x14ac:dyDescent="0.25">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453</v>
      </c>
      <c r="K2317" s="70">
        <f t="shared" ref="K2317:K2380" si="254">K2316+1</f>
        <v>595</v>
      </c>
      <c r="L2317" s="34" t="s">
        <v>106</v>
      </c>
      <c r="N2317" s="34" t="s">
        <v>374</v>
      </c>
    </row>
    <row r="2318" spans="1:16" ht="15" hidden="1" customHeight="1" outlineLevel="2" x14ac:dyDescent="0.25">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453</v>
      </c>
      <c r="K2318" s="70">
        <f t="shared" si="254"/>
        <v>596</v>
      </c>
      <c r="L2318" s="34" t="s">
        <v>106</v>
      </c>
      <c r="N2318" s="34" t="s">
        <v>374</v>
      </c>
    </row>
    <row r="2319" spans="1:16" ht="15" hidden="1" customHeight="1" outlineLevel="2" x14ac:dyDescent="0.25">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453</v>
      </c>
      <c r="K2319" s="70">
        <f t="shared" si="254"/>
        <v>597</v>
      </c>
      <c r="L2319" s="34" t="s">
        <v>106</v>
      </c>
      <c r="N2319" s="34" t="s">
        <v>374</v>
      </c>
    </row>
    <row r="2320" spans="1:16" ht="15" hidden="1" customHeight="1" outlineLevel="2" x14ac:dyDescent="0.25">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453</v>
      </c>
      <c r="K2320" s="70">
        <f t="shared" si="254"/>
        <v>598</v>
      </c>
      <c r="L2320" s="34" t="s">
        <v>106</v>
      </c>
      <c r="N2320" s="34" t="s">
        <v>374</v>
      </c>
    </row>
    <row r="2321" spans="1:14" ht="15" hidden="1" customHeight="1" outlineLevel="2" x14ac:dyDescent="0.25">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453</v>
      </c>
      <c r="K2321" s="70">
        <f t="shared" si="254"/>
        <v>599</v>
      </c>
      <c r="L2321" s="34" t="s">
        <v>106</v>
      </c>
      <c r="N2321" s="34" t="s">
        <v>374</v>
      </c>
    </row>
    <row r="2322" spans="1:14" ht="15" hidden="1" customHeight="1" outlineLevel="2" x14ac:dyDescent="0.25">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453</v>
      </c>
      <c r="K2322" s="70">
        <f t="shared" si="254"/>
        <v>600</v>
      </c>
      <c r="L2322" s="34" t="s">
        <v>106</v>
      </c>
      <c r="N2322" s="34" t="s">
        <v>374</v>
      </c>
    </row>
    <row r="2323" spans="1:14" ht="15" hidden="1" customHeight="1" outlineLevel="2" x14ac:dyDescent="0.25">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453</v>
      </c>
      <c r="K2323" s="70">
        <f t="shared" si="254"/>
        <v>601</v>
      </c>
      <c r="L2323" s="34" t="s">
        <v>106</v>
      </c>
      <c r="N2323" s="34" t="s">
        <v>374</v>
      </c>
    </row>
    <row r="2324" spans="1:14" ht="15" hidden="1" customHeight="1" outlineLevel="2" x14ac:dyDescent="0.25">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453</v>
      </c>
      <c r="K2324" s="70">
        <f t="shared" si="254"/>
        <v>602</v>
      </c>
      <c r="L2324" s="34" t="s">
        <v>106</v>
      </c>
      <c r="N2324" s="34" t="s">
        <v>374</v>
      </c>
    </row>
    <row r="2325" spans="1:14" ht="15" hidden="1" customHeight="1" outlineLevel="2" x14ac:dyDescent="0.25">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453</v>
      </c>
      <c r="K2325" s="70">
        <f t="shared" si="254"/>
        <v>603</v>
      </c>
      <c r="L2325" s="34" t="s">
        <v>106</v>
      </c>
      <c r="N2325" s="34" t="s">
        <v>374</v>
      </c>
    </row>
    <row r="2326" spans="1:14" ht="15" hidden="1" customHeight="1" outlineLevel="2" x14ac:dyDescent="0.25">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453</v>
      </c>
      <c r="K2326" s="70">
        <f t="shared" si="254"/>
        <v>604</v>
      </c>
      <c r="L2326" s="34" t="s">
        <v>106</v>
      </c>
      <c r="N2326" s="34" t="s">
        <v>374</v>
      </c>
    </row>
    <row r="2327" spans="1:14" ht="15" hidden="1" customHeight="1" outlineLevel="2" x14ac:dyDescent="0.25">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453</v>
      </c>
      <c r="K2327" s="70">
        <f t="shared" si="254"/>
        <v>605</v>
      </c>
      <c r="L2327" s="34" t="s">
        <v>106</v>
      </c>
      <c r="N2327" s="34" t="s">
        <v>374</v>
      </c>
    </row>
    <row r="2328" spans="1:14" ht="15" hidden="1" customHeight="1" outlineLevel="2" x14ac:dyDescent="0.25">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453</v>
      </c>
      <c r="K2328" s="70">
        <f t="shared" si="254"/>
        <v>606</v>
      </c>
      <c r="L2328" s="34" t="s">
        <v>106</v>
      </c>
      <c r="N2328" s="34" t="s">
        <v>374</v>
      </c>
    </row>
    <row r="2329" spans="1:14" ht="15" hidden="1" customHeight="1" outlineLevel="2" x14ac:dyDescent="0.25">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453</v>
      </c>
      <c r="K2329" s="70">
        <f t="shared" si="254"/>
        <v>607</v>
      </c>
      <c r="L2329" s="34" t="s">
        <v>106</v>
      </c>
      <c r="N2329" s="34" t="s">
        <v>374</v>
      </c>
    </row>
    <row r="2330" spans="1:14" ht="15" hidden="1" customHeight="1" outlineLevel="2" x14ac:dyDescent="0.25">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453</v>
      </c>
      <c r="K2330" s="70">
        <f t="shared" si="254"/>
        <v>608</v>
      </c>
      <c r="L2330" s="34" t="s">
        <v>106</v>
      </c>
      <c r="N2330" s="34" t="s">
        <v>374</v>
      </c>
    </row>
    <row r="2331" spans="1:14" ht="15" hidden="1" customHeight="1" outlineLevel="2" x14ac:dyDescent="0.25">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453</v>
      </c>
      <c r="K2331" s="70">
        <f t="shared" si="254"/>
        <v>609</v>
      </c>
      <c r="L2331" s="34" t="s">
        <v>106</v>
      </c>
      <c r="N2331" s="34" t="s">
        <v>374</v>
      </c>
    </row>
    <row r="2332" spans="1:14" ht="15" hidden="1" customHeight="1" outlineLevel="2" x14ac:dyDescent="0.25">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453</v>
      </c>
      <c r="K2332" s="70">
        <f t="shared" si="254"/>
        <v>610</v>
      </c>
      <c r="L2332" s="34" t="s">
        <v>106</v>
      </c>
      <c r="N2332" s="34" t="s">
        <v>374</v>
      </c>
    </row>
    <row r="2333" spans="1:14" ht="15" hidden="1" customHeight="1" outlineLevel="2" x14ac:dyDescent="0.25">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453</v>
      </c>
      <c r="K2333" s="70">
        <f t="shared" si="254"/>
        <v>611</v>
      </c>
      <c r="L2333" s="34" t="s">
        <v>106</v>
      </c>
      <c r="N2333" s="34" t="s">
        <v>374</v>
      </c>
    </row>
    <row r="2334" spans="1:14" ht="15" hidden="1" customHeight="1" outlineLevel="2" x14ac:dyDescent="0.25">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453</v>
      </c>
      <c r="K2334" s="70">
        <f t="shared" si="254"/>
        <v>612</v>
      </c>
      <c r="L2334" s="34" t="s">
        <v>106</v>
      </c>
      <c r="N2334" s="34" t="s">
        <v>374</v>
      </c>
    </row>
    <row r="2335" spans="1:14" ht="15" hidden="1" customHeight="1" outlineLevel="2" x14ac:dyDescent="0.25">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453</v>
      </c>
      <c r="K2335" s="70">
        <f t="shared" si="254"/>
        <v>613</v>
      </c>
      <c r="L2335" s="34" t="s">
        <v>106</v>
      </c>
      <c r="N2335" s="34" t="s">
        <v>374</v>
      </c>
    </row>
    <row r="2336" spans="1:14" ht="15" hidden="1" customHeight="1" outlineLevel="2" x14ac:dyDescent="0.25">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453</v>
      </c>
      <c r="K2336" s="70">
        <f t="shared" si="254"/>
        <v>614</v>
      </c>
      <c r="L2336" s="34" t="s">
        <v>106</v>
      </c>
      <c r="N2336" s="34" t="s">
        <v>374</v>
      </c>
    </row>
    <row r="2337" spans="1:14" ht="15" hidden="1" customHeight="1" outlineLevel="2" x14ac:dyDescent="0.25">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453</v>
      </c>
      <c r="K2337" s="70">
        <f t="shared" si="254"/>
        <v>615</v>
      </c>
      <c r="L2337" s="34" t="s">
        <v>106</v>
      </c>
      <c r="N2337" s="34" t="s">
        <v>374</v>
      </c>
    </row>
    <row r="2338" spans="1:14" ht="15" hidden="1" customHeight="1" outlineLevel="2" x14ac:dyDescent="0.25">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453</v>
      </c>
      <c r="K2338" s="70">
        <f t="shared" si="254"/>
        <v>616</v>
      </c>
      <c r="L2338" s="34" t="s">
        <v>106</v>
      </c>
      <c r="N2338" s="34" t="s">
        <v>374</v>
      </c>
    </row>
    <row r="2339" spans="1:14" ht="15" hidden="1" customHeight="1" outlineLevel="2" x14ac:dyDescent="0.25">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453</v>
      </c>
      <c r="K2339" s="70">
        <f t="shared" si="254"/>
        <v>617</v>
      </c>
      <c r="L2339" s="34" t="s">
        <v>106</v>
      </c>
      <c r="N2339" s="34" t="s">
        <v>374</v>
      </c>
    </row>
    <row r="2340" spans="1:14" ht="15" hidden="1" customHeight="1" outlineLevel="2" x14ac:dyDescent="0.25">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453</v>
      </c>
      <c r="K2340" s="70">
        <f t="shared" si="254"/>
        <v>618</v>
      </c>
      <c r="L2340" s="34" t="s">
        <v>106</v>
      </c>
      <c r="N2340" s="34" t="s">
        <v>374</v>
      </c>
    </row>
    <row r="2341" spans="1:14" ht="15" hidden="1" customHeight="1" outlineLevel="2" x14ac:dyDescent="0.25">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453</v>
      </c>
      <c r="K2341" s="70">
        <f t="shared" si="254"/>
        <v>619</v>
      </c>
      <c r="L2341" s="34" t="s">
        <v>106</v>
      </c>
      <c r="N2341" s="34" t="s">
        <v>374</v>
      </c>
    </row>
    <row r="2342" spans="1:14" ht="15" hidden="1" customHeight="1" outlineLevel="2" x14ac:dyDescent="0.25">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453</v>
      </c>
      <c r="K2342" s="70">
        <f t="shared" si="254"/>
        <v>620</v>
      </c>
      <c r="L2342" s="34" t="s">
        <v>106</v>
      </c>
      <c r="N2342" s="34" t="s">
        <v>374</v>
      </c>
    </row>
    <row r="2343" spans="1:14" ht="15" hidden="1" customHeight="1" outlineLevel="2" x14ac:dyDescent="0.25">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453</v>
      </c>
      <c r="K2343" s="70">
        <f t="shared" si="254"/>
        <v>621</v>
      </c>
      <c r="L2343" s="34" t="s">
        <v>106</v>
      </c>
      <c r="N2343" s="34" t="s">
        <v>374</v>
      </c>
    </row>
    <row r="2344" spans="1:14" ht="15" hidden="1" customHeight="1" outlineLevel="2" x14ac:dyDescent="0.25">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453</v>
      </c>
      <c r="K2344" s="70">
        <f t="shared" si="254"/>
        <v>622</v>
      </c>
      <c r="L2344" s="34" t="s">
        <v>106</v>
      </c>
      <c r="N2344" s="34" t="s">
        <v>374</v>
      </c>
    </row>
    <row r="2345" spans="1:14" ht="15" hidden="1" customHeight="1" outlineLevel="2" x14ac:dyDescent="0.25">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453</v>
      </c>
      <c r="K2345" s="70">
        <f t="shared" si="254"/>
        <v>623</v>
      </c>
      <c r="L2345" s="34" t="s">
        <v>106</v>
      </c>
      <c r="N2345" s="34" t="s">
        <v>374</v>
      </c>
    </row>
    <row r="2346" spans="1:14" ht="15" hidden="1" customHeight="1" outlineLevel="2" x14ac:dyDescent="0.25">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453</v>
      </c>
      <c r="K2346" s="70">
        <f t="shared" si="254"/>
        <v>624</v>
      </c>
      <c r="L2346" s="34" t="s">
        <v>106</v>
      </c>
      <c r="N2346" s="34" t="s">
        <v>374</v>
      </c>
    </row>
    <row r="2347" spans="1:14" ht="15" hidden="1" customHeight="1" outlineLevel="2" x14ac:dyDescent="0.25">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453</v>
      </c>
      <c r="K2347" s="70">
        <f t="shared" si="254"/>
        <v>625</v>
      </c>
      <c r="L2347" s="34" t="s">
        <v>106</v>
      </c>
      <c r="N2347" s="34" t="s">
        <v>374</v>
      </c>
    </row>
    <row r="2348" spans="1:14" ht="15" hidden="1" customHeight="1" outlineLevel="2" x14ac:dyDescent="0.25">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453</v>
      </c>
      <c r="K2348" s="70">
        <f t="shared" si="254"/>
        <v>626</v>
      </c>
      <c r="L2348" s="34" t="s">
        <v>106</v>
      </c>
      <c r="N2348" s="34" t="s">
        <v>374</v>
      </c>
    </row>
    <row r="2349" spans="1:14" ht="15" hidden="1" customHeight="1" outlineLevel="2" x14ac:dyDescent="0.25">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453</v>
      </c>
      <c r="K2349" s="70">
        <f t="shared" si="254"/>
        <v>627</v>
      </c>
      <c r="L2349" s="34" t="s">
        <v>106</v>
      </c>
      <c r="N2349" s="34" t="s">
        <v>374</v>
      </c>
    </row>
    <row r="2350" spans="1:14" ht="15" hidden="1" customHeight="1" outlineLevel="2" x14ac:dyDescent="0.25">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453</v>
      </c>
      <c r="K2350" s="70">
        <f t="shared" si="254"/>
        <v>628</v>
      </c>
      <c r="L2350" s="34" t="s">
        <v>106</v>
      </c>
      <c r="N2350" s="34" t="s">
        <v>374</v>
      </c>
    </row>
    <row r="2351" spans="1:14" ht="15" hidden="1" customHeight="1" outlineLevel="2" x14ac:dyDescent="0.25">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453</v>
      </c>
      <c r="K2351" s="70">
        <f t="shared" si="254"/>
        <v>629</v>
      </c>
      <c r="L2351" s="34" t="s">
        <v>106</v>
      </c>
      <c r="N2351" s="34" t="s">
        <v>374</v>
      </c>
    </row>
    <row r="2352" spans="1:14" ht="15" hidden="1" customHeight="1" outlineLevel="2" x14ac:dyDescent="0.25">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453</v>
      </c>
      <c r="K2352" s="70">
        <f t="shared" si="254"/>
        <v>630</v>
      </c>
      <c r="L2352" s="34" t="s">
        <v>106</v>
      </c>
      <c r="N2352" s="34" t="s">
        <v>374</v>
      </c>
    </row>
    <row r="2353" spans="1:14" ht="15" hidden="1" customHeight="1" outlineLevel="2" x14ac:dyDescent="0.25">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453</v>
      </c>
      <c r="K2353" s="70">
        <f t="shared" si="254"/>
        <v>631</v>
      </c>
      <c r="L2353" s="34" t="s">
        <v>106</v>
      </c>
      <c r="N2353" s="34" t="s">
        <v>374</v>
      </c>
    </row>
    <row r="2354" spans="1:14" ht="15" hidden="1" customHeight="1" outlineLevel="2" x14ac:dyDescent="0.25">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453</v>
      </c>
      <c r="K2354" s="70">
        <f t="shared" si="254"/>
        <v>632</v>
      </c>
      <c r="L2354" s="34" t="s">
        <v>106</v>
      </c>
      <c r="N2354" s="34" t="s">
        <v>374</v>
      </c>
    </row>
    <row r="2355" spans="1:14" ht="15" hidden="1" customHeight="1" outlineLevel="2" x14ac:dyDescent="0.25">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453</v>
      </c>
      <c r="K2355" s="70">
        <f t="shared" si="254"/>
        <v>633</v>
      </c>
      <c r="L2355" s="34" t="s">
        <v>106</v>
      </c>
      <c r="N2355" s="34" t="s">
        <v>374</v>
      </c>
    </row>
    <row r="2356" spans="1:14" ht="15" hidden="1" customHeight="1" outlineLevel="2" x14ac:dyDescent="0.25">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453</v>
      </c>
      <c r="K2356" s="70">
        <f t="shared" si="254"/>
        <v>634</v>
      </c>
      <c r="L2356" s="34" t="s">
        <v>106</v>
      </c>
      <c r="N2356" s="34" t="s">
        <v>374</v>
      </c>
    </row>
    <row r="2357" spans="1:14" ht="15" hidden="1" customHeight="1" outlineLevel="2" x14ac:dyDescent="0.25">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453</v>
      </c>
      <c r="K2357" s="70">
        <f t="shared" si="254"/>
        <v>635</v>
      </c>
      <c r="L2357" s="34" t="s">
        <v>106</v>
      </c>
      <c r="N2357" s="34" t="s">
        <v>374</v>
      </c>
    </row>
    <row r="2358" spans="1:14" ht="15" hidden="1" customHeight="1" outlineLevel="2" x14ac:dyDescent="0.25">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453</v>
      </c>
      <c r="K2358" s="70">
        <f t="shared" si="254"/>
        <v>636</v>
      </c>
      <c r="L2358" s="34" t="s">
        <v>106</v>
      </c>
      <c r="N2358" s="34" t="s">
        <v>374</v>
      </c>
    </row>
    <row r="2359" spans="1:14" ht="15" hidden="1" customHeight="1" outlineLevel="2" x14ac:dyDescent="0.25">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453</v>
      </c>
      <c r="K2359" s="70">
        <f t="shared" si="254"/>
        <v>637</v>
      </c>
      <c r="L2359" s="34" t="s">
        <v>106</v>
      </c>
      <c r="N2359" s="34" t="s">
        <v>374</v>
      </c>
    </row>
    <row r="2360" spans="1:14" ht="15" hidden="1" customHeight="1" outlineLevel="2" x14ac:dyDescent="0.25">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453</v>
      </c>
      <c r="K2360" s="70">
        <f t="shared" si="254"/>
        <v>638</v>
      </c>
      <c r="L2360" s="34" t="s">
        <v>106</v>
      </c>
      <c r="N2360" s="34" t="s">
        <v>374</v>
      </c>
    </row>
    <row r="2361" spans="1:14" ht="15" hidden="1" customHeight="1" outlineLevel="2" x14ac:dyDescent="0.25">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453</v>
      </c>
      <c r="K2361" s="70">
        <f t="shared" si="254"/>
        <v>639</v>
      </c>
      <c r="L2361" s="34" t="s">
        <v>106</v>
      </c>
      <c r="N2361" s="34" t="s">
        <v>374</v>
      </c>
    </row>
    <row r="2362" spans="1:14" ht="15" hidden="1" customHeight="1" outlineLevel="2" x14ac:dyDescent="0.25">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453</v>
      </c>
      <c r="K2362" s="70">
        <f t="shared" si="254"/>
        <v>640</v>
      </c>
      <c r="L2362" s="34" t="s">
        <v>106</v>
      </c>
      <c r="N2362" s="34" t="s">
        <v>374</v>
      </c>
    </row>
    <row r="2363" spans="1:14" ht="15" hidden="1" customHeight="1" outlineLevel="2" x14ac:dyDescent="0.25">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453</v>
      </c>
      <c r="K2363" s="70">
        <f t="shared" si="254"/>
        <v>641</v>
      </c>
      <c r="L2363" s="34" t="s">
        <v>106</v>
      </c>
      <c r="N2363" s="34" t="s">
        <v>374</v>
      </c>
    </row>
    <row r="2364" spans="1:14" ht="15" hidden="1" customHeight="1" outlineLevel="2" x14ac:dyDescent="0.25">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453</v>
      </c>
      <c r="K2364" s="70">
        <f t="shared" si="254"/>
        <v>642</v>
      </c>
      <c r="L2364" s="34" t="s">
        <v>106</v>
      </c>
      <c r="N2364" s="34" t="s">
        <v>374</v>
      </c>
    </row>
    <row r="2365" spans="1:14" ht="15" hidden="1" customHeight="1" outlineLevel="2" x14ac:dyDescent="0.25">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453</v>
      </c>
      <c r="K2365" s="70">
        <f t="shared" si="254"/>
        <v>643</v>
      </c>
      <c r="L2365" s="34" t="s">
        <v>106</v>
      </c>
      <c r="N2365" s="34" t="s">
        <v>374</v>
      </c>
    </row>
    <row r="2366" spans="1:14" ht="15" hidden="1" customHeight="1" outlineLevel="2" x14ac:dyDescent="0.25">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453</v>
      </c>
      <c r="K2366" s="70">
        <f t="shared" si="254"/>
        <v>644</v>
      </c>
      <c r="L2366" s="34" t="s">
        <v>106</v>
      </c>
      <c r="N2366" s="34" t="s">
        <v>374</v>
      </c>
    </row>
    <row r="2367" spans="1:14" ht="15" hidden="1" customHeight="1" outlineLevel="2" x14ac:dyDescent="0.25">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453</v>
      </c>
      <c r="K2367" s="70">
        <f t="shared" si="254"/>
        <v>645</v>
      </c>
      <c r="L2367" s="34" t="s">
        <v>106</v>
      </c>
      <c r="N2367" s="34" t="s">
        <v>374</v>
      </c>
    </row>
    <row r="2368" spans="1:14" ht="15" hidden="1" customHeight="1" outlineLevel="2" x14ac:dyDescent="0.25">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453</v>
      </c>
      <c r="K2368" s="70">
        <f t="shared" si="254"/>
        <v>646</v>
      </c>
      <c r="L2368" s="34" t="s">
        <v>106</v>
      </c>
      <c r="N2368" s="34" t="s">
        <v>374</v>
      </c>
    </row>
    <row r="2369" spans="1:14" ht="15" hidden="1" customHeight="1" outlineLevel="2" x14ac:dyDescent="0.25">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453</v>
      </c>
      <c r="K2369" s="70">
        <f t="shared" si="254"/>
        <v>647</v>
      </c>
      <c r="L2369" s="34" t="s">
        <v>106</v>
      </c>
      <c r="N2369" s="34" t="s">
        <v>374</v>
      </c>
    </row>
    <row r="2370" spans="1:14" ht="15" hidden="1" customHeight="1" outlineLevel="2" x14ac:dyDescent="0.25">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453</v>
      </c>
      <c r="K2370" s="70">
        <f t="shared" si="254"/>
        <v>648</v>
      </c>
      <c r="L2370" s="34" t="s">
        <v>106</v>
      </c>
      <c r="N2370" s="34" t="s">
        <v>374</v>
      </c>
    </row>
    <row r="2371" spans="1:14" ht="15" hidden="1" customHeight="1" outlineLevel="2" x14ac:dyDescent="0.25">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453</v>
      </c>
      <c r="K2371" s="70">
        <f t="shared" si="254"/>
        <v>649</v>
      </c>
      <c r="L2371" s="34" t="s">
        <v>106</v>
      </c>
      <c r="N2371" s="34" t="s">
        <v>374</v>
      </c>
    </row>
    <row r="2372" spans="1:14" ht="15" hidden="1" customHeight="1" outlineLevel="2" x14ac:dyDescent="0.25">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453</v>
      </c>
      <c r="K2372" s="70">
        <f t="shared" si="254"/>
        <v>650</v>
      </c>
      <c r="L2372" s="34" t="s">
        <v>106</v>
      </c>
      <c r="N2372" s="34" t="s">
        <v>374</v>
      </c>
    </row>
    <row r="2373" spans="1:14" ht="15" hidden="1" customHeight="1" outlineLevel="2" x14ac:dyDescent="0.25">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453</v>
      </c>
      <c r="K2373" s="70">
        <f t="shared" si="254"/>
        <v>651</v>
      </c>
      <c r="L2373" s="34" t="s">
        <v>106</v>
      </c>
      <c r="N2373" s="34" t="s">
        <v>374</v>
      </c>
    </row>
    <row r="2374" spans="1:14" ht="15" hidden="1" customHeight="1" outlineLevel="2" x14ac:dyDescent="0.25">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453</v>
      </c>
      <c r="K2374" s="70">
        <f t="shared" si="254"/>
        <v>652</v>
      </c>
      <c r="L2374" s="34" t="s">
        <v>106</v>
      </c>
      <c r="N2374" s="34" t="s">
        <v>374</v>
      </c>
    </row>
    <row r="2375" spans="1:14" ht="15" hidden="1" customHeight="1" outlineLevel="2" x14ac:dyDescent="0.25">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453</v>
      </c>
      <c r="K2375" s="70">
        <f t="shared" si="254"/>
        <v>653</v>
      </c>
      <c r="L2375" s="34" t="s">
        <v>106</v>
      </c>
      <c r="N2375" s="34" t="s">
        <v>374</v>
      </c>
    </row>
    <row r="2376" spans="1:14" ht="15" hidden="1" customHeight="1" outlineLevel="2" x14ac:dyDescent="0.25">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453</v>
      </c>
      <c r="K2376" s="70">
        <f t="shared" si="254"/>
        <v>654</v>
      </c>
      <c r="L2376" s="34" t="s">
        <v>106</v>
      </c>
      <c r="N2376" s="34" t="s">
        <v>374</v>
      </c>
    </row>
    <row r="2377" spans="1:14" ht="15" hidden="1" customHeight="1" outlineLevel="2" x14ac:dyDescent="0.25">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453</v>
      </c>
      <c r="K2377" s="70">
        <f t="shared" si="254"/>
        <v>655</v>
      </c>
      <c r="L2377" s="34" t="s">
        <v>106</v>
      </c>
      <c r="N2377" s="34" t="s">
        <v>374</v>
      </c>
    </row>
    <row r="2378" spans="1:14" ht="15" hidden="1" customHeight="1" outlineLevel="2" x14ac:dyDescent="0.25">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453</v>
      </c>
      <c r="K2378" s="70">
        <f t="shared" si="254"/>
        <v>656</v>
      </c>
      <c r="L2378" s="34" t="s">
        <v>106</v>
      </c>
      <c r="N2378" s="34" t="s">
        <v>374</v>
      </c>
    </row>
    <row r="2379" spans="1:14" ht="15" hidden="1" customHeight="1" outlineLevel="2" x14ac:dyDescent="0.25">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453</v>
      </c>
      <c r="K2379" s="70">
        <f t="shared" si="254"/>
        <v>657</v>
      </c>
      <c r="L2379" s="34" t="s">
        <v>106</v>
      </c>
      <c r="N2379" s="34" t="s">
        <v>374</v>
      </c>
    </row>
    <row r="2380" spans="1:14" ht="15" hidden="1" customHeight="1" outlineLevel="2" x14ac:dyDescent="0.25">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453</v>
      </c>
      <c r="K2380" s="70">
        <f t="shared" si="254"/>
        <v>658</v>
      </c>
      <c r="L2380" s="34" t="s">
        <v>106</v>
      </c>
      <c r="N2380" s="34" t="s">
        <v>374</v>
      </c>
    </row>
    <row r="2381" spans="1:14" ht="15" hidden="1" customHeight="1" outlineLevel="2" x14ac:dyDescent="0.25">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453</v>
      </c>
      <c r="K2381" s="70">
        <f t="shared" ref="K2381:K2410" si="262">K2380+1</f>
        <v>659</v>
      </c>
      <c r="L2381" s="34" t="s">
        <v>106</v>
      </c>
      <c r="N2381" s="34" t="s">
        <v>374</v>
      </c>
    </row>
    <row r="2382" spans="1:14" ht="15" hidden="1" customHeight="1" outlineLevel="2" x14ac:dyDescent="0.25">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453</v>
      </c>
      <c r="K2382" s="70">
        <f t="shared" si="262"/>
        <v>660</v>
      </c>
      <c r="L2382" s="34" t="s">
        <v>106</v>
      </c>
      <c r="N2382" s="34" t="s">
        <v>374</v>
      </c>
    </row>
    <row r="2383" spans="1:14" ht="15" hidden="1" customHeight="1" outlineLevel="2" x14ac:dyDescent="0.25">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453</v>
      </c>
      <c r="K2383" s="70">
        <f t="shared" si="262"/>
        <v>661</v>
      </c>
      <c r="L2383" s="34" t="s">
        <v>106</v>
      </c>
      <c r="N2383" s="34" t="s">
        <v>374</v>
      </c>
    </row>
    <row r="2384" spans="1:14" ht="15" hidden="1" customHeight="1" outlineLevel="2" x14ac:dyDescent="0.25">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453</v>
      </c>
      <c r="K2384" s="70">
        <f t="shared" si="262"/>
        <v>662</v>
      </c>
      <c r="L2384" s="34" t="s">
        <v>106</v>
      </c>
      <c r="N2384" s="34" t="s">
        <v>374</v>
      </c>
    </row>
    <row r="2385" spans="1:14" ht="15" hidden="1" customHeight="1" outlineLevel="2" x14ac:dyDescent="0.25">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453</v>
      </c>
      <c r="K2385" s="70">
        <f t="shared" si="262"/>
        <v>663</v>
      </c>
      <c r="L2385" s="34" t="s">
        <v>106</v>
      </c>
      <c r="N2385" s="34" t="s">
        <v>374</v>
      </c>
    </row>
    <row r="2386" spans="1:14" ht="15" hidden="1" customHeight="1" outlineLevel="2" x14ac:dyDescent="0.25">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453</v>
      </c>
      <c r="K2386" s="70">
        <f t="shared" si="262"/>
        <v>664</v>
      </c>
      <c r="L2386" s="34" t="s">
        <v>106</v>
      </c>
      <c r="N2386" s="34" t="s">
        <v>374</v>
      </c>
    </row>
    <row r="2387" spans="1:14" ht="15" hidden="1" customHeight="1" outlineLevel="2" x14ac:dyDescent="0.25">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453</v>
      </c>
      <c r="K2387" s="70">
        <f t="shared" si="262"/>
        <v>665</v>
      </c>
      <c r="L2387" s="34" t="s">
        <v>106</v>
      </c>
      <c r="N2387" s="34" t="s">
        <v>374</v>
      </c>
    </row>
    <row r="2388" spans="1:14" ht="15" hidden="1" customHeight="1" outlineLevel="2" x14ac:dyDescent="0.25">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453</v>
      </c>
      <c r="K2388" s="70">
        <f t="shared" si="262"/>
        <v>666</v>
      </c>
      <c r="L2388" s="34" t="s">
        <v>106</v>
      </c>
      <c r="N2388" s="34" t="s">
        <v>374</v>
      </c>
    </row>
    <row r="2389" spans="1:14" ht="15" hidden="1" customHeight="1" outlineLevel="2" x14ac:dyDescent="0.25">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453</v>
      </c>
      <c r="K2389" s="70">
        <f t="shared" si="262"/>
        <v>667</v>
      </c>
      <c r="L2389" s="34" t="s">
        <v>106</v>
      </c>
      <c r="N2389" s="34" t="s">
        <v>374</v>
      </c>
    </row>
    <row r="2390" spans="1:14" ht="15" hidden="1" customHeight="1" outlineLevel="2" x14ac:dyDescent="0.25">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453</v>
      </c>
      <c r="K2390" s="70">
        <f t="shared" si="262"/>
        <v>668</v>
      </c>
      <c r="L2390" s="34" t="s">
        <v>106</v>
      </c>
      <c r="N2390" s="34" t="s">
        <v>374</v>
      </c>
    </row>
    <row r="2391" spans="1:14" ht="15" hidden="1" customHeight="1" outlineLevel="2" x14ac:dyDescent="0.25">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453</v>
      </c>
      <c r="K2391" s="70">
        <f t="shared" si="262"/>
        <v>669</v>
      </c>
      <c r="L2391" s="34" t="s">
        <v>106</v>
      </c>
      <c r="N2391" s="34" t="s">
        <v>374</v>
      </c>
    </row>
    <row r="2392" spans="1:14" ht="15" hidden="1" customHeight="1" outlineLevel="2" x14ac:dyDescent="0.25">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453</v>
      </c>
      <c r="K2392" s="70">
        <f t="shared" si="262"/>
        <v>670</v>
      </c>
      <c r="L2392" s="34" t="s">
        <v>106</v>
      </c>
      <c r="N2392" s="34" t="s">
        <v>374</v>
      </c>
    </row>
    <row r="2393" spans="1:14" ht="15" hidden="1" customHeight="1" outlineLevel="2" x14ac:dyDescent="0.25">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453</v>
      </c>
      <c r="K2393" s="70">
        <f t="shared" si="262"/>
        <v>671</v>
      </c>
      <c r="L2393" s="34" t="s">
        <v>106</v>
      </c>
      <c r="N2393" s="34" t="s">
        <v>374</v>
      </c>
    </row>
    <row r="2394" spans="1:14" ht="15" hidden="1" customHeight="1" outlineLevel="2" x14ac:dyDescent="0.25">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453</v>
      </c>
      <c r="K2394" s="70">
        <f t="shared" si="262"/>
        <v>672</v>
      </c>
      <c r="L2394" s="34" t="s">
        <v>106</v>
      </c>
      <c r="N2394" s="34" t="s">
        <v>374</v>
      </c>
    </row>
    <row r="2395" spans="1:14" ht="15" hidden="1" customHeight="1" outlineLevel="2" x14ac:dyDescent="0.25">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453</v>
      </c>
      <c r="K2395" s="70">
        <f t="shared" si="262"/>
        <v>673</v>
      </c>
      <c r="L2395" s="34" t="s">
        <v>106</v>
      </c>
      <c r="N2395" s="34" t="s">
        <v>374</v>
      </c>
    </row>
    <row r="2396" spans="1:14" ht="15" hidden="1" customHeight="1" outlineLevel="2" x14ac:dyDescent="0.25">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453</v>
      </c>
      <c r="K2396" s="70">
        <f t="shared" si="262"/>
        <v>674</v>
      </c>
      <c r="L2396" s="34" t="s">
        <v>106</v>
      </c>
      <c r="N2396" s="34" t="s">
        <v>374</v>
      </c>
    </row>
    <row r="2397" spans="1:14" ht="15" hidden="1" customHeight="1" outlineLevel="2" x14ac:dyDescent="0.25">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453</v>
      </c>
      <c r="K2397" s="70">
        <f t="shared" si="262"/>
        <v>675</v>
      </c>
      <c r="L2397" s="34" t="s">
        <v>106</v>
      </c>
      <c r="N2397" s="34" t="s">
        <v>374</v>
      </c>
    </row>
    <row r="2398" spans="1:14" ht="15" hidden="1" customHeight="1" outlineLevel="2" x14ac:dyDescent="0.25">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453</v>
      </c>
      <c r="K2398" s="70">
        <f t="shared" si="262"/>
        <v>676</v>
      </c>
      <c r="L2398" s="34" t="s">
        <v>106</v>
      </c>
      <c r="N2398" s="34" t="s">
        <v>374</v>
      </c>
    </row>
    <row r="2399" spans="1:14" ht="15" hidden="1" customHeight="1" outlineLevel="2" x14ac:dyDescent="0.25">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453</v>
      </c>
      <c r="K2399" s="70">
        <f t="shared" si="262"/>
        <v>677</v>
      </c>
      <c r="L2399" s="34" t="s">
        <v>106</v>
      </c>
      <c r="N2399" s="34" t="s">
        <v>374</v>
      </c>
    </row>
    <row r="2400" spans="1:14" ht="15" hidden="1" customHeight="1" outlineLevel="2" x14ac:dyDescent="0.25">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453</v>
      </c>
      <c r="K2400" s="70">
        <f t="shared" si="262"/>
        <v>678</v>
      </c>
      <c r="L2400" s="34" t="s">
        <v>106</v>
      </c>
      <c r="N2400" s="34" t="s">
        <v>374</v>
      </c>
    </row>
    <row r="2401" spans="1:16" ht="15" hidden="1" customHeight="1" outlineLevel="2" x14ac:dyDescent="0.25">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453</v>
      </c>
      <c r="K2401" s="70">
        <f t="shared" si="262"/>
        <v>679</v>
      </c>
      <c r="L2401" s="34" t="s">
        <v>106</v>
      </c>
      <c r="N2401" s="34" t="s">
        <v>374</v>
      </c>
    </row>
    <row r="2402" spans="1:16" ht="15" hidden="1" customHeight="1" outlineLevel="2" x14ac:dyDescent="0.25">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453</v>
      </c>
      <c r="K2402" s="70">
        <f t="shared" si="262"/>
        <v>680</v>
      </c>
      <c r="L2402" s="34" t="s">
        <v>106</v>
      </c>
      <c r="N2402" s="34" t="s">
        <v>374</v>
      </c>
    </row>
    <row r="2403" spans="1:16" ht="15" hidden="1" customHeight="1" outlineLevel="2" x14ac:dyDescent="0.25">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453</v>
      </c>
      <c r="K2403" s="70">
        <f t="shared" si="262"/>
        <v>681</v>
      </c>
      <c r="L2403" s="34" t="s">
        <v>106</v>
      </c>
      <c r="N2403" s="34" t="s">
        <v>374</v>
      </c>
    </row>
    <row r="2404" spans="1:16" ht="15" hidden="1" customHeight="1" outlineLevel="2" x14ac:dyDescent="0.25">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453</v>
      </c>
      <c r="K2404" s="70">
        <f t="shared" si="262"/>
        <v>682</v>
      </c>
      <c r="L2404" s="34" t="s">
        <v>106</v>
      </c>
      <c r="N2404" s="34" t="s">
        <v>374</v>
      </c>
    </row>
    <row r="2405" spans="1:16" ht="15" hidden="1" customHeight="1" outlineLevel="2" x14ac:dyDescent="0.25">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453</v>
      </c>
      <c r="K2405" s="70">
        <f t="shared" si="262"/>
        <v>683</v>
      </c>
      <c r="L2405" s="34" t="s">
        <v>106</v>
      </c>
      <c r="N2405" s="34" t="s">
        <v>374</v>
      </c>
    </row>
    <row r="2406" spans="1:16" ht="15" hidden="1" customHeight="1" outlineLevel="2" x14ac:dyDescent="0.25">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453</v>
      </c>
      <c r="K2406" s="70">
        <f t="shared" si="262"/>
        <v>684</v>
      </c>
      <c r="L2406" s="34" t="s">
        <v>106</v>
      </c>
      <c r="N2406" s="34" t="s">
        <v>374</v>
      </c>
    </row>
    <row r="2407" spans="1:16" ht="15" hidden="1" customHeight="1" outlineLevel="2" x14ac:dyDescent="0.25">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453</v>
      </c>
      <c r="K2407" s="70">
        <f t="shared" si="262"/>
        <v>685</v>
      </c>
      <c r="L2407" s="34" t="s">
        <v>106</v>
      </c>
      <c r="N2407" s="34" t="s">
        <v>374</v>
      </c>
    </row>
    <row r="2408" spans="1:16" ht="15" hidden="1" customHeight="1" outlineLevel="2" x14ac:dyDescent="0.25">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453</v>
      </c>
      <c r="K2408" s="70">
        <f t="shared" si="262"/>
        <v>686</v>
      </c>
      <c r="L2408" s="34" t="s">
        <v>106</v>
      </c>
      <c r="N2408" s="34" t="s">
        <v>374</v>
      </c>
    </row>
    <row r="2409" spans="1:16" ht="15" hidden="1" customHeight="1" outlineLevel="2" x14ac:dyDescent="0.25">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453</v>
      </c>
      <c r="K2409" s="70">
        <f t="shared" si="262"/>
        <v>687</v>
      </c>
      <c r="L2409" s="34" t="s">
        <v>106</v>
      </c>
      <c r="N2409" s="34" t="s">
        <v>374</v>
      </c>
    </row>
    <row r="2410" spans="1:16" ht="15" hidden="1" customHeight="1" outlineLevel="2" x14ac:dyDescent="0.25">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453</v>
      </c>
      <c r="K2410" s="70">
        <f t="shared" si="262"/>
        <v>688</v>
      </c>
      <c r="L2410" s="34" t="s">
        <v>106</v>
      </c>
      <c r="N2410" s="34" t="s">
        <v>374</v>
      </c>
    </row>
    <row r="2411" spans="1:16" ht="15" outlineLevel="1" collapsed="1" x14ac:dyDescent="0.25">
      <c r="A2411" s="34"/>
      <c r="D2411" s="28"/>
      <c r="E2411" s="27"/>
      <c r="F2411" s="29"/>
    </row>
    <row r="2412" spans="1:16" s="63" customFormat="1" outlineLevel="1" x14ac:dyDescent="0.25">
      <c r="A2412" s="65"/>
      <c r="B2412" s="33" t="s">
        <v>14</v>
      </c>
      <c r="C2412" s="33"/>
      <c r="D2412" s="28">
        <f>E2314+1</f>
        <v>6248</v>
      </c>
      <c r="E2412" s="27">
        <f>D2508</f>
        <v>6343</v>
      </c>
      <c r="F2412" s="29">
        <v>-3</v>
      </c>
      <c r="G2412" s="23" t="s">
        <v>184</v>
      </c>
      <c r="H2412" s="21">
        <f>I2314+1</f>
        <v>11344</v>
      </c>
      <c r="I2412" s="23">
        <f>I2508</f>
        <v>11535</v>
      </c>
      <c r="J2412" s="71" t="s">
        <v>453</v>
      </c>
      <c r="K2412" s="70" t="s">
        <v>466</v>
      </c>
      <c r="L2412" s="34" t="s">
        <v>106</v>
      </c>
      <c r="M2412" s="34"/>
      <c r="N2412" s="34"/>
      <c r="O2412" s="55" t="s">
        <v>395</v>
      </c>
      <c r="P2412" s="33" t="s">
        <v>394</v>
      </c>
    </row>
    <row r="2413" spans="1:16" ht="15.75" hidden="1" customHeight="1" outlineLevel="2" x14ac:dyDescent="0.25">
      <c r="B2413" s="33" t="str">
        <f>CONCATENATE("Power Factor - Circuit ",C2413)</f>
        <v>Power Factor - Circuit 1</v>
      </c>
      <c r="C2413" s="34">
        <v>1</v>
      </c>
      <c r="D2413" s="28">
        <f>D2412</f>
        <v>6248</v>
      </c>
      <c r="E2413" s="27"/>
      <c r="F2413" s="29">
        <v>-3</v>
      </c>
      <c r="G2413" s="23" t="s">
        <v>184</v>
      </c>
      <c r="H2413" s="21">
        <f>H2412</f>
        <v>11344</v>
      </c>
      <c r="I2413" s="23">
        <f>+H2413+1</f>
        <v>11345</v>
      </c>
      <c r="J2413" s="71" t="s">
        <v>453</v>
      </c>
      <c r="K2413" s="70">
        <f>K2410+1</f>
        <v>689</v>
      </c>
      <c r="L2413" s="34" t="s">
        <v>106</v>
      </c>
      <c r="O2413" s="55" t="s">
        <v>395</v>
      </c>
      <c r="P2413" s="33" t="s">
        <v>394</v>
      </c>
    </row>
    <row r="2414" spans="1:16" ht="15.75" hidden="1" customHeight="1" outlineLevel="2" x14ac:dyDescent="0.25">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453</v>
      </c>
      <c r="K2414" s="70">
        <f>K2413+1</f>
        <v>690</v>
      </c>
      <c r="L2414" s="34" t="s">
        <v>106</v>
      </c>
      <c r="O2414" s="55" t="s">
        <v>395</v>
      </c>
      <c r="P2414" s="33" t="s">
        <v>394</v>
      </c>
    </row>
    <row r="2415" spans="1:16" ht="15.75" hidden="1" customHeight="1" outlineLevel="2" x14ac:dyDescent="0.25">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453</v>
      </c>
      <c r="K2415" s="70">
        <f t="shared" ref="K2415:K2478" si="268">K2414+1</f>
        <v>691</v>
      </c>
      <c r="L2415" s="34" t="s">
        <v>106</v>
      </c>
      <c r="O2415" s="55" t="s">
        <v>395</v>
      </c>
      <c r="P2415" s="33" t="s">
        <v>394</v>
      </c>
    </row>
    <row r="2416" spans="1:16" ht="15.75" hidden="1" customHeight="1" outlineLevel="2" x14ac:dyDescent="0.25">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453</v>
      </c>
      <c r="K2416" s="70">
        <f t="shared" si="268"/>
        <v>692</v>
      </c>
      <c r="L2416" s="34" t="s">
        <v>106</v>
      </c>
      <c r="O2416" s="55" t="s">
        <v>395</v>
      </c>
      <c r="P2416" s="33" t="s">
        <v>394</v>
      </c>
    </row>
    <row r="2417" spans="1:16" ht="15.75" hidden="1" customHeight="1" outlineLevel="2" x14ac:dyDescent="0.25">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453</v>
      </c>
      <c r="K2417" s="70">
        <f t="shared" si="268"/>
        <v>693</v>
      </c>
      <c r="L2417" s="34" t="s">
        <v>106</v>
      </c>
      <c r="O2417" s="55" t="s">
        <v>395</v>
      </c>
      <c r="P2417" s="33" t="s">
        <v>394</v>
      </c>
    </row>
    <row r="2418" spans="1:16" ht="15.75" hidden="1" customHeight="1" outlineLevel="2" x14ac:dyDescent="0.25">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453</v>
      </c>
      <c r="K2418" s="70">
        <f t="shared" si="268"/>
        <v>694</v>
      </c>
      <c r="L2418" s="34" t="s">
        <v>106</v>
      </c>
      <c r="O2418" s="55" t="s">
        <v>395</v>
      </c>
      <c r="P2418" s="33" t="s">
        <v>394</v>
      </c>
    </row>
    <row r="2419" spans="1:16" ht="15.75" hidden="1" customHeight="1" outlineLevel="2" x14ac:dyDescent="0.25">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453</v>
      </c>
      <c r="K2419" s="70">
        <f t="shared" si="268"/>
        <v>695</v>
      </c>
      <c r="L2419" s="34" t="s">
        <v>106</v>
      </c>
      <c r="O2419" s="55" t="s">
        <v>395</v>
      </c>
      <c r="P2419" s="33" t="s">
        <v>394</v>
      </c>
    </row>
    <row r="2420" spans="1:16" ht="15.75" hidden="1" customHeight="1" outlineLevel="2" x14ac:dyDescent="0.25">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453</v>
      </c>
      <c r="K2420" s="70">
        <f t="shared" si="268"/>
        <v>696</v>
      </c>
      <c r="L2420" s="34" t="s">
        <v>106</v>
      </c>
      <c r="O2420" s="55" t="s">
        <v>395</v>
      </c>
      <c r="P2420" s="33" t="s">
        <v>394</v>
      </c>
    </row>
    <row r="2421" spans="1:16" ht="15.75" hidden="1" customHeight="1" outlineLevel="2" x14ac:dyDescent="0.25">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453</v>
      </c>
      <c r="K2421" s="70">
        <f t="shared" si="268"/>
        <v>697</v>
      </c>
      <c r="L2421" s="34" t="s">
        <v>106</v>
      </c>
      <c r="O2421" s="55" t="s">
        <v>395</v>
      </c>
      <c r="P2421" s="33" t="s">
        <v>394</v>
      </c>
    </row>
    <row r="2422" spans="1:16" ht="15.75" hidden="1" customHeight="1" outlineLevel="2" x14ac:dyDescent="0.25">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453</v>
      </c>
      <c r="K2422" s="70">
        <f t="shared" si="268"/>
        <v>698</v>
      </c>
      <c r="L2422" s="34" t="s">
        <v>106</v>
      </c>
      <c r="O2422" s="55" t="s">
        <v>395</v>
      </c>
      <c r="P2422" s="33" t="s">
        <v>394</v>
      </c>
    </row>
    <row r="2423" spans="1:16" ht="15.75" hidden="1" customHeight="1" outlineLevel="2" x14ac:dyDescent="0.25">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453</v>
      </c>
      <c r="K2423" s="70">
        <f t="shared" si="268"/>
        <v>699</v>
      </c>
      <c r="L2423" s="34" t="s">
        <v>106</v>
      </c>
      <c r="O2423" s="55" t="s">
        <v>395</v>
      </c>
      <c r="P2423" s="33" t="s">
        <v>394</v>
      </c>
    </row>
    <row r="2424" spans="1:16" ht="15.75" hidden="1" customHeight="1" outlineLevel="2" x14ac:dyDescent="0.25">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453</v>
      </c>
      <c r="K2424" s="70">
        <f t="shared" si="268"/>
        <v>700</v>
      </c>
      <c r="L2424" s="34" t="s">
        <v>106</v>
      </c>
      <c r="O2424" s="55" t="s">
        <v>395</v>
      </c>
      <c r="P2424" s="33" t="s">
        <v>394</v>
      </c>
    </row>
    <row r="2425" spans="1:16" ht="15.75" hidden="1" customHeight="1" outlineLevel="2" x14ac:dyDescent="0.25">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453</v>
      </c>
      <c r="K2425" s="70">
        <f t="shared" si="268"/>
        <v>701</v>
      </c>
      <c r="L2425" s="34" t="s">
        <v>106</v>
      </c>
      <c r="O2425" s="55" t="s">
        <v>395</v>
      </c>
      <c r="P2425" s="33" t="s">
        <v>394</v>
      </c>
    </row>
    <row r="2426" spans="1:16" ht="15.75" hidden="1" customHeight="1" outlineLevel="2" x14ac:dyDescent="0.25">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453</v>
      </c>
      <c r="K2426" s="70">
        <f t="shared" si="268"/>
        <v>702</v>
      </c>
      <c r="L2426" s="34" t="s">
        <v>106</v>
      </c>
      <c r="O2426" s="55" t="s">
        <v>395</v>
      </c>
      <c r="P2426" s="33" t="s">
        <v>394</v>
      </c>
    </row>
    <row r="2427" spans="1:16" ht="15.75" hidden="1" customHeight="1" outlineLevel="2" x14ac:dyDescent="0.25">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453</v>
      </c>
      <c r="K2427" s="70">
        <f t="shared" si="268"/>
        <v>703</v>
      </c>
      <c r="L2427" s="34" t="s">
        <v>106</v>
      </c>
      <c r="O2427" s="55" t="s">
        <v>395</v>
      </c>
      <c r="P2427" s="33" t="s">
        <v>394</v>
      </c>
    </row>
    <row r="2428" spans="1:16" ht="15" hidden="1" customHeight="1" outlineLevel="2" x14ac:dyDescent="0.25">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453</v>
      </c>
      <c r="K2428" s="70">
        <f t="shared" si="268"/>
        <v>704</v>
      </c>
      <c r="L2428" s="34" t="s">
        <v>106</v>
      </c>
      <c r="O2428" s="55" t="s">
        <v>395</v>
      </c>
      <c r="P2428" s="33" t="s">
        <v>394</v>
      </c>
    </row>
    <row r="2429" spans="1:16" ht="15" hidden="1" customHeight="1" outlineLevel="2" x14ac:dyDescent="0.25">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453</v>
      </c>
      <c r="K2429" s="70">
        <f t="shared" si="268"/>
        <v>705</v>
      </c>
      <c r="L2429" s="34" t="s">
        <v>106</v>
      </c>
      <c r="O2429" s="55" t="s">
        <v>395</v>
      </c>
      <c r="P2429" s="33" t="s">
        <v>394</v>
      </c>
    </row>
    <row r="2430" spans="1:16" ht="15" hidden="1" customHeight="1" outlineLevel="2" x14ac:dyDescent="0.25">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453</v>
      </c>
      <c r="K2430" s="70">
        <f t="shared" si="268"/>
        <v>706</v>
      </c>
      <c r="L2430" s="34" t="s">
        <v>106</v>
      </c>
      <c r="O2430" s="55" t="s">
        <v>395</v>
      </c>
      <c r="P2430" s="33" t="s">
        <v>394</v>
      </c>
    </row>
    <row r="2431" spans="1:16" ht="15" hidden="1" customHeight="1" outlineLevel="2" x14ac:dyDescent="0.25">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453</v>
      </c>
      <c r="K2431" s="70">
        <f t="shared" si="268"/>
        <v>707</v>
      </c>
      <c r="L2431" s="34" t="s">
        <v>106</v>
      </c>
      <c r="O2431" s="55" t="s">
        <v>395</v>
      </c>
      <c r="P2431" s="33" t="s">
        <v>394</v>
      </c>
    </row>
    <row r="2432" spans="1:16" ht="15" hidden="1" customHeight="1" outlineLevel="2" x14ac:dyDescent="0.25">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453</v>
      </c>
      <c r="K2432" s="70">
        <f t="shared" si="268"/>
        <v>708</v>
      </c>
      <c r="L2432" s="34" t="s">
        <v>106</v>
      </c>
      <c r="O2432" s="55" t="s">
        <v>395</v>
      </c>
      <c r="P2432" s="33" t="s">
        <v>394</v>
      </c>
    </row>
    <row r="2433" spans="1:16" ht="15" hidden="1" customHeight="1" outlineLevel="2" x14ac:dyDescent="0.25">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453</v>
      </c>
      <c r="K2433" s="70">
        <f t="shared" si="268"/>
        <v>709</v>
      </c>
      <c r="L2433" s="34" t="s">
        <v>106</v>
      </c>
      <c r="O2433" s="55" t="s">
        <v>395</v>
      </c>
      <c r="P2433" s="33" t="s">
        <v>394</v>
      </c>
    </row>
    <row r="2434" spans="1:16" ht="15" hidden="1" customHeight="1" outlineLevel="2" x14ac:dyDescent="0.25">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453</v>
      </c>
      <c r="K2434" s="70">
        <f t="shared" si="268"/>
        <v>710</v>
      </c>
      <c r="L2434" s="34" t="s">
        <v>106</v>
      </c>
      <c r="O2434" s="55" t="s">
        <v>395</v>
      </c>
      <c r="P2434" s="33" t="s">
        <v>394</v>
      </c>
    </row>
    <row r="2435" spans="1:16" ht="15" hidden="1" customHeight="1" outlineLevel="2" x14ac:dyDescent="0.25">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453</v>
      </c>
      <c r="K2435" s="70">
        <f t="shared" si="268"/>
        <v>711</v>
      </c>
      <c r="L2435" s="34" t="s">
        <v>106</v>
      </c>
      <c r="O2435" s="55" t="s">
        <v>395</v>
      </c>
      <c r="P2435" s="33" t="s">
        <v>394</v>
      </c>
    </row>
    <row r="2436" spans="1:16" ht="15" hidden="1" customHeight="1" outlineLevel="2" x14ac:dyDescent="0.25">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453</v>
      </c>
      <c r="K2436" s="70">
        <f t="shared" si="268"/>
        <v>712</v>
      </c>
      <c r="L2436" s="34" t="s">
        <v>106</v>
      </c>
      <c r="O2436" s="55" t="s">
        <v>395</v>
      </c>
      <c r="P2436" s="33" t="s">
        <v>394</v>
      </c>
    </row>
    <row r="2437" spans="1:16" ht="15" hidden="1" customHeight="1" outlineLevel="2" x14ac:dyDescent="0.25">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453</v>
      </c>
      <c r="K2437" s="70">
        <f t="shared" si="268"/>
        <v>713</v>
      </c>
      <c r="L2437" s="34" t="s">
        <v>106</v>
      </c>
      <c r="O2437" s="55" t="s">
        <v>395</v>
      </c>
      <c r="P2437" s="33" t="s">
        <v>394</v>
      </c>
    </row>
    <row r="2438" spans="1:16" ht="15" hidden="1" customHeight="1" outlineLevel="2" x14ac:dyDescent="0.25">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453</v>
      </c>
      <c r="K2438" s="70">
        <f t="shared" si="268"/>
        <v>714</v>
      </c>
      <c r="L2438" s="34" t="s">
        <v>106</v>
      </c>
      <c r="O2438" s="55" t="s">
        <v>395</v>
      </c>
      <c r="P2438" s="33" t="s">
        <v>394</v>
      </c>
    </row>
    <row r="2439" spans="1:16" ht="15" hidden="1" customHeight="1" outlineLevel="2" x14ac:dyDescent="0.25">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453</v>
      </c>
      <c r="K2439" s="70">
        <f t="shared" si="268"/>
        <v>715</v>
      </c>
      <c r="L2439" s="34" t="s">
        <v>106</v>
      </c>
      <c r="O2439" s="55" t="s">
        <v>395</v>
      </c>
      <c r="P2439" s="33" t="s">
        <v>394</v>
      </c>
    </row>
    <row r="2440" spans="1:16" ht="15" hidden="1" customHeight="1" outlineLevel="2" x14ac:dyDescent="0.25">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453</v>
      </c>
      <c r="K2440" s="70">
        <f t="shared" si="268"/>
        <v>716</v>
      </c>
      <c r="L2440" s="34" t="s">
        <v>106</v>
      </c>
      <c r="O2440" s="55" t="s">
        <v>395</v>
      </c>
      <c r="P2440" s="33" t="s">
        <v>394</v>
      </c>
    </row>
    <row r="2441" spans="1:16" ht="15" hidden="1" customHeight="1" outlineLevel="2" x14ac:dyDescent="0.25">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453</v>
      </c>
      <c r="K2441" s="70">
        <f t="shared" si="268"/>
        <v>717</v>
      </c>
      <c r="L2441" s="34" t="s">
        <v>106</v>
      </c>
      <c r="O2441" s="55" t="s">
        <v>395</v>
      </c>
      <c r="P2441" s="33" t="s">
        <v>394</v>
      </c>
    </row>
    <row r="2442" spans="1:16" ht="15" hidden="1" customHeight="1" outlineLevel="2" x14ac:dyDescent="0.25">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453</v>
      </c>
      <c r="K2442" s="70">
        <f t="shared" si="268"/>
        <v>718</v>
      </c>
      <c r="L2442" s="34" t="s">
        <v>106</v>
      </c>
      <c r="O2442" s="55" t="s">
        <v>395</v>
      </c>
      <c r="P2442" s="33" t="s">
        <v>394</v>
      </c>
    </row>
    <row r="2443" spans="1:16" ht="15" hidden="1" customHeight="1" outlineLevel="2" x14ac:dyDescent="0.25">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453</v>
      </c>
      <c r="K2443" s="70">
        <f t="shared" si="268"/>
        <v>719</v>
      </c>
      <c r="L2443" s="34" t="s">
        <v>106</v>
      </c>
      <c r="O2443" s="55" t="s">
        <v>395</v>
      </c>
      <c r="P2443" s="33" t="s">
        <v>394</v>
      </c>
    </row>
    <row r="2444" spans="1:16" ht="15" hidden="1" customHeight="1" outlineLevel="2" x14ac:dyDescent="0.25">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453</v>
      </c>
      <c r="K2444" s="70">
        <f t="shared" si="268"/>
        <v>720</v>
      </c>
      <c r="L2444" s="34" t="s">
        <v>106</v>
      </c>
      <c r="O2444" s="55" t="s">
        <v>395</v>
      </c>
      <c r="P2444" s="33" t="s">
        <v>394</v>
      </c>
    </row>
    <row r="2445" spans="1:16" ht="15" hidden="1" customHeight="1" outlineLevel="2" x14ac:dyDescent="0.25">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453</v>
      </c>
      <c r="K2445" s="70">
        <f t="shared" si="268"/>
        <v>721</v>
      </c>
      <c r="L2445" s="34" t="s">
        <v>106</v>
      </c>
      <c r="O2445" s="55" t="s">
        <v>395</v>
      </c>
      <c r="P2445" s="33" t="s">
        <v>394</v>
      </c>
    </row>
    <row r="2446" spans="1:16" ht="15" hidden="1" customHeight="1" outlineLevel="2" x14ac:dyDescent="0.25">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453</v>
      </c>
      <c r="K2446" s="70">
        <f t="shared" si="268"/>
        <v>722</v>
      </c>
      <c r="L2446" s="34" t="s">
        <v>106</v>
      </c>
      <c r="O2446" s="55" t="s">
        <v>395</v>
      </c>
      <c r="P2446" s="33" t="s">
        <v>394</v>
      </c>
    </row>
    <row r="2447" spans="1:16" ht="15" hidden="1" customHeight="1" outlineLevel="2" x14ac:dyDescent="0.25">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453</v>
      </c>
      <c r="K2447" s="70">
        <f t="shared" si="268"/>
        <v>723</v>
      </c>
      <c r="L2447" s="34" t="s">
        <v>106</v>
      </c>
      <c r="O2447" s="55" t="s">
        <v>395</v>
      </c>
      <c r="P2447" s="33" t="s">
        <v>394</v>
      </c>
    </row>
    <row r="2448" spans="1:16" ht="15" hidden="1" customHeight="1" outlineLevel="2" x14ac:dyDescent="0.25">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453</v>
      </c>
      <c r="K2448" s="70">
        <f t="shared" si="268"/>
        <v>724</v>
      </c>
      <c r="L2448" s="34" t="s">
        <v>106</v>
      </c>
      <c r="O2448" s="55" t="s">
        <v>395</v>
      </c>
      <c r="P2448" s="33" t="s">
        <v>394</v>
      </c>
    </row>
    <row r="2449" spans="1:16" ht="15" hidden="1" customHeight="1" outlineLevel="2" x14ac:dyDescent="0.25">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453</v>
      </c>
      <c r="K2449" s="70">
        <f t="shared" si="268"/>
        <v>725</v>
      </c>
      <c r="L2449" s="34" t="s">
        <v>106</v>
      </c>
      <c r="O2449" s="55" t="s">
        <v>395</v>
      </c>
      <c r="P2449" s="33" t="s">
        <v>394</v>
      </c>
    </row>
    <row r="2450" spans="1:16" ht="15" hidden="1" customHeight="1" outlineLevel="2" x14ac:dyDescent="0.25">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453</v>
      </c>
      <c r="K2450" s="70">
        <f t="shared" si="268"/>
        <v>726</v>
      </c>
      <c r="L2450" s="34" t="s">
        <v>106</v>
      </c>
      <c r="O2450" s="55" t="s">
        <v>395</v>
      </c>
      <c r="P2450" s="33" t="s">
        <v>394</v>
      </c>
    </row>
    <row r="2451" spans="1:16" ht="15" hidden="1" customHeight="1" outlineLevel="2" x14ac:dyDescent="0.25">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453</v>
      </c>
      <c r="K2451" s="70">
        <f t="shared" si="268"/>
        <v>727</v>
      </c>
      <c r="L2451" s="34" t="s">
        <v>106</v>
      </c>
      <c r="O2451" s="55" t="s">
        <v>395</v>
      </c>
      <c r="P2451" s="33" t="s">
        <v>394</v>
      </c>
    </row>
    <row r="2452" spans="1:16" ht="15" hidden="1" customHeight="1" outlineLevel="2" x14ac:dyDescent="0.25">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453</v>
      </c>
      <c r="K2452" s="70">
        <f t="shared" si="268"/>
        <v>728</v>
      </c>
      <c r="L2452" s="34" t="s">
        <v>106</v>
      </c>
      <c r="O2452" s="55" t="s">
        <v>395</v>
      </c>
      <c r="P2452" s="33" t="s">
        <v>394</v>
      </c>
    </row>
    <row r="2453" spans="1:16" ht="15" hidden="1" customHeight="1" outlineLevel="2" x14ac:dyDescent="0.25">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453</v>
      </c>
      <c r="K2453" s="70">
        <f t="shared" si="268"/>
        <v>729</v>
      </c>
      <c r="L2453" s="34" t="s">
        <v>106</v>
      </c>
      <c r="O2453" s="55" t="s">
        <v>395</v>
      </c>
      <c r="P2453" s="33" t="s">
        <v>394</v>
      </c>
    </row>
    <row r="2454" spans="1:16" ht="15" hidden="1" customHeight="1" outlineLevel="2" x14ac:dyDescent="0.25">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453</v>
      </c>
      <c r="K2454" s="70">
        <f t="shared" si="268"/>
        <v>730</v>
      </c>
      <c r="L2454" s="34" t="s">
        <v>106</v>
      </c>
      <c r="O2454" s="55" t="s">
        <v>395</v>
      </c>
      <c r="P2454" s="33" t="s">
        <v>394</v>
      </c>
    </row>
    <row r="2455" spans="1:16" ht="15" hidden="1" customHeight="1" outlineLevel="2" x14ac:dyDescent="0.25">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453</v>
      </c>
      <c r="K2455" s="70">
        <f t="shared" si="268"/>
        <v>731</v>
      </c>
      <c r="L2455" s="34" t="s">
        <v>106</v>
      </c>
      <c r="O2455" s="55" t="s">
        <v>395</v>
      </c>
      <c r="P2455" s="33" t="s">
        <v>394</v>
      </c>
    </row>
    <row r="2456" spans="1:16" ht="15" hidden="1" customHeight="1" outlineLevel="2" x14ac:dyDescent="0.25">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453</v>
      </c>
      <c r="K2456" s="70">
        <f t="shared" si="268"/>
        <v>732</v>
      </c>
      <c r="L2456" s="34" t="s">
        <v>106</v>
      </c>
      <c r="O2456" s="55" t="s">
        <v>395</v>
      </c>
      <c r="P2456" s="33" t="s">
        <v>394</v>
      </c>
    </row>
    <row r="2457" spans="1:16" ht="15" hidden="1" customHeight="1" outlineLevel="2" x14ac:dyDescent="0.25">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453</v>
      </c>
      <c r="K2457" s="70">
        <f t="shared" si="268"/>
        <v>733</v>
      </c>
      <c r="L2457" s="34" t="s">
        <v>106</v>
      </c>
      <c r="O2457" s="55" t="s">
        <v>395</v>
      </c>
      <c r="P2457" s="33" t="s">
        <v>394</v>
      </c>
    </row>
    <row r="2458" spans="1:16" ht="15" hidden="1" customHeight="1" outlineLevel="2" x14ac:dyDescent="0.25">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453</v>
      </c>
      <c r="K2458" s="70">
        <f t="shared" si="268"/>
        <v>734</v>
      </c>
      <c r="L2458" s="34" t="s">
        <v>106</v>
      </c>
      <c r="O2458" s="55" t="s">
        <v>395</v>
      </c>
      <c r="P2458" s="33" t="s">
        <v>394</v>
      </c>
    </row>
    <row r="2459" spans="1:16" ht="15" hidden="1" customHeight="1" outlineLevel="2" x14ac:dyDescent="0.25">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453</v>
      </c>
      <c r="K2459" s="70">
        <f t="shared" si="268"/>
        <v>735</v>
      </c>
      <c r="L2459" s="34" t="s">
        <v>106</v>
      </c>
      <c r="O2459" s="55" t="s">
        <v>395</v>
      </c>
      <c r="P2459" s="33" t="s">
        <v>394</v>
      </c>
    </row>
    <row r="2460" spans="1:16" ht="15" hidden="1" customHeight="1" outlineLevel="2" x14ac:dyDescent="0.25">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453</v>
      </c>
      <c r="K2460" s="70">
        <f t="shared" si="268"/>
        <v>736</v>
      </c>
      <c r="L2460" s="34" t="s">
        <v>106</v>
      </c>
      <c r="O2460" s="55" t="s">
        <v>395</v>
      </c>
      <c r="P2460" s="33" t="s">
        <v>394</v>
      </c>
    </row>
    <row r="2461" spans="1:16" ht="15" hidden="1" customHeight="1" outlineLevel="2" x14ac:dyDescent="0.25">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453</v>
      </c>
      <c r="K2461" s="70">
        <f t="shared" si="268"/>
        <v>737</v>
      </c>
      <c r="L2461" s="34" t="s">
        <v>106</v>
      </c>
      <c r="O2461" s="55" t="s">
        <v>395</v>
      </c>
      <c r="P2461" s="33" t="s">
        <v>394</v>
      </c>
    </row>
    <row r="2462" spans="1:16" ht="15" hidden="1" customHeight="1" outlineLevel="2" x14ac:dyDescent="0.25">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453</v>
      </c>
      <c r="K2462" s="70">
        <f t="shared" si="268"/>
        <v>738</v>
      </c>
      <c r="L2462" s="34" t="s">
        <v>106</v>
      </c>
      <c r="O2462" s="55" t="s">
        <v>395</v>
      </c>
      <c r="P2462" s="33" t="s">
        <v>394</v>
      </c>
    </row>
    <row r="2463" spans="1:16" ht="15" hidden="1" customHeight="1" outlineLevel="2" x14ac:dyDescent="0.25">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453</v>
      </c>
      <c r="K2463" s="70">
        <f t="shared" si="268"/>
        <v>739</v>
      </c>
      <c r="L2463" s="34" t="s">
        <v>106</v>
      </c>
      <c r="O2463" s="55" t="s">
        <v>395</v>
      </c>
      <c r="P2463" s="33" t="s">
        <v>394</v>
      </c>
    </row>
    <row r="2464" spans="1:16" ht="15" hidden="1" customHeight="1" outlineLevel="2" x14ac:dyDescent="0.25">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453</v>
      </c>
      <c r="K2464" s="70">
        <f t="shared" si="268"/>
        <v>740</v>
      </c>
      <c r="L2464" s="34" t="s">
        <v>106</v>
      </c>
      <c r="O2464" s="55" t="s">
        <v>395</v>
      </c>
      <c r="P2464" s="33" t="s">
        <v>394</v>
      </c>
    </row>
    <row r="2465" spans="1:16" ht="15" hidden="1" customHeight="1" outlineLevel="2" x14ac:dyDescent="0.25">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453</v>
      </c>
      <c r="K2465" s="70">
        <f t="shared" si="268"/>
        <v>741</v>
      </c>
      <c r="L2465" s="34" t="s">
        <v>106</v>
      </c>
      <c r="O2465" s="55" t="s">
        <v>395</v>
      </c>
      <c r="P2465" s="33" t="s">
        <v>394</v>
      </c>
    </row>
    <row r="2466" spans="1:16" ht="15" hidden="1" customHeight="1" outlineLevel="2" x14ac:dyDescent="0.25">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453</v>
      </c>
      <c r="K2466" s="70">
        <f t="shared" si="268"/>
        <v>742</v>
      </c>
      <c r="L2466" s="34" t="s">
        <v>106</v>
      </c>
      <c r="O2466" s="55" t="s">
        <v>395</v>
      </c>
      <c r="P2466" s="33" t="s">
        <v>394</v>
      </c>
    </row>
    <row r="2467" spans="1:16" ht="15" hidden="1" customHeight="1" outlineLevel="2" x14ac:dyDescent="0.25">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453</v>
      </c>
      <c r="K2467" s="70">
        <f t="shared" si="268"/>
        <v>743</v>
      </c>
      <c r="L2467" s="34" t="s">
        <v>106</v>
      </c>
      <c r="O2467" s="55" t="s">
        <v>395</v>
      </c>
      <c r="P2467" s="33" t="s">
        <v>394</v>
      </c>
    </row>
    <row r="2468" spans="1:16" ht="15" hidden="1" customHeight="1" outlineLevel="2" x14ac:dyDescent="0.25">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453</v>
      </c>
      <c r="K2468" s="70">
        <f t="shared" si="268"/>
        <v>744</v>
      </c>
      <c r="L2468" s="34" t="s">
        <v>106</v>
      </c>
      <c r="O2468" s="55" t="s">
        <v>395</v>
      </c>
      <c r="P2468" s="33" t="s">
        <v>394</v>
      </c>
    </row>
    <row r="2469" spans="1:16" ht="15" hidden="1" customHeight="1" outlineLevel="2" x14ac:dyDescent="0.25">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453</v>
      </c>
      <c r="K2469" s="70">
        <f t="shared" si="268"/>
        <v>745</v>
      </c>
      <c r="L2469" s="34" t="s">
        <v>106</v>
      </c>
      <c r="O2469" s="55" t="s">
        <v>395</v>
      </c>
      <c r="P2469" s="33" t="s">
        <v>394</v>
      </c>
    </row>
    <row r="2470" spans="1:16" ht="15" hidden="1" customHeight="1" outlineLevel="2" x14ac:dyDescent="0.25">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453</v>
      </c>
      <c r="K2470" s="70">
        <f t="shared" si="268"/>
        <v>746</v>
      </c>
      <c r="L2470" s="34" t="s">
        <v>106</v>
      </c>
      <c r="O2470" s="55" t="s">
        <v>395</v>
      </c>
      <c r="P2470" s="33" t="s">
        <v>394</v>
      </c>
    </row>
    <row r="2471" spans="1:16" ht="15" hidden="1" customHeight="1" outlineLevel="2" x14ac:dyDescent="0.25">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453</v>
      </c>
      <c r="K2471" s="70">
        <f t="shared" si="268"/>
        <v>747</v>
      </c>
      <c r="L2471" s="34" t="s">
        <v>106</v>
      </c>
      <c r="O2471" s="55" t="s">
        <v>395</v>
      </c>
      <c r="P2471" s="33" t="s">
        <v>394</v>
      </c>
    </row>
    <row r="2472" spans="1:16" ht="15" hidden="1" customHeight="1" outlineLevel="2" x14ac:dyDescent="0.25">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453</v>
      </c>
      <c r="K2472" s="70">
        <f t="shared" si="268"/>
        <v>748</v>
      </c>
      <c r="L2472" s="34" t="s">
        <v>106</v>
      </c>
      <c r="O2472" s="55" t="s">
        <v>395</v>
      </c>
      <c r="P2472" s="33" t="s">
        <v>394</v>
      </c>
    </row>
    <row r="2473" spans="1:16" ht="15" hidden="1" customHeight="1" outlineLevel="2" x14ac:dyDescent="0.25">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453</v>
      </c>
      <c r="K2473" s="70">
        <f t="shared" si="268"/>
        <v>749</v>
      </c>
      <c r="L2473" s="34" t="s">
        <v>106</v>
      </c>
      <c r="O2473" s="55" t="s">
        <v>395</v>
      </c>
      <c r="P2473" s="33" t="s">
        <v>394</v>
      </c>
    </row>
    <row r="2474" spans="1:16" ht="15" hidden="1" customHeight="1" outlineLevel="2" x14ac:dyDescent="0.25">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453</v>
      </c>
      <c r="K2474" s="70">
        <f t="shared" si="268"/>
        <v>750</v>
      </c>
      <c r="L2474" s="34" t="s">
        <v>106</v>
      </c>
      <c r="O2474" s="55" t="s">
        <v>395</v>
      </c>
      <c r="P2474" s="33" t="s">
        <v>394</v>
      </c>
    </row>
    <row r="2475" spans="1:16" ht="15" hidden="1" customHeight="1" outlineLevel="2" x14ac:dyDescent="0.25">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453</v>
      </c>
      <c r="K2475" s="70">
        <f t="shared" si="268"/>
        <v>751</v>
      </c>
      <c r="L2475" s="34" t="s">
        <v>106</v>
      </c>
      <c r="O2475" s="55" t="s">
        <v>395</v>
      </c>
      <c r="P2475" s="33" t="s">
        <v>394</v>
      </c>
    </row>
    <row r="2476" spans="1:16" ht="15" hidden="1" customHeight="1" outlineLevel="2" x14ac:dyDescent="0.25">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453</v>
      </c>
      <c r="K2476" s="70">
        <f t="shared" si="268"/>
        <v>752</v>
      </c>
      <c r="L2476" s="34" t="s">
        <v>106</v>
      </c>
      <c r="O2476" s="55" t="s">
        <v>395</v>
      </c>
      <c r="P2476" s="33" t="s">
        <v>394</v>
      </c>
    </row>
    <row r="2477" spans="1:16" ht="15" hidden="1" customHeight="1" outlineLevel="2" x14ac:dyDescent="0.25">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453</v>
      </c>
      <c r="K2477" s="70">
        <f t="shared" si="268"/>
        <v>753</v>
      </c>
      <c r="L2477" s="34" t="s">
        <v>106</v>
      </c>
      <c r="O2477" s="55" t="s">
        <v>395</v>
      </c>
      <c r="P2477" s="33" t="s">
        <v>394</v>
      </c>
    </row>
    <row r="2478" spans="1:16" ht="15" hidden="1" customHeight="1" outlineLevel="2" x14ac:dyDescent="0.25">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453</v>
      </c>
      <c r="K2478" s="70">
        <f t="shared" si="268"/>
        <v>754</v>
      </c>
      <c r="L2478" s="34" t="s">
        <v>106</v>
      </c>
      <c r="O2478" s="55" t="s">
        <v>395</v>
      </c>
      <c r="P2478" s="33" t="s">
        <v>394</v>
      </c>
    </row>
    <row r="2479" spans="1:16" ht="15" hidden="1" customHeight="1" outlineLevel="2" x14ac:dyDescent="0.25">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453</v>
      </c>
      <c r="K2479" s="70">
        <f t="shared" ref="K2479:K2508" si="276">K2478+1</f>
        <v>755</v>
      </c>
      <c r="L2479" s="34" t="s">
        <v>106</v>
      </c>
      <c r="O2479" s="55" t="s">
        <v>395</v>
      </c>
      <c r="P2479" s="33" t="s">
        <v>394</v>
      </c>
    </row>
    <row r="2480" spans="1:16" ht="15" hidden="1" customHeight="1" outlineLevel="2" x14ac:dyDescent="0.25">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453</v>
      </c>
      <c r="K2480" s="70">
        <f t="shared" si="276"/>
        <v>756</v>
      </c>
      <c r="L2480" s="34" t="s">
        <v>106</v>
      </c>
      <c r="O2480" s="55" t="s">
        <v>395</v>
      </c>
      <c r="P2480" s="33" t="s">
        <v>394</v>
      </c>
    </row>
    <row r="2481" spans="1:16" ht="15" hidden="1" customHeight="1" outlineLevel="2" x14ac:dyDescent="0.25">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453</v>
      </c>
      <c r="K2481" s="70">
        <f t="shared" si="276"/>
        <v>757</v>
      </c>
      <c r="L2481" s="34" t="s">
        <v>106</v>
      </c>
      <c r="O2481" s="55" t="s">
        <v>395</v>
      </c>
      <c r="P2481" s="33" t="s">
        <v>394</v>
      </c>
    </row>
    <row r="2482" spans="1:16" ht="15" hidden="1" customHeight="1" outlineLevel="2" x14ac:dyDescent="0.25">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453</v>
      </c>
      <c r="K2482" s="70">
        <f t="shared" si="276"/>
        <v>758</v>
      </c>
      <c r="L2482" s="34" t="s">
        <v>106</v>
      </c>
      <c r="O2482" s="55" t="s">
        <v>395</v>
      </c>
      <c r="P2482" s="33" t="s">
        <v>394</v>
      </c>
    </row>
    <row r="2483" spans="1:16" ht="15" hidden="1" customHeight="1" outlineLevel="2" x14ac:dyDescent="0.25">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453</v>
      </c>
      <c r="K2483" s="70">
        <f t="shared" si="276"/>
        <v>759</v>
      </c>
      <c r="L2483" s="34" t="s">
        <v>106</v>
      </c>
      <c r="O2483" s="55" t="s">
        <v>395</v>
      </c>
      <c r="P2483" s="33" t="s">
        <v>394</v>
      </c>
    </row>
    <row r="2484" spans="1:16" ht="15" hidden="1" customHeight="1" outlineLevel="2" x14ac:dyDescent="0.25">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453</v>
      </c>
      <c r="K2484" s="70">
        <f t="shared" si="276"/>
        <v>760</v>
      </c>
      <c r="L2484" s="34" t="s">
        <v>106</v>
      </c>
      <c r="O2484" s="55" t="s">
        <v>395</v>
      </c>
      <c r="P2484" s="33" t="s">
        <v>394</v>
      </c>
    </row>
    <row r="2485" spans="1:16" ht="15" hidden="1" customHeight="1" outlineLevel="2" x14ac:dyDescent="0.25">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453</v>
      </c>
      <c r="K2485" s="70">
        <f t="shared" si="276"/>
        <v>761</v>
      </c>
      <c r="L2485" s="34" t="s">
        <v>106</v>
      </c>
      <c r="O2485" s="55" t="s">
        <v>395</v>
      </c>
      <c r="P2485" s="33" t="s">
        <v>394</v>
      </c>
    </row>
    <row r="2486" spans="1:16" ht="15" hidden="1" customHeight="1" outlineLevel="2" x14ac:dyDescent="0.25">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453</v>
      </c>
      <c r="K2486" s="70">
        <f t="shared" si="276"/>
        <v>762</v>
      </c>
      <c r="L2486" s="34" t="s">
        <v>106</v>
      </c>
      <c r="O2486" s="55" t="s">
        <v>395</v>
      </c>
      <c r="P2486" s="33" t="s">
        <v>394</v>
      </c>
    </row>
    <row r="2487" spans="1:16" ht="15" hidden="1" customHeight="1" outlineLevel="2" x14ac:dyDescent="0.25">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453</v>
      </c>
      <c r="K2487" s="70">
        <f t="shared" si="276"/>
        <v>763</v>
      </c>
      <c r="L2487" s="34" t="s">
        <v>106</v>
      </c>
      <c r="O2487" s="55" t="s">
        <v>395</v>
      </c>
      <c r="P2487" s="33" t="s">
        <v>394</v>
      </c>
    </row>
    <row r="2488" spans="1:16" ht="15" hidden="1" customHeight="1" outlineLevel="2" x14ac:dyDescent="0.25">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453</v>
      </c>
      <c r="K2488" s="70">
        <f t="shared" si="276"/>
        <v>764</v>
      </c>
      <c r="L2488" s="34" t="s">
        <v>106</v>
      </c>
      <c r="O2488" s="55" t="s">
        <v>395</v>
      </c>
      <c r="P2488" s="33" t="s">
        <v>394</v>
      </c>
    </row>
    <row r="2489" spans="1:16" ht="15" hidden="1" customHeight="1" outlineLevel="2" x14ac:dyDescent="0.25">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453</v>
      </c>
      <c r="K2489" s="70">
        <f t="shared" si="276"/>
        <v>765</v>
      </c>
      <c r="L2489" s="34" t="s">
        <v>106</v>
      </c>
      <c r="O2489" s="55" t="s">
        <v>395</v>
      </c>
      <c r="P2489" s="33" t="s">
        <v>394</v>
      </c>
    </row>
    <row r="2490" spans="1:16" ht="15" hidden="1" customHeight="1" outlineLevel="2" x14ac:dyDescent="0.25">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453</v>
      </c>
      <c r="K2490" s="70">
        <f t="shared" si="276"/>
        <v>766</v>
      </c>
      <c r="L2490" s="34" t="s">
        <v>106</v>
      </c>
      <c r="O2490" s="55" t="s">
        <v>395</v>
      </c>
      <c r="P2490" s="33" t="s">
        <v>394</v>
      </c>
    </row>
    <row r="2491" spans="1:16" ht="15" hidden="1" customHeight="1" outlineLevel="2" x14ac:dyDescent="0.25">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453</v>
      </c>
      <c r="K2491" s="70">
        <f t="shared" si="276"/>
        <v>767</v>
      </c>
      <c r="L2491" s="34" t="s">
        <v>106</v>
      </c>
      <c r="O2491" s="55" t="s">
        <v>395</v>
      </c>
      <c r="P2491" s="33" t="s">
        <v>394</v>
      </c>
    </row>
    <row r="2492" spans="1:16" ht="15" hidden="1" customHeight="1" outlineLevel="2" x14ac:dyDescent="0.25">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453</v>
      </c>
      <c r="K2492" s="70">
        <f t="shared" si="276"/>
        <v>768</v>
      </c>
      <c r="L2492" s="34" t="s">
        <v>106</v>
      </c>
      <c r="O2492" s="55" t="s">
        <v>395</v>
      </c>
      <c r="P2492" s="33" t="s">
        <v>394</v>
      </c>
    </row>
    <row r="2493" spans="1:16" ht="15" hidden="1" customHeight="1" outlineLevel="2" x14ac:dyDescent="0.25">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453</v>
      </c>
      <c r="K2493" s="70">
        <f t="shared" si="276"/>
        <v>769</v>
      </c>
      <c r="L2493" s="34" t="s">
        <v>106</v>
      </c>
      <c r="O2493" s="55" t="s">
        <v>395</v>
      </c>
      <c r="P2493" s="33" t="s">
        <v>394</v>
      </c>
    </row>
    <row r="2494" spans="1:16" ht="15" hidden="1" customHeight="1" outlineLevel="2" x14ac:dyDescent="0.25">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453</v>
      </c>
      <c r="K2494" s="70">
        <f t="shared" si="276"/>
        <v>770</v>
      </c>
      <c r="L2494" s="34" t="s">
        <v>106</v>
      </c>
      <c r="O2494" s="55" t="s">
        <v>395</v>
      </c>
      <c r="P2494" s="33" t="s">
        <v>394</v>
      </c>
    </row>
    <row r="2495" spans="1:16" ht="15" hidden="1" customHeight="1" outlineLevel="2" x14ac:dyDescent="0.25">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453</v>
      </c>
      <c r="K2495" s="70">
        <f t="shared" si="276"/>
        <v>771</v>
      </c>
      <c r="L2495" s="34" t="s">
        <v>106</v>
      </c>
      <c r="O2495" s="55" t="s">
        <v>395</v>
      </c>
      <c r="P2495" s="33" t="s">
        <v>394</v>
      </c>
    </row>
    <row r="2496" spans="1:16" ht="15" hidden="1" customHeight="1" outlineLevel="2" x14ac:dyDescent="0.25">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453</v>
      </c>
      <c r="K2496" s="70">
        <f t="shared" si="276"/>
        <v>772</v>
      </c>
      <c r="L2496" s="34" t="s">
        <v>106</v>
      </c>
      <c r="O2496" s="55" t="s">
        <v>395</v>
      </c>
      <c r="P2496" s="33" t="s">
        <v>394</v>
      </c>
    </row>
    <row r="2497" spans="1:16" ht="15" hidden="1" customHeight="1" outlineLevel="2" x14ac:dyDescent="0.25">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453</v>
      </c>
      <c r="K2497" s="70">
        <f t="shared" si="276"/>
        <v>773</v>
      </c>
      <c r="L2497" s="34" t="s">
        <v>106</v>
      </c>
      <c r="O2497" s="55" t="s">
        <v>395</v>
      </c>
      <c r="P2497" s="33" t="s">
        <v>394</v>
      </c>
    </row>
    <row r="2498" spans="1:16" ht="15" hidden="1" customHeight="1" outlineLevel="2" x14ac:dyDescent="0.25">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453</v>
      </c>
      <c r="K2498" s="70">
        <f t="shared" si="276"/>
        <v>774</v>
      </c>
      <c r="L2498" s="34" t="s">
        <v>106</v>
      </c>
      <c r="O2498" s="55" t="s">
        <v>395</v>
      </c>
      <c r="P2498" s="33" t="s">
        <v>394</v>
      </c>
    </row>
    <row r="2499" spans="1:16" ht="15" hidden="1" customHeight="1" outlineLevel="2" x14ac:dyDescent="0.25">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453</v>
      </c>
      <c r="K2499" s="70">
        <f t="shared" si="276"/>
        <v>775</v>
      </c>
      <c r="L2499" s="34" t="s">
        <v>106</v>
      </c>
      <c r="O2499" s="55" t="s">
        <v>395</v>
      </c>
      <c r="P2499" s="33" t="s">
        <v>394</v>
      </c>
    </row>
    <row r="2500" spans="1:16" ht="15" hidden="1" customHeight="1" outlineLevel="2" x14ac:dyDescent="0.25">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453</v>
      </c>
      <c r="K2500" s="70">
        <f t="shared" si="276"/>
        <v>776</v>
      </c>
      <c r="L2500" s="34" t="s">
        <v>106</v>
      </c>
      <c r="O2500" s="55" t="s">
        <v>395</v>
      </c>
      <c r="P2500" s="33" t="s">
        <v>394</v>
      </c>
    </row>
    <row r="2501" spans="1:16" ht="15" hidden="1" customHeight="1" outlineLevel="2" x14ac:dyDescent="0.25">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453</v>
      </c>
      <c r="K2501" s="70">
        <f t="shared" si="276"/>
        <v>777</v>
      </c>
      <c r="L2501" s="34" t="s">
        <v>106</v>
      </c>
      <c r="O2501" s="55" t="s">
        <v>395</v>
      </c>
      <c r="P2501" s="33" t="s">
        <v>394</v>
      </c>
    </row>
    <row r="2502" spans="1:16" ht="15" hidden="1" customHeight="1" outlineLevel="2" x14ac:dyDescent="0.25">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453</v>
      </c>
      <c r="K2502" s="70">
        <f t="shared" si="276"/>
        <v>778</v>
      </c>
      <c r="L2502" s="34" t="s">
        <v>106</v>
      </c>
      <c r="O2502" s="55" t="s">
        <v>395</v>
      </c>
      <c r="P2502" s="33" t="s">
        <v>394</v>
      </c>
    </row>
    <row r="2503" spans="1:16" ht="15" hidden="1" customHeight="1" outlineLevel="2" x14ac:dyDescent="0.25">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453</v>
      </c>
      <c r="K2503" s="70">
        <f t="shared" si="276"/>
        <v>779</v>
      </c>
      <c r="L2503" s="34" t="s">
        <v>106</v>
      </c>
      <c r="O2503" s="55" t="s">
        <v>395</v>
      </c>
      <c r="P2503" s="33" t="s">
        <v>394</v>
      </c>
    </row>
    <row r="2504" spans="1:16" ht="15" hidden="1" customHeight="1" outlineLevel="2" x14ac:dyDescent="0.25">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453</v>
      </c>
      <c r="K2504" s="70">
        <f t="shared" si="276"/>
        <v>780</v>
      </c>
      <c r="L2504" s="34" t="s">
        <v>106</v>
      </c>
      <c r="O2504" s="55" t="s">
        <v>395</v>
      </c>
      <c r="P2504" s="33" t="s">
        <v>394</v>
      </c>
    </row>
    <row r="2505" spans="1:16" ht="15" hidden="1" customHeight="1" outlineLevel="2" x14ac:dyDescent="0.25">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453</v>
      </c>
      <c r="K2505" s="70">
        <f t="shared" si="276"/>
        <v>781</v>
      </c>
      <c r="L2505" s="34" t="s">
        <v>106</v>
      </c>
      <c r="O2505" s="55" t="s">
        <v>395</v>
      </c>
      <c r="P2505" s="33" t="s">
        <v>394</v>
      </c>
    </row>
    <row r="2506" spans="1:16" ht="15" hidden="1" customHeight="1" outlineLevel="2" x14ac:dyDescent="0.25">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453</v>
      </c>
      <c r="K2506" s="70">
        <f t="shared" si="276"/>
        <v>782</v>
      </c>
      <c r="L2506" s="34" t="s">
        <v>106</v>
      </c>
      <c r="O2506" s="55" t="s">
        <v>395</v>
      </c>
      <c r="P2506" s="33" t="s">
        <v>394</v>
      </c>
    </row>
    <row r="2507" spans="1:16" ht="15" hidden="1" customHeight="1" outlineLevel="2" x14ac:dyDescent="0.25">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453</v>
      </c>
      <c r="K2507" s="70">
        <f t="shared" si="276"/>
        <v>783</v>
      </c>
      <c r="L2507" s="34" t="s">
        <v>106</v>
      </c>
      <c r="O2507" s="55" t="s">
        <v>395</v>
      </c>
      <c r="P2507" s="33" t="s">
        <v>394</v>
      </c>
    </row>
    <row r="2508" spans="1:16" ht="15.75" hidden="1" customHeight="1" outlineLevel="2" x14ac:dyDescent="0.25">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453</v>
      </c>
      <c r="K2508" s="70">
        <f t="shared" si="276"/>
        <v>784</v>
      </c>
      <c r="L2508" s="34" t="s">
        <v>106</v>
      </c>
      <c r="O2508" s="55" t="s">
        <v>395</v>
      </c>
      <c r="P2508" s="33" t="s">
        <v>394</v>
      </c>
    </row>
    <row r="2509" spans="1:16" outlineLevel="1" collapsed="1" x14ac:dyDescent="0.25">
      <c r="D2509" s="28"/>
      <c r="E2509" s="27"/>
      <c r="F2509" s="29"/>
    </row>
    <row r="2510" spans="1:16" s="63" customFormat="1" outlineLevel="1" x14ac:dyDescent="0.25">
      <c r="A2510" s="65"/>
      <c r="B2510" s="33" t="s">
        <v>15</v>
      </c>
      <c r="C2510" s="33"/>
      <c r="D2510" s="28">
        <f>E2412+1</f>
        <v>6344</v>
      </c>
      <c r="E2510" s="27">
        <f>D2606</f>
        <v>6439</v>
      </c>
      <c r="F2510" s="29">
        <v>-1</v>
      </c>
      <c r="G2510" s="23" t="s">
        <v>184</v>
      </c>
      <c r="H2510" s="21">
        <f>I2412+1</f>
        <v>11536</v>
      </c>
      <c r="I2510" s="23">
        <f>I2606</f>
        <v>11727</v>
      </c>
      <c r="J2510" s="71" t="s">
        <v>453</v>
      </c>
      <c r="K2510" s="70" t="s">
        <v>467</v>
      </c>
      <c r="L2510" s="34" t="s">
        <v>106</v>
      </c>
      <c r="M2510" s="34"/>
      <c r="N2510" s="34" t="s">
        <v>375</v>
      </c>
      <c r="O2510" s="55" t="s">
        <v>406</v>
      </c>
      <c r="P2510" s="33" t="s">
        <v>405</v>
      </c>
    </row>
    <row r="2511" spans="1:16" ht="15.75" hidden="1" customHeight="1" outlineLevel="2" x14ac:dyDescent="0.25">
      <c r="B2511" s="33" t="str">
        <f>CONCATENATE("Current Angle- Circuit ",C2511)</f>
        <v>Current Angle- Circuit 1</v>
      </c>
      <c r="C2511" s="34">
        <v>1</v>
      </c>
      <c r="D2511" s="28">
        <f>D2510</f>
        <v>6344</v>
      </c>
      <c r="E2511" s="27"/>
      <c r="F2511" s="29">
        <v>-1</v>
      </c>
      <c r="G2511" s="23" t="s">
        <v>184</v>
      </c>
      <c r="H2511" s="21">
        <f>H2510</f>
        <v>11536</v>
      </c>
      <c r="I2511" s="23">
        <f>+H2511+1</f>
        <v>11537</v>
      </c>
      <c r="J2511" s="71" t="s">
        <v>453</v>
      </c>
      <c r="K2511" s="70">
        <f>K2508+1</f>
        <v>785</v>
      </c>
      <c r="L2511" s="34" t="s">
        <v>106</v>
      </c>
      <c r="N2511" s="34" t="s">
        <v>375</v>
      </c>
    </row>
    <row r="2512" spans="1:16" ht="15.75" hidden="1" customHeight="1" outlineLevel="2" x14ac:dyDescent="0.25">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453</v>
      </c>
      <c r="K2512" s="70">
        <f>K2511+1</f>
        <v>786</v>
      </c>
      <c r="L2512" s="34" t="s">
        <v>106</v>
      </c>
      <c r="N2512" s="34" t="s">
        <v>375</v>
      </c>
    </row>
    <row r="2513" spans="1:14" ht="15.75" hidden="1" customHeight="1" outlineLevel="2" x14ac:dyDescent="0.25">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453</v>
      </c>
      <c r="K2513" s="70">
        <f t="shared" ref="K2513:K2576" si="282">K2512+1</f>
        <v>787</v>
      </c>
      <c r="L2513" s="34" t="s">
        <v>106</v>
      </c>
      <c r="N2513" s="34" t="s">
        <v>375</v>
      </c>
    </row>
    <row r="2514" spans="1:14" ht="15.75" hidden="1" customHeight="1" outlineLevel="2" x14ac:dyDescent="0.25">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453</v>
      </c>
      <c r="K2514" s="70">
        <f t="shared" si="282"/>
        <v>788</v>
      </c>
      <c r="L2514" s="34" t="s">
        <v>106</v>
      </c>
      <c r="N2514" s="34" t="s">
        <v>375</v>
      </c>
    </row>
    <row r="2515" spans="1:14" ht="15.75" hidden="1" customHeight="1" outlineLevel="2" x14ac:dyDescent="0.25">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453</v>
      </c>
      <c r="K2515" s="70">
        <f t="shared" si="282"/>
        <v>789</v>
      </c>
      <c r="L2515" s="34" t="s">
        <v>106</v>
      </c>
      <c r="N2515" s="34" t="s">
        <v>375</v>
      </c>
    </row>
    <row r="2516" spans="1:14" ht="15.75" hidden="1" customHeight="1" outlineLevel="2" x14ac:dyDescent="0.25">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453</v>
      </c>
      <c r="K2516" s="70">
        <f t="shared" si="282"/>
        <v>790</v>
      </c>
      <c r="L2516" s="34" t="s">
        <v>106</v>
      </c>
      <c r="N2516" s="34" t="s">
        <v>375</v>
      </c>
    </row>
    <row r="2517" spans="1:14" ht="15.75" hidden="1" customHeight="1" outlineLevel="2" x14ac:dyDescent="0.25">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453</v>
      </c>
      <c r="K2517" s="70">
        <f t="shared" si="282"/>
        <v>791</v>
      </c>
      <c r="L2517" s="34" t="s">
        <v>106</v>
      </c>
      <c r="N2517" s="34" t="s">
        <v>375</v>
      </c>
    </row>
    <row r="2518" spans="1:14" ht="15.75" hidden="1" customHeight="1" outlineLevel="2" x14ac:dyDescent="0.25">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453</v>
      </c>
      <c r="K2518" s="70">
        <f t="shared" si="282"/>
        <v>792</v>
      </c>
      <c r="L2518" s="34" t="s">
        <v>106</v>
      </c>
      <c r="N2518" s="34" t="s">
        <v>375</v>
      </c>
    </row>
    <row r="2519" spans="1:14" ht="15.75" hidden="1" customHeight="1" outlineLevel="2" x14ac:dyDescent="0.25">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453</v>
      </c>
      <c r="K2519" s="70">
        <f t="shared" si="282"/>
        <v>793</v>
      </c>
      <c r="L2519" s="34" t="s">
        <v>106</v>
      </c>
      <c r="N2519" s="34" t="s">
        <v>375</v>
      </c>
    </row>
    <row r="2520" spans="1:14" ht="15.75" hidden="1" customHeight="1" outlineLevel="2" x14ac:dyDescent="0.25">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453</v>
      </c>
      <c r="K2520" s="70">
        <f t="shared" si="282"/>
        <v>794</v>
      </c>
      <c r="L2520" s="34" t="s">
        <v>106</v>
      </c>
      <c r="N2520" s="34" t="s">
        <v>375</v>
      </c>
    </row>
    <row r="2521" spans="1:14" ht="15.75" hidden="1" customHeight="1" outlineLevel="2" x14ac:dyDescent="0.25">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453</v>
      </c>
      <c r="K2521" s="70">
        <f t="shared" si="282"/>
        <v>795</v>
      </c>
      <c r="L2521" s="34" t="s">
        <v>106</v>
      </c>
      <c r="N2521" s="34" t="s">
        <v>375</v>
      </c>
    </row>
    <row r="2522" spans="1:14" ht="15.75" hidden="1" customHeight="1" outlineLevel="2" x14ac:dyDescent="0.25">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453</v>
      </c>
      <c r="K2522" s="70">
        <f t="shared" si="282"/>
        <v>796</v>
      </c>
      <c r="L2522" s="34" t="s">
        <v>106</v>
      </c>
      <c r="N2522" s="34" t="s">
        <v>375</v>
      </c>
    </row>
    <row r="2523" spans="1:14" ht="15.75" hidden="1" customHeight="1" outlineLevel="2" x14ac:dyDescent="0.25">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453</v>
      </c>
      <c r="K2523" s="70">
        <f t="shared" si="282"/>
        <v>797</v>
      </c>
      <c r="L2523" s="34" t="s">
        <v>106</v>
      </c>
      <c r="N2523" s="34" t="s">
        <v>375</v>
      </c>
    </row>
    <row r="2524" spans="1:14" ht="15" hidden="1" customHeight="1" outlineLevel="2" x14ac:dyDescent="0.25">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453</v>
      </c>
      <c r="K2524" s="70">
        <f t="shared" si="282"/>
        <v>798</v>
      </c>
      <c r="L2524" s="34" t="s">
        <v>106</v>
      </c>
      <c r="N2524" s="34" t="s">
        <v>375</v>
      </c>
    </row>
    <row r="2525" spans="1:14" ht="15" hidden="1" customHeight="1" outlineLevel="2" x14ac:dyDescent="0.25">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453</v>
      </c>
      <c r="K2525" s="70">
        <f t="shared" si="282"/>
        <v>799</v>
      </c>
      <c r="L2525" s="34" t="s">
        <v>106</v>
      </c>
      <c r="N2525" s="34" t="s">
        <v>375</v>
      </c>
    </row>
    <row r="2526" spans="1:14" ht="15" hidden="1" customHeight="1" outlineLevel="2" x14ac:dyDescent="0.25">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453</v>
      </c>
      <c r="K2526" s="70">
        <f t="shared" si="282"/>
        <v>800</v>
      </c>
      <c r="L2526" s="34" t="s">
        <v>106</v>
      </c>
      <c r="N2526" s="34" t="s">
        <v>375</v>
      </c>
    </row>
    <row r="2527" spans="1:14" ht="15" hidden="1" customHeight="1" outlineLevel="2" x14ac:dyDescent="0.25">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453</v>
      </c>
      <c r="K2527" s="70">
        <f t="shared" si="282"/>
        <v>801</v>
      </c>
      <c r="L2527" s="34" t="s">
        <v>106</v>
      </c>
      <c r="N2527" s="34" t="s">
        <v>375</v>
      </c>
    </row>
    <row r="2528" spans="1:14" ht="15" hidden="1" customHeight="1" outlineLevel="2" x14ac:dyDescent="0.25">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453</v>
      </c>
      <c r="K2528" s="70">
        <f t="shared" si="282"/>
        <v>802</v>
      </c>
      <c r="L2528" s="34" t="s">
        <v>106</v>
      </c>
      <c r="N2528" s="34" t="s">
        <v>375</v>
      </c>
    </row>
    <row r="2529" spans="1:14" ht="15" hidden="1" customHeight="1" outlineLevel="2" x14ac:dyDescent="0.25">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453</v>
      </c>
      <c r="K2529" s="70">
        <f t="shared" si="282"/>
        <v>803</v>
      </c>
      <c r="L2529" s="34" t="s">
        <v>106</v>
      </c>
      <c r="N2529" s="34" t="s">
        <v>375</v>
      </c>
    </row>
    <row r="2530" spans="1:14" ht="15" hidden="1" customHeight="1" outlineLevel="2" x14ac:dyDescent="0.25">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453</v>
      </c>
      <c r="K2530" s="70">
        <f t="shared" si="282"/>
        <v>804</v>
      </c>
      <c r="L2530" s="34" t="s">
        <v>106</v>
      </c>
      <c r="N2530" s="34" t="s">
        <v>375</v>
      </c>
    </row>
    <row r="2531" spans="1:14" ht="15" hidden="1" customHeight="1" outlineLevel="2" x14ac:dyDescent="0.25">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453</v>
      </c>
      <c r="K2531" s="70">
        <f t="shared" si="282"/>
        <v>805</v>
      </c>
      <c r="L2531" s="34" t="s">
        <v>106</v>
      </c>
      <c r="N2531" s="34" t="s">
        <v>375</v>
      </c>
    </row>
    <row r="2532" spans="1:14" ht="15" hidden="1" customHeight="1" outlineLevel="2" x14ac:dyDescent="0.25">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453</v>
      </c>
      <c r="K2532" s="70">
        <f t="shared" si="282"/>
        <v>806</v>
      </c>
      <c r="L2532" s="34" t="s">
        <v>106</v>
      </c>
      <c r="N2532" s="34" t="s">
        <v>375</v>
      </c>
    </row>
    <row r="2533" spans="1:14" ht="15" hidden="1" customHeight="1" outlineLevel="2" x14ac:dyDescent="0.25">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453</v>
      </c>
      <c r="K2533" s="70">
        <f t="shared" si="282"/>
        <v>807</v>
      </c>
      <c r="L2533" s="34" t="s">
        <v>106</v>
      </c>
      <c r="N2533" s="34" t="s">
        <v>375</v>
      </c>
    </row>
    <row r="2534" spans="1:14" ht="15" hidden="1" customHeight="1" outlineLevel="2" x14ac:dyDescent="0.25">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453</v>
      </c>
      <c r="K2534" s="70">
        <f t="shared" si="282"/>
        <v>808</v>
      </c>
      <c r="L2534" s="34" t="s">
        <v>106</v>
      </c>
      <c r="N2534" s="34" t="s">
        <v>375</v>
      </c>
    </row>
    <row r="2535" spans="1:14" ht="15" hidden="1" customHeight="1" outlineLevel="2" x14ac:dyDescent="0.25">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453</v>
      </c>
      <c r="K2535" s="70">
        <f t="shared" si="282"/>
        <v>809</v>
      </c>
      <c r="L2535" s="34" t="s">
        <v>106</v>
      </c>
      <c r="N2535" s="34" t="s">
        <v>375</v>
      </c>
    </row>
    <row r="2536" spans="1:14" ht="15" hidden="1" customHeight="1" outlineLevel="2" x14ac:dyDescent="0.25">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453</v>
      </c>
      <c r="K2536" s="70">
        <f t="shared" si="282"/>
        <v>810</v>
      </c>
      <c r="L2536" s="34" t="s">
        <v>106</v>
      </c>
      <c r="N2536" s="34" t="s">
        <v>375</v>
      </c>
    </row>
    <row r="2537" spans="1:14" ht="15" hidden="1" customHeight="1" outlineLevel="2" x14ac:dyDescent="0.25">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453</v>
      </c>
      <c r="K2537" s="70">
        <f t="shared" si="282"/>
        <v>811</v>
      </c>
      <c r="L2537" s="34" t="s">
        <v>106</v>
      </c>
      <c r="N2537" s="34" t="s">
        <v>375</v>
      </c>
    </row>
    <row r="2538" spans="1:14" ht="15" hidden="1" customHeight="1" outlineLevel="2" x14ac:dyDescent="0.25">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453</v>
      </c>
      <c r="K2538" s="70">
        <f t="shared" si="282"/>
        <v>812</v>
      </c>
      <c r="L2538" s="34" t="s">
        <v>106</v>
      </c>
      <c r="N2538" s="34" t="s">
        <v>375</v>
      </c>
    </row>
    <row r="2539" spans="1:14" ht="15" hidden="1" customHeight="1" outlineLevel="2" x14ac:dyDescent="0.25">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453</v>
      </c>
      <c r="K2539" s="70">
        <f t="shared" si="282"/>
        <v>813</v>
      </c>
      <c r="L2539" s="34" t="s">
        <v>106</v>
      </c>
      <c r="N2539" s="34" t="s">
        <v>375</v>
      </c>
    </row>
    <row r="2540" spans="1:14" ht="15" hidden="1" customHeight="1" outlineLevel="2" x14ac:dyDescent="0.25">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453</v>
      </c>
      <c r="K2540" s="70">
        <f t="shared" si="282"/>
        <v>814</v>
      </c>
      <c r="L2540" s="34" t="s">
        <v>106</v>
      </c>
      <c r="N2540" s="34" t="s">
        <v>375</v>
      </c>
    </row>
    <row r="2541" spans="1:14" ht="15" hidden="1" customHeight="1" outlineLevel="2" x14ac:dyDescent="0.25">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453</v>
      </c>
      <c r="K2541" s="70">
        <f t="shared" si="282"/>
        <v>815</v>
      </c>
      <c r="L2541" s="34" t="s">
        <v>106</v>
      </c>
      <c r="N2541" s="34" t="s">
        <v>375</v>
      </c>
    </row>
    <row r="2542" spans="1:14" ht="15" hidden="1" customHeight="1" outlineLevel="2" x14ac:dyDescent="0.25">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453</v>
      </c>
      <c r="K2542" s="70">
        <f t="shared" si="282"/>
        <v>816</v>
      </c>
      <c r="L2542" s="34" t="s">
        <v>106</v>
      </c>
      <c r="N2542" s="34" t="s">
        <v>375</v>
      </c>
    </row>
    <row r="2543" spans="1:14" ht="15" hidden="1" customHeight="1" outlineLevel="2" x14ac:dyDescent="0.25">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453</v>
      </c>
      <c r="K2543" s="70">
        <f t="shared" si="282"/>
        <v>817</v>
      </c>
      <c r="L2543" s="34" t="s">
        <v>106</v>
      </c>
      <c r="N2543" s="34" t="s">
        <v>375</v>
      </c>
    </row>
    <row r="2544" spans="1:14" ht="15" hidden="1" customHeight="1" outlineLevel="2" x14ac:dyDescent="0.25">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453</v>
      </c>
      <c r="K2544" s="70">
        <f t="shared" si="282"/>
        <v>818</v>
      </c>
      <c r="L2544" s="34" t="s">
        <v>106</v>
      </c>
      <c r="N2544" s="34" t="s">
        <v>375</v>
      </c>
    </row>
    <row r="2545" spans="1:14" ht="15" hidden="1" customHeight="1" outlineLevel="2" x14ac:dyDescent="0.25">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453</v>
      </c>
      <c r="K2545" s="70">
        <f t="shared" si="282"/>
        <v>819</v>
      </c>
      <c r="L2545" s="34" t="s">
        <v>106</v>
      </c>
      <c r="N2545" s="34" t="s">
        <v>375</v>
      </c>
    </row>
    <row r="2546" spans="1:14" ht="15" hidden="1" customHeight="1" outlineLevel="2" x14ac:dyDescent="0.25">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453</v>
      </c>
      <c r="K2546" s="70">
        <f t="shared" si="282"/>
        <v>820</v>
      </c>
      <c r="L2546" s="34" t="s">
        <v>106</v>
      </c>
      <c r="N2546" s="34" t="s">
        <v>375</v>
      </c>
    </row>
    <row r="2547" spans="1:14" ht="15" hidden="1" customHeight="1" outlineLevel="2" x14ac:dyDescent="0.25">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453</v>
      </c>
      <c r="K2547" s="70">
        <f t="shared" si="282"/>
        <v>821</v>
      </c>
      <c r="L2547" s="34" t="s">
        <v>106</v>
      </c>
      <c r="N2547" s="34" t="s">
        <v>375</v>
      </c>
    </row>
    <row r="2548" spans="1:14" ht="15" hidden="1" customHeight="1" outlineLevel="2" x14ac:dyDescent="0.25">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453</v>
      </c>
      <c r="K2548" s="70">
        <f t="shared" si="282"/>
        <v>822</v>
      </c>
      <c r="L2548" s="34" t="s">
        <v>106</v>
      </c>
      <c r="N2548" s="34" t="s">
        <v>375</v>
      </c>
    </row>
    <row r="2549" spans="1:14" ht="15" hidden="1" customHeight="1" outlineLevel="2" x14ac:dyDescent="0.25">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453</v>
      </c>
      <c r="K2549" s="70">
        <f t="shared" si="282"/>
        <v>823</v>
      </c>
      <c r="L2549" s="34" t="s">
        <v>106</v>
      </c>
      <c r="N2549" s="34" t="s">
        <v>375</v>
      </c>
    </row>
    <row r="2550" spans="1:14" ht="15" hidden="1" customHeight="1" outlineLevel="2" x14ac:dyDescent="0.25">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453</v>
      </c>
      <c r="K2550" s="70">
        <f t="shared" si="282"/>
        <v>824</v>
      </c>
      <c r="L2550" s="34" t="s">
        <v>106</v>
      </c>
      <c r="N2550" s="34" t="s">
        <v>375</v>
      </c>
    </row>
    <row r="2551" spans="1:14" ht="15" hidden="1" customHeight="1" outlineLevel="2" x14ac:dyDescent="0.25">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453</v>
      </c>
      <c r="K2551" s="70">
        <f t="shared" si="282"/>
        <v>825</v>
      </c>
      <c r="L2551" s="34" t="s">
        <v>106</v>
      </c>
      <c r="N2551" s="34" t="s">
        <v>375</v>
      </c>
    </row>
    <row r="2552" spans="1:14" ht="15" hidden="1" customHeight="1" outlineLevel="2" x14ac:dyDescent="0.25">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453</v>
      </c>
      <c r="K2552" s="70">
        <f t="shared" si="282"/>
        <v>826</v>
      </c>
      <c r="L2552" s="34" t="s">
        <v>106</v>
      </c>
      <c r="N2552" s="34" t="s">
        <v>375</v>
      </c>
    </row>
    <row r="2553" spans="1:14" ht="15" hidden="1" customHeight="1" outlineLevel="2" x14ac:dyDescent="0.25">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453</v>
      </c>
      <c r="K2553" s="70">
        <f t="shared" si="282"/>
        <v>827</v>
      </c>
      <c r="L2553" s="34" t="s">
        <v>106</v>
      </c>
      <c r="N2553" s="34" t="s">
        <v>375</v>
      </c>
    </row>
    <row r="2554" spans="1:14" ht="15" hidden="1" customHeight="1" outlineLevel="2" x14ac:dyDescent="0.25">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453</v>
      </c>
      <c r="K2554" s="70">
        <f t="shared" si="282"/>
        <v>828</v>
      </c>
      <c r="L2554" s="34" t="s">
        <v>106</v>
      </c>
      <c r="N2554" s="34" t="s">
        <v>375</v>
      </c>
    </row>
    <row r="2555" spans="1:14" ht="15" hidden="1" customHeight="1" outlineLevel="2" x14ac:dyDescent="0.25">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453</v>
      </c>
      <c r="K2555" s="70">
        <f t="shared" si="282"/>
        <v>829</v>
      </c>
      <c r="L2555" s="34" t="s">
        <v>106</v>
      </c>
      <c r="N2555" s="34" t="s">
        <v>375</v>
      </c>
    </row>
    <row r="2556" spans="1:14" ht="15" hidden="1" customHeight="1" outlineLevel="2" x14ac:dyDescent="0.25">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453</v>
      </c>
      <c r="K2556" s="70">
        <f t="shared" si="282"/>
        <v>830</v>
      </c>
      <c r="L2556" s="34" t="s">
        <v>106</v>
      </c>
      <c r="N2556" s="34" t="s">
        <v>375</v>
      </c>
    </row>
    <row r="2557" spans="1:14" ht="15" hidden="1" customHeight="1" outlineLevel="2" x14ac:dyDescent="0.25">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453</v>
      </c>
      <c r="K2557" s="70">
        <f t="shared" si="282"/>
        <v>831</v>
      </c>
      <c r="L2557" s="34" t="s">
        <v>106</v>
      </c>
      <c r="N2557" s="34" t="s">
        <v>375</v>
      </c>
    </row>
    <row r="2558" spans="1:14" ht="15" hidden="1" customHeight="1" outlineLevel="2" x14ac:dyDescent="0.25">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453</v>
      </c>
      <c r="K2558" s="70">
        <f t="shared" si="282"/>
        <v>832</v>
      </c>
      <c r="L2558" s="34" t="s">
        <v>106</v>
      </c>
      <c r="N2558" s="34" t="s">
        <v>375</v>
      </c>
    </row>
    <row r="2559" spans="1:14" ht="15" hidden="1" customHeight="1" outlineLevel="2" x14ac:dyDescent="0.25">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453</v>
      </c>
      <c r="K2559" s="70">
        <f t="shared" si="282"/>
        <v>833</v>
      </c>
      <c r="L2559" s="34" t="s">
        <v>106</v>
      </c>
      <c r="N2559" s="34" t="s">
        <v>375</v>
      </c>
    </row>
    <row r="2560" spans="1:14" ht="15" hidden="1" customHeight="1" outlineLevel="2" x14ac:dyDescent="0.25">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453</v>
      </c>
      <c r="K2560" s="70">
        <f t="shared" si="282"/>
        <v>834</v>
      </c>
      <c r="L2560" s="34" t="s">
        <v>106</v>
      </c>
      <c r="N2560" s="34" t="s">
        <v>375</v>
      </c>
    </row>
    <row r="2561" spans="1:14" ht="15" hidden="1" customHeight="1" outlineLevel="2" x14ac:dyDescent="0.25">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453</v>
      </c>
      <c r="K2561" s="70">
        <f t="shared" si="282"/>
        <v>835</v>
      </c>
      <c r="L2561" s="34" t="s">
        <v>106</v>
      </c>
      <c r="N2561" s="34" t="s">
        <v>375</v>
      </c>
    </row>
    <row r="2562" spans="1:14" ht="15" hidden="1" customHeight="1" outlineLevel="2" x14ac:dyDescent="0.25">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453</v>
      </c>
      <c r="K2562" s="70">
        <f t="shared" si="282"/>
        <v>836</v>
      </c>
      <c r="L2562" s="34" t="s">
        <v>106</v>
      </c>
      <c r="N2562" s="34" t="s">
        <v>375</v>
      </c>
    </row>
    <row r="2563" spans="1:14" ht="15" hidden="1" customHeight="1" outlineLevel="2" x14ac:dyDescent="0.25">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453</v>
      </c>
      <c r="K2563" s="70">
        <f t="shared" si="282"/>
        <v>837</v>
      </c>
      <c r="L2563" s="34" t="s">
        <v>106</v>
      </c>
      <c r="N2563" s="34" t="s">
        <v>375</v>
      </c>
    </row>
    <row r="2564" spans="1:14" ht="15" hidden="1" customHeight="1" outlineLevel="2" x14ac:dyDescent="0.25">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453</v>
      </c>
      <c r="K2564" s="70">
        <f t="shared" si="282"/>
        <v>838</v>
      </c>
      <c r="L2564" s="34" t="s">
        <v>106</v>
      </c>
      <c r="N2564" s="34" t="s">
        <v>375</v>
      </c>
    </row>
    <row r="2565" spans="1:14" ht="15" hidden="1" customHeight="1" outlineLevel="2" x14ac:dyDescent="0.25">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453</v>
      </c>
      <c r="K2565" s="70">
        <f t="shared" si="282"/>
        <v>839</v>
      </c>
      <c r="L2565" s="34" t="s">
        <v>106</v>
      </c>
      <c r="N2565" s="34" t="s">
        <v>375</v>
      </c>
    </row>
    <row r="2566" spans="1:14" ht="15" hidden="1" customHeight="1" outlineLevel="2" x14ac:dyDescent="0.25">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453</v>
      </c>
      <c r="K2566" s="70">
        <f t="shared" si="282"/>
        <v>840</v>
      </c>
      <c r="L2566" s="34" t="s">
        <v>106</v>
      </c>
      <c r="N2566" s="34" t="s">
        <v>375</v>
      </c>
    </row>
    <row r="2567" spans="1:14" ht="15" hidden="1" customHeight="1" outlineLevel="2" x14ac:dyDescent="0.25">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453</v>
      </c>
      <c r="K2567" s="70">
        <f t="shared" si="282"/>
        <v>841</v>
      </c>
      <c r="L2567" s="34" t="s">
        <v>106</v>
      </c>
      <c r="N2567" s="34" t="s">
        <v>375</v>
      </c>
    </row>
    <row r="2568" spans="1:14" ht="15" hidden="1" customHeight="1" outlineLevel="2" x14ac:dyDescent="0.25">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453</v>
      </c>
      <c r="K2568" s="70">
        <f t="shared" si="282"/>
        <v>842</v>
      </c>
      <c r="L2568" s="34" t="s">
        <v>106</v>
      </c>
      <c r="N2568" s="34" t="s">
        <v>375</v>
      </c>
    </row>
    <row r="2569" spans="1:14" ht="15" hidden="1" customHeight="1" outlineLevel="2" x14ac:dyDescent="0.25">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453</v>
      </c>
      <c r="K2569" s="70">
        <f t="shared" si="282"/>
        <v>843</v>
      </c>
      <c r="L2569" s="34" t="s">
        <v>106</v>
      </c>
      <c r="N2569" s="34" t="s">
        <v>375</v>
      </c>
    </row>
    <row r="2570" spans="1:14" ht="15" hidden="1" customHeight="1" outlineLevel="2" x14ac:dyDescent="0.25">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453</v>
      </c>
      <c r="K2570" s="70">
        <f t="shared" si="282"/>
        <v>844</v>
      </c>
      <c r="L2570" s="34" t="s">
        <v>106</v>
      </c>
      <c r="N2570" s="34" t="s">
        <v>375</v>
      </c>
    </row>
    <row r="2571" spans="1:14" ht="15" hidden="1" customHeight="1" outlineLevel="2" x14ac:dyDescent="0.25">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453</v>
      </c>
      <c r="K2571" s="70">
        <f t="shared" si="282"/>
        <v>845</v>
      </c>
      <c r="L2571" s="34" t="s">
        <v>106</v>
      </c>
      <c r="N2571" s="34" t="s">
        <v>375</v>
      </c>
    </row>
    <row r="2572" spans="1:14" ht="15" hidden="1" customHeight="1" outlineLevel="2" x14ac:dyDescent="0.25">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453</v>
      </c>
      <c r="K2572" s="70">
        <f t="shared" si="282"/>
        <v>846</v>
      </c>
      <c r="L2572" s="34" t="s">
        <v>106</v>
      </c>
      <c r="N2572" s="34" t="s">
        <v>375</v>
      </c>
    </row>
    <row r="2573" spans="1:14" ht="15" hidden="1" customHeight="1" outlineLevel="2" x14ac:dyDescent="0.25">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453</v>
      </c>
      <c r="K2573" s="70">
        <f t="shared" si="282"/>
        <v>847</v>
      </c>
      <c r="L2573" s="34" t="s">
        <v>106</v>
      </c>
      <c r="N2573" s="34" t="s">
        <v>375</v>
      </c>
    </row>
    <row r="2574" spans="1:14" ht="15" hidden="1" customHeight="1" outlineLevel="2" x14ac:dyDescent="0.25">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453</v>
      </c>
      <c r="K2574" s="70">
        <f t="shared" si="282"/>
        <v>848</v>
      </c>
      <c r="L2574" s="34" t="s">
        <v>106</v>
      </c>
      <c r="N2574" s="34" t="s">
        <v>375</v>
      </c>
    </row>
    <row r="2575" spans="1:14" ht="15" hidden="1" customHeight="1" outlineLevel="2" x14ac:dyDescent="0.25">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453</v>
      </c>
      <c r="K2575" s="70">
        <f t="shared" si="282"/>
        <v>849</v>
      </c>
      <c r="L2575" s="34" t="s">
        <v>106</v>
      </c>
      <c r="N2575" s="34" t="s">
        <v>375</v>
      </c>
    </row>
    <row r="2576" spans="1:14" ht="15" hidden="1" customHeight="1" outlineLevel="2" x14ac:dyDescent="0.25">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453</v>
      </c>
      <c r="K2576" s="70">
        <f t="shared" si="282"/>
        <v>850</v>
      </c>
      <c r="L2576" s="34" t="s">
        <v>106</v>
      </c>
      <c r="N2576" s="34" t="s">
        <v>375</v>
      </c>
    </row>
    <row r="2577" spans="1:14" ht="15" hidden="1" customHeight="1" outlineLevel="2" x14ac:dyDescent="0.25">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453</v>
      </c>
      <c r="K2577" s="70">
        <f t="shared" ref="K2577:K2606" si="290">K2576+1</f>
        <v>851</v>
      </c>
      <c r="L2577" s="34" t="s">
        <v>106</v>
      </c>
      <c r="N2577" s="34" t="s">
        <v>375</v>
      </c>
    </row>
    <row r="2578" spans="1:14" ht="15" hidden="1" customHeight="1" outlineLevel="2" x14ac:dyDescent="0.25">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453</v>
      </c>
      <c r="K2578" s="70">
        <f t="shared" si="290"/>
        <v>852</v>
      </c>
      <c r="L2578" s="34" t="s">
        <v>106</v>
      </c>
      <c r="N2578" s="34" t="s">
        <v>375</v>
      </c>
    </row>
    <row r="2579" spans="1:14" ht="15" hidden="1" customHeight="1" outlineLevel="2" x14ac:dyDescent="0.25">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453</v>
      </c>
      <c r="K2579" s="70">
        <f t="shared" si="290"/>
        <v>853</v>
      </c>
      <c r="L2579" s="34" t="s">
        <v>106</v>
      </c>
      <c r="N2579" s="34" t="s">
        <v>375</v>
      </c>
    </row>
    <row r="2580" spans="1:14" ht="15" hidden="1" customHeight="1" outlineLevel="2" x14ac:dyDescent="0.25">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453</v>
      </c>
      <c r="K2580" s="70">
        <f t="shared" si="290"/>
        <v>854</v>
      </c>
      <c r="L2580" s="34" t="s">
        <v>106</v>
      </c>
      <c r="N2580" s="34" t="s">
        <v>375</v>
      </c>
    </row>
    <row r="2581" spans="1:14" ht="15" hidden="1" customHeight="1" outlineLevel="2" x14ac:dyDescent="0.25">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453</v>
      </c>
      <c r="K2581" s="70">
        <f t="shared" si="290"/>
        <v>855</v>
      </c>
      <c r="L2581" s="34" t="s">
        <v>106</v>
      </c>
      <c r="N2581" s="34" t="s">
        <v>375</v>
      </c>
    </row>
    <row r="2582" spans="1:14" ht="15" hidden="1" customHeight="1" outlineLevel="2" x14ac:dyDescent="0.25">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453</v>
      </c>
      <c r="K2582" s="70">
        <f t="shared" si="290"/>
        <v>856</v>
      </c>
      <c r="L2582" s="34" t="s">
        <v>106</v>
      </c>
      <c r="N2582" s="34" t="s">
        <v>375</v>
      </c>
    </row>
    <row r="2583" spans="1:14" ht="15" hidden="1" customHeight="1" outlineLevel="2" x14ac:dyDescent="0.25">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453</v>
      </c>
      <c r="K2583" s="70">
        <f t="shared" si="290"/>
        <v>857</v>
      </c>
      <c r="L2583" s="34" t="s">
        <v>106</v>
      </c>
      <c r="N2583" s="34" t="s">
        <v>375</v>
      </c>
    </row>
    <row r="2584" spans="1:14" ht="15" hidden="1" customHeight="1" outlineLevel="2" x14ac:dyDescent="0.25">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453</v>
      </c>
      <c r="K2584" s="70">
        <f t="shared" si="290"/>
        <v>858</v>
      </c>
      <c r="L2584" s="34" t="s">
        <v>106</v>
      </c>
      <c r="N2584" s="34" t="s">
        <v>375</v>
      </c>
    </row>
    <row r="2585" spans="1:14" ht="15" hidden="1" customHeight="1" outlineLevel="2" x14ac:dyDescent="0.25">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453</v>
      </c>
      <c r="K2585" s="70">
        <f t="shared" si="290"/>
        <v>859</v>
      </c>
      <c r="L2585" s="34" t="s">
        <v>106</v>
      </c>
      <c r="N2585" s="34" t="s">
        <v>375</v>
      </c>
    </row>
    <row r="2586" spans="1:14" ht="15" hidden="1" customHeight="1" outlineLevel="2" x14ac:dyDescent="0.25">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453</v>
      </c>
      <c r="K2586" s="70">
        <f t="shared" si="290"/>
        <v>860</v>
      </c>
      <c r="L2586" s="34" t="s">
        <v>106</v>
      </c>
      <c r="N2586" s="34" t="s">
        <v>375</v>
      </c>
    </row>
    <row r="2587" spans="1:14" ht="15" hidden="1" customHeight="1" outlineLevel="2" x14ac:dyDescent="0.25">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453</v>
      </c>
      <c r="K2587" s="70">
        <f t="shared" si="290"/>
        <v>861</v>
      </c>
      <c r="L2587" s="34" t="s">
        <v>106</v>
      </c>
      <c r="N2587" s="34" t="s">
        <v>375</v>
      </c>
    </row>
    <row r="2588" spans="1:14" ht="15" hidden="1" customHeight="1" outlineLevel="2" x14ac:dyDescent="0.25">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453</v>
      </c>
      <c r="K2588" s="70">
        <f t="shared" si="290"/>
        <v>862</v>
      </c>
      <c r="L2588" s="34" t="s">
        <v>106</v>
      </c>
      <c r="N2588" s="34" t="s">
        <v>375</v>
      </c>
    </row>
    <row r="2589" spans="1:14" ht="15" hidden="1" customHeight="1" outlineLevel="2" x14ac:dyDescent="0.25">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453</v>
      </c>
      <c r="K2589" s="70">
        <f t="shared" si="290"/>
        <v>863</v>
      </c>
      <c r="L2589" s="34" t="s">
        <v>106</v>
      </c>
      <c r="N2589" s="34" t="s">
        <v>375</v>
      </c>
    </row>
    <row r="2590" spans="1:14" ht="15" hidden="1" customHeight="1" outlineLevel="2" x14ac:dyDescent="0.25">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453</v>
      </c>
      <c r="K2590" s="70">
        <f t="shared" si="290"/>
        <v>864</v>
      </c>
      <c r="L2590" s="34" t="s">
        <v>106</v>
      </c>
      <c r="N2590" s="34" t="s">
        <v>375</v>
      </c>
    </row>
    <row r="2591" spans="1:14" ht="15" hidden="1" customHeight="1" outlineLevel="2" x14ac:dyDescent="0.25">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453</v>
      </c>
      <c r="K2591" s="70">
        <f t="shared" si="290"/>
        <v>865</v>
      </c>
      <c r="L2591" s="34" t="s">
        <v>106</v>
      </c>
      <c r="N2591" s="34" t="s">
        <v>375</v>
      </c>
    </row>
    <row r="2592" spans="1:14" ht="15" hidden="1" customHeight="1" outlineLevel="2" x14ac:dyDescent="0.25">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453</v>
      </c>
      <c r="K2592" s="70">
        <f t="shared" si="290"/>
        <v>866</v>
      </c>
      <c r="L2592" s="34" t="s">
        <v>106</v>
      </c>
      <c r="N2592" s="34" t="s">
        <v>375</v>
      </c>
    </row>
    <row r="2593" spans="1:16" ht="15" hidden="1" customHeight="1" outlineLevel="2" x14ac:dyDescent="0.25">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453</v>
      </c>
      <c r="K2593" s="70">
        <f t="shared" si="290"/>
        <v>867</v>
      </c>
      <c r="L2593" s="34" t="s">
        <v>106</v>
      </c>
      <c r="N2593" s="34" t="s">
        <v>375</v>
      </c>
    </row>
    <row r="2594" spans="1:16" ht="15" hidden="1" customHeight="1" outlineLevel="2" x14ac:dyDescent="0.25">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453</v>
      </c>
      <c r="K2594" s="70">
        <f t="shared" si="290"/>
        <v>868</v>
      </c>
      <c r="L2594" s="34" t="s">
        <v>106</v>
      </c>
      <c r="N2594" s="34" t="s">
        <v>375</v>
      </c>
    </row>
    <row r="2595" spans="1:16" ht="15" hidden="1" customHeight="1" outlineLevel="2" x14ac:dyDescent="0.25">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453</v>
      </c>
      <c r="K2595" s="70">
        <f t="shared" si="290"/>
        <v>869</v>
      </c>
      <c r="L2595" s="34" t="s">
        <v>106</v>
      </c>
      <c r="N2595" s="34" t="s">
        <v>375</v>
      </c>
    </row>
    <row r="2596" spans="1:16" ht="15" hidden="1" customHeight="1" outlineLevel="2" x14ac:dyDescent="0.25">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453</v>
      </c>
      <c r="K2596" s="70">
        <f t="shared" si="290"/>
        <v>870</v>
      </c>
      <c r="L2596" s="34" t="s">
        <v>106</v>
      </c>
      <c r="N2596" s="34" t="s">
        <v>375</v>
      </c>
    </row>
    <row r="2597" spans="1:16" ht="15" hidden="1" customHeight="1" outlineLevel="2" x14ac:dyDescent="0.25">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453</v>
      </c>
      <c r="K2597" s="70">
        <f t="shared" si="290"/>
        <v>871</v>
      </c>
      <c r="L2597" s="34" t="s">
        <v>106</v>
      </c>
      <c r="N2597" s="34" t="s">
        <v>375</v>
      </c>
    </row>
    <row r="2598" spans="1:16" ht="15" hidden="1" customHeight="1" outlineLevel="2" x14ac:dyDescent="0.25">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453</v>
      </c>
      <c r="K2598" s="70">
        <f t="shared" si="290"/>
        <v>872</v>
      </c>
      <c r="L2598" s="34" t="s">
        <v>106</v>
      </c>
      <c r="N2598" s="34" t="s">
        <v>375</v>
      </c>
    </row>
    <row r="2599" spans="1:16" ht="15" hidden="1" customHeight="1" outlineLevel="2" x14ac:dyDescent="0.25">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453</v>
      </c>
      <c r="K2599" s="70">
        <f t="shared" si="290"/>
        <v>873</v>
      </c>
      <c r="L2599" s="34" t="s">
        <v>106</v>
      </c>
      <c r="N2599" s="34" t="s">
        <v>375</v>
      </c>
    </row>
    <row r="2600" spans="1:16" ht="15" hidden="1" customHeight="1" outlineLevel="2" x14ac:dyDescent="0.25">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453</v>
      </c>
      <c r="K2600" s="70">
        <f t="shared" si="290"/>
        <v>874</v>
      </c>
      <c r="L2600" s="34" t="s">
        <v>106</v>
      </c>
      <c r="N2600" s="34" t="s">
        <v>375</v>
      </c>
    </row>
    <row r="2601" spans="1:16" ht="15" hidden="1" customHeight="1" outlineLevel="2" x14ac:dyDescent="0.25">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453</v>
      </c>
      <c r="K2601" s="70">
        <f t="shared" si="290"/>
        <v>875</v>
      </c>
      <c r="L2601" s="34" t="s">
        <v>106</v>
      </c>
      <c r="N2601" s="34" t="s">
        <v>375</v>
      </c>
    </row>
    <row r="2602" spans="1:16" ht="15" hidden="1" customHeight="1" outlineLevel="2" x14ac:dyDescent="0.25">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453</v>
      </c>
      <c r="K2602" s="70">
        <f t="shared" si="290"/>
        <v>876</v>
      </c>
      <c r="L2602" s="34" t="s">
        <v>106</v>
      </c>
      <c r="N2602" s="34" t="s">
        <v>375</v>
      </c>
    </row>
    <row r="2603" spans="1:16" ht="15" hidden="1" customHeight="1" outlineLevel="2" x14ac:dyDescent="0.25">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453</v>
      </c>
      <c r="K2603" s="70">
        <f t="shared" si="290"/>
        <v>877</v>
      </c>
      <c r="L2603" s="34" t="s">
        <v>106</v>
      </c>
      <c r="N2603" s="34" t="s">
        <v>375</v>
      </c>
    </row>
    <row r="2604" spans="1:16" ht="15.75" hidden="1" customHeight="1" outlineLevel="2" x14ac:dyDescent="0.25">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453</v>
      </c>
      <c r="K2604" s="70">
        <f t="shared" si="290"/>
        <v>878</v>
      </c>
      <c r="L2604" s="34" t="s">
        <v>106</v>
      </c>
      <c r="N2604" s="34" t="s">
        <v>375</v>
      </c>
    </row>
    <row r="2605" spans="1:16" ht="15.75" hidden="1" customHeight="1" outlineLevel="2" x14ac:dyDescent="0.25">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453</v>
      </c>
      <c r="K2605" s="70">
        <f t="shared" si="290"/>
        <v>879</v>
      </c>
      <c r="L2605" s="34" t="s">
        <v>106</v>
      </c>
      <c r="N2605" s="34" t="s">
        <v>375</v>
      </c>
    </row>
    <row r="2606" spans="1:16" ht="15.75" hidden="1" customHeight="1" outlineLevel="2" x14ac:dyDescent="0.25">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453</v>
      </c>
      <c r="K2606" s="70">
        <f t="shared" si="290"/>
        <v>880</v>
      </c>
      <c r="L2606" s="34" t="s">
        <v>106</v>
      </c>
      <c r="N2606" s="34" t="s">
        <v>375</v>
      </c>
    </row>
    <row r="2607" spans="1:16" outlineLevel="1" collapsed="1" x14ac:dyDescent="0.25">
      <c r="D2607" s="28"/>
      <c r="E2607" s="27"/>
      <c r="F2607" s="29"/>
    </row>
    <row r="2608" spans="1:16" s="63" customFormat="1" outlineLevel="1" x14ac:dyDescent="0.25">
      <c r="A2608" s="65"/>
      <c r="B2608" s="33" t="s">
        <v>19</v>
      </c>
      <c r="C2608" s="33"/>
      <c r="D2608" s="28">
        <f>E2510+1</f>
        <v>6440</v>
      </c>
      <c r="E2608" s="27">
        <f>D2704</f>
        <v>6535</v>
      </c>
      <c r="F2608" s="29">
        <v>-1</v>
      </c>
      <c r="G2608" s="23" t="s">
        <v>164</v>
      </c>
      <c r="H2608" s="21">
        <f>I2510+1</f>
        <v>11728</v>
      </c>
      <c r="I2608" s="23">
        <f>I2704</f>
        <v>11919</v>
      </c>
      <c r="J2608" s="71" t="s">
        <v>453</v>
      </c>
      <c r="K2608" s="70" t="s">
        <v>468</v>
      </c>
      <c r="L2608" s="34" t="s">
        <v>106</v>
      </c>
      <c r="M2608" s="34"/>
      <c r="N2608" s="34" t="s">
        <v>373</v>
      </c>
      <c r="O2608" s="34"/>
      <c r="P2608" s="33"/>
    </row>
    <row r="2609" spans="1:14" ht="15.75" hidden="1" customHeight="1" outlineLevel="2" x14ac:dyDescent="0.25">
      <c r="B2609" s="33" t="str">
        <f>CONCATENATE("Percent THD - Circuit ",C2609)</f>
        <v>Percent THD - Circuit 1</v>
      </c>
      <c r="C2609" s="34">
        <v>1</v>
      </c>
      <c r="D2609" s="28">
        <f>D2608</f>
        <v>6440</v>
      </c>
      <c r="E2609" s="27"/>
      <c r="F2609" s="29">
        <v>-1</v>
      </c>
      <c r="G2609" s="23" t="s">
        <v>164</v>
      </c>
      <c r="H2609" s="21">
        <f>H2608</f>
        <v>11728</v>
      </c>
      <c r="I2609" s="23">
        <f>+H2609+1</f>
        <v>11729</v>
      </c>
      <c r="J2609" s="71" t="s">
        <v>453</v>
      </c>
      <c r="K2609" s="70">
        <f>K2606+1</f>
        <v>881</v>
      </c>
      <c r="L2609" s="34" t="s">
        <v>106</v>
      </c>
      <c r="N2609" s="34" t="s">
        <v>373</v>
      </c>
    </row>
    <row r="2610" spans="1:14" ht="15.75" hidden="1" customHeight="1" outlineLevel="2" x14ac:dyDescent="0.25">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453</v>
      </c>
      <c r="K2610" s="70">
        <f>K2609+1</f>
        <v>882</v>
      </c>
      <c r="L2610" s="34" t="s">
        <v>106</v>
      </c>
      <c r="N2610" s="34" t="s">
        <v>373</v>
      </c>
    </row>
    <row r="2611" spans="1:14" ht="15.75" hidden="1" customHeight="1" outlineLevel="2" x14ac:dyDescent="0.25">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453</v>
      </c>
      <c r="K2611" s="70">
        <f t="shared" ref="K2611:K2674" si="296">K2610+1</f>
        <v>883</v>
      </c>
      <c r="L2611" s="34" t="s">
        <v>106</v>
      </c>
      <c r="N2611" s="34" t="s">
        <v>373</v>
      </c>
    </row>
    <row r="2612" spans="1:14" ht="15.75" hidden="1" customHeight="1" outlineLevel="2" x14ac:dyDescent="0.25">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453</v>
      </c>
      <c r="K2612" s="70">
        <f t="shared" si="296"/>
        <v>884</v>
      </c>
      <c r="L2612" s="34" t="s">
        <v>106</v>
      </c>
      <c r="N2612" s="34" t="s">
        <v>373</v>
      </c>
    </row>
    <row r="2613" spans="1:14" ht="15.75" hidden="1" customHeight="1" outlineLevel="2" x14ac:dyDescent="0.25">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453</v>
      </c>
      <c r="K2613" s="70">
        <f t="shared" si="296"/>
        <v>885</v>
      </c>
      <c r="L2613" s="34" t="s">
        <v>106</v>
      </c>
      <c r="N2613" s="34" t="s">
        <v>373</v>
      </c>
    </row>
    <row r="2614" spans="1:14" ht="15.75" hidden="1" customHeight="1" outlineLevel="2" x14ac:dyDescent="0.25">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453</v>
      </c>
      <c r="K2614" s="70">
        <f t="shared" si="296"/>
        <v>886</v>
      </c>
      <c r="L2614" s="34" t="s">
        <v>106</v>
      </c>
      <c r="N2614" s="34" t="s">
        <v>373</v>
      </c>
    </row>
    <row r="2615" spans="1:14" ht="15.75" hidden="1" customHeight="1" outlineLevel="2" x14ac:dyDescent="0.25">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453</v>
      </c>
      <c r="K2615" s="70">
        <f t="shared" si="296"/>
        <v>887</v>
      </c>
      <c r="L2615" s="34" t="s">
        <v>106</v>
      </c>
      <c r="N2615" s="34" t="s">
        <v>373</v>
      </c>
    </row>
    <row r="2616" spans="1:14" ht="15.75" hidden="1" customHeight="1" outlineLevel="2" x14ac:dyDescent="0.25">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453</v>
      </c>
      <c r="K2616" s="70">
        <f t="shared" si="296"/>
        <v>888</v>
      </c>
      <c r="L2616" s="34" t="s">
        <v>106</v>
      </c>
      <c r="N2616" s="34" t="s">
        <v>373</v>
      </c>
    </row>
    <row r="2617" spans="1:14" ht="15.75" hidden="1" customHeight="1" outlineLevel="2" x14ac:dyDescent="0.25">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453</v>
      </c>
      <c r="K2617" s="70">
        <f t="shared" si="296"/>
        <v>889</v>
      </c>
      <c r="L2617" s="34" t="s">
        <v>106</v>
      </c>
      <c r="N2617" s="34" t="s">
        <v>373</v>
      </c>
    </row>
    <row r="2618" spans="1:14" ht="15.75" hidden="1" customHeight="1" outlineLevel="2" x14ac:dyDescent="0.25">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453</v>
      </c>
      <c r="K2618" s="70">
        <f t="shared" si="296"/>
        <v>890</v>
      </c>
      <c r="L2618" s="34" t="s">
        <v>106</v>
      </c>
      <c r="N2618" s="34" t="s">
        <v>373</v>
      </c>
    </row>
    <row r="2619" spans="1:14" ht="15.75" hidden="1" customHeight="1" outlineLevel="2" x14ac:dyDescent="0.25">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453</v>
      </c>
      <c r="K2619" s="70">
        <f t="shared" si="296"/>
        <v>891</v>
      </c>
      <c r="L2619" s="34" t="s">
        <v>106</v>
      </c>
      <c r="N2619" s="34" t="s">
        <v>373</v>
      </c>
    </row>
    <row r="2620" spans="1:14" ht="15" hidden="1" customHeight="1" outlineLevel="2" x14ac:dyDescent="0.25">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453</v>
      </c>
      <c r="K2620" s="70">
        <f t="shared" si="296"/>
        <v>892</v>
      </c>
      <c r="L2620" s="34" t="s">
        <v>106</v>
      </c>
      <c r="N2620" s="34" t="s">
        <v>373</v>
      </c>
    </row>
    <row r="2621" spans="1:14" ht="15" hidden="1" customHeight="1" outlineLevel="2" x14ac:dyDescent="0.25">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453</v>
      </c>
      <c r="K2621" s="70">
        <f t="shared" si="296"/>
        <v>893</v>
      </c>
      <c r="L2621" s="34" t="s">
        <v>106</v>
      </c>
      <c r="N2621" s="34" t="s">
        <v>373</v>
      </c>
    </row>
    <row r="2622" spans="1:14" ht="15" hidden="1" customHeight="1" outlineLevel="2" x14ac:dyDescent="0.25">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453</v>
      </c>
      <c r="K2622" s="70">
        <f t="shared" si="296"/>
        <v>894</v>
      </c>
      <c r="L2622" s="34" t="s">
        <v>106</v>
      </c>
      <c r="N2622" s="34" t="s">
        <v>373</v>
      </c>
    </row>
    <row r="2623" spans="1:14" ht="15" hidden="1" customHeight="1" outlineLevel="2" x14ac:dyDescent="0.25">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453</v>
      </c>
      <c r="K2623" s="70">
        <f t="shared" si="296"/>
        <v>895</v>
      </c>
      <c r="L2623" s="34" t="s">
        <v>106</v>
      </c>
      <c r="N2623" s="34" t="s">
        <v>373</v>
      </c>
    </row>
    <row r="2624" spans="1:14" ht="15" hidden="1" customHeight="1" outlineLevel="2" x14ac:dyDescent="0.25">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453</v>
      </c>
      <c r="K2624" s="70">
        <f t="shared" si="296"/>
        <v>896</v>
      </c>
      <c r="L2624" s="34" t="s">
        <v>106</v>
      </c>
      <c r="N2624" s="34" t="s">
        <v>373</v>
      </c>
    </row>
    <row r="2625" spans="1:14" ht="15" hidden="1" customHeight="1" outlineLevel="2" x14ac:dyDescent="0.25">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453</v>
      </c>
      <c r="K2625" s="70">
        <f t="shared" si="296"/>
        <v>897</v>
      </c>
      <c r="L2625" s="34" t="s">
        <v>106</v>
      </c>
      <c r="N2625" s="34" t="s">
        <v>373</v>
      </c>
    </row>
    <row r="2626" spans="1:14" ht="15" hidden="1" customHeight="1" outlineLevel="2" x14ac:dyDescent="0.25">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453</v>
      </c>
      <c r="K2626" s="70">
        <f t="shared" si="296"/>
        <v>898</v>
      </c>
      <c r="L2626" s="34" t="s">
        <v>106</v>
      </c>
      <c r="N2626" s="34" t="s">
        <v>373</v>
      </c>
    </row>
    <row r="2627" spans="1:14" ht="15" hidden="1" customHeight="1" outlineLevel="2" x14ac:dyDescent="0.25">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453</v>
      </c>
      <c r="K2627" s="70">
        <f t="shared" si="296"/>
        <v>899</v>
      </c>
      <c r="L2627" s="34" t="s">
        <v>106</v>
      </c>
      <c r="N2627" s="34" t="s">
        <v>373</v>
      </c>
    </row>
    <row r="2628" spans="1:14" ht="15" hidden="1" customHeight="1" outlineLevel="2" x14ac:dyDescent="0.25">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453</v>
      </c>
      <c r="K2628" s="70">
        <f t="shared" si="296"/>
        <v>900</v>
      </c>
      <c r="L2628" s="34" t="s">
        <v>106</v>
      </c>
      <c r="N2628" s="34" t="s">
        <v>373</v>
      </c>
    </row>
    <row r="2629" spans="1:14" ht="15" hidden="1" customHeight="1" outlineLevel="2" x14ac:dyDescent="0.25">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453</v>
      </c>
      <c r="K2629" s="70">
        <f t="shared" si="296"/>
        <v>901</v>
      </c>
      <c r="L2629" s="34" t="s">
        <v>106</v>
      </c>
      <c r="N2629" s="34" t="s">
        <v>373</v>
      </c>
    </row>
    <row r="2630" spans="1:14" ht="15" hidden="1" customHeight="1" outlineLevel="2" x14ac:dyDescent="0.25">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453</v>
      </c>
      <c r="K2630" s="70">
        <f t="shared" si="296"/>
        <v>902</v>
      </c>
      <c r="L2630" s="34" t="s">
        <v>106</v>
      </c>
      <c r="N2630" s="34" t="s">
        <v>373</v>
      </c>
    </row>
    <row r="2631" spans="1:14" ht="15" hidden="1" customHeight="1" outlineLevel="2" x14ac:dyDescent="0.25">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453</v>
      </c>
      <c r="K2631" s="70">
        <f t="shared" si="296"/>
        <v>903</v>
      </c>
      <c r="L2631" s="34" t="s">
        <v>106</v>
      </c>
      <c r="N2631" s="34" t="s">
        <v>373</v>
      </c>
    </row>
    <row r="2632" spans="1:14" ht="15" hidden="1" customHeight="1" outlineLevel="2" x14ac:dyDescent="0.25">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453</v>
      </c>
      <c r="K2632" s="70">
        <f t="shared" si="296"/>
        <v>904</v>
      </c>
      <c r="L2632" s="34" t="s">
        <v>106</v>
      </c>
      <c r="N2632" s="34" t="s">
        <v>373</v>
      </c>
    </row>
    <row r="2633" spans="1:14" ht="15" hidden="1" customHeight="1" outlineLevel="2" x14ac:dyDescent="0.25">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453</v>
      </c>
      <c r="K2633" s="70">
        <f t="shared" si="296"/>
        <v>905</v>
      </c>
      <c r="L2633" s="34" t="s">
        <v>106</v>
      </c>
      <c r="N2633" s="34" t="s">
        <v>373</v>
      </c>
    </row>
    <row r="2634" spans="1:14" ht="15" hidden="1" customHeight="1" outlineLevel="2" x14ac:dyDescent="0.25">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453</v>
      </c>
      <c r="K2634" s="70">
        <f t="shared" si="296"/>
        <v>906</v>
      </c>
      <c r="L2634" s="34" t="s">
        <v>106</v>
      </c>
      <c r="N2634" s="34" t="s">
        <v>373</v>
      </c>
    </row>
    <row r="2635" spans="1:14" ht="15" hidden="1" customHeight="1" outlineLevel="2" x14ac:dyDescent="0.25">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453</v>
      </c>
      <c r="K2635" s="70">
        <f t="shared" si="296"/>
        <v>907</v>
      </c>
      <c r="L2635" s="34" t="s">
        <v>106</v>
      </c>
      <c r="N2635" s="34" t="s">
        <v>373</v>
      </c>
    </row>
    <row r="2636" spans="1:14" ht="15" hidden="1" customHeight="1" outlineLevel="2" x14ac:dyDescent="0.25">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453</v>
      </c>
      <c r="K2636" s="70">
        <f t="shared" si="296"/>
        <v>908</v>
      </c>
      <c r="L2636" s="34" t="s">
        <v>106</v>
      </c>
      <c r="N2636" s="34" t="s">
        <v>373</v>
      </c>
    </row>
    <row r="2637" spans="1:14" ht="15" hidden="1" customHeight="1" outlineLevel="2" x14ac:dyDescent="0.25">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453</v>
      </c>
      <c r="K2637" s="70">
        <f t="shared" si="296"/>
        <v>909</v>
      </c>
      <c r="L2637" s="34" t="s">
        <v>106</v>
      </c>
      <c r="N2637" s="34" t="s">
        <v>373</v>
      </c>
    </row>
    <row r="2638" spans="1:14" ht="15" hidden="1" customHeight="1" outlineLevel="2" x14ac:dyDescent="0.25">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453</v>
      </c>
      <c r="K2638" s="70">
        <f t="shared" si="296"/>
        <v>910</v>
      </c>
      <c r="L2638" s="34" t="s">
        <v>106</v>
      </c>
      <c r="N2638" s="34" t="s">
        <v>373</v>
      </c>
    </row>
    <row r="2639" spans="1:14" ht="15" hidden="1" customHeight="1" outlineLevel="2" x14ac:dyDescent="0.25">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453</v>
      </c>
      <c r="K2639" s="70">
        <f t="shared" si="296"/>
        <v>911</v>
      </c>
      <c r="L2639" s="34" t="s">
        <v>106</v>
      </c>
      <c r="N2639" s="34" t="s">
        <v>373</v>
      </c>
    </row>
    <row r="2640" spans="1:14" ht="15" hidden="1" customHeight="1" outlineLevel="2" x14ac:dyDescent="0.25">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453</v>
      </c>
      <c r="K2640" s="70">
        <f t="shared" si="296"/>
        <v>912</v>
      </c>
      <c r="L2640" s="34" t="s">
        <v>106</v>
      </c>
      <c r="N2640" s="34" t="s">
        <v>373</v>
      </c>
    </row>
    <row r="2641" spans="1:14" ht="15" hidden="1" customHeight="1" outlineLevel="2" x14ac:dyDescent="0.25">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453</v>
      </c>
      <c r="K2641" s="70">
        <f t="shared" si="296"/>
        <v>913</v>
      </c>
      <c r="L2641" s="34" t="s">
        <v>106</v>
      </c>
      <c r="N2641" s="34" t="s">
        <v>373</v>
      </c>
    </row>
    <row r="2642" spans="1:14" ht="15" hidden="1" customHeight="1" outlineLevel="2" x14ac:dyDescent="0.25">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453</v>
      </c>
      <c r="K2642" s="70">
        <f t="shared" si="296"/>
        <v>914</v>
      </c>
      <c r="L2642" s="34" t="s">
        <v>106</v>
      </c>
      <c r="N2642" s="34" t="s">
        <v>373</v>
      </c>
    </row>
    <row r="2643" spans="1:14" ht="15" hidden="1" customHeight="1" outlineLevel="2" x14ac:dyDescent="0.25">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453</v>
      </c>
      <c r="K2643" s="70">
        <f t="shared" si="296"/>
        <v>915</v>
      </c>
      <c r="L2643" s="34" t="s">
        <v>106</v>
      </c>
      <c r="N2643" s="34" t="s">
        <v>373</v>
      </c>
    </row>
    <row r="2644" spans="1:14" ht="15" hidden="1" customHeight="1" outlineLevel="2" x14ac:dyDescent="0.25">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453</v>
      </c>
      <c r="K2644" s="70">
        <f t="shared" si="296"/>
        <v>916</v>
      </c>
      <c r="L2644" s="34" t="s">
        <v>106</v>
      </c>
      <c r="N2644" s="34" t="s">
        <v>373</v>
      </c>
    </row>
    <row r="2645" spans="1:14" ht="15" hidden="1" customHeight="1" outlineLevel="2" x14ac:dyDescent="0.25">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453</v>
      </c>
      <c r="K2645" s="70">
        <f t="shared" si="296"/>
        <v>917</v>
      </c>
      <c r="L2645" s="34" t="s">
        <v>106</v>
      </c>
      <c r="N2645" s="34" t="s">
        <v>373</v>
      </c>
    </row>
    <row r="2646" spans="1:14" ht="15" hidden="1" customHeight="1" outlineLevel="2" x14ac:dyDescent="0.25">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453</v>
      </c>
      <c r="K2646" s="70">
        <f t="shared" si="296"/>
        <v>918</v>
      </c>
      <c r="L2646" s="34" t="s">
        <v>106</v>
      </c>
      <c r="N2646" s="34" t="s">
        <v>373</v>
      </c>
    </row>
    <row r="2647" spans="1:14" ht="15" hidden="1" customHeight="1" outlineLevel="2" x14ac:dyDescent="0.25">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453</v>
      </c>
      <c r="K2647" s="70">
        <f t="shared" si="296"/>
        <v>919</v>
      </c>
      <c r="L2647" s="34" t="s">
        <v>106</v>
      </c>
      <c r="N2647" s="34" t="s">
        <v>373</v>
      </c>
    </row>
    <row r="2648" spans="1:14" ht="15" hidden="1" customHeight="1" outlineLevel="2" x14ac:dyDescent="0.25">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453</v>
      </c>
      <c r="K2648" s="70">
        <f t="shared" si="296"/>
        <v>920</v>
      </c>
      <c r="L2648" s="34" t="s">
        <v>106</v>
      </c>
      <c r="N2648" s="34" t="s">
        <v>373</v>
      </c>
    </row>
    <row r="2649" spans="1:14" ht="15" hidden="1" customHeight="1" outlineLevel="2" x14ac:dyDescent="0.25">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453</v>
      </c>
      <c r="K2649" s="70">
        <f t="shared" si="296"/>
        <v>921</v>
      </c>
      <c r="L2649" s="34" t="s">
        <v>106</v>
      </c>
      <c r="N2649" s="34" t="s">
        <v>373</v>
      </c>
    </row>
    <row r="2650" spans="1:14" ht="15" hidden="1" customHeight="1" outlineLevel="2" x14ac:dyDescent="0.25">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453</v>
      </c>
      <c r="K2650" s="70">
        <f t="shared" si="296"/>
        <v>922</v>
      </c>
      <c r="L2650" s="34" t="s">
        <v>106</v>
      </c>
      <c r="N2650" s="34" t="s">
        <v>373</v>
      </c>
    </row>
    <row r="2651" spans="1:14" ht="15" hidden="1" customHeight="1" outlineLevel="2" x14ac:dyDescent="0.25">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453</v>
      </c>
      <c r="K2651" s="70">
        <f t="shared" si="296"/>
        <v>923</v>
      </c>
      <c r="L2651" s="34" t="s">
        <v>106</v>
      </c>
      <c r="N2651" s="34" t="s">
        <v>373</v>
      </c>
    </row>
    <row r="2652" spans="1:14" ht="15" hidden="1" customHeight="1" outlineLevel="2" x14ac:dyDescent="0.25">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453</v>
      </c>
      <c r="K2652" s="70">
        <f t="shared" si="296"/>
        <v>924</v>
      </c>
      <c r="L2652" s="34" t="s">
        <v>106</v>
      </c>
      <c r="N2652" s="34" t="s">
        <v>373</v>
      </c>
    </row>
    <row r="2653" spans="1:14" ht="15" hidden="1" customHeight="1" outlineLevel="2" x14ac:dyDescent="0.25">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453</v>
      </c>
      <c r="K2653" s="70">
        <f t="shared" si="296"/>
        <v>925</v>
      </c>
      <c r="L2653" s="34" t="s">
        <v>106</v>
      </c>
      <c r="N2653" s="34" t="s">
        <v>373</v>
      </c>
    </row>
    <row r="2654" spans="1:14" ht="15" hidden="1" customHeight="1" outlineLevel="2" x14ac:dyDescent="0.25">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453</v>
      </c>
      <c r="K2654" s="70">
        <f t="shared" si="296"/>
        <v>926</v>
      </c>
      <c r="L2654" s="34" t="s">
        <v>106</v>
      </c>
      <c r="N2654" s="34" t="s">
        <v>373</v>
      </c>
    </row>
    <row r="2655" spans="1:14" ht="15" hidden="1" customHeight="1" outlineLevel="2" x14ac:dyDescent="0.25">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453</v>
      </c>
      <c r="K2655" s="70">
        <f t="shared" si="296"/>
        <v>927</v>
      </c>
      <c r="L2655" s="34" t="s">
        <v>106</v>
      </c>
      <c r="N2655" s="34" t="s">
        <v>373</v>
      </c>
    </row>
    <row r="2656" spans="1:14" ht="15" hidden="1" customHeight="1" outlineLevel="2" x14ac:dyDescent="0.25">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453</v>
      </c>
      <c r="K2656" s="70">
        <f t="shared" si="296"/>
        <v>928</v>
      </c>
      <c r="L2656" s="34" t="s">
        <v>106</v>
      </c>
      <c r="N2656" s="34" t="s">
        <v>373</v>
      </c>
    </row>
    <row r="2657" spans="1:14" ht="15" hidden="1" customHeight="1" outlineLevel="2" x14ac:dyDescent="0.25">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453</v>
      </c>
      <c r="K2657" s="70">
        <f t="shared" si="296"/>
        <v>929</v>
      </c>
      <c r="L2657" s="34" t="s">
        <v>106</v>
      </c>
      <c r="N2657" s="34" t="s">
        <v>373</v>
      </c>
    </row>
    <row r="2658" spans="1:14" ht="15" hidden="1" customHeight="1" outlineLevel="2" x14ac:dyDescent="0.25">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453</v>
      </c>
      <c r="K2658" s="70">
        <f t="shared" si="296"/>
        <v>930</v>
      </c>
      <c r="L2658" s="34" t="s">
        <v>106</v>
      </c>
      <c r="N2658" s="34" t="s">
        <v>373</v>
      </c>
    </row>
    <row r="2659" spans="1:14" ht="15" hidden="1" customHeight="1" outlineLevel="2" x14ac:dyDescent="0.25">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453</v>
      </c>
      <c r="K2659" s="70">
        <f t="shared" si="296"/>
        <v>931</v>
      </c>
      <c r="L2659" s="34" t="s">
        <v>106</v>
      </c>
      <c r="N2659" s="34" t="s">
        <v>373</v>
      </c>
    </row>
    <row r="2660" spans="1:14" ht="15" hidden="1" customHeight="1" outlineLevel="2" x14ac:dyDescent="0.25">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453</v>
      </c>
      <c r="K2660" s="70">
        <f t="shared" si="296"/>
        <v>932</v>
      </c>
      <c r="L2660" s="34" t="s">
        <v>106</v>
      </c>
      <c r="N2660" s="34" t="s">
        <v>373</v>
      </c>
    </row>
    <row r="2661" spans="1:14" ht="15" hidden="1" customHeight="1" outlineLevel="2" x14ac:dyDescent="0.25">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453</v>
      </c>
      <c r="K2661" s="70">
        <f t="shared" si="296"/>
        <v>933</v>
      </c>
      <c r="L2661" s="34" t="s">
        <v>106</v>
      </c>
      <c r="N2661" s="34" t="s">
        <v>373</v>
      </c>
    </row>
    <row r="2662" spans="1:14" ht="15" hidden="1" customHeight="1" outlineLevel="2" x14ac:dyDescent="0.25">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453</v>
      </c>
      <c r="K2662" s="70">
        <f t="shared" si="296"/>
        <v>934</v>
      </c>
      <c r="L2662" s="34" t="s">
        <v>106</v>
      </c>
      <c r="N2662" s="34" t="s">
        <v>373</v>
      </c>
    </row>
    <row r="2663" spans="1:14" ht="15" hidden="1" customHeight="1" outlineLevel="2" x14ac:dyDescent="0.25">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453</v>
      </c>
      <c r="K2663" s="70">
        <f t="shared" si="296"/>
        <v>935</v>
      </c>
      <c r="L2663" s="34" t="s">
        <v>106</v>
      </c>
      <c r="N2663" s="34" t="s">
        <v>373</v>
      </c>
    </row>
    <row r="2664" spans="1:14" ht="15" hidden="1" customHeight="1" outlineLevel="2" x14ac:dyDescent="0.25">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453</v>
      </c>
      <c r="K2664" s="70">
        <f t="shared" si="296"/>
        <v>936</v>
      </c>
      <c r="L2664" s="34" t="s">
        <v>106</v>
      </c>
      <c r="N2664" s="34" t="s">
        <v>373</v>
      </c>
    </row>
    <row r="2665" spans="1:14" ht="15" hidden="1" customHeight="1" outlineLevel="2" x14ac:dyDescent="0.25">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453</v>
      </c>
      <c r="K2665" s="70">
        <f t="shared" si="296"/>
        <v>937</v>
      </c>
      <c r="L2665" s="34" t="s">
        <v>106</v>
      </c>
      <c r="N2665" s="34" t="s">
        <v>373</v>
      </c>
    </row>
    <row r="2666" spans="1:14" ht="15" hidden="1" customHeight="1" outlineLevel="2" x14ac:dyDescent="0.25">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453</v>
      </c>
      <c r="K2666" s="70">
        <f t="shared" si="296"/>
        <v>938</v>
      </c>
      <c r="L2666" s="34" t="s">
        <v>106</v>
      </c>
      <c r="N2666" s="34" t="s">
        <v>373</v>
      </c>
    </row>
    <row r="2667" spans="1:14" ht="15" hidden="1" customHeight="1" outlineLevel="2" x14ac:dyDescent="0.25">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453</v>
      </c>
      <c r="K2667" s="70">
        <f t="shared" si="296"/>
        <v>939</v>
      </c>
      <c r="L2667" s="34" t="s">
        <v>106</v>
      </c>
      <c r="N2667" s="34" t="s">
        <v>373</v>
      </c>
    </row>
    <row r="2668" spans="1:14" ht="15" hidden="1" customHeight="1" outlineLevel="2" x14ac:dyDescent="0.25">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453</v>
      </c>
      <c r="K2668" s="70">
        <f t="shared" si="296"/>
        <v>940</v>
      </c>
      <c r="L2668" s="34" t="s">
        <v>106</v>
      </c>
      <c r="N2668" s="34" t="s">
        <v>373</v>
      </c>
    </row>
    <row r="2669" spans="1:14" ht="15" hidden="1" customHeight="1" outlineLevel="2" x14ac:dyDescent="0.25">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453</v>
      </c>
      <c r="K2669" s="70">
        <f t="shared" si="296"/>
        <v>941</v>
      </c>
      <c r="L2669" s="34" t="s">
        <v>106</v>
      </c>
      <c r="N2669" s="34" t="s">
        <v>373</v>
      </c>
    </row>
    <row r="2670" spans="1:14" ht="15" hidden="1" customHeight="1" outlineLevel="2" x14ac:dyDescent="0.25">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453</v>
      </c>
      <c r="K2670" s="70">
        <f t="shared" si="296"/>
        <v>942</v>
      </c>
      <c r="L2670" s="34" t="s">
        <v>106</v>
      </c>
      <c r="N2670" s="34" t="s">
        <v>373</v>
      </c>
    </row>
    <row r="2671" spans="1:14" ht="15" hidden="1" customHeight="1" outlineLevel="2" x14ac:dyDescent="0.25">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453</v>
      </c>
      <c r="K2671" s="70">
        <f t="shared" si="296"/>
        <v>943</v>
      </c>
      <c r="L2671" s="34" t="s">
        <v>106</v>
      </c>
      <c r="N2671" s="34" t="s">
        <v>373</v>
      </c>
    </row>
    <row r="2672" spans="1:14" ht="15" hidden="1" customHeight="1" outlineLevel="2" x14ac:dyDescent="0.25">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453</v>
      </c>
      <c r="K2672" s="70">
        <f t="shared" si="296"/>
        <v>944</v>
      </c>
      <c r="L2672" s="34" t="s">
        <v>106</v>
      </c>
      <c r="N2672" s="34" t="s">
        <v>373</v>
      </c>
    </row>
    <row r="2673" spans="1:14" ht="15" hidden="1" customHeight="1" outlineLevel="2" x14ac:dyDescent="0.25">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453</v>
      </c>
      <c r="K2673" s="70">
        <f t="shared" si="296"/>
        <v>945</v>
      </c>
      <c r="L2673" s="34" t="s">
        <v>106</v>
      </c>
      <c r="N2673" s="34" t="s">
        <v>373</v>
      </c>
    </row>
    <row r="2674" spans="1:14" ht="15" hidden="1" customHeight="1" outlineLevel="2" x14ac:dyDescent="0.25">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453</v>
      </c>
      <c r="K2674" s="70">
        <f t="shared" si="296"/>
        <v>946</v>
      </c>
      <c r="L2674" s="34" t="s">
        <v>106</v>
      </c>
      <c r="N2674" s="34" t="s">
        <v>373</v>
      </c>
    </row>
    <row r="2675" spans="1:14" ht="15" hidden="1" customHeight="1" outlineLevel="2" x14ac:dyDescent="0.25">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453</v>
      </c>
      <c r="K2675" s="70">
        <f t="shared" ref="K2675:K2704" si="304">K2674+1</f>
        <v>947</v>
      </c>
      <c r="L2675" s="34" t="s">
        <v>106</v>
      </c>
      <c r="N2675" s="34" t="s">
        <v>373</v>
      </c>
    </row>
    <row r="2676" spans="1:14" ht="15" hidden="1" customHeight="1" outlineLevel="2" x14ac:dyDescent="0.25">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453</v>
      </c>
      <c r="K2676" s="70">
        <f t="shared" si="304"/>
        <v>948</v>
      </c>
      <c r="L2676" s="34" t="s">
        <v>106</v>
      </c>
      <c r="N2676" s="34" t="s">
        <v>373</v>
      </c>
    </row>
    <row r="2677" spans="1:14" ht="15" hidden="1" customHeight="1" outlineLevel="2" x14ac:dyDescent="0.25">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453</v>
      </c>
      <c r="K2677" s="70">
        <f t="shared" si="304"/>
        <v>949</v>
      </c>
      <c r="L2677" s="34" t="s">
        <v>106</v>
      </c>
      <c r="N2677" s="34" t="s">
        <v>373</v>
      </c>
    </row>
    <row r="2678" spans="1:14" ht="15" hidden="1" customHeight="1" outlineLevel="2" x14ac:dyDescent="0.25">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453</v>
      </c>
      <c r="K2678" s="70">
        <f t="shared" si="304"/>
        <v>950</v>
      </c>
      <c r="L2678" s="34" t="s">
        <v>106</v>
      </c>
      <c r="N2678" s="34" t="s">
        <v>373</v>
      </c>
    </row>
    <row r="2679" spans="1:14" ht="15" hidden="1" customHeight="1" outlineLevel="2" x14ac:dyDescent="0.25">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453</v>
      </c>
      <c r="K2679" s="70">
        <f t="shared" si="304"/>
        <v>951</v>
      </c>
      <c r="L2679" s="34" t="s">
        <v>106</v>
      </c>
      <c r="N2679" s="34" t="s">
        <v>373</v>
      </c>
    </row>
    <row r="2680" spans="1:14" ht="15" hidden="1" customHeight="1" outlineLevel="2" x14ac:dyDescent="0.25">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453</v>
      </c>
      <c r="K2680" s="70">
        <f t="shared" si="304"/>
        <v>952</v>
      </c>
      <c r="L2680" s="34" t="s">
        <v>106</v>
      </c>
      <c r="N2680" s="34" t="s">
        <v>373</v>
      </c>
    </row>
    <row r="2681" spans="1:14" ht="15" hidden="1" customHeight="1" outlineLevel="2" x14ac:dyDescent="0.25">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453</v>
      </c>
      <c r="K2681" s="70">
        <f t="shared" si="304"/>
        <v>953</v>
      </c>
      <c r="L2681" s="34" t="s">
        <v>106</v>
      </c>
      <c r="N2681" s="34" t="s">
        <v>373</v>
      </c>
    </row>
    <row r="2682" spans="1:14" ht="15" hidden="1" customHeight="1" outlineLevel="2" x14ac:dyDescent="0.25">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453</v>
      </c>
      <c r="K2682" s="70">
        <f t="shared" si="304"/>
        <v>954</v>
      </c>
      <c r="L2682" s="34" t="s">
        <v>106</v>
      </c>
      <c r="N2682" s="34" t="s">
        <v>373</v>
      </c>
    </row>
    <row r="2683" spans="1:14" ht="15" hidden="1" customHeight="1" outlineLevel="2" x14ac:dyDescent="0.25">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453</v>
      </c>
      <c r="K2683" s="70">
        <f t="shared" si="304"/>
        <v>955</v>
      </c>
      <c r="L2683" s="34" t="s">
        <v>106</v>
      </c>
      <c r="N2683" s="34" t="s">
        <v>373</v>
      </c>
    </row>
    <row r="2684" spans="1:14" ht="15" hidden="1" customHeight="1" outlineLevel="2" x14ac:dyDescent="0.25">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453</v>
      </c>
      <c r="K2684" s="70">
        <f t="shared" si="304"/>
        <v>956</v>
      </c>
      <c r="L2684" s="34" t="s">
        <v>106</v>
      </c>
      <c r="N2684" s="34" t="s">
        <v>373</v>
      </c>
    </row>
    <row r="2685" spans="1:14" ht="15" hidden="1" customHeight="1" outlineLevel="2" x14ac:dyDescent="0.25">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453</v>
      </c>
      <c r="K2685" s="70">
        <f t="shared" si="304"/>
        <v>957</v>
      </c>
      <c r="L2685" s="34" t="s">
        <v>106</v>
      </c>
      <c r="N2685" s="34" t="s">
        <v>373</v>
      </c>
    </row>
    <row r="2686" spans="1:14" ht="15" hidden="1" customHeight="1" outlineLevel="2" x14ac:dyDescent="0.25">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453</v>
      </c>
      <c r="K2686" s="70">
        <f t="shared" si="304"/>
        <v>958</v>
      </c>
      <c r="L2686" s="34" t="s">
        <v>106</v>
      </c>
      <c r="N2686" s="34" t="s">
        <v>373</v>
      </c>
    </row>
    <row r="2687" spans="1:14" ht="15" hidden="1" customHeight="1" outlineLevel="2" x14ac:dyDescent="0.25">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453</v>
      </c>
      <c r="K2687" s="70">
        <f t="shared" si="304"/>
        <v>959</v>
      </c>
      <c r="L2687" s="34" t="s">
        <v>106</v>
      </c>
      <c r="N2687" s="34" t="s">
        <v>373</v>
      </c>
    </row>
    <row r="2688" spans="1:14" ht="15" hidden="1" customHeight="1" outlineLevel="2" x14ac:dyDescent="0.25">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453</v>
      </c>
      <c r="K2688" s="70">
        <f t="shared" si="304"/>
        <v>960</v>
      </c>
      <c r="L2688" s="34" t="s">
        <v>106</v>
      </c>
      <c r="N2688" s="34" t="s">
        <v>373</v>
      </c>
    </row>
    <row r="2689" spans="1:14" ht="15" hidden="1" customHeight="1" outlineLevel="2" x14ac:dyDescent="0.25">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453</v>
      </c>
      <c r="K2689" s="70">
        <f t="shared" si="304"/>
        <v>961</v>
      </c>
      <c r="L2689" s="34" t="s">
        <v>106</v>
      </c>
      <c r="N2689" s="34" t="s">
        <v>373</v>
      </c>
    </row>
    <row r="2690" spans="1:14" ht="15" hidden="1" customHeight="1" outlineLevel="2" x14ac:dyDescent="0.25">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453</v>
      </c>
      <c r="K2690" s="70">
        <f t="shared" si="304"/>
        <v>962</v>
      </c>
      <c r="L2690" s="34" t="s">
        <v>106</v>
      </c>
      <c r="N2690" s="34" t="s">
        <v>373</v>
      </c>
    </row>
    <row r="2691" spans="1:14" ht="15" hidden="1" customHeight="1" outlineLevel="2" x14ac:dyDescent="0.25">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453</v>
      </c>
      <c r="K2691" s="70">
        <f t="shared" si="304"/>
        <v>963</v>
      </c>
      <c r="L2691" s="34" t="s">
        <v>106</v>
      </c>
      <c r="N2691" s="34" t="s">
        <v>373</v>
      </c>
    </row>
    <row r="2692" spans="1:14" ht="15" hidden="1" customHeight="1" outlineLevel="2" x14ac:dyDescent="0.25">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453</v>
      </c>
      <c r="K2692" s="70">
        <f t="shared" si="304"/>
        <v>964</v>
      </c>
      <c r="L2692" s="34" t="s">
        <v>106</v>
      </c>
      <c r="N2692" s="34" t="s">
        <v>373</v>
      </c>
    </row>
    <row r="2693" spans="1:14" ht="15" hidden="1" customHeight="1" outlineLevel="2" x14ac:dyDescent="0.25">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453</v>
      </c>
      <c r="K2693" s="70">
        <f t="shared" si="304"/>
        <v>965</v>
      </c>
      <c r="L2693" s="34" t="s">
        <v>106</v>
      </c>
      <c r="N2693" s="34" t="s">
        <v>373</v>
      </c>
    </row>
    <row r="2694" spans="1:14" ht="15" hidden="1" customHeight="1" outlineLevel="2" x14ac:dyDescent="0.25">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453</v>
      </c>
      <c r="K2694" s="70">
        <f t="shared" si="304"/>
        <v>966</v>
      </c>
      <c r="L2694" s="34" t="s">
        <v>106</v>
      </c>
      <c r="N2694" s="34" t="s">
        <v>373</v>
      </c>
    </row>
    <row r="2695" spans="1:14" ht="15" hidden="1" customHeight="1" outlineLevel="2" x14ac:dyDescent="0.25">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453</v>
      </c>
      <c r="K2695" s="70">
        <f t="shared" si="304"/>
        <v>967</v>
      </c>
      <c r="L2695" s="34" t="s">
        <v>106</v>
      </c>
      <c r="N2695" s="34" t="s">
        <v>373</v>
      </c>
    </row>
    <row r="2696" spans="1:14" ht="15" hidden="1" customHeight="1" outlineLevel="2" x14ac:dyDescent="0.25">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453</v>
      </c>
      <c r="K2696" s="70">
        <f t="shared" si="304"/>
        <v>968</v>
      </c>
      <c r="L2696" s="34" t="s">
        <v>106</v>
      </c>
      <c r="N2696" s="34" t="s">
        <v>373</v>
      </c>
    </row>
    <row r="2697" spans="1:14" ht="15" hidden="1" customHeight="1" outlineLevel="2" x14ac:dyDescent="0.25">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453</v>
      </c>
      <c r="K2697" s="70">
        <f t="shared" si="304"/>
        <v>969</v>
      </c>
      <c r="L2697" s="34" t="s">
        <v>106</v>
      </c>
      <c r="N2697" s="34" t="s">
        <v>373</v>
      </c>
    </row>
    <row r="2698" spans="1:14" ht="15" hidden="1" customHeight="1" outlineLevel="2" x14ac:dyDescent="0.25">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453</v>
      </c>
      <c r="K2698" s="70">
        <f t="shared" si="304"/>
        <v>970</v>
      </c>
      <c r="L2698" s="34" t="s">
        <v>106</v>
      </c>
      <c r="N2698" s="34" t="s">
        <v>373</v>
      </c>
    </row>
    <row r="2699" spans="1:14" ht="15" hidden="1" customHeight="1" outlineLevel="2" x14ac:dyDescent="0.25">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453</v>
      </c>
      <c r="K2699" s="70">
        <f t="shared" si="304"/>
        <v>971</v>
      </c>
      <c r="L2699" s="34" t="s">
        <v>106</v>
      </c>
      <c r="N2699" s="34" t="s">
        <v>373</v>
      </c>
    </row>
    <row r="2700" spans="1:14" ht="15.75" hidden="1" customHeight="1" outlineLevel="2" x14ac:dyDescent="0.25">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453</v>
      </c>
      <c r="K2700" s="70">
        <f t="shared" si="304"/>
        <v>972</v>
      </c>
      <c r="L2700" s="34" t="s">
        <v>106</v>
      </c>
      <c r="N2700" s="34" t="s">
        <v>373</v>
      </c>
    </row>
    <row r="2701" spans="1:14" ht="15.75" hidden="1" customHeight="1" outlineLevel="2" x14ac:dyDescent="0.25">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453</v>
      </c>
      <c r="K2701" s="70">
        <f t="shared" si="304"/>
        <v>973</v>
      </c>
      <c r="L2701" s="34" t="s">
        <v>106</v>
      </c>
      <c r="N2701" s="34" t="s">
        <v>373</v>
      </c>
    </row>
    <row r="2702" spans="1:14" ht="15.75" hidden="1" customHeight="1" outlineLevel="2" x14ac:dyDescent="0.25">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453</v>
      </c>
      <c r="K2702" s="70">
        <f t="shared" si="304"/>
        <v>974</v>
      </c>
      <c r="L2702" s="34" t="s">
        <v>106</v>
      </c>
      <c r="N2702" s="34" t="s">
        <v>373</v>
      </c>
    </row>
    <row r="2703" spans="1:14" ht="15.75" hidden="1" customHeight="1" outlineLevel="2" x14ac:dyDescent="0.25">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453</v>
      </c>
      <c r="K2703" s="70">
        <f t="shared" si="304"/>
        <v>975</v>
      </c>
      <c r="L2703" s="34" t="s">
        <v>106</v>
      </c>
      <c r="N2703" s="34" t="s">
        <v>373</v>
      </c>
    </row>
    <row r="2704" spans="1:14" ht="15.75" hidden="1" customHeight="1" outlineLevel="2" x14ac:dyDescent="0.25">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453</v>
      </c>
      <c r="K2704" s="70">
        <f t="shared" si="304"/>
        <v>976</v>
      </c>
      <c r="L2704" s="34" t="s">
        <v>106</v>
      </c>
      <c r="N2704" s="34" t="s">
        <v>373</v>
      </c>
    </row>
    <row r="2705" spans="1:16" outlineLevel="1" collapsed="1" x14ac:dyDescent="0.25">
      <c r="D2705" s="28"/>
      <c r="E2705" s="27"/>
      <c r="F2705" s="29"/>
    </row>
    <row r="2706" spans="1:16" s="63" customFormat="1" outlineLevel="1" x14ac:dyDescent="0.25">
      <c r="A2706" s="65"/>
      <c r="B2706" s="33" t="s">
        <v>85</v>
      </c>
      <c r="C2706" s="33"/>
      <c r="D2706" s="28">
        <f>E2608+1</f>
        <v>6536</v>
      </c>
      <c r="E2706" s="27">
        <f>D2802</f>
        <v>6631</v>
      </c>
      <c r="F2706" s="29" t="s">
        <v>13</v>
      </c>
      <c r="G2706" s="23" t="s">
        <v>164</v>
      </c>
      <c r="H2706" s="21">
        <f>I2608+1</f>
        <v>11920</v>
      </c>
      <c r="I2706" s="23">
        <f>I2802</f>
        <v>12111</v>
      </c>
      <c r="J2706" s="71" t="s">
        <v>453</v>
      </c>
      <c r="K2706" s="70" t="s">
        <v>469</v>
      </c>
      <c r="L2706" s="34" t="s">
        <v>106</v>
      </c>
      <c r="M2706" s="34" t="s">
        <v>52</v>
      </c>
      <c r="N2706" s="34" t="s">
        <v>374</v>
      </c>
      <c r="O2706" s="34"/>
      <c r="P2706" s="33"/>
    </row>
    <row r="2707" spans="1:16" ht="15.75" hidden="1" customHeight="1" outlineLevel="2" x14ac:dyDescent="0.25">
      <c r="B2707" s="33" t="str">
        <f>CONCATENATE("Max Current- Circuit ",C2707)</f>
        <v>Max Current- Circuit 1</v>
      </c>
      <c r="C2707" s="34">
        <v>1</v>
      </c>
      <c r="D2707" s="28">
        <f>D2706</f>
        <v>6536</v>
      </c>
      <c r="E2707" s="27"/>
      <c r="F2707" s="29">
        <v>5192</v>
      </c>
      <c r="G2707" s="23" t="s">
        <v>164</v>
      </c>
      <c r="H2707" s="21">
        <f>H2706</f>
        <v>11920</v>
      </c>
      <c r="I2707" s="23">
        <f>+H2707+1</f>
        <v>11921</v>
      </c>
      <c r="J2707" s="71" t="s">
        <v>453</v>
      </c>
      <c r="K2707" s="70">
        <f>K2704+1</f>
        <v>977</v>
      </c>
      <c r="L2707" s="34" t="s">
        <v>106</v>
      </c>
      <c r="M2707" s="34" t="s">
        <v>52</v>
      </c>
      <c r="N2707" s="34" t="s">
        <v>374</v>
      </c>
    </row>
    <row r="2708" spans="1:16" ht="15.75" hidden="1" customHeight="1" outlineLevel="2" x14ac:dyDescent="0.25">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453</v>
      </c>
      <c r="K2708" s="70">
        <f>K2707+1</f>
        <v>978</v>
      </c>
      <c r="L2708" s="34" t="s">
        <v>106</v>
      </c>
      <c r="M2708" s="34" t="s">
        <v>52</v>
      </c>
      <c r="N2708" s="34" t="s">
        <v>374</v>
      </c>
    </row>
    <row r="2709" spans="1:16" ht="15.75" hidden="1" customHeight="1" outlineLevel="2" x14ac:dyDescent="0.25">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453</v>
      </c>
      <c r="K2709" s="70">
        <f t="shared" ref="K2709:K2772" si="310">K2708+1</f>
        <v>979</v>
      </c>
      <c r="L2709" s="34" t="s">
        <v>106</v>
      </c>
      <c r="M2709" s="34" t="s">
        <v>52</v>
      </c>
      <c r="N2709" s="34" t="s">
        <v>374</v>
      </c>
    </row>
    <row r="2710" spans="1:16" ht="15.75" hidden="1" customHeight="1" outlineLevel="2" x14ac:dyDescent="0.25">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453</v>
      </c>
      <c r="K2710" s="70">
        <f t="shared" si="310"/>
        <v>980</v>
      </c>
      <c r="L2710" s="34" t="s">
        <v>106</v>
      </c>
      <c r="M2710" s="34" t="s">
        <v>52</v>
      </c>
      <c r="N2710" s="34" t="s">
        <v>374</v>
      </c>
    </row>
    <row r="2711" spans="1:16" ht="15.75" hidden="1" customHeight="1" outlineLevel="2" x14ac:dyDescent="0.25">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453</v>
      </c>
      <c r="K2711" s="70">
        <f t="shared" si="310"/>
        <v>981</v>
      </c>
      <c r="L2711" s="34" t="s">
        <v>106</v>
      </c>
      <c r="M2711" s="34" t="s">
        <v>52</v>
      </c>
      <c r="N2711" s="34" t="s">
        <v>374</v>
      </c>
    </row>
    <row r="2712" spans="1:16" ht="15" hidden="1" customHeight="1" outlineLevel="2" x14ac:dyDescent="0.25">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453</v>
      </c>
      <c r="K2712" s="70">
        <f t="shared" si="310"/>
        <v>982</v>
      </c>
      <c r="L2712" s="34" t="s">
        <v>106</v>
      </c>
      <c r="M2712" s="34" t="s">
        <v>52</v>
      </c>
      <c r="N2712" s="34" t="s">
        <v>374</v>
      </c>
    </row>
    <row r="2713" spans="1:16" ht="15" hidden="1" customHeight="1" outlineLevel="2" x14ac:dyDescent="0.25">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453</v>
      </c>
      <c r="K2713" s="70">
        <f t="shared" si="310"/>
        <v>983</v>
      </c>
      <c r="L2713" s="34" t="s">
        <v>106</v>
      </c>
      <c r="M2713" s="34" t="s">
        <v>52</v>
      </c>
      <c r="N2713" s="34" t="s">
        <v>374</v>
      </c>
    </row>
    <row r="2714" spans="1:16" ht="15" hidden="1" customHeight="1" outlineLevel="2" x14ac:dyDescent="0.25">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453</v>
      </c>
      <c r="K2714" s="70">
        <f t="shared" si="310"/>
        <v>984</v>
      </c>
      <c r="L2714" s="34" t="s">
        <v>106</v>
      </c>
      <c r="M2714" s="34" t="s">
        <v>52</v>
      </c>
      <c r="N2714" s="34" t="s">
        <v>374</v>
      </c>
    </row>
    <row r="2715" spans="1:16" ht="15" hidden="1" customHeight="1" outlineLevel="2" x14ac:dyDescent="0.25">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453</v>
      </c>
      <c r="K2715" s="70">
        <f t="shared" si="310"/>
        <v>985</v>
      </c>
      <c r="L2715" s="34" t="s">
        <v>106</v>
      </c>
      <c r="M2715" s="34" t="s">
        <v>52</v>
      </c>
      <c r="N2715" s="34" t="s">
        <v>374</v>
      </c>
    </row>
    <row r="2716" spans="1:16" ht="15" hidden="1" customHeight="1" outlineLevel="2" x14ac:dyDescent="0.25">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453</v>
      </c>
      <c r="K2716" s="70">
        <f t="shared" si="310"/>
        <v>986</v>
      </c>
      <c r="L2716" s="34" t="s">
        <v>106</v>
      </c>
      <c r="M2716" s="34" t="s">
        <v>52</v>
      </c>
      <c r="N2716" s="34" t="s">
        <v>374</v>
      </c>
    </row>
    <row r="2717" spans="1:16" ht="15" hidden="1" customHeight="1" outlineLevel="2" x14ac:dyDescent="0.25">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453</v>
      </c>
      <c r="K2717" s="70">
        <f t="shared" si="310"/>
        <v>987</v>
      </c>
      <c r="L2717" s="34" t="s">
        <v>106</v>
      </c>
      <c r="M2717" s="34" t="s">
        <v>52</v>
      </c>
      <c r="N2717" s="34" t="s">
        <v>374</v>
      </c>
    </row>
    <row r="2718" spans="1:16" ht="15" hidden="1" customHeight="1" outlineLevel="2" x14ac:dyDescent="0.25">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453</v>
      </c>
      <c r="K2718" s="70">
        <f t="shared" si="310"/>
        <v>988</v>
      </c>
      <c r="L2718" s="34" t="s">
        <v>106</v>
      </c>
      <c r="M2718" s="34" t="s">
        <v>52</v>
      </c>
      <c r="N2718" s="34" t="s">
        <v>374</v>
      </c>
    </row>
    <row r="2719" spans="1:16" ht="15" hidden="1" customHeight="1" outlineLevel="2" x14ac:dyDescent="0.25">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453</v>
      </c>
      <c r="K2719" s="70">
        <f t="shared" si="310"/>
        <v>989</v>
      </c>
      <c r="L2719" s="34" t="s">
        <v>106</v>
      </c>
      <c r="M2719" s="34" t="s">
        <v>52</v>
      </c>
      <c r="N2719" s="34" t="s">
        <v>374</v>
      </c>
    </row>
    <row r="2720" spans="1:16" ht="15" hidden="1" customHeight="1" outlineLevel="2" x14ac:dyDescent="0.25">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453</v>
      </c>
      <c r="K2720" s="70">
        <f t="shared" si="310"/>
        <v>990</v>
      </c>
      <c r="L2720" s="34" t="s">
        <v>106</v>
      </c>
      <c r="M2720" s="34" t="s">
        <v>52</v>
      </c>
      <c r="N2720" s="34" t="s">
        <v>374</v>
      </c>
    </row>
    <row r="2721" spans="1:14" ht="15" hidden="1" customHeight="1" outlineLevel="2" x14ac:dyDescent="0.25">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453</v>
      </c>
      <c r="K2721" s="70">
        <f t="shared" si="310"/>
        <v>991</v>
      </c>
      <c r="L2721" s="34" t="s">
        <v>106</v>
      </c>
      <c r="M2721" s="34" t="s">
        <v>52</v>
      </c>
      <c r="N2721" s="34" t="s">
        <v>374</v>
      </c>
    </row>
    <row r="2722" spans="1:14" ht="15" hidden="1" customHeight="1" outlineLevel="2" x14ac:dyDescent="0.25">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453</v>
      </c>
      <c r="K2722" s="70">
        <f t="shared" si="310"/>
        <v>992</v>
      </c>
      <c r="L2722" s="34" t="s">
        <v>106</v>
      </c>
      <c r="M2722" s="34" t="s">
        <v>52</v>
      </c>
      <c r="N2722" s="34" t="s">
        <v>374</v>
      </c>
    </row>
    <row r="2723" spans="1:14" ht="15" hidden="1" customHeight="1" outlineLevel="2" x14ac:dyDescent="0.25">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453</v>
      </c>
      <c r="K2723" s="70">
        <f t="shared" si="310"/>
        <v>993</v>
      </c>
      <c r="L2723" s="34" t="s">
        <v>106</v>
      </c>
      <c r="M2723" s="34" t="s">
        <v>52</v>
      </c>
      <c r="N2723" s="34" t="s">
        <v>374</v>
      </c>
    </row>
    <row r="2724" spans="1:14" ht="15" hidden="1" customHeight="1" outlineLevel="2" x14ac:dyDescent="0.25">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453</v>
      </c>
      <c r="K2724" s="70">
        <f t="shared" si="310"/>
        <v>994</v>
      </c>
      <c r="L2724" s="34" t="s">
        <v>106</v>
      </c>
      <c r="M2724" s="34" t="s">
        <v>52</v>
      </c>
      <c r="N2724" s="34" t="s">
        <v>374</v>
      </c>
    </row>
    <row r="2725" spans="1:14" ht="15" hidden="1" customHeight="1" outlineLevel="2" x14ac:dyDescent="0.25">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453</v>
      </c>
      <c r="K2725" s="70">
        <f t="shared" si="310"/>
        <v>995</v>
      </c>
      <c r="L2725" s="34" t="s">
        <v>106</v>
      </c>
      <c r="M2725" s="34" t="s">
        <v>52</v>
      </c>
      <c r="N2725" s="34" t="s">
        <v>374</v>
      </c>
    </row>
    <row r="2726" spans="1:14" ht="15" hidden="1" customHeight="1" outlineLevel="2" x14ac:dyDescent="0.25">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453</v>
      </c>
      <c r="K2726" s="70">
        <f t="shared" si="310"/>
        <v>996</v>
      </c>
      <c r="L2726" s="34" t="s">
        <v>106</v>
      </c>
      <c r="M2726" s="34" t="s">
        <v>52</v>
      </c>
      <c r="N2726" s="34" t="s">
        <v>374</v>
      </c>
    </row>
    <row r="2727" spans="1:14" ht="15" hidden="1" customHeight="1" outlineLevel="2" x14ac:dyDescent="0.25">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453</v>
      </c>
      <c r="K2727" s="70">
        <f t="shared" si="310"/>
        <v>997</v>
      </c>
      <c r="L2727" s="34" t="s">
        <v>106</v>
      </c>
      <c r="M2727" s="34" t="s">
        <v>52</v>
      </c>
      <c r="N2727" s="34" t="s">
        <v>374</v>
      </c>
    </row>
    <row r="2728" spans="1:14" ht="15" hidden="1" customHeight="1" outlineLevel="2" x14ac:dyDescent="0.25">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453</v>
      </c>
      <c r="K2728" s="70">
        <f t="shared" si="310"/>
        <v>998</v>
      </c>
      <c r="L2728" s="34" t="s">
        <v>106</v>
      </c>
      <c r="M2728" s="34" t="s">
        <v>52</v>
      </c>
      <c r="N2728" s="34" t="s">
        <v>374</v>
      </c>
    </row>
    <row r="2729" spans="1:14" ht="15" hidden="1" customHeight="1" outlineLevel="2" x14ac:dyDescent="0.25">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453</v>
      </c>
      <c r="K2729" s="70">
        <f t="shared" si="310"/>
        <v>999</v>
      </c>
      <c r="L2729" s="34" t="s">
        <v>106</v>
      </c>
      <c r="M2729" s="34" t="s">
        <v>52</v>
      </c>
      <c r="N2729" s="34" t="s">
        <v>374</v>
      </c>
    </row>
    <row r="2730" spans="1:14" ht="15" hidden="1" customHeight="1" outlineLevel="2" x14ac:dyDescent="0.25">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453</v>
      </c>
      <c r="K2730" s="70">
        <f t="shared" si="310"/>
        <v>1000</v>
      </c>
      <c r="L2730" s="34" t="s">
        <v>106</v>
      </c>
      <c r="M2730" s="34" t="s">
        <v>52</v>
      </c>
      <c r="N2730" s="34" t="s">
        <v>374</v>
      </c>
    </row>
    <row r="2731" spans="1:14" ht="15" hidden="1" customHeight="1" outlineLevel="2" x14ac:dyDescent="0.25">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453</v>
      </c>
      <c r="K2731" s="70">
        <f t="shared" si="310"/>
        <v>1001</v>
      </c>
      <c r="L2731" s="34" t="s">
        <v>106</v>
      </c>
      <c r="M2731" s="34" t="s">
        <v>52</v>
      </c>
      <c r="N2731" s="34" t="s">
        <v>374</v>
      </c>
    </row>
    <row r="2732" spans="1:14" ht="15" hidden="1" customHeight="1" outlineLevel="2" x14ac:dyDescent="0.25">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453</v>
      </c>
      <c r="K2732" s="70">
        <f t="shared" si="310"/>
        <v>1002</v>
      </c>
      <c r="L2732" s="34" t="s">
        <v>106</v>
      </c>
      <c r="M2732" s="34" t="s">
        <v>52</v>
      </c>
      <c r="N2732" s="34" t="s">
        <v>374</v>
      </c>
    </row>
    <row r="2733" spans="1:14" ht="15" hidden="1" customHeight="1" outlineLevel="2" x14ac:dyDescent="0.25">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453</v>
      </c>
      <c r="K2733" s="70">
        <f t="shared" si="310"/>
        <v>1003</v>
      </c>
      <c r="L2733" s="34" t="s">
        <v>106</v>
      </c>
      <c r="M2733" s="34" t="s">
        <v>52</v>
      </c>
      <c r="N2733" s="34" t="s">
        <v>374</v>
      </c>
    </row>
    <row r="2734" spans="1:14" ht="15" hidden="1" customHeight="1" outlineLevel="2" x14ac:dyDescent="0.25">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453</v>
      </c>
      <c r="K2734" s="70">
        <f t="shared" si="310"/>
        <v>1004</v>
      </c>
      <c r="L2734" s="34" t="s">
        <v>106</v>
      </c>
      <c r="M2734" s="34" t="s">
        <v>52</v>
      </c>
      <c r="N2734" s="34" t="s">
        <v>374</v>
      </c>
    </row>
    <row r="2735" spans="1:14" ht="15" hidden="1" customHeight="1" outlineLevel="2" x14ac:dyDescent="0.25">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453</v>
      </c>
      <c r="K2735" s="70">
        <f t="shared" si="310"/>
        <v>1005</v>
      </c>
      <c r="L2735" s="34" t="s">
        <v>106</v>
      </c>
      <c r="M2735" s="34" t="s">
        <v>52</v>
      </c>
      <c r="N2735" s="34" t="s">
        <v>374</v>
      </c>
    </row>
    <row r="2736" spans="1:14" ht="15" hidden="1" customHeight="1" outlineLevel="2" x14ac:dyDescent="0.25">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453</v>
      </c>
      <c r="K2736" s="70">
        <f t="shared" si="310"/>
        <v>1006</v>
      </c>
      <c r="L2736" s="34" t="s">
        <v>106</v>
      </c>
      <c r="M2736" s="34" t="s">
        <v>52</v>
      </c>
      <c r="N2736" s="34" t="s">
        <v>374</v>
      </c>
    </row>
    <row r="2737" spans="1:14" ht="15" hidden="1" customHeight="1" outlineLevel="2" x14ac:dyDescent="0.25">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453</v>
      </c>
      <c r="K2737" s="70">
        <f t="shared" si="310"/>
        <v>1007</v>
      </c>
      <c r="L2737" s="34" t="s">
        <v>106</v>
      </c>
      <c r="M2737" s="34" t="s">
        <v>52</v>
      </c>
      <c r="N2737" s="34" t="s">
        <v>374</v>
      </c>
    </row>
    <row r="2738" spans="1:14" ht="15" hidden="1" customHeight="1" outlineLevel="2" x14ac:dyDescent="0.25">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453</v>
      </c>
      <c r="K2738" s="70">
        <f t="shared" si="310"/>
        <v>1008</v>
      </c>
      <c r="L2738" s="34" t="s">
        <v>106</v>
      </c>
      <c r="M2738" s="34" t="s">
        <v>52</v>
      </c>
      <c r="N2738" s="34" t="s">
        <v>374</v>
      </c>
    </row>
    <row r="2739" spans="1:14" ht="15" hidden="1" customHeight="1" outlineLevel="2" x14ac:dyDescent="0.25">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453</v>
      </c>
      <c r="K2739" s="70">
        <f t="shared" si="310"/>
        <v>1009</v>
      </c>
      <c r="L2739" s="34" t="s">
        <v>106</v>
      </c>
      <c r="M2739" s="34" t="s">
        <v>52</v>
      </c>
      <c r="N2739" s="34" t="s">
        <v>374</v>
      </c>
    </row>
    <row r="2740" spans="1:14" ht="15" hidden="1" customHeight="1" outlineLevel="2" x14ac:dyDescent="0.25">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453</v>
      </c>
      <c r="K2740" s="70">
        <f t="shared" si="310"/>
        <v>1010</v>
      </c>
      <c r="L2740" s="34" t="s">
        <v>106</v>
      </c>
      <c r="M2740" s="34" t="s">
        <v>52</v>
      </c>
      <c r="N2740" s="34" t="s">
        <v>374</v>
      </c>
    </row>
    <row r="2741" spans="1:14" ht="15" hidden="1" customHeight="1" outlineLevel="2" x14ac:dyDescent="0.25">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453</v>
      </c>
      <c r="K2741" s="70">
        <f t="shared" si="310"/>
        <v>1011</v>
      </c>
      <c r="L2741" s="34" t="s">
        <v>106</v>
      </c>
      <c r="M2741" s="34" t="s">
        <v>52</v>
      </c>
      <c r="N2741" s="34" t="s">
        <v>374</v>
      </c>
    </row>
    <row r="2742" spans="1:14" ht="15" hidden="1" customHeight="1" outlineLevel="2" x14ac:dyDescent="0.25">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453</v>
      </c>
      <c r="K2742" s="70">
        <f t="shared" si="310"/>
        <v>1012</v>
      </c>
      <c r="L2742" s="34" t="s">
        <v>106</v>
      </c>
      <c r="M2742" s="34" t="s">
        <v>52</v>
      </c>
      <c r="N2742" s="34" t="s">
        <v>374</v>
      </c>
    </row>
    <row r="2743" spans="1:14" ht="15" hidden="1" customHeight="1" outlineLevel="2" x14ac:dyDescent="0.25">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453</v>
      </c>
      <c r="K2743" s="70">
        <f t="shared" si="310"/>
        <v>1013</v>
      </c>
      <c r="L2743" s="34" t="s">
        <v>106</v>
      </c>
      <c r="M2743" s="34" t="s">
        <v>52</v>
      </c>
      <c r="N2743" s="34" t="s">
        <v>374</v>
      </c>
    </row>
    <row r="2744" spans="1:14" ht="15" hidden="1" customHeight="1" outlineLevel="2" x14ac:dyDescent="0.25">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453</v>
      </c>
      <c r="K2744" s="70">
        <f t="shared" si="310"/>
        <v>1014</v>
      </c>
      <c r="L2744" s="34" t="s">
        <v>106</v>
      </c>
      <c r="M2744" s="34" t="s">
        <v>52</v>
      </c>
      <c r="N2744" s="34" t="s">
        <v>374</v>
      </c>
    </row>
    <row r="2745" spans="1:14" ht="15" hidden="1" customHeight="1" outlineLevel="2" x14ac:dyDescent="0.25">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453</v>
      </c>
      <c r="K2745" s="70">
        <f t="shared" si="310"/>
        <v>1015</v>
      </c>
      <c r="L2745" s="34" t="s">
        <v>106</v>
      </c>
      <c r="M2745" s="34" t="s">
        <v>52</v>
      </c>
      <c r="N2745" s="34" t="s">
        <v>374</v>
      </c>
    </row>
    <row r="2746" spans="1:14" ht="15" hidden="1" customHeight="1" outlineLevel="2" x14ac:dyDescent="0.25">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453</v>
      </c>
      <c r="K2746" s="70">
        <f t="shared" si="310"/>
        <v>1016</v>
      </c>
      <c r="L2746" s="34" t="s">
        <v>106</v>
      </c>
      <c r="M2746" s="34" t="s">
        <v>52</v>
      </c>
      <c r="N2746" s="34" t="s">
        <v>374</v>
      </c>
    </row>
    <row r="2747" spans="1:14" ht="15" hidden="1" customHeight="1" outlineLevel="2" x14ac:dyDescent="0.25">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453</v>
      </c>
      <c r="K2747" s="70">
        <f t="shared" si="310"/>
        <v>1017</v>
      </c>
      <c r="L2747" s="34" t="s">
        <v>106</v>
      </c>
      <c r="M2747" s="34" t="s">
        <v>52</v>
      </c>
      <c r="N2747" s="34" t="s">
        <v>374</v>
      </c>
    </row>
    <row r="2748" spans="1:14" ht="15" hidden="1" customHeight="1" outlineLevel="2" x14ac:dyDescent="0.25">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453</v>
      </c>
      <c r="K2748" s="70">
        <f t="shared" si="310"/>
        <v>1018</v>
      </c>
      <c r="L2748" s="34" t="s">
        <v>106</v>
      </c>
      <c r="M2748" s="34" t="s">
        <v>52</v>
      </c>
      <c r="N2748" s="34" t="s">
        <v>374</v>
      </c>
    </row>
    <row r="2749" spans="1:14" ht="15" hidden="1" customHeight="1" outlineLevel="2" x14ac:dyDescent="0.25">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453</v>
      </c>
      <c r="K2749" s="70">
        <f t="shared" si="310"/>
        <v>1019</v>
      </c>
      <c r="L2749" s="34" t="s">
        <v>106</v>
      </c>
      <c r="M2749" s="34" t="s">
        <v>52</v>
      </c>
      <c r="N2749" s="34" t="s">
        <v>374</v>
      </c>
    </row>
    <row r="2750" spans="1:14" ht="15" hidden="1" customHeight="1" outlineLevel="2" x14ac:dyDescent="0.25">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453</v>
      </c>
      <c r="K2750" s="70">
        <f t="shared" si="310"/>
        <v>1020</v>
      </c>
      <c r="L2750" s="34" t="s">
        <v>106</v>
      </c>
      <c r="M2750" s="34" t="s">
        <v>52</v>
      </c>
      <c r="N2750" s="34" t="s">
        <v>374</v>
      </c>
    </row>
    <row r="2751" spans="1:14" ht="15" hidden="1" customHeight="1" outlineLevel="2" x14ac:dyDescent="0.25">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453</v>
      </c>
      <c r="K2751" s="70">
        <f t="shared" si="310"/>
        <v>1021</v>
      </c>
      <c r="L2751" s="34" t="s">
        <v>106</v>
      </c>
      <c r="M2751" s="34" t="s">
        <v>52</v>
      </c>
      <c r="N2751" s="34" t="s">
        <v>374</v>
      </c>
    </row>
    <row r="2752" spans="1:14" ht="15" hidden="1" customHeight="1" outlineLevel="2" x14ac:dyDescent="0.25">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453</v>
      </c>
      <c r="K2752" s="70">
        <f t="shared" si="310"/>
        <v>1022</v>
      </c>
      <c r="L2752" s="34" t="s">
        <v>106</v>
      </c>
      <c r="M2752" s="34" t="s">
        <v>52</v>
      </c>
      <c r="N2752" s="34" t="s">
        <v>374</v>
      </c>
    </row>
    <row r="2753" spans="1:14" ht="15" hidden="1" customHeight="1" outlineLevel="2" x14ac:dyDescent="0.25">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453</v>
      </c>
      <c r="K2753" s="70">
        <f t="shared" si="310"/>
        <v>1023</v>
      </c>
      <c r="L2753" s="34" t="s">
        <v>106</v>
      </c>
      <c r="M2753" s="34" t="s">
        <v>52</v>
      </c>
      <c r="N2753" s="34" t="s">
        <v>374</v>
      </c>
    </row>
    <row r="2754" spans="1:14" ht="15" hidden="1" customHeight="1" outlineLevel="2" x14ac:dyDescent="0.25">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453</v>
      </c>
      <c r="K2754" s="70">
        <f t="shared" si="310"/>
        <v>1024</v>
      </c>
      <c r="L2754" s="34" t="s">
        <v>106</v>
      </c>
      <c r="M2754" s="34" t="s">
        <v>52</v>
      </c>
      <c r="N2754" s="34" t="s">
        <v>374</v>
      </c>
    </row>
    <row r="2755" spans="1:14" ht="15" hidden="1" customHeight="1" outlineLevel="2" x14ac:dyDescent="0.25">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453</v>
      </c>
      <c r="K2755" s="70">
        <f t="shared" si="310"/>
        <v>1025</v>
      </c>
      <c r="L2755" s="34" t="s">
        <v>106</v>
      </c>
      <c r="M2755" s="34" t="s">
        <v>52</v>
      </c>
      <c r="N2755" s="34" t="s">
        <v>374</v>
      </c>
    </row>
    <row r="2756" spans="1:14" ht="15" hidden="1" customHeight="1" outlineLevel="2" x14ac:dyDescent="0.25">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453</v>
      </c>
      <c r="K2756" s="70">
        <f t="shared" si="310"/>
        <v>1026</v>
      </c>
      <c r="L2756" s="34" t="s">
        <v>106</v>
      </c>
      <c r="M2756" s="34" t="s">
        <v>52</v>
      </c>
      <c r="N2756" s="34" t="s">
        <v>374</v>
      </c>
    </row>
    <row r="2757" spans="1:14" ht="15" hidden="1" customHeight="1" outlineLevel="2" x14ac:dyDescent="0.25">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453</v>
      </c>
      <c r="K2757" s="70">
        <f t="shared" si="310"/>
        <v>1027</v>
      </c>
      <c r="L2757" s="34" t="s">
        <v>106</v>
      </c>
      <c r="M2757" s="34" t="s">
        <v>52</v>
      </c>
      <c r="N2757" s="34" t="s">
        <v>374</v>
      </c>
    </row>
    <row r="2758" spans="1:14" ht="15" hidden="1" customHeight="1" outlineLevel="2" x14ac:dyDescent="0.25">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453</v>
      </c>
      <c r="K2758" s="70">
        <f t="shared" si="310"/>
        <v>1028</v>
      </c>
      <c r="L2758" s="34" t="s">
        <v>106</v>
      </c>
      <c r="M2758" s="34" t="s">
        <v>52</v>
      </c>
      <c r="N2758" s="34" t="s">
        <v>374</v>
      </c>
    </row>
    <row r="2759" spans="1:14" ht="15" hidden="1" customHeight="1" outlineLevel="2" x14ac:dyDescent="0.25">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453</v>
      </c>
      <c r="K2759" s="70">
        <f t="shared" si="310"/>
        <v>1029</v>
      </c>
      <c r="L2759" s="34" t="s">
        <v>106</v>
      </c>
      <c r="M2759" s="34" t="s">
        <v>52</v>
      </c>
      <c r="N2759" s="34" t="s">
        <v>374</v>
      </c>
    </row>
    <row r="2760" spans="1:14" ht="15" hidden="1" customHeight="1" outlineLevel="2" x14ac:dyDescent="0.25">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453</v>
      </c>
      <c r="K2760" s="70">
        <f t="shared" si="310"/>
        <v>1030</v>
      </c>
      <c r="L2760" s="34" t="s">
        <v>106</v>
      </c>
      <c r="M2760" s="34" t="s">
        <v>52</v>
      </c>
      <c r="N2760" s="34" t="s">
        <v>374</v>
      </c>
    </row>
    <row r="2761" spans="1:14" ht="15" hidden="1" customHeight="1" outlineLevel="2" x14ac:dyDescent="0.25">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453</v>
      </c>
      <c r="K2761" s="70">
        <f t="shared" si="310"/>
        <v>1031</v>
      </c>
      <c r="L2761" s="34" t="s">
        <v>106</v>
      </c>
      <c r="M2761" s="34" t="s">
        <v>52</v>
      </c>
      <c r="N2761" s="34" t="s">
        <v>374</v>
      </c>
    </row>
    <row r="2762" spans="1:14" ht="15" hidden="1" customHeight="1" outlineLevel="2" x14ac:dyDescent="0.25">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453</v>
      </c>
      <c r="K2762" s="70">
        <f t="shared" si="310"/>
        <v>1032</v>
      </c>
      <c r="L2762" s="34" t="s">
        <v>106</v>
      </c>
      <c r="M2762" s="34" t="s">
        <v>52</v>
      </c>
      <c r="N2762" s="34" t="s">
        <v>374</v>
      </c>
    </row>
    <row r="2763" spans="1:14" ht="15" hidden="1" customHeight="1" outlineLevel="2" x14ac:dyDescent="0.25">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453</v>
      </c>
      <c r="K2763" s="70">
        <f t="shared" si="310"/>
        <v>1033</v>
      </c>
      <c r="L2763" s="34" t="s">
        <v>106</v>
      </c>
      <c r="M2763" s="34" t="s">
        <v>52</v>
      </c>
      <c r="N2763" s="34" t="s">
        <v>374</v>
      </c>
    </row>
    <row r="2764" spans="1:14" ht="15" hidden="1" customHeight="1" outlineLevel="2" x14ac:dyDescent="0.25">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453</v>
      </c>
      <c r="K2764" s="70">
        <f t="shared" si="310"/>
        <v>1034</v>
      </c>
      <c r="L2764" s="34" t="s">
        <v>106</v>
      </c>
      <c r="M2764" s="34" t="s">
        <v>52</v>
      </c>
      <c r="N2764" s="34" t="s">
        <v>374</v>
      </c>
    </row>
    <row r="2765" spans="1:14" ht="15" hidden="1" customHeight="1" outlineLevel="2" x14ac:dyDescent="0.25">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453</v>
      </c>
      <c r="K2765" s="70">
        <f t="shared" si="310"/>
        <v>1035</v>
      </c>
      <c r="L2765" s="34" t="s">
        <v>106</v>
      </c>
      <c r="M2765" s="34" t="s">
        <v>52</v>
      </c>
      <c r="N2765" s="34" t="s">
        <v>374</v>
      </c>
    </row>
    <row r="2766" spans="1:14" ht="15" hidden="1" customHeight="1" outlineLevel="2" x14ac:dyDescent="0.25">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453</v>
      </c>
      <c r="K2766" s="70">
        <f t="shared" si="310"/>
        <v>1036</v>
      </c>
      <c r="L2766" s="34" t="s">
        <v>106</v>
      </c>
      <c r="M2766" s="34" t="s">
        <v>52</v>
      </c>
      <c r="N2766" s="34" t="s">
        <v>374</v>
      </c>
    </row>
    <row r="2767" spans="1:14" ht="15" hidden="1" customHeight="1" outlineLevel="2" x14ac:dyDescent="0.25">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453</v>
      </c>
      <c r="K2767" s="70">
        <f t="shared" si="310"/>
        <v>1037</v>
      </c>
      <c r="L2767" s="34" t="s">
        <v>106</v>
      </c>
      <c r="M2767" s="34" t="s">
        <v>52</v>
      </c>
      <c r="N2767" s="34" t="s">
        <v>374</v>
      </c>
    </row>
    <row r="2768" spans="1:14" ht="15" hidden="1" customHeight="1" outlineLevel="2" x14ac:dyDescent="0.25">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453</v>
      </c>
      <c r="K2768" s="70">
        <f t="shared" si="310"/>
        <v>1038</v>
      </c>
      <c r="L2768" s="34" t="s">
        <v>106</v>
      </c>
      <c r="M2768" s="34" t="s">
        <v>52</v>
      </c>
      <c r="N2768" s="34" t="s">
        <v>374</v>
      </c>
    </row>
    <row r="2769" spans="1:14" ht="15" hidden="1" customHeight="1" outlineLevel="2" x14ac:dyDescent="0.25">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453</v>
      </c>
      <c r="K2769" s="70">
        <f t="shared" si="310"/>
        <v>1039</v>
      </c>
      <c r="L2769" s="34" t="s">
        <v>106</v>
      </c>
      <c r="M2769" s="34" t="s">
        <v>52</v>
      </c>
      <c r="N2769" s="34" t="s">
        <v>374</v>
      </c>
    </row>
    <row r="2770" spans="1:14" ht="15" hidden="1" customHeight="1" outlineLevel="2" x14ac:dyDescent="0.25">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453</v>
      </c>
      <c r="K2770" s="70">
        <f t="shared" si="310"/>
        <v>1040</v>
      </c>
      <c r="L2770" s="34" t="s">
        <v>106</v>
      </c>
      <c r="M2770" s="34" t="s">
        <v>52</v>
      </c>
      <c r="N2770" s="34" t="s">
        <v>374</v>
      </c>
    </row>
    <row r="2771" spans="1:14" ht="15" hidden="1" customHeight="1" outlineLevel="2" x14ac:dyDescent="0.25">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453</v>
      </c>
      <c r="K2771" s="70">
        <f t="shared" si="310"/>
        <v>1041</v>
      </c>
      <c r="L2771" s="34" t="s">
        <v>106</v>
      </c>
      <c r="M2771" s="34" t="s">
        <v>52</v>
      </c>
      <c r="N2771" s="34" t="s">
        <v>374</v>
      </c>
    </row>
    <row r="2772" spans="1:14" ht="15" hidden="1" customHeight="1" outlineLevel="2" x14ac:dyDescent="0.25">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453</v>
      </c>
      <c r="K2772" s="70">
        <f t="shared" si="310"/>
        <v>1042</v>
      </c>
      <c r="L2772" s="34" t="s">
        <v>106</v>
      </c>
      <c r="M2772" s="34" t="s">
        <v>52</v>
      </c>
      <c r="N2772" s="34" t="s">
        <v>374</v>
      </c>
    </row>
    <row r="2773" spans="1:14" ht="15" hidden="1" customHeight="1" outlineLevel="2" x14ac:dyDescent="0.25">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453</v>
      </c>
      <c r="K2773" s="70">
        <f t="shared" ref="K2773:K2802" si="318">K2772+1</f>
        <v>1043</v>
      </c>
      <c r="L2773" s="34" t="s">
        <v>106</v>
      </c>
      <c r="M2773" s="34" t="s">
        <v>52</v>
      </c>
      <c r="N2773" s="34" t="s">
        <v>374</v>
      </c>
    </row>
    <row r="2774" spans="1:14" ht="15" hidden="1" customHeight="1" outlineLevel="2" x14ac:dyDescent="0.25">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453</v>
      </c>
      <c r="K2774" s="70">
        <f t="shared" si="318"/>
        <v>1044</v>
      </c>
      <c r="L2774" s="34" t="s">
        <v>106</v>
      </c>
      <c r="M2774" s="34" t="s">
        <v>52</v>
      </c>
      <c r="N2774" s="34" t="s">
        <v>374</v>
      </c>
    </row>
    <row r="2775" spans="1:14" ht="15" hidden="1" customHeight="1" outlineLevel="2" x14ac:dyDescent="0.25">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453</v>
      </c>
      <c r="K2775" s="70">
        <f t="shared" si="318"/>
        <v>1045</v>
      </c>
      <c r="L2775" s="34" t="s">
        <v>106</v>
      </c>
      <c r="M2775" s="34" t="s">
        <v>52</v>
      </c>
      <c r="N2775" s="34" t="s">
        <v>374</v>
      </c>
    </row>
    <row r="2776" spans="1:14" ht="15" hidden="1" customHeight="1" outlineLevel="2" x14ac:dyDescent="0.25">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453</v>
      </c>
      <c r="K2776" s="70">
        <f t="shared" si="318"/>
        <v>1046</v>
      </c>
      <c r="L2776" s="34" t="s">
        <v>106</v>
      </c>
      <c r="M2776" s="34" t="s">
        <v>52</v>
      </c>
      <c r="N2776" s="34" t="s">
        <v>374</v>
      </c>
    </row>
    <row r="2777" spans="1:14" ht="15" hidden="1" customHeight="1" outlineLevel="2" x14ac:dyDescent="0.25">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453</v>
      </c>
      <c r="K2777" s="70">
        <f t="shared" si="318"/>
        <v>1047</v>
      </c>
      <c r="L2777" s="34" t="s">
        <v>106</v>
      </c>
      <c r="M2777" s="34" t="s">
        <v>52</v>
      </c>
      <c r="N2777" s="34" t="s">
        <v>374</v>
      </c>
    </row>
    <row r="2778" spans="1:14" ht="15" hidden="1" customHeight="1" outlineLevel="2" x14ac:dyDescent="0.25">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453</v>
      </c>
      <c r="K2778" s="70">
        <f t="shared" si="318"/>
        <v>1048</v>
      </c>
      <c r="L2778" s="34" t="s">
        <v>106</v>
      </c>
      <c r="M2778" s="34" t="s">
        <v>52</v>
      </c>
      <c r="N2778" s="34" t="s">
        <v>374</v>
      </c>
    </row>
    <row r="2779" spans="1:14" ht="15" hidden="1" customHeight="1" outlineLevel="2" x14ac:dyDescent="0.25">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453</v>
      </c>
      <c r="K2779" s="70">
        <f t="shared" si="318"/>
        <v>1049</v>
      </c>
      <c r="L2779" s="34" t="s">
        <v>106</v>
      </c>
      <c r="M2779" s="34" t="s">
        <v>52</v>
      </c>
      <c r="N2779" s="34" t="s">
        <v>374</v>
      </c>
    </row>
    <row r="2780" spans="1:14" ht="15" hidden="1" customHeight="1" outlineLevel="2" x14ac:dyDescent="0.25">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453</v>
      </c>
      <c r="K2780" s="70">
        <f t="shared" si="318"/>
        <v>1050</v>
      </c>
      <c r="L2780" s="34" t="s">
        <v>106</v>
      </c>
      <c r="M2780" s="34" t="s">
        <v>52</v>
      </c>
      <c r="N2780" s="34" t="s">
        <v>374</v>
      </c>
    </row>
    <row r="2781" spans="1:14" ht="15" hidden="1" customHeight="1" outlineLevel="2" x14ac:dyDescent="0.25">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453</v>
      </c>
      <c r="K2781" s="70">
        <f t="shared" si="318"/>
        <v>1051</v>
      </c>
      <c r="L2781" s="34" t="s">
        <v>106</v>
      </c>
      <c r="M2781" s="34" t="s">
        <v>52</v>
      </c>
      <c r="N2781" s="34" t="s">
        <v>374</v>
      </c>
    </row>
    <row r="2782" spans="1:14" ht="15" hidden="1" customHeight="1" outlineLevel="2" x14ac:dyDescent="0.25">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453</v>
      </c>
      <c r="K2782" s="70">
        <f t="shared" si="318"/>
        <v>1052</v>
      </c>
      <c r="L2782" s="34" t="s">
        <v>106</v>
      </c>
      <c r="M2782" s="34" t="s">
        <v>52</v>
      </c>
      <c r="N2782" s="34" t="s">
        <v>374</v>
      </c>
    </row>
    <row r="2783" spans="1:14" ht="15" hidden="1" customHeight="1" outlineLevel="2" x14ac:dyDescent="0.25">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453</v>
      </c>
      <c r="K2783" s="70">
        <f t="shared" si="318"/>
        <v>1053</v>
      </c>
      <c r="L2783" s="34" t="s">
        <v>106</v>
      </c>
      <c r="M2783" s="34" t="s">
        <v>52</v>
      </c>
      <c r="N2783" s="34" t="s">
        <v>374</v>
      </c>
    </row>
    <row r="2784" spans="1:14" ht="15" hidden="1" customHeight="1" outlineLevel="2" x14ac:dyDescent="0.25">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453</v>
      </c>
      <c r="K2784" s="70">
        <f t="shared" si="318"/>
        <v>1054</v>
      </c>
      <c r="L2784" s="34" t="s">
        <v>106</v>
      </c>
      <c r="M2784" s="34" t="s">
        <v>52</v>
      </c>
      <c r="N2784" s="34" t="s">
        <v>374</v>
      </c>
    </row>
    <row r="2785" spans="1:14" ht="15" hidden="1" customHeight="1" outlineLevel="2" x14ac:dyDescent="0.25">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453</v>
      </c>
      <c r="K2785" s="70">
        <f t="shared" si="318"/>
        <v>1055</v>
      </c>
      <c r="L2785" s="34" t="s">
        <v>106</v>
      </c>
      <c r="M2785" s="34" t="s">
        <v>52</v>
      </c>
      <c r="N2785" s="34" t="s">
        <v>374</v>
      </c>
    </row>
    <row r="2786" spans="1:14" ht="15" hidden="1" customHeight="1" outlineLevel="2" x14ac:dyDescent="0.25">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453</v>
      </c>
      <c r="K2786" s="70">
        <f t="shared" si="318"/>
        <v>1056</v>
      </c>
      <c r="L2786" s="34" t="s">
        <v>106</v>
      </c>
      <c r="M2786" s="34" t="s">
        <v>52</v>
      </c>
      <c r="N2786" s="34" t="s">
        <v>374</v>
      </c>
    </row>
    <row r="2787" spans="1:14" ht="15" hidden="1" customHeight="1" outlineLevel="2" x14ac:dyDescent="0.25">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453</v>
      </c>
      <c r="K2787" s="70">
        <f t="shared" si="318"/>
        <v>1057</v>
      </c>
      <c r="L2787" s="34" t="s">
        <v>106</v>
      </c>
      <c r="M2787" s="34" t="s">
        <v>52</v>
      </c>
      <c r="N2787" s="34" t="s">
        <v>374</v>
      </c>
    </row>
    <row r="2788" spans="1:14" ht="15" hidden="1" customHeight="1" outlineLevel="2" x14ac:dyDescent="0.25">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453</v>
      </c>
      <c r="K2788" s="70">
        <f t="shared" si="318"/>
        <v>1058</v>
      </c>
      <c r="L2788" s="34" t="s">
        <v>106</v>
      </c>
      <c r="M2788" s="34" t="s">
        <v>52</v>
      </c>
      <c r="N2788" s="34" t="s">
        <v>374</v>
      </c>
    </row>
    <row r="2789" spans="1:14" ht="15" hidden="1" customHeight="1" outlineLevel="2" x14ac:dyDescent="0.25">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453</v>
      </c>
      <c r="K2789" s="70">
        <f t="shared" si="318"/>
        <v>1059</v>
      </c>
      <c r="L2789" s="34" t="s">
        <v>106</v>
      </c>
      <c r="M2789" s="34" t="s">
        <v>52</v>
      </c>
      <c r="N2789" s="34" t="s">
        <v>374</v>
      </c>
    </row>
    <row r="2790" spans="1:14" ht="15" hidden="1" customHeight="1" outlineLevel="2" x14ac:dyDescent="0.25">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453</v>
      </c>
      <c r="K2790" s="70">
        <f t="shared" si="318"/>
        <v>1060</v>
      </c>
      <c r="L2790" s="34" t="s">
        <v>106</v>
      </c>
      <c r="M2790" s="34" t="s">
        <v>52</v>
      </c>
      <c r="N2790" s="34" t="s">
        <v>374</v>
      </c>
    </row>
    <row r="2791" spans="1:14" ht="15" hidden="1" customHeight="1" outlineLevel="2" x14ac:dyDescent="0.25">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453</v>
      </c>
      <c r="K2791" s="70">
        <f t="shared" si="318"/>
        <v>1061</v>
      </c>
      <c r="L2791" s="34" t="s">
        <v>106</v>
      </c>
      <c r="M2791" s="34" t="s">
        <v>52</v>
      </c>
      <c r="N2791" s="34" t="s">
        <v>374</v>
      </c>
    </row>
    <row r="2792" spans="1:14" ht="15.75" hidden="1" customHeight="1" outlineLevel="2" x14ac:dyDescent="0.25">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453</v>
      </c>
      <c r="K2792" s="70">
        <f t="shared" si="318"/>
        <v>1062</v>
      </c>
      <c r="L2792" s="34" t="s">
        <v>106</v>
      </c>
      <c r="M2792" s="34" t="s">
        <v>52</v>
      </c>
      <c r="N2792" s="34" t="s">
        <v>374</v>
      </c>
    </row>
    <row r="2793" spans="1:14" ht="15.75" hidden="1" customHeight="1" outlineLevel="2" x14ac:dyDescent="0.25">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453</v>
      </c>
      <c r="K2793" s="70">
        <f t="shared" si="318"/>
        <v>1063</v>
      </c>
      <c r="L2793" s="34" t="s">
        <v>106</v>
      </c>
      <c r="M2793" s="34" t="s">
        <v>52</v>
      </c>
      <c r="N2793" s="34" t="s">
        <v>374</v>
      </c>
    </row>
    <row r="2794" spans="1:14" ht="15.75" hidden="1" customHeight="1" outlineLevel="2" x14ac:dyDescent="0.25">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453</v>
      </c>
      <c r="K2794" s="70">
        <f t="shared" si="318"/>
        <v>1064</v>
      </c>
      <c r="L2794" s="34" t="s">
        <v>106</v>
      </c>
      <c r="M2794" s="34" t="s">
        <v>52</v>
      </c>
      <c r="N2794" s="34" t="s">
        <v>374</v>
      </c>
    </row>
    <row r="2795" spans="1:14" ht="15.75" hidden="1" customHeight="1" outlineLevel="2" x14ac:dyDescent="0.25">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453</v>
      </c>
      <c r="K2795" s="70">
        <f t="shared" si="318"/>
        <v>1065</v>
      </c>
      <c r="L2795" s="34" t="s">
        <v>106</v>
      </c>
      <c r="M2795" s="34" t="s">
        <v>52</v>
      </c>
      <c r="N2795" s="34" t="s">
        <v>374</v>
      </c>
    </row>
    <row r="2796" spans="1:14" ht="15.75" hidden="1" customHeight="1" outlineLevel="2" x14ac:dyDescent="0.25">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453</v>
      </c>
      <c r="K2796" s="70">
        <f t="shared" si="318"/>
        <v>1066</v>
      </c>
      <c r="L2796" s="34" t="s">
        <v>106</v>
      </c>
      <c r="M2796" s="34" t="s">
        <v>52</v>
      </c>
      <c r="N2796" s="34" t="s">
        <v>374</v>
      </c>
    </row>
    <row r="2797" spans="1:14" ht="15.75" hidden="1" customHeight="1" outlineLevel="2" x14ac:dyDescent="0.25">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453</v>
      </c>
      <c r="K2797" s="70">
        <f t="shared" si="318"/>
        <v>1067</v>
      </c>
      <c r="L2797" s="34" t="s">
        <v>106</v>
      </c>
      <c r="M2797" s="34" t="s">
        <v>52</v>
      </c>
      <c r="N2797" s="34" t="s">
        <v>374</v>
      </c>
    </row>
    <row r="2798" spans="1:14" ht="15.75" hidden="1" customHeight="1" outlineLevel="2" x14ac:dyDescent="0.25">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453</v>
      </c>
      <c r="K2798" s="70">
        <f t="shared" si="318"/>
        <v>1068</v>
      </c>
      <c r="L2798" s="34" t="s">
        <v>106</v>
      </c>
      <c r="M2798" s="34" t="s">
        <v>52</v>
      </c>
      <c r="N2798" s="34" t="s">
        <v>374</v>
      </c>
    </row>
    <row r="2799" spans="1:14" ht="15.75" hidden="1" customHeight="1" outlineLevel="2" x14ac:dyDescent="0.25">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453</v>
      </c>
      <c r="K2799" s="70">
        <f t="shared" si="318"/>
        <v>1069</v>
      </c>
      <c r="L2799" s="34" t="s">
        <v>106</v>
      </c>
      <c r="M2799" s="34" t="s">
        <v>52</v>
      </c>
      <c r="N2799" s="34" t="s">
        <v>374</v>
      </c>
    </row>
    <row r="2800" spans="1:14" ht="15.75" hidden="1" customHeight="1" outlineLevel="2" x14ac:dyDescent="0.25">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453</v>
      </c>
      <c r="K2800" s="70">
        <f t="shared" si="318"/>
        <v>1070</v>
      </c>
      <c r="L2800" s="34" t="s">
        <v>106</v>
      </c>
      <c r="M2800" s="34" t="s">
        <v>52</v>
      </c>
      <c r="N2800" s="34" t="s">
        <v>374</v>
      </c>
    </row>
    <row r="2801" spans="1:16" ht="15.75" hidden="1" customHeight="1" outlineLevel="2" x14ac:dyDescent="0.25">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453</v>
      </c>
      <c r="K2801" s="70">
        <f t="shared" si="318"/>
        <v>1071</v>
      </c>
      <c r="L2801" s="34" t="s">
        <v>106</v>
      </c>
      <c r="M2801" s="34" t="s">
        <v>52</v>
      </c>
      <c r="N2801" s="34" t="s">
        <v>374</v>
      </c>
    </row>
    <row r="2802" spans="1:16" ht="15.75" hidden="1" customHeight="1" outlineLevel="2" x14ac:dyDescent="0.25">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453</v>
      </c>
      <c r="K2802" s="70">
        <f t="shared" si="318"/>
        <v>1072</v>
      </c>
      <c r="L2802" s="34" t="s">
        <v>106</v>
      </c>
      <c r="M2802" s="34" t="s">
        <v>52</v>
      </c>
      <c r="N2802" s="34" t="s">
        <v>374</v>
      </c>
    </row>
    <row r="2803" spans="1:16" outlineLevel="1" collapsed="1" x14ac:dyDescent="0.25">
      <c r="D2803" s="28"/>
      <c r="E2803" s="27"/>
      <c r="F2803" s="29"/>
    </row>
    <row r="2804" spans="1:16" s="63" customFormat="1" outlineLevel="1" x14ac:dyDescent="0.25">
      <c r="A2804" s="65"/>
      <c r="B2804" s="33" t="s">
        <v>86</v>
      </c>
      <c r="C2804" s="33"/>
      <c r="D2804" s="28">
        <f>E2706+1</f>
        <v>6632</v>
      </c>
      <c r="E2804" s="27">
        <f>D2900</f>
        <v>6727</v>
      </c>
      <c r="F2804" s="29" t="s">
        <v>191</v>
      </c>
      <c r="G2804" s="23" t="s">
        <v>164</v>
      </c>
      <c r="H2804" s="21">
        <f>I2706+1</f>
        <v>12112</v>
      </c>
      <c r="I2804" s="23">
        <f>I2900</f>
        <v>12303</v>
      </c>
      <c r="J2804" s="71" t="s">
        <v>453</v>
      </c>
      <c r="K2804" s="70" t="s">
        <v>470</v>
      </c>
      <c r="L2804" s="34" t="s">
        <v>106</v>
      </c>
      <c r="M2804" s="34" t="s">
        <v>52</v>
      </c>
      <c r="N2804" s="34" t="s">
        <v>81</v>
      </c>
      <c r="O2804" s="34"/>
      <c r="P2804" s="33"/>
    </row>
    <row r="2805" spans="1:16" ht="15.75" hidden="1" customHeight="1" outlineLevel="2" x14ac:dyDescent="0.25">
      <c r="B2805" s="33" t="str">
        <f>CONCATENATE("Max kW- Circuit ",C2805)</f>
        <v>Max kW- Circuit 1</v>
      </c>
      <c r="C2805" s="34">
        <v>1</v>
      </c>
      <c r="D2805" s="28">
        <f>D2804</f>
        <v>6632</v>
      </c>
      <c r="E2805" s="27"/>
      <c r="F2805" s="29">
        <v>5096</v>
      </c>
      <c r="G2805" s="23" t="s">
        <v>164</v>
      </c>
      <c r="H2805" s="21">
        <f>H2804</f>
        <v>12112</v>
      </c>
      <c r="I2805" s="23">
        <f>+H2805+1</f>
        <v>12113</v>
      </c>
      <c r="J2805" s="71" t="s">
        <v>453</v>
      </c>
      <c r="K2805" s="70">
        <f>K2802+1</f>
        <v>1073</v>
      </c>
      <c r="L2805" s="34" t="s">
        <v>106</v>
      </c>
      <c r="M2805" s="34" t="s">
        <v>52</v>
      </c>
      <c r="N2805" s="34" t="s">
        <v>81</v>
      </c>
    </row>
    <row r="2806" spans="1:16" ht="15.75" hidden="1" customHeight="1" outlineLevel="2" x14ac:dyDescent="0.25">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453</v>
      </c>
      <c r="K2806" s="70">
        <f>K2805+1</f>
        <v>1074</v>
      </c>
      <c r="L2806" s="34" t="s">
        <v>106</v>
      </c>
      <c r="M2806" s="34" t="s">
        <v>52</v>
      </c>
      <c r="N2806" s="34" t="s">
        <v>81</v>
      </c>
    </row>
    <row r="2807" spans="1:16" ht="15.75" hidden="1" customHeight="1" outlineLevel="2" x14ac:dyDescent="0.25">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453</v>
      </c>
      <c r="K2807" s="70">
        <f t="shared" ref="K2807:K2870" si="324">K2806+1</f>
        <v>1075</v>
      </c>
      <c r="L2807" s="34" t="s">
        <v>106</v>
      </c>
      <c r="M2807" s="34" t="s">
        <v>52</v>
      </c>
      <c r="N2807" s="34" t="s">
        <v>81</v>
      </c>
    </row>
    <row r="2808" spans="1:16" ht="15" hidden="1" customHeight="1" outlineLevel="2" x14ac:dyDescent="0.25">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453</v>
      </c>
      <c r="K2808" s="70">
        <f t="shared" si="324"/>
        <v>1076</v>
      </c>
      <c r="L2808" s="34" t="s">
        <v>106</v>
      </c>
      <c r="M2808" s="34" t="s">
        <v>52</v>
      </c>
      <c r="N2808" s="34" t="s">
        <v>81</v>
      </c>
    </row>
    <row r="2809" spans="1:16" ht="15" hidden="1" customHeight="1" outlineLevel="2" x14ac:dyDescent="0.25">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453</v>
      </c>
      <c r="K2809" s="70">
        <f t="shared" si="324"/>
        <v>1077</v>
      </c>
      <c r="L2809" s="34" t="s">
        <v>106</v>
      </c>
      <c r="M2809" s="34" t="s">
        <v>52</v>
      </c>
      <c r="N2809" s="34" t="s">
        <v>81</v>
      </c>
    </row>
    <row r="2810" spans="1:16" ht="15" hidden="1" customHeight="1" outlineLevel="2" x14ac:dyDescent="0.25">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453</v>
      </c>
      <c r="K2810" s="70">
        <f t="shared" si="324"/>
        <v>1078</v>
      </c>
      <c r="L2810" s="34" t="s">
        <v>106</v>
      </c>
      <c r="M2810" s="34" t="s">
        <v>52</v>
      </c>
      <c r="N2810" s="34" t="s">
        <v>81</v>
      </c>
    </row>
    <row r="2811" spans="1:16" ht="15" hidden="1" customHeight="1" outlineLevel="2" x14ac:dyDescent="0.25">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453</v>
      </c>
      <c r="K2811" s="70">
        <f t="shared" si="324"/>
        <v>1079</v>
      </c>
      <c r="L2811" s="34" t="s">
        <v>106</v>
      </c>
      <c r="M2811" s="34" t="s">
        <v>52</v>
      </c>
      <c r="N2811" s="34" t="s">
        <v>81</v>
      </c>
    </row>
    <row r="2812" spans="1:16" ht="15" hidden="1" customHeight="1" outlineLevel="2" x14ac:dyDescent="0.25">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453</v>
      </c>
      <c r="K2812" s="70">
        <f t="shared" si="324"/>
        <v>1080</v>
      </c>
      <c r="L2812" s="34" t="s">
        <v>106</v>
      </c>
      <c r="M2812" s="34" t="s">
        <v>52</v>
      </c>
      <c r="N2812" s="34" t="s">
        <v>81</v>
      </c>
    </row>
    <row r="2813" spans="1:16" ht="15" hidden="1" customHeight="1" outlineLevel="2" x14ac:dyDescent="0.25">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453</v>
      </c>
      <c r="K2813" s="70">
        <f t="shared" si="324"/>
        <v>1081</v>
      </c>
      <c r="L2813" s="34" t="s">
        <v>106</v>
      </c>
      <c r="M2813" s="34" t="s">
        <v>52</v>
      </c>
      <c r="N2813" s="34" t="s">
        <v>81</v>
      </c>
    </row>
    <row r="2814" spans="1:16" ht="15" hidden="1" customHeight="1" outlineLevel="2" x14ac:dyDescent="0.25">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453</v>
      </c>
      <c r="K2814" s="70">
        <f t="shared" si="324"/>
        <v>1082</v>
      </c>
      <c r="L2814" s="34" t="s">
        <v>106</v>
      </c>
      <c r="M2814" s="34" t="s">
        <v>52</v>
      </c>
      <c r="N2814" s="34" t="s">
        <v>81</v>
      </c>
    </row>
    <row r="2815" spans="1:16" ht="15" hidden="1" customHeight="1" outlineLevel="2" x14ac:dyDescent="0.25">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453</v>
      </c>
      <c r="K2815" s="70">
        <f t="shared" si="324"/>
        <v>1083</v>
      </c>
      <c r="L2815" s="34" t="s">
        <v>106</v>
      </c>
      <c r="M2815" s="34" t="s">
        <v>52</v>
      </c>
      <c r="N2815" s="34" t="s">
        <v>81</v>
      </c>
    </row>
    <row r="2816" spans="1:16" ht="15" hidden="1" customHeight="1" outlineLevel="2" x14ac:dyDescent="0.25">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453</v>
      </c>
      <c r="K2816" s="70">
        <f t="shared" si="324"/>
        <v>1084</v>
      </c>
      <c r="L2816" s="34" t="s">
        <v>106</v>
      </c>
      <c r="M2816" s="34" t="s">
        <v>52</v>
      </c>
      <c r="N2816" s="34" t="s">
        <v>81</v>
      </c>
    </row>
    <row r="2817" spans="1:14" ht="15" hidden="1" customHeight="1" outlineLevel="2" x14ac:dyDescent="0.25">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453</v>
      </c>
      <c r="K2817" s="70">
        <f t="shared" si="324"/>
        <v>1085</v>
      </c>
      <c r="L2817" s="34" t="s">
        <v>106</v>
      </c>
      <c r="M2817" s="34" t="s">
        <v>52</v>
      </c>
      <c r="N2817" s="34" t="s">
        <v>81</v>
      </c>
    </row>
    <row r="2818" spans="1:14" ht="15" hidden="1" customHeight="1" outlineLevel="2" x14ac:dyDescent="0.25">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453</v>
      </c>
      <c r="K2818" s="70">
        <f t="shared" si="324"/>
        <v>1086</v>
      </c>
      <c r="L2818" s="34" t="s">
        <v>106</v>
      </c>
      <c r="M2818" s="34" t="s">
        <v>52</v>
      </c>
      <c r="N2818" s="34" t="s">
        <v>81</v>
      </c>
    </row>
    <row r="2819" spans="1:14" ht="15" hidden="1" customHeight="1" outlineLevel="2" x14ac:dyDescent="0.25">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453</v>
      </c>
      <c r="K2819" s="70">
        <f t="shared" si="324"/>
        <v>1087</v>
      </c>
      <c r="L2819" s="34" t="s">
        <v>106</v>
      </c>
      <c r="M2819" s="34" t="s">
        <v>52</v>
      </c>
      <c r="N2819" s="34" t="s">
        <v>81</v>
      </c>
    </row>
    <row r="2820" spans="1:14" ht="15" hidden="1" customHeight="1" outlineLevel="2" x14ac:dyDescent="0.25">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453</v>
      </c>
      <c r="K2820" s="70">
        <f t="shared" si="324"/>
        <v>1088</v>
      </c>
      <c r="L2820" s="34" t="s">
        <v>106</v>
      </c>
      <c r="M2820" s="34" t="s">
        <v>52</v>
      </c>
      <c r="N2820" s="34" t="s">
        <v>81</v>
      </c>
    </row>
    <row r="2821" spans="1:14" ht="15" hidden="1" customHeight="1" outlineLevel="2" x14ac:dyDescent="0.25">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453</v>
      </c>
      <c r="K2821" s="70">
        <f t="shared" si="324"/>
        <v>1089</v>
      </c>
      <c r="L2821" s="34" t="s">
        <v>106</v>
      </c>
      <c r="M2821" s="34" t="s">
        <v>52</v>
      </c>
      <c r="N2821" s="34" t="s">
        <v>81</v>
      </c>
    </row>
    <row r="2822" spans="1:14" ht="15" hidden="1" customHeight="1" outlineLevel="2" x14ac:dyDescent="0.25">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453</v>
      </c>
      <c r="K2822" s="70">
        <f t="shared" si="324"/>
        <v>1090</v>
      </c>
      <c r="L2822" s="34" t="s">
        <v>106</v>
      </c>
      <c r="M2822" s="34" t="s">
        <v>52</v>
      </c>
      <c r="N2822" s="34" t="s">
        <v>81</v>
      </c>
    </row>
    <row r="2823" spans="1:14" ht="15" hidden="1" customHeight="1" outlineLevel="2" x14ac:dyDescent="0.25">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453</v>
      </c>
      <c r="K2823" s="70">
        <f t="shared" si="324"/>
        <v>1091</v>
      </c>
      <c r="L2823" s="34" t="s">
        <v>106</v>
      </c>
      <c r="M2823" s="34" t="s">
        <v>52</v>
      </c>
      <c r="N2823" s="34" t="s">
        <v>81</v>
      </c>
    </row>
    <row r="2824" spans="1:14" ht="15" hidden="1" customHeight="1" outlineLevel="2" x14ac:dyDescent="0.25">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453</v>
      </c>
      <c r="K2824" s="70">
        <f t="shared" si="324"/>
        <v>1092</v>
      </c>
      <c r="L2824" s="34" t="s">
        <v>106</v>
      </c>
      <c r="M2824" s="34" t="s">
        <v>52</v>
      </c>
      <c r="N2824" s="34" t="s">
        <v>81</v>
      </c>
    </row>
    <row r="2825" spans="1:14" ht="15" hidden="1" customHeight="1" outlineLevel="2" x14ac:dyDescent="0.25">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453</v>
      </c>
      <c r="K2825" s="70">
        <f t="shared" si="324"/>
        <v>1093</v>
      </c>
      <c r="L2825" s="34" t="s">
        <v>106</v>
      </c>
      <c r="M2825" s="34" t="s">
        <v>52</v>
      </c>
      <c r="N2825" s="34" t="s">
        <v>81</v>
      </c>
    </row>
    <row r="2826" spans="1:14" ht="15" hidden="1" customHeight="1" outlineLevel="2" x14ac:dyDescent="0.25">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453</v>
      </c>
      <c r="K2826" s="70">
        <f t="shared" si="324"/>
        <v>1094</v>
      </c>
      <c r="L2826" s="34" t="s">
        <v>106</v>
      </c>
      <c r="M2826" s="34" t="s">
        <v>52</v>
      </c>
      <c r="N2826" s="34" t="s">
        <v>81</v>
      </c>
    </row>
    <row r="2827" spans="1:14" ht="15" hidden="1" customHeight="1" outlineLevel="2" x14ac:dyDescent="0.25">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453</v>
      </c>
      <c r="K2827" s="70">
        <f t="shared" si="324"/>
        <v>1095</v>
      </c>
      <c r="L2827" s="34" t="s">
        <v>106</v>
      </c>
      <c r="M2827" s="34" t="s">
        <v>52</v>
      </c>
      <c r="N2827" s="34" t="s">
        <v>81</v>
      </c>
    </row>
    <row r="2828" spans="1:14" ht="15" hidden="1" customHeight="1" outlineLevel="2" x14ac:dyDescent="0.25">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453</v>
      </c>
      <c r="K2828" s="70">
        <f t="shared" si="324"/>
        <v>1096</v>
      </c>
      <c r="L2828" s="34" t="s">
        <v>106</v>
      </c>
      <c r="M2828" s="34" t="s">
        <v>52</v>
      </c>
      <c r="N2828" s="34" t="s">
        <v>81</v>
      </c>
    </row>
    <row r="2829" spans="1:14" ht="15" hidden="1" customHeight="1" outlineLevel="2" x14ac:dyDescent="0.25">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453</v>
      </c>
      <c r="K2829" s="70">
        <f t="shared" si="324"/>
        <v>1097</v>
      </c>
      <c r="L2829" s="34" t="s">
        <v>106</v>
      </c>
      <c r="M2829" s="34" t="s">
        <v>52</v>
      </c>
      <c r="N2829" s="34" t="s">
        <v>81</v>
      </c>
    </row>
    <row r="2830" spans="1:14" ht="15" hidden="1" customHeight="1" outlineLevel="2" x14ac:dyDescent="0.25">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453</v>
      </c>
      <c r="K2830" s="70">
        <f t="shared" si="324"/>
        <v>1098</v>
      </c>
      <c r="L2830" s="34" t="s">
        <v>106</v>
      </c>
      <c r="M2830" s="34" t="s">
        <v>52</v>
      </c>
      <c r="N2830" s="34" t="s">
        <v>81</v>
      </c>
    </row>
    <row r="2831" spans="1:14" ht="15" hidden="1" customHeight="1" outlineLevel="2" x14ac:dyDescent="0.25">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453</v>
      </c>
      <c r="K2831" s="70">
        <f t="shared" si="324"/>
        <v>1099</v>
      </c>
      <c r="L2831" s="34" t="s">
        <v>106</v>
      </c>
      <c r="M2831" s="34" t="s">
        <v>52</v>
      </c>
      <c r="N2831" s="34" t="s">
        <v>81</v>
      </c>
    </row>
    <row r="2832" spans="1:14" ht="15" hidden="1" customHeight="1" outlineLevel="2" x14ac:dyDescent="0.25">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453</v>
      </c>
      <c r="K2832" s="70">
        <f t="shared" si="324"/>
        <v>1100</v>
      </c>
      <c r="L2832" s="34" t="s">
        <v>106</v>
      </c>
      <c r="M2832" s="34" t="s">
        <v>52</v>
      </c>
      <c r="N2832" s="34" t="s">
        <v>81</v>
      </c>
    </row>
    <row r="2833" spans="1:14" ht="15" hidden="1" customHeight="1" outlineLevel="2" x14ac:dyDescent="0.25">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453</v>
      </c>
      <c r="K2833" s="70">
        <f t="shared" si="324"/>
        <v>1101</v>
      </c>
      <c r="L2833" s="34" t="s">
        <v>106</v>
      </c>
      <c r="M2833" s="34" t="s">
        <v>52</v>
      </c>
      <c r="N2833" s="34" t="s">
        <v>81</v>
      </c>
    </row>
    <row r="2834" spans="1:14" ht="15" hidden="1" customHeight="1" outlineLevel="2" x14ac:dyDescent="0.25">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453</v>
      </c>
      <c r="K2834" s="70">
        <f t="shared" si="324"/>
        <v>1102</v>
      </c>
      <c r="L2834" s="34" t="s">
        <v>106</v>
      </c>
      <c r="M2834" s="34" t="s">
        <v>52</v>
      </c>
      <c r="N2834" s="34" t="s">
        <v>81</v>
      </c>
    </row>
    <row r="2835" spans="1:14" ht="15" hidden="1" customHeight="1" outlineLevel="2" x14ac:dyDescent="0.25">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453</v>
      </c>
      <c r="K2835" s="70">
        <f t="shared" si="324"/>
        <v>1103</v>
      </c>
      <c r="L2835" s="34" t="s">
        <v>106</v>
      </c>
      <c r="M2835" s="34" t="s">
        <v>52</v>
      </c>
      <c r="N2835" s="34" t="s">
        <v>81</v>
      </c>
    </row>
    <row r="2836" spans="1:14" ht="15" hidden="1" customHeight="1" outlineLevel="2" x14ac:dyDescent="0.25">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453</v>
      </c>
      <c r="K2836" s="70">
        <f t="shared" si="324"/>
        <v>1104</v>
      </c>
      <c r="L2836" s="34" t="s">
        <v>106</v>
      </c>
      <c r="M2836" s="34" t="s">
        <v>52</v>
      </c>
      <c r="N2836" s="34" t="s">
        <v>81</v>
      </c>
    </row>
    <row r="2837" spans="1:14" ht="15" hidden="1" customHeight="1" outlineLevel="2" x14ac:dyDescent="0.25">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453</v>
      </c>
      <c r="K2837" s="70">
        <f t="shared" si="324"/>
        <v>1105</v>
      </c>
      <c r="L2837" s="34" t="s">
        <v>106</v>
      </c>
      <c r="M2837" s="34" t="s">
        <v>52</v>
      </c>
      <c r="N2837" s="34" t="s">
        <v>81</v>
      </c>
    </row>
    <row r="2838" spans="1:14" ht="15" hidden="1" customHeight="1" outlineLevel="2" x14ac:dyDescent="0.25">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453</v>
      </c>
      <c r="K2838" s="70">
        <f t="shared" si="324"/>
        <v>1106</v>
      </c>
      <c r="L2838" s="34" t="s">
        <v>106</v>
      </c>
      <c r="M2838" s="34" t="s">
        <v>52</v>
      </c>
      <c r="N2838" s="34" t="s">
        <v>81</v>
      </c>
    </row>
    <row r="2839" spans="1:14" ht="15" hidden="1" customHeight="1" outlineLevel="2" x14ac:dyDescent="0.25">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453</v>
      </c>
      <c r="K2839" s="70">
        <f t="shared" si="324"/>
        <v>1107</v>
      </c>
      <c r="L2839" s="34" t="s">
        <v>106</v>
      </c>
      <c r="M2839" s="34" t="s">
        <v>52</v>
      </c>
      <c r="N2839" s="34" t="s">
        <v>81</v>
      </c>
    </row>
    <row r="2840" spans="1:14" ht="15" hidden="1" customHeight="1" outlineLevel="2" x14ac:dyDescent="0.25">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453</v>
      </c>
      <c r="K2840" s="70">
        <f t="shared" si="324"/>
        <v>1108</v>
      </c>
      <c r="L2840" s="34" t="s">
        <v>106</v>
      </c>
      <c r="M2840" s="34" t="s">
        <v>52</v>
      </c>
      <c r="N2840" s="34" t="s">
        <v>81</v>
      </c>
    </row>
    <row r="2841" spans="1:14" ht="15" hidden="1" customHeight="1" outlineLevel="2" x14ac:dyDescent="0.25">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453</v>
      </c>
      <c r="K2841" s="70">
        <f t="shared" si="324"/>
        <v>1109</v>
      </c>
      <c r="L2841" s="34" t="s">
        <v>106</v>
      </c>
      <c r="M2841" s="34" t="s">
        <v>52</v>
      </c>
      <c r="N2841" s="34" t="s">
        <v>81</v>
      </c>
    </row>
    <row r="2842" spans="1:14" ht="15" hidden="1" customHeight="1" outlineLevel="2" x14ac:dyDescent="0.25">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453</v>
      </c>
      <c r="K2842" s="70">
        <f t="shared" si="324"/>
        <v>1110</v>
      </c>
      <c r="L2842" s="34" t="s">
        <v>106</v>
      </c>
      <c r="M2842" s="34" t="s">
        <v>52</v>
      </c>
      <c r="N2842" s="34" t="s">
        <v>81</v>
      </c>
    </row>
    <row r="2843" spans="1:14" ht="15" hidden="1" customHeight="1" outlineLevel="2" x14ac:dyDescent="0.25">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453</v>
      </c>
      <c r="K2843" s="70">
        <f t="shared" si="324"/>
        <v>1111</v>
      </c>
      <c r="L2843" s="34" t="s">
        <v>106</v>
      </c>
      <c r="M2843" s="34" t="s">
        <v>52</v>
      </c>
      <c r="N2843" s="34" t="s">
        <v>81</v>
      </c>
    </row>
    <row r="2844" spans="1:14" ht="15" hidden="1" customHeight="1" outlineLevel="2" x14ac:dyDescent="0.25">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453</v>
      </c>
      <c r="K2844" s="70">
        <f t="shared" si="324"/>
        <v>1112</v>
      </c>
      <c r="L2844" s="34" t="s">
        <v>106</v>
      </c>
      <c r="M2844" s="34" t="s">
        <v>52</v>
      </c>
      <c r="N2844" s="34" t="s">
        <v>81</v>
      </c>
    </row>
    <row r="2845" spans="1:14" ht="15" hidden="1" customHeight="1" outlineLevel="2" x14ac:dyDescent="0.25">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453</v>
      </c>
      <c r="K2845" s="70">
        <f t="shared" si="324"/>
        <v>1113</v>
      </c>
      <c r="L2845" s="34" t="s">
        <v>106</v>
      </c>
      <c r="M2845" s="34" t="s">
        <v>52</v>
      </c>
      <c r="N2845" s="34" t="s">
        <v>81</v>
      </c>
    </row>
    <row r="2846" spans="1:14" ht="15" hidden="1" customHeight="1" outlineLevel="2" x14ac:dyDescent="0.25">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453</v>
      </c>
      <c r="K2846" s="70">
        <f t="shared" si="324"/>
        <v>1114</v>
      </c>
      <c r="L2846" s="34" t="s">
        <v>106</v>
      </c>
      <c r="M2846" s="34" t="s">
        <v>52</v>
      </c>
      <c r="N2846" s="34" t="s">
        <v>81</v>
      </c>
    </row>
    <row r="2847" spans="1:14" ht="15" hidden="1" customHeight="1" outlineLevel="2" x14ac:dyDescent="0.25">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453</v>
      </c>
      <c r="K2847" s="70">
        <f t="shared" si="324"/>
        <v>1115</v>
      </c>
      <c r="L2847" s="34" t="s">
        <v>106</v>
      </c>
      <c r="M2847" s="34" t="s">
        <v>52</v>
      </c>
      <c r="N2847" s="34" t="s">
        <v>81</v>
      </c>
    </row>
    <row r="2848" spans="1:14" ht="15" hidden="1" customHeight="1" outlineLevel="2" x14ac:dyDescent="0.25">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453</v>
      </c>
      <c r="K2848" s="70">
        <f t="shared" si="324"/>
        <v>1116</v>
      </c>
      <c r="L2848" s="34" t="s">
        <v>106</v>
      </c>
      <c r="M2848" s="34" t="s">
        <v>52</v>
      </c>
      <c r="N2848" s="34" t="s">
        <v>81</v>
      </c>
    </row>
    <row r="2849" spans="1:14" ht="15" hidden="1" customHeight="1" outlineLevel="2" x14ac:dyDescent="0.25">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453</v>
      </c>
      <c r="K2849" s="70">
        <f t="shared" si="324"/>
        <v>1117</v>
      </c>
      <c r="L2849" s="34" t="s">
        <v>106</v>
      </c>
      <c r="M2849" s="34" t="s">
        <v>52</v>
      </c>
      <c r="N2849" s="34" t="s">
        <v>81</v>
      </c>
    </row>
    <row r="2850" spans="1:14" ht="15" hidden="1" customHeight="1" outlineLevel="2" x14ac:dyDescent="0.25">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453</v>
      </c>
      <c r="K2850" s="70">
        <f t="shared" si="324"/>
        <v>1118</v>
      </c>
      <c r="L2850" s="34" t="s">
        <v>106</v>
      </c>
      <c r="M2850" s="34" t="s">
        <v>52</v>
      </c>
      <c r="N2850" s="34" t="s">
        <v>81</v>
      </c>
    </row>
    <row r="2851" spans="1:14" ht="15" hidden="1" customHeight="1" outlineLevel="2" x14ac:dyDescent="0.25">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453</v>
      </c>
      <c r="K2851" s="70">
        <f t="shared" si="324"/>
        <v>1119</v>
      </c>
      <c r="L2851" s="34" t="s">
        <v>106</v>
      </c>
      <c r="M2851" s="34" t="s">
        <v>52</v>
      </c>
      <c r="N2851" s="34" t="s">
        <v>81</v>
      </c>
    </row>
    <row r="2852" spans="1:14" ht="15" hidden="1" customHeight="1" outlineLevel="2" x14ac:dyDescent="0.25">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453</v>
      </c>
      <c r="K2852" s="70">
        <f t="shared" si="324"/>
        <v>1120</v>
      </c>
      <c r="L2852" s="34" t="s">
        <v>106</v>
      </c>
      <c r="M2852" s="34" t="s">
        <v>52</v>
      </c>
      <c r="N2852" s="34" t="s">
        <v>81</v>
      </c>
    </row>
    <row r="2853" spans="1:14" ht="15" hidden="1" customHeight="1" outlineLevel="2" x14ac:dyDescent="0.25">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453</v>
      </c>
      <c r="K2853" s="70">
        <f t="shared" si="324"/>
        <v>1121</v>
      </c>
      <c r="L2853" s="34" t="s">
        <v>106</v>
      </c>
      <c r="M2853" s="34" t="s">
        <v>52</v>
      </c>
      <c r="N2853" s="34" t="s">
        <v>81</v>
      </c>
    </row>
    <row r="2854" spans="1:14" ht="15" hidden="1" customHeight="1" outlineLevel="2" x14ac:dyDescent="0.25">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453</v>
      </c>
      <c r="K2854" s="70">
        <f t="shared" si="324"/>
        <v>1122</v>
      </c>
      <c r="L2854" s="34" t="s">
        <v>106</v>
      </c>
      <c r="M2854" s="34" t="s">
        <v>52</v>
      </c>
      <c r="N2854" s="34" t="s">
        <v>81</v>
      </c>
    </row>
    <row r="2855" spans="1:14" ht="15" hidden="1" customHeight="1" outlineLevel="2" x14ac:dyDescent="0.25">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453</v>
      </c>
      <c r="K2855" s="70">
        <f t="shared" si="324"/>
        <v>1123</v>
      </c>
      <c r="L2855" s="34" t="s">
        <v>106</v>
      </c>
      <c r="M2855" s="34" t="s">
        <v>52</v>
      </c>
      <c r="N2855" s="34" t="s">
        <v>81</v>
      </c>
    </row>
    <row r="2856" spans="1:14" ht="15" hidden="1" customHeight="1" outlineLevel="2" x14ac:dyDescent="0.25">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453</v>
      </c>
      <c r="K2856" s="70">
        <f t="shared" si="324"/>
        <v>1124</v>
      </c>
      <c r="L2856" s="34" t="s">
        <v>106</v>
      </c>
      <c r="M2856" s="34" t="s">
        <v>52</v>
      </c>
      <c r="N2856" s="34" t="s">
        <v>81</v>
      </c>
    </row>
    <row r="2857" spans="1:14" ht="15" hidden="1" customHeight="1" outlineLevel="2" x14ac:dyDescent="0.25">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453</v>
      </c>
      <c r="K2857" s="70">
        <f t="shared" si="324"/>
        <v>1125</v>
      </c>
      <c r="L2857" s="34" t="s">
        <v>106</v>
      </c>
      <c r="M2857" s="34" t="s">
        <v>52</v>
      </c>
      <c r="N2857" s="34" t="s">
        <v>81</v>
      </c>
    </row>
    <row r="2858" spans="1:14" ht="15" hidden="1" customHeight="1" outlineLevel="2" x14ac:dyDescent="0.25">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453</v>
      </c>
      <c r="K2858" s="70">
        <f t="shared" si="324"/>
        <v>1126</v>
      </c>
      <c r="L2858" s="34" t="s">
        <v>106</v>
      </c>
      <c r="M2858" s="34" t="s">
        <v>52</v>
      </c>
      <c r="N2858" s="34" t="s">
        <v>81</v>
      </c>
    </row>
    <row r="2859" spans="1:14" ht="15" hidden="1" customHeight="1" outlineLevel="2" x14ac:dyDescent="0.25">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453</v>
      </c>
      <c r="K2859" s="70">
        <f t="shared" si="324"/>
        <v>1127</v>
      </c>
      <c r="L2859" s="34" t="s">
        <v>106</v>
      </c>
      <c r="M2859" s="34" t="s">
        <v>52</v>
      </c>
      <c r="N2859" s="34" t="s">
        <v>81</v>
      </c>
    </row>
    <row r="2860" spans="1:14" ht="15" hidden="1" customHeight="1" outlineLevel="2" x14ac:dyDescent="0.25">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453</v>
      </c>
      <c r="K2860" s="70">
        <f t="shared" si="324"/>
        <v>1128</v>
      </c>
      <c r="L2860" s="34" t="s">
        <v>106</v>
      </c>
      <c r="M2860" s="34" t="s">
        <v>52</v>
      </c>
      <c r="N2860" s="34" t="s">
        <v>81</v>
      </c>
    </row>
    <row r="2861" spans="1:14" ht="15" hidden="1" customHeight="1" outlineLevel="2" x14ac:dyDescent="0.25">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453</v>
      </c>
      <c r="K2861" s="70">
        <f t="shared" si="324"/>
        <v>1129</v>
      </c>
      <c r="L2861" s="34" t="s">
        <v>106</v>
      </c>
      <c r="M2861" s="34" t="s">
        <v>52</v>
      </c>
      <c r="N2861" s="34" t="s">
        <v>81</v>
      </c>
    </row>
    <row r="2862" spans="1:14" ht="15" hidden="1" customHeight="1" outlineLevel="2" x14ac:dyDescent="0.25">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453</v>
      </c>
      <c r="K2862" s="70">
        <f t="shared" si="324"/>
        <v>1130</v>
      </c>
      <c r="L2862" s="34" t="s">
        <v>106</v>
      </c>
      <c r="M2862" s="34" t="s">
        <v>52</v>
      </c>
      <c r="N2862" s="34" t="s">
        <v>81</v>
      </c>
    </row>
    <row r="2863" spans="1:14" ht="15" hidden="1" customHeight="1" outlineLevel="2" x14ac:dyDescent="0.25">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453</v>
      </c>
      <c r="K2863" s="70">
        <f t="shared" si="324"/>
        <v>1131</v>
      </c>
      <c r="L2863" s="34" t="s">
        <v>106</v>
      </c>
      <c r="M2863" s="34" t="s">
        <v>52</v>
      </c>
      <c r="N2863" s="34" t="s">
        <v>81</v>
      </c>
    </row>
    <row r="2864" spans="1:14" ht="15" hidden="1" customHeight="1" outlineLevel="2" x14ac:dyDescent="0.25">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453</v>
      </c>
      <c r="K2864" s="70">
        <f t="shared" si="324"/>
        <v>1132</v>
      </c>
      <c r="L2864" s="34" t="s">
        <v>106</v>
      </c>
      <c r="M2864" s="34" t="s">
        <v>52</v>
      </c>
      <c r="N2864" s="34" t="s">
        <v>81</v>
      </c>
    </row>
    <row r="2865" spans="1:14" ht="15" hidden="1" customHeight="1" outlineLevel="2" x14ac:dyDescent="0.25">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453</v>
      </c>
      <c r="K2865" s="70">
        <f t="shared" si="324"/>
        <v>1133</v>
      </c>
      <c r="L2865" s="34" t="s">
        <v>106</v>
      </c>
      <c r="M2865" s="34" t="s">
        <v>52</v>
      </c>
      <c r="N2865" s="34" t="s">
        <v>81</v>
      </c>
    </row>
    <row r="2866" spans="1:14" ht="15" hidden="1" customHeight="1" outlineLevel="2" x14ac:dyDescent="0.25">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453</v>
      </c>
      <c r="K2866" s="70">
        <f t="shared" si="324"/>
        <v>1134</v>
      </c>
      <c r="L2866" s="34" t="s">
        <v>106</v>
      </c>
      <c r="M2866" s="34" t="s">
        <v>52</v>
      </c>
      <c r="N2866" s="34" t="s">
        <v>81</v>
      </c>
    </row>
    <row r="2867" spans="1:14" ht="15" hidden="1" customHeight="1" outlineLevel="2" x14ac:dyDescent="0.25">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453</v>
      </c>
      <c r="K2867" s="70">
        <f t="shared" si="324"/>
        <v>1135</v>
      </c>
      <c r="L2867" s="34" t="s">
        <v>106</v>
      </c>
      <c r="M2867" s="34" t="s">
        <v>52</v>
      </c>
      <c r="N2867" s="34" t="s">
        <v>81</v>
      </c>
    </row>
    <row r="2868" spans="1:14" ht="15" hidden="1" customHeight="1" outlineLevel="2" x14ac:dyDescent="0.25">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453</v>
      </c>
      <c r="K2868" s="70">
        <f t="shared" si="324"/>
        <v>1136</v>
      </c>
      <c r="L2868" s="34" t="s">
        <v>106</v>
      </c>
      <c r="M2868" s="34" t="s">
        <v>52</v>
      </c>
      <c r="N2868" s="34" t="s">
        <v>81</v>
      </c>
    </row>
    <row r="2869" spans="1:14" ht="15" hidden="1" customHeight="1" outlineLevel="2" x14ac:dyDescent="0.25">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453</v>
      </c>
      <c r="K2869" s="70">
        <f t="shared" si="324"/>
        <v>1137</v>
      </c>
      <c r="L2869" s="34" t="s">
        <v>106</v>
      </c>
      <c r="M2869" s="34" t="s">
        <v>52</v>
      </c>
      <c r="N2869" s="34" t="s">
        <v>81</v>
      </c>
    </row>
    <row r="2870" spans="1:14" ht="15" hidden="1" customHeight="1" outlineLevel="2" x14ac:dyDescent="0.25">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453</v>
      </c>
      <c r="K2870" s="70">
        <f t="shared" si="324"/>
        <v>1138</v>
      </c>
      <c r="L2870" s="34" t="s">
        <v>106</v>
      </c>
      <c r="M2870" s="34" t="s">
        <v>52</v>
      </c>
      <c r="N2870" s="34" t="s">
        <v>81</v>
      </c>
    </row>
    <row r="2871" spans="1:14" ht="15" hidden="1" customHeight="1" outlineLevel="2" x14ac:dyDescent="0.25">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453</v>
      </c>
      <c r="K2871" s="70">
        <f t="shared" ref="K2871:K2900" si="332">K2870+1</f>
        <v>1139</v>
      </c>
      <c r="L2871" s="34" t="s">
        <v>106</v>
      </c>
      <c r="M2871" s="34" t="s">
        <v>52</v>
      </c>
      <c r="N2871" s="34" t="s">
        <v>81</v>
      </c>
    </row>
    <row r="2872" spans="1:14" ht="15" hidden="1" customHeight="1" outlineLevel="2" x14ac:dyDescent="0.25">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453</v>
      </c>
      <c r="K2872" s="70">
        <f t="shared" si="332"/>
        <v>1140</v>
      </c>
      <c r="L2872" s="34" t="s">
        <v>106</v>
      </c>
      <c r="M2872" s="34" t="s">
        <v>52</v>
      </c>
      <c r="N2872" s="34" t="s">
        <v>81</v>
      </c>
    </row>
    <row r="2873" spans="1:14" ht="15" hidden="1" customHeight="1" outlineLevel="2" x14ac:dyDescent="0.25">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453</v>
      </c>
      <c r="K2873" s="70">
        <f t="shared" si="332"/>
        <v>1141</v>
      </c>
      <c r="L2873" s="34" t="s">
        <v>106</v>
      </c>
      <c r="M2873" s="34" t="s">
        <v>52</v>
      </c>
      <c r="N2873" s="34" t="s">
        <v>81</v>
      </c>
    </row>
    <row r="2874" spans="1:14" ht="15" hidden="1" customHeight="1" outlineLevel="2" x14ac:dyDescent="0.25">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453</v>
      </c>
      <c r="K2874" s="70">
        <f t="shared" si="332"/>
        <v>1142</v>
      </c>
      <c r="L2874" s="34" t="s">
        <v>106</v>
      </c>
      <c r="M2874" s="34" t="s">
        <v>52</v>
      </c>
      <c r="N2874" s="34" t="s">
        <v>81</v>
      </c>
    </row>
    <row r="2875" spans="1:14" ht="15" hidden="1" customHeight="1" outlineLevel="2" x14ac:dyDescent="0.25">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453</v>
      </c>
      <c r="K2875" s="70">
        <f t="shared" si="332"/>
        <v>1143</v>
      </c>
      <c r="L2875" s="34" t="s">
        <v>106</v>
      </c>
      <c r="M2875" s="34" t="s">
        <v>52</v>
      </c>
      <c r="N2875" s="34" t="s">
        <v>81</v>
      </c>
    </row>
    <row r="2876" spans="1:14" ht="15" hidden="1" customHeight="1" outlineLevel="2" x14ac:dyDescent="0.25">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453</v>
      </c>
      <c r="K2876" s="70">
        <f t="shared" si="332"/>
        <v>1144</v>
      </c>
      <c r="L2876" s="34" t="s">
        <v>106</v>
      </c>
      <c r="M2876" s="34" t="s">
        <v>52</v>
      </c>
      <c r="N2876" s="34" t="s">
        <v>81</v>
      </c>
    </row>
    <row r="2877" spans="1:14" ht="15" hidden="1" customHeight="1" outlineLevel="2" x14ac:dyDescent="0.25">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453</v>
      </c>
      <c r="K2877" s="70">
        <f t="shared" si="332"/>
        <v>1145</v>
      </c>
      <c r="L2877" s="34" t="s">
        <v>106</v>
      </c>
      <c r="M2877" s="34" t="s">
        <v>52</v>
      </c>
      <c r="N2877" s="34" t="s">
        <v>81</v>
      </c>
    </row>
    <row r="2878" spans="1:14" ht="15" hidden="1" customHeight="1" outlineLevel="2" x14ac:dyDescent="0.25">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453</v>
      </c>
      <c r="K2878" s="70">
        <f t="shared" si="332"/>
        <v>1146</v>
      </c>
      <c r="L2878" s="34" t="s">
        <v>106</v>
      </c>
      <c r="M2878" s="34" t="s">
        <v>52</v>
      </c>
      <c r="N2878" s="34" t="s">
        <v>81</v>
      </c>
    </row>
    <row r="2879" spans="1:14" ht="15" hidden="1" customHeight="1" outlineLevel="2" x14ac:dyDescent="0.25">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453</v>
      </c>
      <c r="K2879" s="70">
        <f t="shared" si="332"/>
        <v>1147</v>
      </c>
      <c r="L2879" s="34" t="s">
        <v>106</v>
      </c>
      <c r="M2879" s="34" t="s">
        <v>52</v>
      </c>
      <c r="N2879" s="34" t="s">
        <v>81</v>
      </c>
    </row>
    <row r="2880" spans="1:14" ht="15" hidden="1" customHeight="1" outlineLevel="2" x14ac:dyDescent="0.25">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453</v>
      </c>
      <c r="K2880" s="70">
        <f t="shared" si="332"/>
        <v>1148</v>
      </c>
      <c r="L2880" s="34" t="s">
        <v>106</v>
      </c>
      <c r="M2880" s="34" t="s">
        <v>52</v>
      </c>
      <c r="N2880" s="34" t="s">
        <v>81</v>
      </c>
    </row>
    <row r="2881" spans="1:14" ht="15" hidden="1" customHeight="1" outlineLevel="2" x14ac:dyDescent="0.25">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453</v>
      </c>
      <c r="K2881" s="70">
        <f t="shared" si="332"/>
        <v>1149</v>
      </c>
      <c r="L2881" s="34" t="s">
        <v>106</v>
      </c>
      <c r="M2881" s="34" t="s">
        <v>52</v>
      </c>
      <c r="N2881" s="34" t="s">
        <v>81</v>
      </c>
    </row>
    <row r="2882" spans="1:14" ht="15" hidden="1" customHeight="1" outlineLevel="2" x14ac:dyDescent="0.25">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453</v>
      </c>
      <c r="K2882" s="70">
        <f t="shared" si="332"/>
        <v>1150</v>
      </c>
      <c r="L2882" s="34" t="s">
        <v>106</v>
      </c>
      <c r="M2882" s="34" t="s">
        <v>52</v>
      </c>
      <c r="N2882" s="34" t="s">
        <v>81</v>
      </c>
    </row>
    <row r="2883" spans="1:14" ht="15" hidden="1" customHeight="1" outlineLevel="2" x14ac:dyDescent="0.25">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453</v>
      </c>
      <c r="K2883" s="70">
        <f t="shared" si="332"/>
        <v>1151</v>
      </c>
      <c r="L2883" s="34" t="s">
        <v>106</v>
      </c>
      <c r="M2883" s="34" t="s">
        <v>52</v>
      </c>
      <c r="N2883" s="34" t="s">
        <v>81</v>
      </c>
    </row>
    <row r="2884" spans="1:14" ht="15" hidden="1" customHeight="1" outlineLevel="2" x14ac:dyDescent="0.25">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453</v>
      </c>
      <c r="K2884" s="70">
        <f t="shared" si="332"/>
        <v>1152</v>
      </c>
      <c r="L2884" s="34" t="s">
        <v>106</v>
      </c>
      <c r="M2884" s="34" t="s">
        <v>52</v>
      </c>
      <c r="N2884" s="34" t="s">
        <v>81</v>
      </c>
    </row>
    <row r="2885" spans="1:14" ht="15" hidden="1" customHeight="1" outlineLevel="2" x14ac:dyDescent="0.25">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453</v>
      </c>
      <c r="K2885" s="70">
        <f t="shared" si="332"/>
        <v>1153</v>
      </c>
      <c r="L2885" s="34" t="s">
        <v>106</v>
      </c>
      <c r="M2885" s="34" t="s">
        <v>52</v>
      </c>
      <c r="N2885" s="34" t="s">
        <v>81</v>
      </c>
    </row>
    <row r="2886" spans="1:14" ht="15" hidden="1" customHeight="1" outlineLevel="2" x14ac:dyDescent="0.25">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453</v>
      </c>
      <c r="K2886" s="70">
        <f t="shared" si="332"/>
        <v>1154</v>
      </c>
      <c r="L2886" s="34" t="s">
        <v>106</v>
      </c>
      <c r="M2886" s="34" t="s">
        <v>52</v>
      </c>
      <c r="N2886" s="34" t="s">
        <v>81</v>
      </c>
    </row>
    <row r="2887" spans="1:14" ht="15" hidden="1" customHeight="1" outlineLevel="2" x14ac:dyDescent="0.25">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453</v>
      </c>
      <c r="K2887" s="70">
        <f t="shared" si="332"/>
        <v>1155</v>
      </c>
      <c r="L2887" s="34" t="s">
        <v>106</v>
      </c>
      <c r="M2887" s="34" t="s">
        <v>52</v>
      </c>
      <c r="N2887" s="34" t="s">
        <v>81</v>
      </c>
    </row>
    <row r="2888" spans="1:14" ht="15.75" hidden="1" customHeight="1" outlineLevel="2" x14ac:dyDescent="0.25">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453</v>
      </c>
      <c r="K2888" s="70">
        <f t="shared" si="332"/>
        <v>1156</v>
      </c>
      <c r="L2888" s="34" t="s">
        <v>106</v>
      </c>
      <c r="M2888" s="34" t="s">
        <v>52</v>
      </c>
      <c r="N2888" s="34" t="s">
        <v>81</v>
      </c>
    </row>
    <row r="2889" spans="1:14" ht="15.75" hidden="1" customHeight="1" outlineLevel="2" x14ac:dyDescent="0.25">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453</v>
      </c>
      <c r="K2889" s="70">
        <f t="shared" si="332"/>
        <v>1157</v>
      </c>
      <c r="L2889" s="34" t="s">
        <v>106</v>
      </c>
      <c r="M2889" s="34" t="s">
        <v>52</v>
      </c>
      <c r="N2889" s="34" t="s">
        <v>81</v>
      </c>
    </row>
    <row r="2890" spans="1:14" ht="15.75" hidden="1" customHeight="1" outlineLevel="2" x14ac:dyDescent="0.25">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453</v>
      </c>
      <c r="K2890" s="70">
        <f t="shared" si="332"/>
        <v>1158</v>
      </c>
      <c r="L2890" s="34" t="s">
        <v>106</v>
      </c>
      <c r="M2890" s="34" t="s">
        <v>52</v>
      </c>
      <c r="N2890" s="34" t="s">
        <v>81</v>
      </c>
    </row>
    <row r="2891" spans="1:14" ht="15.75" hidden="1" customHeight="1" outlineLevel="2" x14ac:dyDescent="0.25">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453</v>
      </c>
      <c r="K2891" s="70">
        <f t="shared" si="332"/>
        <v>1159</v>
      </c>
      <c r="L2891" s="34" t="s">
        <v>106</v>
      </c>
      <c r="M2891" s="34" t="s">
        <v>52</v>
      </c>
      <c r="N2891" s="34" t="s">
        <v>81</v>
      </c>
    </row>
    <row r="2892" spans="1:14" ht="15.75" hidden="1" customHeight="1" outlineLevel="2" x14ac:dyDescent="0.25">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453</v>
      </c>
      <c r="K2892" s="70">
        <f t="shared" si="332"/>
        <v>1160</v>
      </c>
      <c r="L2892" s="34" t="s">
        <v>106</v>
      </c>
      <c r="M2892" s="34" t="s">
        <v>52</v>
      </c>
      <c r="N2892" s="34" t="s">
        <v>81</v>
      </c>
    </row>
    <row r="2893" spans="1:14" ht="15.75" hidden="1" customHeight="1" outlineLevel="2" x14ac:dyDescent="0.25">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453</v>
      </c>
      <c r="K2893" s="70">
        <f t="shared" si="332"/>
        <v>1161</v>
      </c>
      <c r="L2893" s="34" t="s">
        <v>106</v>
      </c>
      <c r="M2893" s="34" t="s">
        <v>52</v>
      </c>
      <c r="N2893" s="34" t="s">
        <v>81</v>
      </c>
    </row>
    <row r="2894" spans="1:14" ht="15.75" hidden="1" customHeight="1" outlineLevel="2" x14ac:dyDescent="0.25">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453</v>
      </c>
      <c r="K2894" s="70">
        <f t="shared" si="332"/>
        <v>1162</v>
      </c>
      <c r="L2894" s="34" t="s">
        <v>106</v>
      </c>
      <c r="M2894" s="34" t="s">
        <v>52</v>
      </c>
      <c r="N2894" s="34" t="s">
        <v>81</v>
      </c>
    </row>
    <row r="2895" spans="1:14" ht="15.75" hidden="1" customHeight="1" outlineLevel="2" x14ac:dyDescent="0.25">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453</v>
      </c>
      <c r="K2895" s="70">
        <f t="shared" si="332"/>
        <v>1163</v>
      </c>
      <c r="L2895" s="34" t="s">
        <v>106</v>
      </c>
      <c r="M2895" s="34" t="s">
        <v>52</v>
      </c>
      <c r="N2895" s="34" t="s">
        <v>81</v>
      </c>
    </row>
    <row r="2896" spans="1:14" ht="15.75" hidden="1" customHeight="1" outlineLevel="2" x14ac:dyDescent="0.25">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453</v>
      </c>
      <c r="K2896" s="70">
        <f t="shared" si="332"/>
        <v>1164</v>
      </c>
      <c r="L2896" s="34" t="s">
        <v>106</v>
      </c>
      <c r="M2896" s="34" t="s">
        <v>52</v>
      </c>
      <c r="N2896" s="34" t="s">
        <v>81</v>
      </c>
    </row>
    <row r="2897" spans="1:16" ht="15.75" hidden="1" customHeight="1" outlineLevel="2" x14ac:dyDescent="0.25">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453</v>
      </c>
      <c r="K2897" s="70">
        <f t="shared" si="332"/>
        <v>1165</v>
      </c>
      <c r="L2897" s="34" t="s">
        <v>106</v>
      </c>
      <c r="M2897" s="34" t="s">
        <v>52</v>
      </c>
      <c r="N2897" s="34" t="s">
        <v>81</v>
      </c>
    </row>
    <row r="2898" spans="1:16" ht="15.75" hidden="1" customHeight="1" outlineLevel="2" x14ac:dyDescent="0.25">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453</v>
      </c>
      <c r="K2898" s="70">
        <f t="shared" si="332"/>
        <v>1166</v>
      </c>
      <c r="L2898" s="34" t="s">
        <v>106</v>
      </c>
      <c r="M2898" s="34" t="s">
        <v>52</v>
      </c>
      <c r="N2898" s="34" t="s">
        <v>81</v>
      </c>
    </row>
    <row r="2899" spans="1:16" ht="15.75" hidden="1" customHeight="1" outlineLevel="2" x14ac:dyDescent="0.25">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453</v>
      </c>
      <c r="K2899" s="70">
        <f t="shared" si="332"/>
        <v>1167</v>
      </c>
      <c r="L2899" s="34" t="s">
        <v>106</v>
      </c>
      <c r="M2899" s="34" t="s">
        <v>52</v>
      </c>
      <c r="N2899" s="34" t="s">
        <v>81</v>
      </c>
    </row>
    <row r="2900" spans="1:16" ht="15.75" hidden="1" customHeight="1" outlineLevel="2" x14ac:dyDescent="0.25">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453</v>
      </c>
      <c r="K2900" s="70">
        <f t="shared" si="332"/>
        <v>1168</v>
      </c>
      <c r="L2900" s="34" t="s">
        <v>106</v>
      </c>
      <c r="M2900" s="34" t="s">
        <v>52</v>
      </c>
      <c r="N2900" s="34" t="s">
        <v>81</v>
      </c>
    </row>
    <row r="2901" spans="1:16" outlineLevel="1" collapsed="1" x14ac:dyDescent="0.25">
      <c r="D2901" s="28"/>
      <c r="E2901" s="27"/>
      <c r="F2901" s="29"/>
    </row>
    <row r="2902" spans="1:16" s="63" customFormat="1" outlineLevel="1" x14ac:dyDescent="0.25">
      <c r="A2902" s="65"/>
      <c r="B2902" s="33" t="s">
        <v>20</v>
      </c>
      <c r="C2902" s="33"/>
      <c r="D2902" s="28">
        <f>E2804+1</f>
        <v>6728</v>
      </c>
      <c r="E2902" s="27">
        <f>D2998</f>
        <v>6823</v>
      </c>
      <c r="F2902" s="29" t="s">
        <v>13</v>
      </c>
      <c r="G2902" s="23" t="s">
        <v>164</v>
      </c>
      <c r="H2902" s="21">
        <f>I2804+1</f>
        <v>12304</v>
      </c>
      <c r="I2902" s="23">
        <f>I2998</f>
        <v>12495</v>
      </c>
      <c r="J2902" s="71" t="s">
        <v>453</v>
      </c>
      <c r="K2902" s="70" t="s">
        <v>471</v>
      </c>
      <c r="L2902" s="34" t="s">
        <v>106</v>
      </c>
      <c r="M2902" s="34"/>
      <c r="N2902" s="34" t="s">
        <v>374</v>
      </c>
      <c r="O2902" s="34"/>
      <c r="P2902" s="33"/>
    </row>
    <row r="2903" spans="1:16" ht="15.75" hidden="1" customHeight="1" outlineLevel="2" x14ac:dyDescent="0.25">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453</v>
      </c>
      <c r="K2903" s="70">
        <f>K2900+1</f>
        <v>1169</v>
      </c>
      <c r="L2903" s="34" t="s">
        <v>106</v>
      </c>
      <c r="N2903" s="34" t="s">
        <v>374</v>
      </c>
    </row>
    <row r="2904" spans="1:16" ht="15" hidden="1" customHeight="1" outlineLevel="2" x14ac:dyDescent="0.25">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453</v>
      </c>
      <c r="K2904" s="70">
        <f>K2903+1</f>
        <v>1170</v>
      </c>
      <c r="L2904" s="34" t="s">
        <v>106</v>
      </c>
      <c r="N2904" s="34" t="s">
        <v>374</v>
      </c>
    </row>
    <row r="2905" spans="1:16" ht="15" hidden="1" customHeight="1" outlineLevel="2" x14ac:dyDescent="0.25">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453</v>
      </c>
      <c r="K2905" s="70">
        <f t="shared" ref="K2905:K2968" si="338">K2904+1</f>
        <v>1171</v>
      </c>
      <c r="L2905" s="34" t="s">
        <v>106</v>
      </c>
      <c r="N2905" s="34" t="s">
        <v>374</v>
      </c>
    </row>
    <row r="2906" spans="1:16" ht="15" hidden="1" customHeight="1" outlineLevel="2" x14ac:dyDescent="0.25">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453</v>
      </c>
      <c r="K2906" s="70">
        <f t="shared" si="338"/>
        <v>1172</v>
      </c>
      <c r="L2906" s="34" t="s">
        <v>106</v>
      </c>
      <c r="N2906" s="34" t="s">
        <v>374</v>
      </c>
    </row>
    <row r="2907" spans="1:16" ht="15" hidden="1" customHeight="1" outlineLevel="2" x14ac:dyDescent="0.25">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453</v>
      </c>
      <c r="K2907" s="70">
        <f t="shared" si="338"/>
        <v>1173</v>
      </c>
      <c r="L2907" s="34" t="s">
        <v>106</v>
      </c>
      <c r="N2907" s="34" t="s">
        <v>374</v>
      </c>
    </row>
    <row r="2908" spans="1:16" ht="15" hidden="1" customHeight="1" outlineLevel="2" x14ac:dyDescent="0.25">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453</v>
      </c>
      <c r="K2908" s="70">
        <f t="shared" si="338"/>
        <v>1174</v>
      </c>
      <c r="L2908" s="34" t="s">
        <v>106</v>
      </c>
      <c r="N2908" s="34" t="s">
        <v>374</v>
      </c>
    </row>
    <row r="2909" spans="1:16" ht="15" hidden="1" customHeight="1" outlineLevel="2" x14ac:dyDescent="0.25">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453</v>
      </c>
      <c r="K2909" s="70">
        <f t="shared" si="338"/>
        <v>1175</v>
      </c>
      <c r="L2909" s="34" t="s">
        <v>106</v>
      </c>
      <c r="N2909" s="34" t="s">
        <v>374</v>
      </c>
    </row>
    <row r="2910" spans="1:16" ht="15" hidden="1" customHeight="1" outlineLevel="2" x14ac:dyDescent="0.25">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453</v>
      </c>
      <c r="K2910" s="70">
        <f t="shared" si="338"/>
        <v>1176</v>
      </c>
      <c r="L2910" s="34" t="s">
        <v>106</v>
      </c>
      <c r="N2910" s="34" t="s">
        <v>374</v>
      </c>
    </row>
    <row r="2911" spans="1:16" ht="15" hidden="1" customHeight="1" outlineLevel="2" x14ac:dyDescent="0.25">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453</v>
      </c>
      <c r="K2911" s="70">
        <f t="shared" si="338"/>
        <v>1177</v>
      </c>
      <c r="L2911" s="34" t="s">
        <v>106</v>
      </c>
      <c r="N2911" s="34" t="s">
        <v>374</v>
      </c>
    </row>
    <row r="2912" spans="1:16" ht="15" hidden="1" customHeight="1" outlineLevel="2" x14ac:dyDescent="0.25">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453</v>
      </c>
      <c r="K2912" s="70">
        <f t="shared" si="338"/>
        <v>1178</v>
      </c>
      <c r="L2912" s="34" t="s">
        <v>106</v>
      </c>
      <c r="N2912" s="34" t="s">
        <v>374</v>
      </c>
    </row>
    <row r="2913" spans="1:14" ht="15" hidden="1" customHeight="1" outlineLevel="2" x14ac:dyDescent="0.25">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453</v>
      </c>
      <c r="K2913" s="70">
        <f t="shared" si="338"/>
        <v>1179</v>
      </c>
      <c r="L2913" s="34" t="s">
        <v>106</v>
      </c>
      <c r="N2913" s="34" t="s">
        <v>374</v>
      </c>
    </row>
    <row r="2914" spans="1:14" ht="15" hidden="1" customHeight="1" outlineLevel="2" x14ac:dyDescent="0.25">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453</v>
      </c>
      <c r="K2914" s="70">
        <f t="shared" si="338"/>
        <v>1180</v>
      </c>
      <c r="L2914" s="34" t="s">
        <v>106</v>
      </c>
      <c r="N2914" s="34" t="s">
        <v>374</v>
      </c>
    </row>
    <row r="2915" spans="1:14" ht="15" hidden="1" customHeight="1" outlineLevel="2" x14ac:dyDescent="0.25">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453</v>
      </c>
      <c r="K2915" s="70">
        <f t="shared" si="338"/>
        <v>1181</v>
      </c>
      <c r="L2915" s="34" t="s">
        <v>106</v>
      </c>
      <c r="N2915" s="34" t="s">
        <v>374</v>
      </c>
    </row>
    <row r="2916" spans="1:14" ht="15" hidden="1" customHeight="1" outlineLevel="2" x14ac:dyDescent="0.25">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453</v>
      </c>
      <c r="K2916" s="70">
        <f t="shared" si="338"/>
        <v>1182</v>
      </c>
      <c r="L2916" s="34" t="s">
        <v>106</v>
      </c>
      <c r="N2916" s="34" t="s">
        <v>374</v>
      </c>
    </row>
    <row r="2917" spans="1:14" ht="15" hidden="1" customHeight="1" outlineLevel="2" x14ac:dyDescent="0.25">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453</v>
      </c>
      <c r="K2917" s="70">
        <f t="shared" si="338"/>
        <v>1183</v>
      </c>
      <c r="L2917" s="34" t="s">
        <v>106</v>
      </c>
      <c r="N2917" s="34" t="s">
        <v>374</v>
      </c>
    </row>
    <row r="2918" spans="1:14" ht="15" hidden="1" customHeight="1" outlineLevel="2" x14ac:dyDescent="0.25">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453</v>
      </c>
      <c r="K2918" s="70">
        <f t="shared" si="338"/>
        <v>1184</v>
      </c>
      <c r="L2918" s="34" t="s">
        <v>106</v>
      </c>
      <c r="N2918" s="34" t="s">
        <v>374</v>
      </c>
    </row>
    <row r="2919" spans="1:14" ht="15" hidden="1" customHeight="1" outlineLevel="2" x14ac:dyDescent="0.25">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453</v>
      </c>
      <c r="K2919" s="70">
        <f t="shared" si="338"/>
        <v>1185</v>
      </c>
      <c r="L2919" s="34" t="s">
        <v>106</v>
      </c>
      <c r="N2919" s="34" t="s">
        <v>374</v>
      </c>
    </row>
    <row r="2920" spans="1:14" ht="15" hidden="1" customHeight="1" outlineLevel="2" x14ac:dyDescent="0.25">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453</v>
      </c>
      <c r="K2920" s="70">
        <f t="shared" si="338"/>
        <v>1186</v>
      </c>
      <c r="L2920" s="34" t="s">
        <v>106</v>
      </c>
      <c r="N2920" s="34" t="s">
        <v>374</v>
      </c>
    </row>
    <row r="2921" spans="1:14" ht="15" hidden="1" customHeight="1" outlineLevel="2" x14ac:dyDescent="0.25">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453</v>
      </c>
      <c r="K2921" s="70">
        <f t="shared" si="338"/>
        <v>1187</v>
      </c>
      <c r="L2921" s="34" t="s">
        <v>106</v>
      </c>
      <c r="N2921" s="34" t="s">
        <v>374</v>
      </c>
    </row>
    <row r="2922" spans="1:14" ht="15" hidden="1" customHeight="1" outlineLevel="2" x14ac:dyDescent="0.25">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453</v>
      </c>
      <c r="K2922" s="70">
        <f t="shared" si="338"/>
        <v>1188</v>
      </c>
      <c r="L2922" s="34" t="s">
        <v>106</v>
      </c>
      <c r="N2922" s="34" t="s">
        <v>374</v>
      </c>
    </row>
    <row r="2923" spans="1:14" ht="15" hidden="1" customHeight="1" outlineLevel="2" x14ac:dyDescent="0.25">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453</v>
      </c>
      <c r="K2923" s="70">
        <f t="shared" si="338"/>
        <v>1189</v>
      </c>
      <c r="L2923" s="34" t="s">
        <v>106</v>
      </c>
      <c r="N2923" s="34" t="s">
        <v>374</v>
      </c>
    </row>
    <row r="2924" spans="1:14" ht="15" hidden="1" customHeight="1" outlineLevel="2" x14ac:dyDescent="0.25">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453</v>
      </c>
      <c r="K2924" s="70">
        <f t="shared" si="338"/>
        <v>1190</v>
      </c>
      <c r="L2924" s="34" t="s">
        <v>106</v>
      </c>
      <c r="N2924" s="34" t="s">
        <v>374</v>
      </c>
    </row>
    <row r="2925" spans="1:14" ht="15" hidden="1" customHeight="1" outlineLevel="2" x14ac:dyDescent="0.25">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453</v>
      </c>
      <c r="K2925" s="70">
        <f t="shared" si="338"/>
        <v>1191</v>
      </c>
      <c r="L2925" s="34" t="s">
        <v>106</v>
      </c>
      <c r="N2925" s="34" t="s">
        <v>374</v>
      </c>
    </row>
    <row r="2926" spans="1:14" ht="15" hidden="1" customHeight="1" outlineLevel="2" x14ac:dyDescent="0.25">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453</v>
      </c>
      <c r="K2926" s="70">
        <f t="shared" si="338"/>
        <v>1192</v>
      </c>
      <c r="L2926" s="34" t="s">
        <v>106</v>
      </c>
      <c r="N2926" s="34" t="s">
        <v>374</v>
      </c>
    </row>
    <row r="2927" spans="1:14" ht="15" hidden="1" customHeight="1" outlineLevel="2" x14ac:dyDescent="0.25">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453</v>
      </c>
      <c r="K2927" s="70">
        <f t="shared" si="338"/>
        <v>1193</v>
      </c>
      <c r="L2927" s="34" t="s">
        <v>106</v>
      </c>
      <c r="N2927" s="34" t="s">
        <v>374</v>
      </c>
    </row>
    <row r="2928" spans="1:14" ht="15" hidden="1" customHeight="1" outlineLevel="2" x14ac:dyDescent="0.25">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453</v>
      </c>
      <c r="K2928" s="70">
        <f t="shared" si="338"/>
        <v>1194</v>
      </c>
      <c r="L2928" s="34" t="s">
        <v>106</v>
      </c>
      <c r="N2928" s="34" t="s">
        <v>374</v>
      </c>
    </row>
    <row r="2929" spans="1:14" ht="15" hidden="1" customHeight="1" outlineLevel="2" x14ac:dyDescent="0.25">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453</v>
      </c>
      <c r="K2929" s="70">
        <f t="shared" si="338"/>
        <v>1195</v>
      </c>
      <c r="L2929" s="34" t="s">
        <v>106</v>
      </c>
      <c r="N2929" s="34" t="s">
        <v>374</v>
      </c>
    </row>
    <row r="2930" spans="1:14" ht="15" hidden="1" customHeight="1" outlineLevel="2" x14ac:dyDescent="0.25">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453</v>
      </c>
      <c r="K2930" s="70">
        <f t="shared" si="338"/>
        <v>1196</v>
      </c>
      <c r="L2930" s="34" t="s">
        <v>106</v>
      </c>
      <c r="N2930" s="34" t="s">
        <v>374</v>
      </c>
    </row>
    <row r="2931" spans="1:14" ht="15" hidden="1" customHeight="1" outlineLevel="2" x14ac:dyDescent="0.25">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453</v>
      </c>
      <c r="K2931" s="70">
        <f t="shared" si="338"/>
        <v>1197</v>
      </c>
      <c r="L2931" s="34" t="s">
        <v>106</v>
      </c>
      <c r="N2931" s="34" t="s">
        <v>374</v>
      </c>
    </row>
    <row r="2932" spans="1:14" ht="15" hidden="1" customHeight="1" outlineLevel="2" x14ac:dyDescent="0.25">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453</v>
      </c>
      <c r="K2932" s="70">
        <f t="shared" si="338"/>
        <v>1198</v>
      </c>
      <c r="L2932" s="34" t="s">
        <v>106</v>
      </c>
      <c r="N2932" s="34" t="s">
        <v>374</v>
      </c>
    </row>
    <row r="2933" spans="1:14" ht="15" hidden="1" customHeight="1" outlineLevel="2" x14ac:dyDescent="0.25">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453</v>
      </c>
      <c r="K2933" s="70">
        <f t="shared" si="338"/>
        <v>1199</v>
      </c>
      <c r="L2933" s="34" t="s">
        <v>106</v>
      </c>
      <c r="N2933" s="34" t="s">
        <v>374</v>
      </c>
    </row>
    <row r="2934" spans="1:14" ht="15" hidden="1" customHeight="1" outlineLevel="2" x14ac:dyDescent="0.25">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453</v>
      </c>
      <c r="K2934" s="70">
        <f t="shared" si="338"/>
        <v>1200</v>
      </c>
      <c r="L2934" s="34" t="s">
        <v>106</v>
      </c>
      <c r="N2934" s="34" t="s">
        <v>374</v>
      </c>
    </row>
    <row r="2935" spans="1:14" ht="15" hidden="1" customHeight="1" outlineLevel="2" x14ac:dyDescent="0.25">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453</v>
      </c>
      <c r="K2935" s="70">
        <f t="shared" si="338"/>
        <v>1201</v>
      </c>
      <c r="L2935" s="34" t="s">
        <v>106</v>
      </c>
      <c r="N2935" s="34" t="s">
        <v>374</v>
      </c>
    </row>
    <row r="2936" spans="1:14" ht="15" hidden="1" customHeight="1" outlineLevel="2" x14ac:dyDescent="0.25">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453</v>
      </c>
      <c r="K2936" s="70">
        <f t="shared" si="338"/>
        <v>1202</v>
      </c>
      <c r="L2936" s="34" t="s">
        <v>106</v>
      </c>
      <c r="N2936" s="34" t="s">
        <v>374</v>
      </c>
    </row>
    <row r="2937" spans="1:14" ht="15" hidden="1" customHeight="1" outlineLevel="2" x14ac:dyDescent="0.25">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453</v>
      </c>
      <c r="K2937" s="70">
        <f t="shared" si="338"/>
        <v>1203</v>
      </c>
      <c r="L2937" s="34" t="s">
        <v>106</v>
      </c>
      <c r="N2937" s="34" t="s">
        <v>374</v>
      </c>
    </row>
    <row r="2938" spans="1:14" ht="15" hidden="1" customHeight="1" outlineLevel="2" x14ac:dyDescent="0.25">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453</v>
      </c>
      <c r="K2938" s="70">
        <f t="shared" si="338"/>
        <v>1204</v>
      </c>
      <c r="L2938" s="34" t="s">
        <v>106</v>
      </c>
      <c r="N2938" s="34" t="s">
        <v>374</v>
      </c>
    </row>
    <row r="2939" spans="1:14" ht="15" hidden="1" customHeight="1" outlineLevel="2" x14ac:dyDescent="0.25">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453</v>
      </c>
      <c r="K2939" s="70">
        <f t="shared" si="338"/>
        <v>1205</v>
      </c>
      <c r="L2939" s="34" t="s">
        <v>106</v>
      </c>
      <c r="N2939" s="34" t="s">
        <v>374</v>
      </c>
    </row>
    <row r="2940" spans="1:14" ht="15" hidden="1" customHeight="1" outlineLevel="2" x14ac:dyDescent="0.25">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453</v>
      </c>
      <c r="K2940" s="70">
        <f t="shared" si="338"/>
        <v>1206</v>
      </c>
      <c r="L2940" s="34" t="s">
        <v>106</v>
      </c>
      <c r="N2940" s="34" t="s">
        <v>374</v>
      </c>
    </row>
    <row r="2941" spans="1:14" ht="15" hidden="1" customHeight="1" outlineLevel="2" x14ac:dyDescent="0.25">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453</v>
      </c>
      <c r="K2941" s="70">
        <f t="shared" si="338"/>
        <v>1207</v>
      </c>
      <c r="L2941" s="34" t="s">
        <v>106</v>
      </c>
      <c r="N2941" s="34" t="s">
        <v>374</v>
      </c>
    </row>
    <row r="2942" spans="1:14" ht="15" hidden="1" customHeight="1" outlineLevel="2" x14ac:dyDescent="0.25">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453</v>
      </c>
      <c r="K2942" s="70">
        <f t="shared" si="338"/>
        <v>1208</v>
      </c>
      <c r="L2942" s="34" t="s">
        <v>106</v>
      </c>
      <c r="N2942" s="34" t="s">
        <v>374</v>
      </c>
    </row>
    <row r="2943" spans="1:14" ht="15" hidden="1" customHeight="1" outlineLevel="2" x14ac:dyDescent="0.25">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453</v>
      </c>
      <c r="K2943" s="70">
        <f t="shared" si="338"/>
        <v>1209</v>
      </c>
      <c r="L2943" s="34" t="s">
        <v>106</v>
      </c>
      <c r="N2943" s="34" t="s">
        <v>374</v>
      </c>
    </row>
    <row r="2944" spans="1:14" ht="15" hidden="1" customHeight="1" outlineLevel="2" x14ac:dyDescent="0.25">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453</v>
      </c>
      <c r="K2944" s="70">
        <f t="shared" si="338"/>
        <v>1210</v>
      </c>
      <c r="L2944" s="34" t="s">
        <v>106</v>
      </c>
      <c r="N2944" s="34" t="s">
        <v>374</v>
      </c>
    </row>
    <row r="2945" spans="1:14" ht="15" hidden="1" customHeight="1" outlineLevel="2" x14ac:dyDescent="0.25">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453</v>
      </c>
      <c r="K2945" s="70">
        <f t="shared" si="338"/>
        <v>1211</v>
      </c>
      <c r="L2945" s="34" t="s">
        <v>106</v>
      </c>
      <c r="N2945" s="34" t="s">
        <v>374</v>
      </c>
    </row>
    <row r="2946" spans="1:14" ht="15" hidden="1" customHeight="1" outlineLevel="2" x14ac:dyDescent="0.25">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453</v>
      </c>
      <c r="K2946" s="70">
        <f t="shared" si="338"/>
        <v>1212</v>
      </c>
      <c r="L2946" s="34" t="s">
        <v>106</v>
      </c>
      <c r="N2946" s="34" t="s">
        <v>374</v>
      </c>
    </row>
    <row r="2947" spans="1:14" ht="15" hidden="1" customHeight="1" outlineLevel="2" x14ac:dyDescent="0.25">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453</v>
      </c>
      <c r="K2947" s="70">
        <f t="shared" si="338"/>
        <v>1213</v>
      </c>
      <c r="L2947" s="34" t="s">
        <v>106</v>
      </c>
      <c r="N2947" s="34" t="s">
        <v>374</v>
      </c>
    </row>
    <row r="2948" spans="1:14" ht="15" hidden="1" customHeight="1" outlineLevel="2" x14ac:dyDescent="0.25">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453</v>
      </c>
      <c r="K2948" s="70">
        <f t="shared" si="338"/>
        <v>1214</v>
      </c>
      <c r="L2948" s="34" t="s">
        <v>106</v>
      </c>
      <c r="N2948" s="34" t="s">
        <v>374</v>
      </c>
    </row>
    <row r="2949" spans="1:14" ht="15" hidden="1" customHeight="1" outlineLevel="2" x14ac:dyDescent="0.25">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453</v>
      </c>
      <c r="K2949" s="70">
        <f t="shared" si="338"/>
        <v>1215</v>
      </c>
      <c r="L2949" s="34" t="s">
        <v>106</v>
      </c>
      <c r="N2949" s="34" t="s">
        <v>374</v>
      </c>
    </row>
    <row r="2950" spans="1:14" ht="15" hidden="1" customHeight="1" outlineLevel="2" x14ac:dyDescent="0.25">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453</v>
      </c>
      <c r="K2950" s="70">
        <f t="shared" si="338"/>
        <v>1216</v>
      </c>
      <c r="L2950" s="34" t="s">
        <v>106</v>
      </c>
      <c r="N2950" s="34" t="s">
        <v>374</v>
      </c>
    </row>
    <row r="2951" spans="1:14" ht="15" hidden="1" customHeight="1" outlineLevel="2" x14ac:dyDescent="0.25">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453</v>
      </c>
      <c r="K2951" s="70">
        <f t="shared" si="338"/>
        <v>1217</v>
      </c>
      <c r="L2951" s="34" t="s">
        <v>106</v>
      </c>
      <c r="N2951" s="34" t="s">
        <v>374</v>
      </c>
    </row>
    <row r="2952" spans="1:14" ht="15" hidden="1" customHeight="1" outlineLevel="2" x14ac:dyDescent="0.25">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453</v>
      </c>
      <c r="K2952" s="70">
        <f t="shared" si="338"/>
        <v>1218</v>
      </c>
      <c r="L2952" s="34" t="s">
        <v>106</v>
      </c>
      <c r="N2952" s="34" t="s">
        <v>374</v>
      </c>
    </row>
    <row r="2953" spans="1:14" ht="15" hidden="1" customHeight="1" outlineLevel="2" x14ac:dyDescent="0.25">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453</v>
      </c>
      <c r="K2953" s="70">
        <f t="shared" si="338"/>
        <v>1219</v>
      </c>
      <c r="L2953" s="34" t="s">
        <v>106</v>
      </c>
      <c r="N2953" s="34" t="s">
        <v>374</v>
      </c>
    </row>
    <row r="2954" spans="1:14" ht="15" hidden="1" customHeight="1" outlineLevel="2" x14ac:dyDescent="0.25">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453</v>
      </c>
      <c r="K2954" s="70">
        <f t="shared" si="338"/>
        <v>1220</v>
      </c>
      <c r="L2954" s="34" t="s">
        <v>106</v>
      </c>
      <c r="N2954" s="34" t="s">
        <v>374</v>
      </c>
    </row>
    <row r="2955" spans="1:14" ht="15" hidden="1" customHeight="1" outlineLevel="2" x14ac:dyDescent="0.25">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453</v>
      </c>
      <c r="K2955" s="70">
        <f t="shared" si="338"/>
        <v>1221</v>
      </c>
      <c r="L2955" s="34" t="s">
        <v>106</v>
      </c>
      <c r="N2955" s="34" t="s">
        <v>374</v>
      </c>
    </row>
    <row r="2956" spans="1:14" ht="15" hidden="1" customHeight="1" outlineLevel="2" x14ac:dyDescent="0.25">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453</v>
      </c>
      <c r="K2956" s="70">
        <f t="shared" si="338"/>
        <v>1222</v>
      </c>
      <c r="L2956" s="34" t="s">
        <v>106</v>
      </c>
      <c r="N2956" s="34" t="s">
        <v>374</v>
      </c>
    </row>
    <row r="2957" spans="1:14" ht="15" hidden="1" customHeight="1" outlineLevel="2" x14ac:dyDescent="0.25">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453</v>
      </c>
      <c r="K2957" s="70">
        <f t="shared" si="338"/>
        <v>1223</v>
      </c>
      <c r="L2957" s="34" t="s">
        <v>106</v>
      </c>
      <c r="N2957" s="34" t="s">
        <v>374</v>
      </c>
    </row>
    <row r="2958" spans="1:14" ht="15" hidden="1" customHeight="1" outlineLevel="2" x14ac:dyDescent="0.25">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453</v>
      </c>
      <c r="K2958" s="70">
        <f t="shared" si="338"/>
        <v>1224</v>
      </c>
      <c r="L2958" s="34" t="s">
        <v>106</v>
      </c>
      <c r="N2958" s="34" t="s">
        <v>374</v>
      </c>
    </row>
    <row r="2959" spans="1:14" ht="15" hidden="1" customHeight="1" outlineLevel="2" x14ac:dyDescent="0.25">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453</v>
      </c>
      <c r="K2959" s="70">
        <f t="shared" si="338"/>
        <v>1225</v>
      </c>
      <c r="L2959" s="34" t="s">
        <v>106</v>
      </c>
      <c r="N2959" s="34" t="s">
        <v>374</v>
      </c>
    </row>
    <row r="2960" spans="1:14" ht="15" hidden="1" customHeight="1" outlineLevel="2" x14ac:dyDescent="0.25">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453</v>
      </c>
      <c r="K2960" s="70">
        <f t="shared" si="338"/>
        <v>1226</v>
      </c>
      <c r="L2960" s="34" t="s">
        <v>106</v>
      </c>
      <c r="N2960" s="34" t="s">
        <v>374</v>
      </c>
    </row>
    <row r="2961" spans="1:14" ht="15" hidden="1" customHeight="1" outlineLevel="2" x14ac:dyDescent="0.25">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453</v>
      </c>
      <c r="K2961" s="70">
        <f t="shared" si="338"/>
        <v>1227</v>
      </c>
      <c r="L2961" s="34" t="s">
        <v>106</v>
      </c>
      <c r="N2961" s="34" t="s">
        <v>374</v>
      </c>
    </row>
    <row r="2962" spans="1:14" ht="15" hidden="1" customHeight="1" outlineLevel="2" x14ac:dyDescent="0.25">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453</v>
      </c>
      <c r="K2962" s="70">
        <f t="shared" si="338"/>
        <v>1228</v>
      </c>
      <c r="L2962" s="34" t="s">
        <v>106</v>
      </c>
      <c r="N2962" s="34" t="s">
        <v>374</v>
      </c>
    </row>
    <row r="2963" spans="1:14" ht="15" hidden="1" customHeight="1" outlineLevel="2" x14ac:dyDescent="0.25">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453</v>
      </c>
      <c r="K2963" s="70">
        <f t="shared" si="338"/>
        <v>1229</v>
      </c>
      <c r="L2963" s="34" t="s">
        <v>106</v>
      </c>
      <c r="N2963" s="34" t="s">
        <v>374</v>
      </c>
    </row>
    <row r="2964" spans="1:14" ht="15" hidden="1" customHeight="1" outlineLevel="2" x14ac:dyDescent="0.25">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453</v>
      </c>
      <c r="K2964" s="70">
        <f t="shared" si="338"/>
        <v>1230</v>
      </c>
      <c r="L2964" s="34" t="s">
        <v>106</v>
      </c>
      <c r="N2964" s="34" t="s">
        <v>374</v>
      </c>
    </row>
    <row r="2965" spans="1:14" ht="15" hidden="1" customHeight="1" outlineLevel="2" x14ac:dyDescent="0.25">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453</v>
      </c>
      <c r="K2965" s="70">
        <f t="shared" si="338"/>
        <v>1231</v>
      </c>
      <c r="L2965" s="34" t="s">
        <v>106</v>
      </c>
      <c r="N2965" s="34" t="s">
        <v>374</v>
      </c>
    </row>
    <row r="2966" spans="1:14" ht="15" hidden="1" customHeight="1" outlineLevel="2" x14ac:dyDescent="0.25">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453</v>
      </c>
      <c r="K2966" s="70">
        <f t="shared" si="338"/>
        <v>1232</v>
      </c>
      <c r="L2966" s="34" t="s">
        <v>106</v>
      </c>
      <c r="N2966" s="34" t="s">
        <v>374</v>
      </c>
    </row>
    <row r="2967" spans="1:14" ht="15" hidden="1" customHeight="1" outlineLevel="2" x14ac:dyDescent="0.25">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453</v>
      </c>
      <c r="K2967" s="70">
        <f t="shared" si="338"/>
        <v>1233</v>
      </c>
      <c r="L2967" s="34" t="s">
        <v>106</v>
      </c>
      <c r="N2967" s="34" t="s">
        <v>374</v>
      </c>
    </row>
    <row r="2968" spans="1:14" ht="15" hidden="1" customHeight="1" outlineLevel="2" x14ac:dyDescent="0.25">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453</v>
      </c>
      <c r="K2968" s="70">
        <f t="shared" si="338"/>
        <v>1234</v>
      </c>
      <c r="L2968" s="34" t="s">
        <v>106</v>
      </c>
      <c r="N2968" s="34" t="s">
        <v>374</v>
      </c>
    </row>
    <row r="2969" spans="1:14" ht="15" hidden="1" customHeight="1" outlineLevel="2" x14ac:dyDescent="0.25">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453</v>
      </c>
      <c r="K2969" s="70">
        <f t="shared" ref="K2969:K2998" si="346">K2968+1</f>
        <v>1235</v>
      </c>
      <c r="L2969" s="34" t="s">
        <v>106</v>
      </c>
      <c r="N2969" s="34" t="s">
        <v>374</v>
      </c>
    </row>
    <row r="2970" spans="1:14" ht="15" hidden="1" customHeight="1" outlineLevel="2" x14ac:dyDescent="0.25">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453</v>
      </c>
      <c r="K2970" s="70">
        <f t="shared" si="346"/>
        <v>1236</v>
      </c>
      <c r="L2970" s="34" t="s">
        <v>106</v>
      </c>
      <c r="N2970" s="34" t="s">
        <v>374</v>
      </c>
    </row>
    <row r="2971" spans="1:14" ht="15" hidden="1" customHeight="1" outlineLevel="2" x14ac:dyDescent="0.25">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453</v>
      </c>
      <c r="K2971" s="70">
        <f t="shared" si="346"/>
        <v>1237</v>
      </c>
      <c r="L2971" s="34" t="s">
        <v>106</v>
      </c>
      <c r="N2971" s="34" t="s">
        <v>374</v>
      </c>
    </row>
    <row r="2972" spans="1:14" ht="15" hidden="1" customHeight="1" outlineLevel="2" x14ac:dyDescent="0.25">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453</v>
      </c>
      <c r="K2972" s="70">
        <f t="shared" si="346"/>
        <v>1238</v>
      </c>
      <c r="L2972" s="34" t="s">
        <v>106</v>
      </c>
      <c r="N2972" s="34" t="s">
        <v>374</v>
      </c>
    </row>
    <row r="2973" spans="1:14" ht="15" hidden="1" customHeight="1" outlineLevel="2" x14ac:dyDescent="0.25">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453</v>
      </c>
      <c r="K2973" s="70">
        <f t="shared" si="346"/>
        <v>1239</v>
      </c>
      <c r="L2973" s="34" t="s">
        <v>106</v>
      </c>
      <c r="N2973" s="34" t="s">
        <v>374</v>
      </c>
    </row>
    <row r="2974" spans="1:14" ht="15" hidden="1" customHeight="1" outlineLevel="2" x14ac:dyDescent="0.25">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453</v>
      </c>
      <c r="K2974" s="70">
        <f t="shared" si="346"/>
        <v>1240</v>
      </c>
      <c r="L2974" s="34" t="s">
        <v>106</v>
      </c>
      <c r="N2974" s="34" t="s">
        <v>374</v>
      </c>
    </row>
    <row r="2975" spans="1:14" ht="15" hidden="1" customHeight="1" outlineLevel="2" x14ac:dyDescent="0.25">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453</v>
      </c>
      <c r="K2975" s="70">
        <f t="shared" si="346"/>
        <v>1241</v>
      </c>
      <c r="L2975" s="34" t="s">
        <v>106</v>
      </c>
      <c r="N2975" s="34" t="s">
        <v>374</v>
      </c>
    </row>
    <row r="2976" spans="1:14" ht="15" hidden="1" customHeight="1" outlineLevel="2" x14ac:dyDescent="0.25">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453</v>
      </c>
      <c r="K2976" s="70">
        <f t="shared" si="346"/>
        <v>1242</v>
      </c>
      <c r="L2976" s="34" t="s">
        <v>106</v>
      </c>
      <c r="N2976" s="34" t="s">
        <v>374</v>
      </c>
    </row>
    <row r="2977" spans="1:14" ht="15" hidden="1" customHeight="1" outlineLevel="2" x14ac:dyDescent="0.25">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453</v>
      </c>
      <c r="K2977" s="70">
        <f t="shared" si="346"/>
        <v>1243</v>
      </c>
      <c r="L2977" s="34" t="s">
        <v>106</v>
      </c>
      <c r="N2977" s="34" t="s">
        <v>374</v>
      </c>
    </row>
    <row r="2978" spans="1:14" ht="15" hidden="1" customHeight="1" outlineLevel="2" x14ac:dyDescent="0.25">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453</v>
      </c>
      <c r="K2978" s="70">
        <f t="shared" si="346"/>
        <v>1244</v>
      </c>
      <c r="L2978" s="34" t="s">
        <v>106</v>
      </c>
      <c r="N2978" s="34" t="s">
        <v>374</v>
      </c>
    </row>
    <row r="2979" spans="1:14" ht="15" hidden="1" customHeight="1" outlineLevel="2" x14ac:dyDescent="0.25">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453</v>
      </c>
      <c r="K2979" s="70">
        <f t="shared" si="346"/>
        <v>1245</v>
      </c>
      <c r="L2979" s="34" t="s">
        <v>106</v>
      </c>
      <c r="N2979" s="34" t="s">
        <v>374</v>
      </c>
    </row>
    <row r="2980" spans="1:14" ht="15" hidden="1" customHeight="1" outlineLevel="2" x14ac:dyDescent="0.25">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453</v>
      </c>
      <c r="K2980" s="70">
        <f t="shared" si="346"/>
        <v>1246</v>
      </c>
      <c r="L2980" s="34" t="s">
        <v>106</v>
      </c>
      <c r="N2980" s="34" t="s">
        <v>374</v>
      </c>
    </row>
    <row r="2981" spans="1:14" ht="15" hidden="1" customHeight="1" outlineLevel="2" x14ac:dyDescent="0.25">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453</v>
      </c>
      <c r="K2981" s="70">
        <f t="shared" si="346"/>
        <v>1247</v>
      </c>
      <c r="L2981" s="34" t="s">
        <v>106</v>
      </c>
      <c r="N2981" s="34" t="s">
        <v>374</v>
      </c>
    </row>
    <row r="2982" spans="1:14" ht="15" hidden="1" customHeight="1" outlineLevel="2" x14ac:dyDescent="0.25">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453</v>
      </c>
      <c r="K2982" s="70">
        <f t="shared" si="346"/>
        <v>1248</v>
      </c>
      <c r="L2982" s="34" t="s">
        <v>106</v>
      </c>
      <c r="N2982" s="34" t="s">
        <v>374</v>
      </c>
    </row>
    <row r="2983" spans="1:14" ht="15" hidden="1" customHeight="1" outlineLevel="2" x14ac:dyDescent="0.25">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453</v>
      </c>
      <c r="K2983" s="70">
        <f t="shared" si="346"/>
        <v>1249</v>
      </c>
      <c r="L2983" s="34" t="s">
        <v>106</v>
      </c>
      <c r="N2983" s="34" t="s">
        <v>374</v>
      </c>
    </row>
    <row r="2984" spans="1:14" ht="15" hidden="1" customHeight="1" outlineLevel="2" x14ac:dyDescent="0.25">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453</v>
      </c>
      <c r="K2984" s="70">
        <f t="shared" si="346"/>
        <v>1250</v>
      </c>
      <c r="L2984" s="34" t="s">
        <v>106</v>
      </c>
      <c r="N2984" s="34" t="s">
        <v>374</v>
      </c>
    </row>
    <row r="2985" spans="1:14" ht="15" hidden="1" customHeight="1" outlineLevel="2" x14ac:dyDescent="0.25">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453</v>
      </c>
      <c r="K2985" s="70">
        <f t="shared" si="346"/>
        <v>1251</v>
      </c>
      <c r="L2985" s="34" t="s">
        <v>106</v>
      </c>
      <c r="N2985" s="34" t="s">
        <v>374</v>
      </c>
    </row>
    <row r="2986" spans="1:14" ht="15" hidden="1" customHeight="1" outlineLevel="2" x14ac:dyDescent="0.25">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453</v>
      </c>
      <c r="K2986" s="70">
        <f t="shared" si="346"/>
        <v>1252</v>
      </c>
      <c r="L2986" s="34" t="s">
        <v>106</v>
      </c>
      <c r="N2986" s="34" t="s">
        <v>374</v>
      </c>
    </row>
    <row r="2987" spans="1:14" ht="15" hidden="1" customHeight="1" outlineLevel="2" x14ac:dyDescent="0.25">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453</v>
      </c>
      <c r="K2987" s="70">
        <f t="shared" si="346"/>
        <v>1253</v>
      </c>
      <c r="L2987" s="34" t="s">
        <v>106</v>
      </c>
      <c r="N2987" s="34" t="s">
        <v>374</v>
      </c>
    </row>
    <row r="2988" spans="1:14" ht="15" hidden="1" customHeight="1" outlineLevel="2" x14ac:dyDescent="0.25">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453</v>
      </c>
      <c r="K2988" s="70">
        <f t="shared" si="346"/>
        <v>1254</v>
      </c>
      <c r="L2988" s="34" t="s">
        <v>106</v>
      </c>
      <c r="N2988" s="34" t="s">
        <v>374</v>
      </c>
    </row>
    <row r="2989" spans="1:14" ht="15" hidden="1" customHeight="1" outlineLevel="2" x14ac:dyDescent="0.25">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453</v>
      </c>
      <c r="K2989" s="70">
        <f t="shared" si="346"/>
        <v>1255</v>
      </c>
      <c r="L2989" s="34" t="s">
        <v>106</v>
      </c>
      <c r="N2989" s="34" t="s">
        <v>374</v>
      </c>
    </row>
    <row r="2990" spans="1:14" ht="15" hidden="1" customHeight="1" outlineLevel="2" x14ac:dyDescent="0.25">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453</v>
      </c>
      <c r="K2990" s="70">
        <f t="shared" si="346"/>
        <v>1256</v>
      </c>
      <c r="L2990" s="34" t="s">
        <v>106</v>
      </c>
      <c r="N2990" s="34" t="s">
        <v>374</v>
      </c>
    </row>
    <row r="2991" spans="1:14" ht="15" hidden="1" customHeight="1" outlineLevel="2" x14ac:dyDescent="0.25">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453</v>
      </c>
      <c r="K2991" s="70">
        <f t="shared" si="346"/>
        <v>1257</v>
      </c>
      <c r="L2991" s="34" t="s">
        <v>106</v>
      </c>
      <c r="N2991" s="34" t="s">
        <v>374</v>
      </c>
    </row>
    <row r="2992" spans="1:14" ht="15" hidden="1" customHeight="1" outlineLevel="2" x14ac:dyDescent="0.25">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453</v>
      </c>
      <c r="K2992" s="70">
        <f t="shared" si="346"/>
        <v>1258</v>
      </c>
      <c r="L2992" s="34" t="s">
        <v>106</v>
      </c>
      <c r="N2992" s="34" t="s">
        <v>374</v>
      </c>
    </row>
    <row r="2993" spans="1:16" ht="15" hidden="1" customHeight="1" outlineLevel="2" x14ac:dyDescent="0.25">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453</v>
      </c>
      <c r="K2993" s="70">
        <f t="shared" si="346"/>
        <v>1259</v>
      </c>
      <c r="L2993" s="34" t="s">
        <v>106</v>
      </c>
      <c r="N2993" s="34" t="s">
        <v>374</v>
      </c>
    </row>
    <row r="2994" spans="1:16" ht="15" hidden="1" customHeight="1" outlineLevel="2" x14ac:dyDescent="0.25">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453</v>
      </c>
      <c r="K2994" s="70">
        <f t="shared" si="346"/>
        <v>1260</v>
      </c>
      <c r="L2994" s="34" t="s">
        <v>106</v>
      </c>
      <c r="N2994" s="34" t="s">
        <v>374</v>
      </c>
    </row>
    <row r="2995" spans="1:16" ht="15" hidden="1" customHeight="1" outlineLevel="2" x14ac:dyDescent="0.25">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453</v>
      </c>
      <c r="K2995" s="70">
        <f t="shared" si="346"/>
        <v>1261</v>
      </c>
      <c r="L2995" s="34" t="s">
        <v>106</v>
      </c>
      <c r="N2995" s="34" t="s">
        <v>374</v>
      </c>
    </row>
    <row r="2996" spans="1:16" ht="15" hidden="1" customHeight="1" outlineLevel="2" x14ac:dyDescent="0.25">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453</v>
      </c>
      <c r="K2996" s="70">
        <f t="shared" si="346"/>
        <v>1262</v>
      </c>
      <c r="L2996" s="34" t="s">
        <v>106</v>
      </c>
      <c r="N2996" s="34" t="s">
        <v>374</v>
      </c>
    </row>
    <row r="2997" spans="1:16" ht="15" hidden="1" customHeight="1" outlineLevel="2" x14ac:dyDescent="0.25">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453</v>
      </c>
      <c r="K2997" s="70">
        <f t="shared" si="346"/>
        <v>1263</v>
      </c>
      <c r="L2997" s="34" t="s">
        <v>106</v>
      </c>
      <c r="N2997" s="34" t="s">
        <v>374</v>
      </c>
    </row>
    <row r="2998" spans="1:16" ht="15" hidden="1" customHeight="1" outlineLevel="2" x14ac:dyDescent="0.25">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453</v>
      </c>
      <c r="K2998" s="70">
        <f t="shared" si="346"/>
        <v>1264</v>
      </c>
      <c r="L2998" s="34" t="s">
        <v>106</v>
      </c>
      <c r="N2998" s="34" t="s">
        <v>374</v>
      </c>
    </row>
    <row r="2999" spans="1:16" ht="15" outlineLevel="1" collapsed="1" x14ac:dyDescent="0.25">
      <c r="A2999" s="34"/>
      <c r="D2999" s="28"/>
      <c r="E2999" s="27"/>
      <c r="F2999" s="29"/>
    </row>
    <row r="3000" spans="1:16" s="63" customFormat="1" outlineLevel="1" x14ac:dyDescent="0.25">
      <c r="A3000" s="65"/>
      <c r="B3000" s="33" t="s">
        <v>84</v>
      </c>
      <c r="C3000" s="33"/>
      <c r="D3000" s="28">
        <f>E2902+1</f>
        <v>6824</v>
      </c>
      <c r="E3000" s="27">
        <f>D3096</f>
        <v>6919</v>
      </c>
      <c r="F3000" s="29" t="s">
        <v>191</v>
      </c>
      <c r="G3000" s="23" t="s">
        <v>164</v>
      </c>
      <c r="H3000" s="21">
        <f>I2902+1</f>
        <v>12496</v>
      </c>
      <c r="I3000" s="23">
        <f>I3096</f>
        <v>12687</v>
      </c>
      <c r="J3000" s="71" t="s">
        <v>453</v>
      </c>
      <c r="K3000" s="70" t="s">
        <v>472</v>
      </c>
      <c r="L3000" s="34" t="s">
        <v>106</v>
      </c>
      <c r="M3000" s="34"/>
      <c r="N3000" s="34" t="s">
        <v>81</v>
      </c>
      <c r="O3000" s="34"/>
      <c r="P3000" s="33"/>
    </row>
    <row r="3001" spans="1:16" ht="15.75" hidden="1" customHeight="1" outlineLevel="2" x14ac:dyDescent="0.25">
      <c r="B3001" s="33" t="str">
        <f>CONCATENATE("kW Demand- Circuit ",C3001)</f>
        <v>kW Demand- Circuit 1</v>
      </c>
      <c r="C3001" s="34">
        <v>1</v>
      </c>
      <c r="D3001" s="28">
        <f>D3000</f>
        <v>6824</v>
      </c>
      <c r="E3001" s="27"/>
      <c r="F3001" s="29">
        <v>5096</v>
      </c>
      <c r="G3001" s="23" t="s">
        <v>164</v>
      </c>
      <c r="H3001" s="21">
        <f>H3000</f>
        <v>12496</v>
      </c>
      <c r="I3001" s="23">
        <f>+H3001+1</f>
        <v>12497</v>
      </c>
      <c r="J3001" s="71" t="s">
        <v>453</v>
      </c>
      <c r="K3001" s="70">
        <f>K2998+1</f>
        <v>1265</v>
      </c>
      <c r="L3001" s="34" t="s">
        <v>106</v>
      </c>
      <c r="N3001" s="34" t="s">
        <v>81</v>
      </c>
    </row>
    <row r="3002" spans="1:16" ht="15.75" hidden="1" customHeight="1" outlineLevel="2" x14ac:dyDescent="0.25">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453</v>
      </c>
      <c r="K3002" s="70">
        <f>K3001+1</f>
        <v>1266</v>
      </c>
      <c r="L3002" s="34" t="s">
        <v>106</v>
      </c>
      <c r="N3002" s="34" t="s">
        <v>81</v>
      </c>
    </row>
    <row r="3003" spans="1:16" ht="15.75" hidden="1" customHeight="1" outlineLevel="2" x14ac:dyDescent="0.25">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453</v>
      </c>
      <c r="K3003" s="70">
        <f t="shared" ref="K3003:K3066" si="352">K3002+1</f>
        <v>1267</v>
      </c>
      <c r="L3003" s="34" t="s">
        <v>106</v>
      </c>
      <c r="N3003" s="34" t="s">
        <v>81</v>
      </c>
    </row>
    <row r="3004" spans="1:16" ht="15.75" hidden="1" customHeight="1" outlineLevel="2" x14ac:dyDescent="0.25">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453</v>
      </c>
      <c r="K3004" s="70">
        <f t="shared" si="352"/>
        <v>1268</v>
      </c>
      <c r="L3004" s="34" t="s">
        <v>106</v>
      </c>
      <c r="N3004" s="34" t="s">
        <v>81</v>
      </c>
    </row>
    <row r="3005" spans="1:16" ht="15.75" hidden="1" customHeight="1" outlineLevel="2" x14ac:dyDescent="0.25">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453</v>
      </c>
      <c r="K3005" s="70">
        <f t="shared" si="352"/>
        <v>1269</v>
      </c>
      <c r="L3005" s="34" t="s">
        <v>106</v>
      </c>
      <c r="N3005" s="34" t="s">
        <v>81</v>
      </c>
    </row>
    <row r="3006" spans="1:16" ht="15.75" hidden="1" customHeight="1" outlineLevel="2" x14ac:dyDescent="0.25">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453</v>
      </c>
      <c r="K3006" s="70">
        <f t="shared" si="352"/>
        <v>1270</v>
      </c>
      <c r="L3006" s="34" t="s">
        <v>106</v>
      </c>
      <c r="N3006" s="34" t="s">
        <v>81</v>
      </c>
    </row>
    <row r="3007" spans="1:16" ht="15.75" hidden="1" customHeight="1" outlineLevel="2" x14ac:dyDescent="0.25">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453</v>
      </c>
      <c r="K3007" s="70">
        <f t="shared" si="352"/>
        <v>1271</v>
      </c>
      <c r="L3007" s="34" t="s">
        <v>106</v>
      </c>
      <c r="N3007" s="34" t="s">
        <v>81</v>
      </c>
    </row>
    <row r="3008" spans="1:16" ht="15.75" hidden="1" customHeight="1" outlineLevel="2" x14ac:dyDescent="0.25">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453</v>
      </c>
      <c r="K3008" s="70">
        <f t="shared" si="352"/>
        <v>1272</v>
      </c>
      <c r="L3008" s="34" t="s">
        <v>106</v>
      </c>
      <c r="N3008" s="34" t="s">
        <v>81</v>
      </c>
    </row>
    <row r="3009" spans="1:14" ht="15.75" hidden="1" customHeight="1" outlineLevel="2" x14ac:dyDescent="0.25">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453</v>
      </c>
      <c r="K3009" s="70">
        <f t="shared" si="352"/>
        <v>1273</v>
      </c>
      <c r="L3009" s="34" t="s">
        <v>106</v>
      </c>
      <c r="N3009" s="34" t="s">
        <v>81</v>
      </c>
    </row>
    <row r="3010" spans="1:14" ht="15.75" hidden="1" customHeight="1" outlineLevel="2" x14ac:dyDescent="0.25">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453</v>
      </c>
      <c r="K3010" s="70">
        <f t="shared" si="352"/>
        <v>1274</v>
      </c>
      <c r="L3010" s="34" t="s">
        <v>106</v>
      </c>
      <c r="N3010" s="34" t="s">
        <v>81</v>
      </c>
    </row>
    <row r="3011" spans="1:14" ht="15.75" hidden="1" customHeight="1" outlineLevel="2" x14ac:dyDescent="0.25">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453</v>
      </c>
      <c r="K3011" s="70">
        <f t="shared" si="352"/>
        <v>1275</v>
      </c>
      <c r="L3011" s="34" t="s">
        <v>106</v>
      </c>
      <c r="N3011" s="34" t="s">
        <v>81</v>
      </c>
    </row>
    <row r="3012" spans="1:14" ht="15.75" hidden="1" customHeight="1" outlineLevel="2" x14ac:dyDescent="0.25">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453</v>
      </c>
      <c r="K3012" s="70">
        <f t="shared" si="352"/>
        <v>1276</v>
      </c>
      <c r="L3012" s="34" t="s">
        <v>106</v>
      </c>
      <c r="N3012" s="34" t="s">
        <v>81</v>
      </c>
    </row>
    <row r="3013" spans="1:14" ht="15.75" hidden="1" customHeight="1" outlineLevel="2" x14ac:dyDescent="0.25">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453</v>
      </c>
      <c r="K3013" s="70">
        <f t="shared" si="352"/>
        <v>1277</v>
      </c>
      <c r="L3013" s="34" t="s">
        <v>106</v>
      </c>
      <c r="N3013" s="34" t="s">
        <v>81</v>
      </c>
    </row>
    <row r="3014" spans="1:14" ht="15.75" hidden="1" customHeight="1" outlineLevel="2" x14ac:dyDescent="0.25">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453</v>
      </c>
      <c r="K3014" s="70">
        <f t="shared" si="352"/>
        <v>1278</v>
      </c>
      <c r="L3014" s="34" t="s">
        <v>106</v>
      </c>
      <c r="N3014" s="34" t="s">
        <v>81</v>
      </c>
    </row>
    <row r="3015" spans="1:14" ht="15.75" hidden="1" customHeight="1" outlineLevel="2" x14ac:dyDescent="0.25">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453</v>
      </c>
      <c r="K3015" s="70">
        <f t="shared" si="352"/>
        <v>1279</v>
      </c>
      <c r="L3015" s="34" t="s">
        <v>106</v>
      </c>
      <c r="N3015" s="34" t="s">
        <v>81</v>
      </c>
    </row>
    <row r="3016" spans="1:14" ht="15" hidden="1" customHeight="1" outlineLevel="2" x14ac:dyDescent="0.25">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453</v>
      </c>
      <c r="K3016" s="70">
        <f t="shared" si="352"/>
        <v>1280</v>
      </c>
      <c r="L3016" s="34" t="s">
        <v>106</v>
      </c>
      <c r="N3016" s="34" t="s">
        <v>81</v>
      </c>
    </row>
    <row r="3017" spans="1:14" ht="15" hidden="1" customHeight="1" outlineLevel="2" x14ac:dyDescent="0.25">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453</v>
      </c>
      <c r="K3017" s="70">
        <f t="shared" si="352"/>
        <v>1281</v>
      </c>
      <c r="L3017" s="34" t="s">
        <v>106</v>
      </c>
      <c r="N3017" s="34" t="s">
        <v>81</v>
      </c>
    </row>
    <row r="3018" spans="1:14" ht="15" hidden="1" customHeight="1" outlineLevel="2" x14ac:dyDescent="0.25">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453</v>
      </c>
      <c r="K3018" s="70">
        <f t="shared" si="352"/>
        <v>1282</v>
      </c>
      <c r="L3018" s="34" t="s">
        <v>106</v>
      </c>
      <c r="N3018" s="34" t="s">
        <v>81</v>
      </c>
    </row>
    <row r="3019" spans="1:14" ht="15" hidden="1" customHeight="1" outlineLevel="2" x14ac:dyDescent="0.25">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453</v>
      </c>
      <c r="K3019" s="70">
        <f t="shared" si="352"/>
        <v>1283</v>
      </c>
      <c r="L3019" s="34" t="s">
        <v>106</v>
      </c>
      <c r="N3019" s="34" t="s">
        <v>81</v>
      </c>
    </row>
    <row r="3020" spans="1:14" ht="15" hidden="1" customHeight="1" outlineLevel="2" x14ac:dyDescent="0.25">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453</v>
      </c>
      <c r="K3020" s="70">
        <f t="shared" si="352"/>
        <v>1284</v>
      </c>
      <c r="L3020" s="34" t="s">
        <v>106</v>
      </c>
      <c r="N3020" s="34" t="s">
        <v>81</v>
      </c>
    </row>
    <row r="3021" spans="1:14" ht="15" hidden="1" customHeight="1" outlineLevel="2" x14ac:dyDescent="0.25">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453</v>
      </c>
      <c r="K3021" s="70">
        <f t="shared" si="352"/>
        <v>1285</v>
      </c>
      <c r="L3021" s="34" t="s">
        <v>106</v>
      </c>
      <c r="N3021" s="34" t="s">
        <v>81</v>
      </c>
    </row>
    <row r="3022" spans="1:14" ht="15" hidden="1" customHeight="1" outlineLevel="2" x14ac:dyDescent="0.25">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453</v>
      </c>
      <c r="K3022" s="70">
        <f t="shared" si="352"/>
        <v>1286</v>
      </c>
      <c r="L3022" s="34" t="s">
        <v>106</v>
      </c>
      <c r="N3022" s="34" t="s">
        <v>81</v>
      </c>
    </row>
    <row r="3023" spans="1:14" ht="15" hidden="1" customHeight="1" outlineLevel="2" x14ac:dyDescent="0.25">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453</v>
      </c>
      <c r="K3023" s="70">
        <f t="shared" si="352"/>
        <v>1287</v>
      </c>
      <c r="L3023" s="34" t="s">
        <v>106</v>
      </c>
      <c r="N3023" s="34" t="s">
        <v>81</v>
      </c>
    </row>
    <row r="3024" spans="1:14" ht="15" hidden="1" customHeight="1" outlineLevel="2" x14ac:dyDescent="0.25">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453</v>
      </c>
      <c r="K3024" s="70">
        <f t="shared" si="352"/>
        <v>1288</v>
      </c>
      <c r="L3024" s="34" t="s">
        <v>106</v>
      </c>
      <c r="N3024" s="34" t="s">
        <v>81</v>
      </c>
    </row>
    <row r="3025" spans="1:14" ht="15" hidden="1" customHeight="1" outlineLevel="2" x14ac:dyDescent="0.25">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453</v>
      </c>
      <c r="K3025" s="70">
        <f t="shared" si="352"/>
        <v>1289</v>
      </c>
      <c r="L3025" s="34" t="s">
        <v>106</v>
      </c>
      <c r="N3025" s="34" t="s">
        <v>81</v>
      </c>
    </row>
    <row r="3026" spans="1:14" ht="15" hidden="1" customHeight="1" outlineLevel="2" x14ac:dyDescent="0.25">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453</v>
      </c>
      <c r="K3026" s="70">
        <f t="shared" si="352"/>
        <v>1290</v>
      </c>
      <c r="L3026" s="34" t="s">
        <v>106</v>
      </c>
      <c r="N3026" s="34" t="s">
        <v>81</v>
      </c>
    </row>
    <row r="3027" spans="1:14" ht="15" hidden="1" customHeight="1" outlineLevel="2" x14ac:dyDescent="0.25">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453</v>
      </c>
      <c r="K3027" s="70">
        <f t="shared" si="352"/>
        <v>1291</v>
      </c>
      <c r="L3027" s="34" t="s">
        <v>106</v>
      </c>
      <c r="N3027" s="34" t="s">
        <v>81</v>
      </c>
    </row>
    <row r="3028" spans="1:14" ht="15" hidden="1" customHeight="1" outlineLevel="2" x14ac:dyDescent="0.25">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453</v>
      </c>
      <c r="K3028" s="70">
        <f t="shared" si="352"/>
        <v>1292</v>
      </c>
      <c r="L3028" s="34" t="s">
        <v>106</v>
      </c>
      <c r="N3028" s="34" t="s">
        <v>81</v>
      </c>
    </row>
    <row r="3029" spans="1:14" ht="15" hidden="1" customHeight="1" outlineLevel="2" x14ac:dyDescent="0.25">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453</v>
      </c>
      <c r="K3029" s="70">
        <f t="shared" si="352"/>
        <v>1293</v>
      </c>
      <c r="L3029" s="34" t="s">
        <v>106</v>
      </c>
      <c r="N3029" s="34" t="s">
        <v>81</v>
      </c>
    </row>
    <row r="3030" spans="1:14" ht="15" hidden="1" customHeight="1" outlineLevel="2" x14ac:dyDescent="0.25">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453</v>
      </c>
      <c r="K3030" s="70">
        <f t="shared" si="352"/>
        <v>1294</v>
      </c>
      <c r="L3030" s="34" t="s">
        <v>106</v>
      </c>
      <c r="N3030" s="34" t="s">
        <v>81</v>
      </c>
    </row>
    <row r="3031" spans="1:14" ht="15" hidden="1" customHeight="1" outlineLevel="2" x14ac:dyDescent="0.25">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453</v>
      </c>
      <c r="K3031" s="70">
        <f t="shared" si="352"/>
        <v>1295</v>
      </c>
      <c r="L3031" s="34" t="s">
        <v>106</v>
      </c>
      <c r="N3031" s="34" t="s">
        <v>81</v>
      </c>
    </row>
    <row r="3032" spans="1:14" ht="15" hidden="1" customHeight="1" outlineLevel="2" x14ac:dyDescent="0.25">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453</v>
      </c>
      <c r="K3032" s="70">
        <f t="shared" si="352"/>
        <v>1296</v>
      </c>
      <c r="L3032" s="34" t="s">
        <v>106</v>
      </c>
      <c r="N3032" s="34" t="s">
        <v>81</v>
      </c>
    </row>
    <row r="3033" spans="1:14" ht="15" hidden="1" customHeight="1" outlineLevel="2" x14ac:dyDescent="0.25">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453</v>
      </c>
      <c r="K3033" s="70">
        <f t="shared" si="352"/>
        <v>1297</v>
      </c>
      <c r="L3033" s="34" t="s">
        <v>106</v>
      </c>
      <c r="N3033" s="34" t="s">
        <v>81</v>
      </c>
    </row>
    <row r="3034" spans="1:14" ht="15" hidden="1" customHeight="1" outlineLevel="2" x14ac:dyDescent="0.25">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453</v>
      </c>
      <c r="K3034" s="70">
        <f t="shared" si="352"/>
        <v>1298</v>
      </c>
      <c r="L3034" s="34" t="s">
        <v>106</v>
      </c>
      <c r="N3034" s="34" t="s">
        <v>81</v>
      </c>
    </row>
    <row r="3035" spans="1:14" ht="15" hidden="1" customHeight="1" outlineLevel="2" x14ac:dyDescent="0.25">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453</v>
      </c>
      <c r="K3035" s="70">
        <f t="shared" si="352"/>
        <v>1299</v>
      </c>
      <c r="L3035" s="34" t="s">
        <v>106</v>
      </c>
      <c r="N3035" s="34" t="s">
        <v>81</v>
      </c>
    </row>
    <row r="3036" spans="1:14" ht="15" hidden="1" customHeight="1" outlineLevel="2" x14ac:dyDescent="0.25">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453</v>
      </c>
      <c r="K3036" s="70">
        <f t="shared" si="352"/>
        <v>1300</v>
      </c>
      <c r="L3036" s="34" t="s">
        <v>106</v>
      </c>
      <c r="N3036" s="34" t="s">
        <v>81</v>
      </c>
    </row>
    <row r="3037" spans="1:14" ht="15" hidden="1" customHeight="1" outlineLevel="2" x14ac:dyDescent="0.25">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453</v>
      </c>
      <c r="K3037" s="70">
        <f t="shared" si="352"/>
        <v>1301</v>
      </c>
      <c r="L3037" s="34" t="s">
        <v>106</v>
      </c>
      <c r="N3037" s="34" t="s">
        <v>81</v>
      </c>
    </row>
    <row r="3038" spans="1:14" ht="15" hidden="1" customHeight="1" outlineLevel="2" x14ac:dyDescent="0.25">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453</v>
      </c>
      <c r="K3038" s="70">
        <f t="shared" si="352"/>
        <v>1302</v>
      </c>
      <c r="L3038" s="34" t="s">
        <v>106</v>
      </c>
      <c r="N3038" s="34" t="s">
        <v>81</v>
      </c>
    </row>
    <row r="3039" spans="1:14" ht="15" hidden="1" customHeight="1" outlineLevel="2" x14ac:dyDescent="0.25">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453</v>
      </c>
      <c r="K3039" s="70">
        <f t="shared" si="352"/>
        <v>1303</v>
      </c>
      <c r="L3039" s="34" t="s">
        <v>106</v>
      </c>
      <c r="N3039" s="34" t="s">
        <v>81</v>
      </c>
    </row>
    <row r="3040" spans="1:14" ht="15" hidden="1" customHeight="1" outlineLevel="2" x14ac:dyDescent="0.25">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453</v>
      </c>
      <c r="K3040" s="70">
        <f t="shared" si="352"/>
        <v>1304</v>
      </c>
      <c r="L3040" s="34" t="s">
        <v>106</v>
      </c>
      <c r="N3040" s="34" t="s">
        <v>81</v>
      </c>
    </row>
    <row r="3041" spans="1:14" ht="15" hidden="1" customHeight="1" outlineLevel="2" x14ac:dyDescent="0.25">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453</v>
      </c>
      <c r="K3041" s="70">
        <f t="shared" si="352"/>
        <v>1305</v>
      </c>
      <c r="L3041" s="34" t="s">
        <v>106</v>
      </c>
      <c r="N3041" s="34" t="s">
        <v>81</v>
      </c>
    </row>
    <row r="3042" spans="1:14" ht="15" hidden="1" customHeight="1" outlineLevel="2" x14ac:dyDescent="0.25">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453</v>
      </c>
      <c r="K3042" s="70">
        <f t="shared" si="352"/>
        <v>1306</v>
      </c>
      <c r="L3042" s="34" t="s">
        <v>106</v>
      </c>
      <c r="N3042" s="34" t="s">
        <v>81</v>
      </c>
    </row>
    <row r="3043" spans="1:14" ht="15" hidden="1" customHeight="1" outlineLevel="2" x14ac:dyDescent="0.25">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453</v>
      </c>
      <c r="K3043" s="70">
        <f t="shared" si="352"/>
        <v>1307</v>
      </c>
      <c r="L3043" s="34" t="s">
        <v>106</v>
      </c>
      <c r="N3043" s="34" t="s">
        <v>81</v>
      </c>
    </row>
    <row r="3044" spans="1:14" ht="15" hidden="1" customHeight="1" outlineLevel="2" x14ac:dyDescent="0.25">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453</v>
      </c>
      <c r="K3044" s="70">
        <f t="shared" si="352"/>
        <v>1308</v>
      </c>
      <c r="L3044" s="34" t="s">
        <v>106</v>
      </c>
      <c r="N3044" s="34" t="s">
        <v>81</v>
      </c>
    </row>
    <row r="3045" spans="1:14" ht="15" hidden="1" customHeight="1" outlineLevel="2" x14ac:dyDescent="0.25">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453</v>
      </c>
      <c r="K3045" s="70">
        <f t="shared" si="352"/>
        <v>1309</v>
      </c>
      <c r="L3045" s="34" t="s">
        <v>106</v>
      </c>
      <c r="N3045" s="34" t="s">
        <v>81</v>
      </c>
    </row>
    <row r="3046" spans="1:14" ht="15" hidden="1" customHeight="1" outlineLevel="2" x14ac:dyDescent="0.25">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453</v>
      </c>
      <c r="K3046" s="70">
        <f t="shared" si="352"/>
        <v>1310</v>
      </c>
      <c r="L3046" s="34" t="s">
        <v>106</v>
      </c>
      <c r="N3046" s="34" t="s">
        <v>81</v>
      </c>
    </row>
    <row r="3047" spans="1:14" ht="15" hidden="1" customHeight="1" outlineLevel="2" x14ac:dyDescent="0.25">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453</v>
      </c>
      <c r="K3047" s="70">
        <f t="shared" si="352"/>
        <v>1311</v>
      </c>
      <c r="L3047" s="34" t="s">
        <v>106</v>
      </c>
      <c r="N3047" s="34" t="s">
        <v>81</v>
      </c>
    </row>
    <row r="3048" spans="1:14" ht="15" hidden="1" customHeight="1" outlineLevel="2" x14ac:dyDescent="0.25">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453</v>
      </c>
      <c r="K3048" s="70">
        <f t="shared" si="352"/>
        <v>1312</v>
      </c>
      <c r="L3048" s="34" t="s">
        <v>106</v>
      </c>
      <c r="N3048" s="34" t="s">
        <v>81</v>
      </c>
    </row>
    <row r="3049" spans="1:14" ht="15" hidden="1" customHeight="1" outlineLevel="2" x14ac:dyDescent="0.25">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453</v>
      </c>
      <c r="K3049" s="70">
        <f t="shared" si="352"/>
        <v>1313</v>
      </c>
      <c r="L3049" s="34" t="s">
        <v>106</v>
      </c>
      <c r="N3049" s="34" t="s">
        <v>81</v>
      </c>
    </row>
    <row r="3050" spans="1:14" ht="15" hidden="1" customHeight="1" outlineLevel="2" x14ac:dyDescent="0.25">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453</v>
      </c>
      <c r="K3050" s="70">
        <f t="shared" si="352"/>
        <v>1314</v>
      </c>
      <c r="L3050" s="34" t="s">
        <v>106</v>
      </c>
      <c r="N3050" s="34" t="s">
        <v>81</v>
      </c>
    </row>
    <row r="3051" spans="1:14" ht="15" hidden="1" customHeight="1" outlineLevel="2" x14ac:dyDescent="0.25">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453</v>
      </c>
      <c r="K3051" s="70">
        <f t="shared" si="352"/>
        <v>1315</v>
      </c>
      <c r="L3051" s="34" t="s">
        <v>106</v>
      </c>
      <c r="N3051" s="34" t="s">
        <v>81</v>
      </c>
    </row>
    <row r="3052" spans="1:14" ht="15" hidden="1" customHeight="1" outlineLevel="2" x14ac:dyDescent="0.25">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453</v>
      </c>
      <c r="K3052" s="70">
        <f t="shared" si="352"/>
        <v>1316</v>
      </c>
      <c r="L3052" s="34" t="s">
        <v>106</v>
      </c>
      <c r="N3052" s="34" t="s">
        <v>81</v>
      </c>
    </row>
    <row r="3053" spans="1:14" ht="15" hidden="1" customHeight="1" outlineLevel="2" x14ac:dyDescent="0.25">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453</v>
      </c>
      <c r="K3053" s="70">
        <f t="shared" si="352"/>
        <v>1317</v>
      </c>
      <c r="L3053" s="34" t="s">
        <v>106</v>
      </c>
      <c r="N3053" s="34" t="s">
        <v>81</v>
      </c>
    </row>
    <row r="3054" spans="1:14" ht="15" hidden="1" customHeight="1" outlineLevel="2" x14ac:dyDescent="0.25">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453</v>
      </c>
      <c r="K3054" s="70">
        <f t="shared" si="352"/>
        <v>1318</v>
      </c>
      <c r="L3054" s="34" t="s">
        <v>106</v>
      </c>
      <c r="N3054" s="34" t="s">
        <v>81</v>
      </c>
    </row>
    <row r="3055" spans="1:14" ht="15" hidden="1" customHeight="1" outlineLevel="2" x14ac:dyDescent="0.25">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453</v>
      </c>
      <c r="K3055" s="70">
        <f t="shared" si="352"/>
        <v>1319</v>
      </c>
      <c r="L3055" s="34" t="s">
        <v>106</v>
      </c>
      <c r="N3055" s="34" t="s">
        <v>81</v>
      </c>
    </row>
    <row r="3056" spans="1:14" ht="15" hidden="1" customHeight="1" outlineLevel="2" x14ac:dyDescent="0.25">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453</v>
      </c>
      <c r="K3056" s="70">
        <f t="shared" si="352"/>
        <v>1320</v>
      </c>
      <c r="L3056" s="34" t="s">
        <v>106</v>
      </c>
      <c r="N3056" s="34" t="s">
        <v>81</v>
      </c>
    </row>
    <row r="3057" spans="1:14" ht="15" hidden="1" customHeight="1" outlineLevel="2" x14ac:dyDescent="0.25">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453</v>
      </c>
      <c r="K3057" s="70">
        <f t="shared" si="352"/>
        <v>1321</v>
      </c>
      <c r="L3057" s="34" t="s">
        <v>106</v>
      </c>
      <c r="N3057" s="34" t="s">
        <v>81</v>
      </c>
    </row>
    <row r="3058" spans="1:14" ht="15" hidden="1" customHeight="1" outlineLevel="2" x14ac:dyDescent="0.25">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453</v>
      </c>
      <c r="K3058" s="70">
        <f t="shared" si="352"/>
        <v>1322</v>
      </c>
      <c r="L3058" s="34" t="s">
        <v>106</v>
      </c>
      <c r="N3058" s="34" t="s">
        <v>81</v>
      </c>
    </row>
    <row r="3059" spans="1:14" ht="15" hidden="1" customHeight="1" outlineLevel="2" x14ac:dyDescent="0.25">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453</v>
      </c>
      <c r="K3059" s="70">
        <f t="shared" si="352"/>
        <v>1323</v>
      </c>
      <c r="L3059" s="34" t="s">
        <v>106</v>
      </c>
      <c r="N3059" s="34" t="s">
        <v>81</v>
      </c>
    </row>
    <row r="3060" spans="1:14" ht="15" hidden="1" customHeight="1" outlineLevel="2" x14ac:dyDescent="0.25">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453</v>
      </c>
      <c r="K3060" s="70">
        <f t="shared" si="352"/>
        <v>1324</v>
      </c>
      <c r="L3060" s="34" t="s">
        <v>106</v>
      </c>
      <c r="N3060" s="34" t="s">
        <v>81</v>
      </c>
    </row>
    <row r="3061" spans="1:14" ht="15" hidden="1" customHeight="1" outlineLevel="2" x14ac:dyDescent="0.25">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453</v>
      </c>
      <c r="K3061" s="70">
        <f t="shared" si="352"/>
        <v>1325</v>
      </c>
      <c r="L3061" s="34" t="s">
        <v>106</v>
      </c>
      <c r="N3061" s="34" t="s">
        <v>81</v>
      </c>
    </row>
    <row r="3062" spans="1:14" ht="15" hidden="1" customHeight="1" outlineLevel="2" x14ac:dyDescent="0.25">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453</v>
      </c>
      <c r="K3062" s="70">
        <f t="shared" si="352"/>
        <v>1326</v>
      </c>
      <c r="L3062" s="34" t="s">
        <v>106</v>
      </c>
      <c r="N3062" s="34" t="s">
        <v>81</v>
      </c>
    </row>
    <row r="3063" spans="1:14" ht="15" hidden="1" customHeight="1" outlineLevel="2" x14ac:dyDescent="0.25">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453</v>
      </c>
      <c r="K3063" s="70">
        <f t="shared" si="352"/>
        <v>1327</v>
      </c>
      <c r="L3063" s="34" t="s">
        <v>106</v>
      </c>
      <c r="N3063" s="34" t="s">
        <v>81</v>
      </c>
    </row>
    <row r="3064" spans="1:14" ht="15" hidden="1" customHeight="1" outlineLevel="2" x14ac:dyDescent="0.25">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453</v>
      </c>
      <c r="K3064" s="70">
        <f t="shared" si="352"/>
        <v>1328</v>
      </c>
      <c r="L3064" s="34" t="s">
        <v>106</v>
      </c>
      <c r="N3064" s="34" t="s">
        <v>81</v>
      </c>
    </row>
    <row r="3065" spans="1:14" ht="15" hidden="1" customHeight="1" outlineLevel="2" x14ac:dyDescent="0.25">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453</v>
      </c>
      <c r="K3065" s="70">
        <f t="shared" si="352"/>
        <v>1329</v>
      </c>
      <c r="L3065" s="34" t="s">
        <v>106</v>
      </c>
      <c r="N3065" s="34" t="s">
        <v>81</v>
      </c>
    </row>
    <row r="3066" spans="1:14" ht="15" hidden="1" customHeight="1" outlineLevel="2" x14ac:dyDescent="0.25">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453</v>
      </c>
      <c r="K3066" s="70">
        <f t="shared" si="352"/>
        <v>1330</v>
      </c>
      <c r="L3066" s="34" t="s">
        <v>106</v>
      </c>
      <c r="N3066" s="34" t="s">
        <v>81</v>
      </c>
    </row>
    <row r="3067" spans="1:14" ht="15" hidden="1" customHeight="1" outlineLevel="2" x14ac:dyDescent="0.25">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453</v>
      </c>
      <c r="K3067" s="70">
        <f t="shared" ref="K3067:K3096" si="360">K3066+1</f>
        <v>1331</v>
      </c>
      <c r="L3067" s="34" t="s">
        <v>106</v>
      </c>
      <c r="N3067" s="34" t="s">
        <v>81</v>
      </c>
    </row>
    <row r="3068" spans="1:14" ht="15" hidden="1" customHeight="1" outlineLevel="2" x14ac:dyDescent="0.25">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453</v>
      </c>
      <c r="K3068" s="70">
        <f t="shared" si="360"/>
        <v>1332</v>
      </c>
      <c r="L3068" s="34" t="s">
        <v>106</v>
      </c>
      <c r="N3068" s="34" t="s">
        <v>81</v>
      </c>
    </row>
    <row r="3069" spans="1:14" ht="15" hidden="1" customHeight="1" outlineLevel="2" x14ac:dyDescent="0.25">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453</v>
      </c>
      <c r="K3069" s="70">
        <f t="shared" si="360"/>
        <v>1333</v>
      </c>
      <c r="L3069" s="34" t="s">
        <v>106</v>
      </c>
      <c r="N3069" s="34" t="s">
        <v>81</v>
      </c>
    </row>
    <row r="3070" spans="1:14" ht="15" hidden="1" customHeight="1" outlineLevel="2" x14ac:dyDescent="0.25">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453</v>
      </c>
      <c r="K3070" s="70">
        <f t="shared" si="360"/>
        <v>1334</v>
      </c>
      <c r="L3070" s="34" t="s">
        <v>106</v>
      </c>
      <c r="N3070" s="34" t="s">
        <v>81</v>
      </c>
    </row>
    <row r="3071" spans="1:14" ht="15" hidden="1" customHeight="1" outlineLevel="2" x14ac:dyDescent="0.25">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453</v>
      </c>
      <c r="K3071" s="70">
        <f t="shared" si="360"/>
        <v>1335</v>
      </c>
      <c r="L3071" s="34" t="s">
        <v>106</v>
      </c>
      <c r="N3071" s="34" t="s">
        <v>81</v>
      </c>
    </row>
    <row r="3072" spans="1:14" ht="15" hidden="1" customHeight="1" outlineLevel="2" x14ac:dyDescent="0.25">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453</v>
      </c>
      <c r="K3072" s="70">
        <f t="shared" si="360"/>
        <v>1336</v>
      </c>
      <c r="L3072" s="34" t="s">
        <v>106</v>
      </c>
      <c r="N3072" s="34" t="s">
        <v>81</v>
      </c>
    </row>
    <row r="3073" spans="1:14" ht="15" hidden="1" customHeight="1" outlineLevel="2" x14ac:dyDescent="0.25">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453</v>
      </c>
      <c r="K3073" s="70">
        <f t="shared" si="360"/>
        <v>1337</v>
      </c>
      <c r="L3073" s="34" t="s">
        <v>106</v>
      </c>
      <c r="N3073" s="34" t="s">
        <v>81</v>
      </c>
    </row>
    <row r="3074" spans="1:14" ht="15" hidden="1" customHeight="1" outlineLevel="2" x14ac:dyDescent="0.25">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453</v>
      </c>
      <c r="K3074" s="70">
        <f t="shared" si="360"/>
        <v>1338</v>
      </c>
      <c r="L3074" s="34" t="s">
        <v>106</v>
      </c>
      <c r="N3074" s="34" t="s">
        <v>81</v>
      </c>
    </row>
    <row r="3075" spans="1:14" ht="15" hidden="1" customHeight="1" outlineLevel="2" x14ac:dyDescent="0.25">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453</v>
      </c>
      <c r="K3075" s="70">
        <f t="shared" si="360"/>
        <v>1339</v>
      </c>
      <c r="L3075" s="34" t="s">
        <v>106</v>
      </c>
      <c r="N3075" s="34" t="s">
        <v>81</v>
      </c>
    </row>
    <row r="3076" spans="1:14" ht="15" hidden="1" customHeight="1" outlineLevel="2" x14ac:dyDescent="0.25">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453</v>
      </c>
      <c r="K3076" s="70">
        <f t="shared" si="360"/>
        <v>1340</v>
      </c>
      <c r="L3076" s="34" t="s">
        <v>106</v>
      </c>
      <c r="N3076" s="34" t="s">
        <v>81</v>
      </c>
    </row>
    <row r="3077" spans="1:14" ht="15" hidden="1" customHeight="1" outlineLevel="2" x14ac:dyDescent="0.25">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453</v>
      </c>
      <c r="K3077" s="70">
        <f t="shared" si="360"/>
        <v>1341</v>
      </c>
      <c r="L3077" s="34" t="s">
        <v>106</v>
      </c>
      <c r="N3077" s="34" t="s">
        <v>81</v>
      </c>
    </row>
    <row r="3078" spans="1:14" ht="15" hidden="1" customHeight="1" outlineLevel="2" x14ac:dyDescent="0.25">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453</v>
      </c>
      <c r="K3078" s="70">
        <f t="shared" si="360"/>
        <v>1342</v>
      </c>
      <c r="L3078" s="34" t="s">
        <v>106</v>
      </c>
      <c r="N3078" s="34" t="s">
        <v>81</v>
      </c>
    </row>
    <row r="3079" spans="1:14" ht="15" hidden="1" customHeight="1" outlineLevel="2" x14ac:dyDescent="0.25">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453</v>
      </c>
      <c r="K3079" s="70">
        <f t="shared" si="360"/>
        <v>1343</v>
      </c>
      <c r="L3079" s="34" t="s">
        <v>106</v>
      </c>
      <c r="N3079" s="34" t="s">
        <v>81</v>
      </c>
    </row>
    <row r="3080" spans="1:14" ht="15" hidden="1" customHeight="1" outlineLevel="2" x14ac:dyDescent="0.25">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453</v>
      </c>
      <c r="K3080" s="70">
        <f t="shared" si="360"/>
        <v>1344</v>
      </c>
      <c r="L3080" s="34" t="s">
        <v>106</v>
      </c>
      <c r="N3080" s="34" t="s">
        <v>81</v>
      </c>
    </row>
    <row r="3081" spans="1:14" ht="15" hidden="1" customHeight="1" outlineLevel="2" x14ac:dyDescent="0.25">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453</v>
      </c>
      <c r="K3081" s="70">
        <f t="shared" si="360"/>
        <v>1345</v>
      </c>
      <c r="L3081" s="34" t="s">
        <v>106</v>
      </c>
      <c r="N3081" s="34" t="s">
        <v>81</v>
      </c>
    </row>
    <row r="3082" spans="1:14" ht="15" hidden="1" customHeight="1" outlineLevel="2" x14ac:dyDescent="0.25">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453</v>
      </c>
      <c r="K3082" s="70">
        <f t="shared" si="360"/>
        <v>1346</v>
      </c>
      <c r="L3082" s="34" t="s">
        <v>106</v>
      </c>
      <c r="N3082" s="34" t="s">
        <v>81</v>
      </c>
    </row>
    <row r="3083" spans="1:14" ht="15" hidden="1" customHeight="1" outlineLevel="2" x14ac:dyDescent="0.25">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453</v>
      </c>
      <c r="K3083" s="70">
        <f t="shared" si="360"/>
        <v>1347</v>
      </c>
      <c r="L3083" s="34" t="s">
        <v>106</v>
      </c>
      <c r="N3083" s="34" t="s">
        <v>81</v>
      </c>
    </row>
    <row r="3084" spans="1:14" ht="15" hidden="1" customHeight="1" outlineLevel="2" x14ac:dyDescent="0.25">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453</v>
      </c>
      <c r="K3084" s="70">
        <f t="shared" si="360"/>
        <v>1348</v>
      </c>
      <c r="L3084" s="34" t="s">
        <v>106</v>
      </c>
      <c r="N3084" s="34" t="s">
        <v>81</v>
      </c>
    </row>
    <row r="3085" spans="1:14" ht="15" hidden="1" customHeight="1" outlineLevel="2" x14ac:dyDescent="0.25">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453</v>
      </c>
      <c r="K3085" s="70">
        <f t="shared" si="360"/>
        <v>1349</v>
      </c>
      <c r="L3085" s="34" t="s">
        <v>106</v>
      </c>
      <c r="N3085" s="34" t="s">
        <v>81</v>
      </c>
    </row>
    <row r="3086" spans="1:14" ht="15" hidden="1" customHeight="1" outlineLevel="2" x14ac:dyDescent="0.25">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453</v>
      </c>
      <c r="K3086" s="70">
        <f t="shared" si="360"/>
        <v>1350</v>
      </c>
      <c r="L3086" s="34" t="s">
        <v>106</v>
      </c>
      <c r="N3086" s="34" t="s">
        <v>81</v>
      </c>
    </row>
    <row r="3087" spans="1:14" ht="15" hidden="1" customHeight="1" outlineLevel="2" x14ac:dyDescent="0.25">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453</v>
      </c>
      <c r="K3087" s="70">
        <f t="shared" si="360"/>
        <v>1351</v>
      </c>
      <c r="L3087" s="34" t="s">
        <v>106</v>
      </c>
      <c r="N3087" s="34" t="s">
        <v>81</v>
      </c>
    </row>
    <row r="3088" spans="1:14" ht="15" hidden="1" customHeight="1" outlineLevel="2" x14ac:dyDescent="0.25">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453</v>
      </c>
      <c r="K3088" s="70">
        <f t="shared" si="360"/>
        <v>1352</v>
      </c>
      <c r="L3088" s="34" t="s">
        <v>106</v>
      </c>
      <c r="N3088" s="34" t="s">
        <v>81</v>
      </c>
    </row>
    <row r="3089" spans="1:16" ht="15" hidden="1" customHeight="1" outlineLevel="2" x14ac:dyDescent="0.25">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453</v>
      </c>
      <c r="K3089" s="70">
        <f t="shared" si="360"/>
        <v>1353</v>
      </c>
      <c r="L3089" s="34" t="s">
        <v>106</v>
      </c>
      <c r="N3089" s="34" t="s">
        <v>81</v>
      </c>
    </row>
    <row r="3090" spans="1:16" ht="15" hidden="1" customHeight="1" outlineLevel="2" x14ac:dyDescent="0.25">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453</v>
      </c>
      <c r="K3090" s="70">
        <f t="shared" si="360"/>
        <v>1354</v>
      </c>
      <c r="L3090" s="34" t="s">
        <v>106</v>
      </c>
      <c r="N3090" s="34" t="s">
        <v>81</v>
      </c>
    </row>
    <row r="3091" spans="1:16" ht="15" hidden="1" customHeight="1" outlineLevel="2" x14ac:dyDescent="0.25">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453</v>
      </c>
      <c r="K3091" s="70">
        <f t="shared" si="360"/>
        <v>1355</v>
      </c>
      <c r="L3091" s="34" t="s">
        <v>106</v>
      </c>
      <c r="N3091" s="34" t="s">
        <v>81</v>
      </c>
    </row>
    <row r="3092" spans="1:16" ht="15" hidden="1" customHeight="1" outlineLevel="2" x14ac:dyDescent="0.25">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453</v>
      </c>
      <c r="K3092" s="70">
        <f t="shared" si="360"/>
        <v>1356</v>
      </c>
      <c r="L3092" s="34" t="s">
        <v>106</v>
      </c>
      <c r="N3092" s="34" t="s">
        <v>81</v>
      </c>
    </row>
    <row r="3093" spans="1:16" ht="15" hidden="1" customHeight="1" outlineLevel="2" x14ac:dyDescent="0.25">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453</v>
      </c>
      <c r="K3093" s="70">
        <f t="shared" si="360"/>
        <v>1357</v>
      </c>
      <c r="L3093" s="34" t="s">
        <v>106</v>
      </c>
      <c r="N3093" s="34" t="s">
        <v>81</v>
      </c>
    </row>
    <row r="3094" spans="1:16" ht="15" hidden="1" customHeight="1" outlineLevel="2" x14ac:dyDescent="0.25">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453</v>
      </c>
      <c r="K3094" s="70">
        <f t="shared" si="360"/>
        <v>1358</v>
      </c>
      <c r="L3094" s="34" t="s">
        <v>106</v>
      </c>
      <c r="N3094" s="34" t="s">
        <v>81</v>
      </c>
    </row>
    <row r="3095" spans="1:16" ht="15" hidden="1" customHeight="1" outlineLevel="2" x14ac:dyDescent="0.25">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453</v>
      </c>
      <c r="K3095" s="70">
        <f t="shared" si="360"/>
        <v>1359</v>
      </c>
      <c r="L3095" s="34" t="s">
        <v>106</v>
      </c>
      <c r="N3095" s="34" t="s">
        <v>81</v>
      </c>
    </row>
    <row r="3096" spans="1:16" ht="15.75" hidden="1" customHeight="1" outlineLevel="2" x14ac:dyDescent="0.25">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453</v>
      </c>
      <c r="K3096" s="70">
        <f t="shared" si="360"/>
        <v>1360</v>
      </c>
      <c r="L3096" s="34" t="s">
        <v>106</v>
      </c>
      <c r="N3096" s="34" t="s">
        <v>81</v>
      </c>
    </row>
    <row r="3097" spans="1:16" outlineLevel="1" collapsed="1" x14ac:dyDescent="0.25">
      <c r="D3097" s="28"/>
      <c r="E3097" s="27"/>
      <c r="F3097" s="29"/>
    </row>
    <row r="3098" spans="1:16" s="63" customFormat="1" outlineLevel="1" x14ac:dyDescent="0.25">
      <c r="A3098" s="65"/>
      <c r="B3098" s="33" t="s">
        <v>21</v>
      </c>
      <c r="C3098" s="33"/>
      <c r="D3098" s="28">
        <f>E3000+1</f>
        <v>6920</v>
      </c>
      <c r="E3098" s="27">
        <f>D3194</f>
        <v>7015</v>
      </c>
      <c r="F3098" s="29" t="s">
        <v>13</v>
      </c>
      <c r="G3098" s="23" t="s">
        <v>164</v>
      </c>
      <c r="H3098" s="21">
        <f>I3000+1</f>
        <v>12688</v>
      </c>
      <c r="I3098" s="23">
        <f>I3194</f>
        <v>12879</v>
      </c>
      <c r="J3098" s="71" t="s">
        <v>453</v>
      </c>
      <c r="K3098" s="70" t="s">
        <v>473</v>
      </c>
      <c r="L3098" s="34" t="s">
        <v>106</v>
      </c>
      <c r="M3098" s="34" t="s">
        <v>52</v>
      </c>
      <c r="N3098" s="34" t="s">
        <v>374</v>
      </c>
      <c r="O3098" s="34"/>
      <c r="P3098" s="33"/>
    </row>
    <row r="3099" spans="1:16" ht="15.75" hidden="1" customHeight="1" outlineLevel="2" x14ac:dyDescent="0.25">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453</v>
      </c>
      <c r="K3099" s="70">
        <f>K3096+1</f>
        <v>1361</v>
      </c>
      <c r="L3099" s="34" t="s">
        <v>106</v>
      </c>
      <c r="M3099" s="34" t="s">
        <v>52</v>
      </c>
      <c r="N3099" s="34" t="s">
        <v>374</v>
      </c>
    </row>
    <row r="3100" spans="1:16" ht="15.75" hidden="1" customHeight="1" outlineLevel="2" x14ac:dyDescent="0.25">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453</v>
      </c>
      <c r="K3100" s="70">
        <f>K3099+1</f>
        <v>1362</v>
      </c>
      <c r="L3100" s="34" t="s">
        <v>106</v>
      </c>
      <c r="M3100" s="34" t="s">
        <v>52</v>
      </c>
      <c r="N3100" s="34" t="s">
        <v>374</v>
      </c>
    </row>
    <row r="3101" spans="1:16" ht="15.75" hidden="1" customHeight="1" outlineLevel="2" x14ac:dyDescent="0.25">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453</v>
      </c>
      <c r="K3101" s="70">
        <f t="shared" ref="K3101:K3164" si="366">K3100+1</f>
        <v>1363</v>
      </c>
      <c r="L3101" s="34" t="s">
        <v>106</v>
      </c>
      <c r="M3101" s="34" t="s">
        <v>52</v>
      </c>
      <c r="N3101" s="34" t="s">
        <v>374</v>
      </c>
    </row>
    <row r="3102" spans="1:16" ht="15.75" hidden="1" customHeight="1" outlineLevel="2" x14ac:dyDescent="0.25">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453</v>
      </c>
      <c r="K3102" s="70">
        <f t="shared" si="366"/>
        <v>1364</v>
      </c>
      <c r="L3102" s="34" t="s">
        <v>106</v>
      </c>
      <c r="M3102" s="34" t="s">
        <v>52</v>
      </c>
      <c r="N3102" s="34" t="s">
        <v>374</v>
      </c>
    </row>
    <row r="3103" spans="1:16" ht="15.75" hidden="1" customHeight="1" outlineLevel="2" x14ac:dyDescent="0.25">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453</v>
      </c>
      <c r="K3103" s="70">
        <f t="shared" si="366"/>
        <v>1365</v>
      </c>
      <c r="L3103" s="34" t="s">
        <v>106</v>
      </c>
      <c r="M3103" s="34" t="s">
        <v>52</v>
      </c>
      <c r="N3103" s="34" t="s">
        <v>374</v>
      </c>
    </row>
    <row r="3104" spans="1:16" ht="15.75" hidden="1" customHeight="1" outlineLevel="2" x14ac:dyDescent="0.25">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453</v>
      </c>
      <c r="K3104" s="70">
        <f t="shared" si="366"/>
        <v>1366</v>
      </c>
      <c r="L3104" s="34" t="s">
        <v>106</v>
      </c>
      <c r="M3104" s="34" t="s">
        <v>52</v>
      </c>
      <c r="N3104" s="34" t="s">
        <v>374</v>
      </c>
    </row>
    <row r="3105" spans="1:14" ht="15.75" hidden="1" customHeight="1" outlineLevel="2" x14ac:dyDescent="0.25">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453</v>
      </c>
      <c r="K3105" s="70">
        <f t="shared" si="366"/>
        <v>1367</v>
      </c>
      <c r="L3105" s="34" t="s">
        <v>106</v>
      </c>
      <c r="M3105" s="34" t="s">
        <v>52</v>
      </c>
      <c r="N3105" s="34" t="s">
        <v>374</v>
      </c>
    </row>
    <row r="3106" spans="1:14" ht="15.75" hidden="1" customHeight="1" outlineLevel="2" x14ac:dyDescent="0.25">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453</v>
      </c>
      <c r="K3106" s="70">
        <f t="shared" si="366"/>
        <v>1368</v>
      </c>
      <c r="L3106" s="34" t="s">
        <v>106</v>
      </c>
      <c r="M3106" s="34" t="s">
        <v>52</v>
      </c>
      <c r="N3106" s="34" t="s">
        <v>374</v>
      </c>
    </row>
    <row r="3107" spans="1:14" ht="15.75" hidden="1" customHeight="1" outlineLevel="2" x14ac:dyDescent="0.25">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453</v>
      </c>
      <c r="K3107" s="70">
        <f t="shared" si="366"/>
        <v>1369</v>
      </c>
      <c r="L3107" s="34" t="s">
        <v>106</v>
      </c>
      <c r="M3107" s="34" t="s">
        <v>52</v>
      </c>
      <c r="N3107" s="34" t="s">
        <v>374</v>
      </c>
    </row>
    <row r="3108" spans="1:14" ht="15.75" hidden="1" customHeight="1" outlineLevel="2" x14ac:dyDescent="0.25">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453</v>
      </c>
      <c r="K3108" s="70">
        <f t="shared" si="366"/>
        <v>1370</v>
      </c>
      <c r="L3108" s="34" t="s">
        <v>106</v>
      </c>
      <c r="M3108" s="34" t="s">
        <v>52</v>
      </c>
      <c r="N3108" s="34" t="s">
        <v>374</v>
      </c>
    </row>
    <row r="3109" spans="1:14" ht="15.75" hidden="1" customHeight="1" outlineLevel="2" x14ac:dyDescent="0.25">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453</v>
      </c>
      <c r="K3109" s="70">
        <f t="shared" si="366"/>
        <v>1371</v>
      </c>
      <c r="L3109" s="34" t="s">
        <v>106</v>
      </c>
      <c r="M3109" s="34" t="s">
        <v>52</v>
      </c>
      <c r="N3109" s="34" t="s">
        <v>374</v>
      </c>
    </row>
    <row r="3110" spans="1:14" ht="15.75" hidden="1" customHeight="1" outlineLevel="2" x14ac:dyDescent="0.25">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453</v>
      </c>
      <c r="K3110" s="70">
        <f t="shared" si="366"/>
        <v>1372</v>
      </c>
      <c r="L3110" s="34" t="s">
        <v>106</v>
      </c>
      <c r="M3110" s="34" t="s">
        <v>52</v>
      </c>
      <c r="N3110" s="34" t="s">
        <v>374</v>
      </c>
    </row>
    <row r="3111" spans="1:14" ht="15.75" hidden="1" customHeight="1" outlineLevel="2" x14ac:dyDescent="0.25">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453</v>
      </c>
      <c r="K3111" s="70">
        <f t="shared" si="366"/>
        <v>1373</v>
      </c>
      <c r="L3111" s="34" t="s">
        <v>106</v>
      </c>
      <c r="M3111" s="34" t="s">
        <v>52</v>
      </c>
      <c r="N3111" s="34" t="s">
        <v>374</v>
      </c>
    </row>
    <row r="3112" spans="1:14" ht="15" hidden="1" customHeight="1" outlineLevel="2" x14ac:dyDescent="0.25">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453</v>
      </c>
      <c r="K3112" s="70">
        <f t="shared" si="366"/>
        <v>1374</v>
      </c>
      <c r="L3112" s="34" t="s">
        <v>106</v>
      </c>
      <c r="M3112" s="34" t="s">
        <v>52</v>
      </c>
      <c r="N3112" s="34" t="s">
        <v>374</v>
      </c>
    </row>
    <row r="3113" spans="1:14" ht="15" hidden="1" customHeight="1" outlineLevel="2" x14ac:dyDescent="0.25">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453</v>
      </c>
      <c r="K3113" s="70">
        <f t="shared" si="366"/>
        <v>1375</v>
      </c>
      <c r="L3113" s="34" t="s">
        <v>106</v>
      </c>
      <c r="M3113" s="34" t="s">
        <v>52</v>
      </c>
      <c r="N3113" s="34" t="s">
        <v>374</v>
      </c>
    </row>
    <row r="3114" spans="1:14" ht="15" hidden="1" customHeight="1" outlineLevel="2" x14ac:dyDescent="0.25">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453</v>
      </c>
      <c r="K3114" s="70">
        <f t="shared" si="366"/>
        <v>1376</v>
      </c>
      <c r="L3114" s="34" t="s">
        <v>106</v>
      </c>
      <c r="M3114" s="34" t="s">
        <v>52</v>
      </c>
      <c r="N3114" s="34" t="s">
        <v>374</v>
      </c>
    </row>
    <row r="3115" spans="1:14" ht="15" hidden="1" customHeight="1" outlineLevel="2" x14ac:dyDescent="0.25">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453</v>
      </c>
      <c r="K3115" s="70">
        <f t="shared" si="366"/>
        <v>1377</v>
      </c>
      <c r="L3115" s="34" t="s">
        <v>106</v>
      </c>
      <c r="M3115" s="34" t="s">
        <v>52</v>
      </c>
      <c r="N3115" s="34" t="s">
        <v>374</v>
      </c>
    </row>
    <row r="3116" spans="1:14" ht="15" hidden="1" customHeight="1" outlineLevel="2" x14ac:dyDescent="0.25">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453</v>
      </c>
      <c r="K3116" s="70">
        <f t="shared" si="366"/>
        <v>1378</v>
      </c>
      <c r="L3116" s="34" t="s">
        <v>106</v>
      </c>
      <c r="M3116" s="34" t="s">
        <v>52</v>
      </c>
      <c r="N3116" s="34" t="s">
        <v>374</v>
      </c>
    </row>
    <row r="3117" spans="1:14" ht="15" hidden="1" customHeight="1" outlineLevel="2" x14ac:dyDescent="0.25">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453</v>
      </c>
      <c r="K3117" s="70">
        <f t="shared" si="366"/>
        <v>1379</v>
      </c>
      <c r="L3117" s="34" t="s">
        <v>106</v>
      </c>
      <c r="M3117" s="34" t="s">
        <v>52</v>
      </c>
      <c r="N3117" s="34" t="s">
        <v>374</v>
      </c>
    </row>
    <row r="3118" spans="1:14" ht="15" hidden="1" customHeight="1" outlineLevel="2" x14ac:dyDescent="0.25">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453</v>
      </c>
      <c r="K3118" s="70">
        <f t="shared" si="366"/>
        <v>1380</v>
      </c>
      <c r="L3118" s="34" t="s">
        <v>106</v>
      </c>
      <c r="M3118" s="34" t="s">
        <v>52</v>
      </c>
      <c r="N3118" s="34" t="s">
        <v>374</v>
      </c>
    </row>
    <row r="3119" spans="1:14" ht="15" hidden="1" customHeight="1" outlineLevel="2" x14ac:dyDescent="0.25">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453</v>
      </c>
      <c r="K3119" s="70">
        <f t="shared" si="366"/>
        <v>1381</v>
      </c>
      <c r="L3119" s="34" t="s">
        <v>106</v>
      </c>
      <c r="M3119" s="34" t="s">
        <v>52</v>
      </c>
      <c r="N3119" s="34" t="s">
        <v>374</v>
      </c>
    </row>
    <row r="3120" spans="1:14" ht="15" hidden="1" customHeight="1" outlineLevel="2" x14ac:dyDescent="0.25">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453</v>
      </c>
      <c r="K3120" s="70">
        <f t="shared" si="366"/>
        <v>1382</v>
      </c>
      <c r="L3120" s="34" t="s">
        <v>106</v>
      </c>
      <c r="M3120" s="34" t="s">
        <v>52</v>
      </c>
      <c r="N3120" s="34" t="s">
        <v>374</v>
      </c>
    </row>
    <row r="3121" spans="1:14" ht="15" hidden="1" customHeight="1" outlineLevel="2" x14ac:dyDescent="0.25">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453</v>
      </c>
      <c r="K3121" s="70">
        <f t="shared" si="366"/>
        <v>1383</v>
      </c>
      <c r="L3121" s="34" t="s">
        <v>106</v>
      </c>
      <c r="M3121" s="34" t="s">
        <v>52</v>
      </c>
      <c r="N3121" s="34" t="s">
        <v>374</v>
      </c>
    </row>
    <row r="3122" spans="1:14" ht="15" hidden="1" customHeight="1" outlineLevel="2" x14ac:dyDescent="0.25">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453</v>
      </c>
      <c r="K3122" s="70">
        <f t="shared" si="366"/>
        <v>1384</v>
      </c>
      <c r="L3122" s="34" t="s">
        <v>106</v>
      </c>
      <c r="M3122" s="34" t="s">
        <v>52</v>
      </c>
      <c r="N3122" s="34" t="s">
        <v>374</v>
      </c>
    </row>
    <row r="3123" spans="1:14" ht="15" hidden="1" customHeight="1" outlineLevel="2" x14ac:dyDescent="0.25">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453</v>
      </c>
      <c r="K3123" s="70">
        <f t="shared" si="366"/>
        <v>1385</v>
      </c>
      <c r="L3123" s="34" t="s">
        <v>106</v>
      </c>
      <c r="M3123" s="34" t="s">
        <v>52</v>
      </c>
      <c r="N3123" s="34" t="s">
        <v>374</v>
      </c>
    </row>
    <row r="3124" spans="1:14" ht="15" hidden="1" customHeight="1" outlineLevel="2" x14ac:dyDescent="0.25">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453</v>
      </c>
      <c r="K3124" s="70">
        <f t="shared" si="366"/>
        <v>1386</v>
      </c>
      <c r="L3124" s="34" t="s">
        <v>106</v>
      </c>
      <c r="M3124" s="34" t="s">
        <v>52</v>
      </c>
      <c r="N3124" s="34" t="s">
        <v>374</v>
      </c>
    </row>
    <row r="3125" spans="1:14" ht="15" hidden="1" customHeight="1" outlineLevel="2" x14ac:dyDescent="0.25">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453</v>
      </c>
      <c r="K3125" s="70">
        <f t="shared" si="366"/>
        <v>1387</v>
      </c>
      <c r="L3125" s="34" t="s">
        <v>106</v>
      </c>
      <c r="M3125" s="34" t="s">
        <v>52</v>
      </c>
      <c r="N3125" s="34" t="s">
        <v>374</v>
      </c>
    </row>
    <row r="3126" spans="1:14" ht="15" hidden="1" customHeight="1" outlineLevel="2" x14ac:dyDescent="0.25">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453</v>
      </c>
      <c r="K3126" s="70">
        <f t="shared" si="366"/>
        <v>1388</v>
      </c>
      <c r="L3126" s="34" t="s">
        <v>106</v>
      </c>
      <c r="M3126" s="34" t="s">
        <v>52</v>
      </c>
      <c r="N3126" s="34" t="s">
        <v>374</v>
      </c>
    </row>
    <row r="3127" spans="1:14" ht="15" hidden="1" customHeight="1" outlineLevel="2" x14ac:dyDescent="0.25">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453</v>
      </c>
      <c r="K3127" s="70">
        <f t="shared" si="366"/>
        <v>1389</v>
      </c>
      <c r="L3127" s="34" t="s">
        <v>106</v>
      </c>
      <c r="M3127" s="34" t="s">
        <v>52</v>
      </c>
      <c r="N3127" s="34" t="s">
        <v>374</v>
      </c>
    </row>
    <row r="3128" spans="1:14" ht="15" hidden="1" customHeight="1" outlineLevel="2" x14ac:dyDescent="0.25">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453</v>
      </c>
      <c r="K3128" s="70">
        <f t="shared" si="366"/>
        <v>1390</v>
      </c>
      <c r="L3128" s="34" t="s">
        <v>106</v>
      </c>
      <c r="M3128" s="34" t="s">
        <v>52</v>
      </c>
      <c r="N3128" s="34" t="s">
        <v>374</v>
      </c>
    </row>
    <row r="3129" spans="1:14" ht="15" hidden="1" customHeight="1" outlineLevel="2" x14ac:dyDescent="0.25">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453</v>
      </c>
      <c r="K3129" s="70">
        <f t="shared" si="366"/>
        <v>1391</v>
      </c>
      <c r="L3129" s="34" t="s">
        <v>106</v>
      </c>
      <c r="M3129" s="34" t="s">
        <v>52</v>
      </c>
      <c r="N3129" s="34" t="s">
        <v>374</v>
      </c>
    </row>
    <row r="3130" spans="1:14" ht="15" hidden="1" customHeight="1" outlineLevel="2" x14ac:dyDescent="0.25">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453</v>
      </c>
      <c r="K3130" s="70">
        <f t="shared" si="366"/>
        <v>1392</v>
      </c>
      <c r="L3130" s="34" t="s">
        <v>106</v>
      </c>
      <c r="M3130" s="34" t="s">
        <v>52</v>
      </c>
      <c r="N3130" s="34" t="s">
        <v>374</v>
      </c>
    </row>
    <row r="3131" spans="1:14" ht="15" hidden="1" customHeight="1" outlineLevel="2" x14ac:dyDescent="0.25">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453</v>
      </c>
      <c r="K3131" s="70">
        <f t="shared" si="366"/>
        <v>1393</v>
      </c>
      <c r="L3131" s="34" t="s">
        <v>106</v>
      </c>
      <c r="M3131" s="34" t="s">
        <v>52</v>
      </c>
      <c r="N3131" s="34" t="s">
        <v>374</v>
      </c>
    </row>
    <row r="3132" spans="1:14" ht="15" hidden="1" customHeight="1" outlineLevel="2" x14ac:dyDescent="0.25">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453</v>
      </c>
      <c r="K3132" s="70">
        <f t="shared" si="366"/>
        <v>1394</v>
      </c>
      <c r="L3132" s="34" t="s">
        <v>106</v>
      </c>
      <c r="M3132" s="34" t="s">
        <v>52</v>
      </c>
      <c r="N3132" s="34" t="s">
        <v>374</v>
      </c>
    </row>
    <row r="3133" spans="1:14" ht="15" hidden="1" customHeight="1" outlineLevel="2" x14ac:dyDescent="0.25">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453</v>
      </c>
      <c r="K3133" s="70">
        <f t="shared" si="366"/>
        <v>1395</v>
      </c>
      <c r="L3133" s="34" t="s">
        <v>106</v>
      </c>
      <c r="M3133" s="34" t="s">
        <v>52</v>
      </c>
      <c r="N3133" s="34" t="s">
        <v>374</v>
      </c>
    </row>
    <row r="3134" spans="1:14" ht="15" hidden="1" customHeight="1" outlineLevel="2" x14ac:dyDescent="0.25">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453</v>
      </c>
      <c r="K3134" s="70">
        <f t="shared" si="366"/>
        <v>1396</v>
      </c>
      <c r="L3134" s="34" t="s">
        <v>106</v>
      </c>
      <c r="M3134" s="34" t="s">
        <v>52</v>
      </c>
      <c r="N3134" s="34" t="s">
        <v>374</v>
      </c>
    </row>
    <row r="3135" spans="1:14" ht="15" hidden="1" customHeight="1" outlineLevel="2" x14ac:dyDescent="0.25">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453</v>
      </c>
      <c r="K3135" s="70">
        <f t="shared" si="366"/>
        <v>1397</v>
      </c>
      <c r="L3135" s="34" t="s">
        <v>106</v>
      </c>
      <c r="M3135" s="34" t="s">
        <v>52</v>
      </c>
      <c r="N3135" s="34" t="s">
        <v>374</v>
      </c>
    </row>
    <row r="3136" spans="1:14" ht="15" hidden="1" customHeight="1" outlineLevel="2" x14ac:dyDescent="0.25">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453</v>
      </c>
      <c r="K3136" s="70">
        <f t="shared" si="366"/>
        <v>1398</v>
      </c>
      <c r="L3136" s="34" t="s">
        <v>106</v>
      </c>
      <c r="M3136" s="34" t="s">
        <v>52</v>
      </c>
      <c r="N3136" s="34" t="s">
        <v>374</v>
      </c>
    </row>
    <row r="3137" spans="1:14" ht="15" hidden="1" customHeight="1" outlineLevel="2" x14ac:dyDescent="0.25">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453</v>
      </c>
      <c r="K3137" s="70">
        <f t="shared" si="366"/>
        <v>1399</v>
      </c>
      <c r="L3137" s="34" t="s">
        <v>106</v>
      </c>
      <c r="M3137" s="34" t="s">
        <v>52</v>
      </c>
      <c r="N3137" s="34" t="s">
        <v>374</v>
      </c>
    </row>
    <row r="3138" spans="1:14" ht="15" hidden="1" customHeight="1" outlineLevel="2" x14ac:dyDescent="0.25">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453</v>
      </c>
      <c r="K3138" s="70">
        <f t="shared" si="366"/>
        <v>1400</v>
      </c>
      <c r="L3138" s="34" t="s">
        <v>106</v>
      </c>
      <c r="M3138" s="34" t="s">
        <v>52</v>
      </c>
      <c r="N3138" s="34" t="s">
        <v>374</v>
      </c>
    </row>
    <row r="3139" spans="1:14" ht="15" hidden="1" customHeight="1" outlineLevel="2" x14ac:dyDescent="0.25">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453</v>
      </c>
      <c r="K3139" s="70">
        <f t="shared" si="366"/>
        <v>1401</v>
      </c>
      <c r="L3139" s="34" t="s">
        <v>106</v>
      </c>
      <c r="M3139" s="34" t="s">
        <v>52</v>
      </c>
      <c r="N3139" s="34" t="s">
        <v>374</v>
      </c>
    </row>
    <row r="3140" spans="1:14" ht="15" hidden="1" customHeight="1" outlineLevel="2" x14ac:dyDescent="0.25">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453</v>
      </c>
      <c r="K3140" s="70">
        <f t="shared" si="366"/>
        <v>1402</v>
      </c>
      <c r="L3140" s="34" t="s">
        <v>106</v>
      </c>
      <c r="M3140" s="34" t="s">
        <v>52</v>
      </c>
      <c r="N3140" s="34" t="s">
        <v>374</v>
      </c>
    </row>
    <row r="3141" spans="1:14" ht="15" hidden="1" customHeight="1" outlineLevel="2" x14ac:dyDescent="0.25">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453</v>
      </c>
      <c r="K3141" s="70">
        <f t="shared" si="366"/>
        <v>1403</v>
      </c>
      <c r="L3141" s="34" t="s">
        <v>106</v>
      </c>
      <c r="M3141" s="34" t="s">
        <v>52</v>
      </c>
      <c r="N3141" s="34" t="s">
        <v>374</v>
      </c>
    </row>
    <row r="3142" spans="1:14" ht="15" hidden="1" customHeight="1" outlineLevel="2" x14ac:dyDescent="0.25">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453</v>
      </c>
      <c r="K3142" s="70">
        <f t="shared" si="366"/>
        <v>1404</v>
      </c>
      <c r="L3142" s="34" t="s">
        <v>106</v>
      </c>
      <c r="M3142" s="34" t="s">
        <v>52</v>
      </c>
      <c r="N3142" s="34" t="s">
        <v>374</v>
      </c>
    </row>
    <row r="3143" spans="1:14" ht="15" hidden="1" customHeight="1" outlineLevel="2" x14ac:dyDescent="0.25">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453</v>
      </c>
      <c r="K3143" s="70">
        <f t="shared" si="366"/>
        <v>1405</v>
      </c>
      <c r="L3143" s="34" t="s">
        <v>106</v>
      </c>
      <c r="M3143" s="34" t="s">
        <v>52</v>
      </c>
      <c r="N3143" s="34" t="s">
        <v>374</v>
      </c>
    </row>
    <row r="3144" spans="1:14" ht="15" hidden="1" customHeight="1" outlineLevel="2" x14ac:dyDescent="0.25">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453</v>
      </c>
      <c r="K3144" s="70">
        <f t="shared" si="366"/>
        <v>1406</v>
      </c>
      <c r="L3144" s="34" t="s">
        <v>106</v>
      </c>
      <c r="M3144" s="34" t="s">
        <v>52</v>
      </c>
      <c r="N3144" s="34" t="s">
        <v>374</v>
      </c>
    </row>
    <row r="3145" spans="1:14" ht="15" hidden="1" customHeight="1" outlineLevel="2" x14ac:dyDescent="0.25">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453</v>
      </c>
      <c r="K3145" s="70">
        <f t="shared" si="366"/>
        <v>1407</v>
      </c>
      <c r="L3145" s="34" t="s">
        <v>106</v>
      </c>
      <c r="M3145" s="34" t="s">
        <v>52</v>
      </c>
      <c r="N3145" s="34" t="s">
        <v>374</v>
      </c>
    </row>
    <row r="3146" spans="1:14" ht="15" hidden="1" customHeight="1" outlineLevel="2" x14ac:dyDescent="0.25">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453</v>
      </c>
      <c r="K3146" s="70">
        <f t="shared" si="366"/>
        <v>1408</v>
      </c>
      <c r="L3146" s="34" t="s">
        <v>106</v>
      </c>
      <c r="M3146" s="34" t="s">
        <v>52</v>
      </c>
      <c r="N3146" s="34" t="s">
        <v>374</v>
      </c>
    </row>
    <row r="3147" spans="1:14" ht="15" hidden="1" customHeight="1" outlineLevel="2" x14ac:dyDescent="0.25">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453</v>
      </c>
      <c r="K3147" s="70">
        <f t="shared" si="366"/>
        <v>1409</v>
      </c>
      <c r="L3147" s="34" t="s">
        <v>106</v>
      </c>
      <c r="M3147" s="34" t="s">
        <v>52</v>
      </c>
      <c r="N3147" s="34" t="s">
        <v>374</v>
      </c>
    </row>
    <row r="3148" spans="1:14" ht="15" hidden="1" customHeight="1" outlineLevel="2" x14ac:dyDescent="0.25">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453</v>
      </c>
      <c r="K3148" s="70">
        <f t="shared" si="366"/>
        <v>1410</v>
      </c>
      <c r="L3148" s="34" t="s">
        <v>106</v>
      </c>
      <c r="M3148" s="34" t="s">
        <v>52</v>
      </c>
      <c r="N3148" s="34" t="s">
        <v>374</v>
      </c>
    </row>
    <row r="3149" spans="1:14" ht="15" hidden="1" customHeight="1" outlineLevel="2" x14ac:dyDescent="0.25">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453</v>
      </c>
      <c r="K3149" s="70">
        <f t="shared" si="366"/>
        <v>1411</v>
      </c>
      <c r="L3149" s="34" t="s">
        <v>106</v>
      </c>
      <c r="M3149" s="34" t="s">
        <v>52</v>
      </c>
      <c r="N3149" s="34" t="s">
        <v>374</v>
      </c>
    </row>
    <row r="3150" spans="1:14" ht="15" hidden="1" customHeight="1" outlineLevel="2" x14ac:dyDescent="0.25">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453</v>
      </c>
      <c r="K3150" s="70">
        <f t="shared" si="366"/>
        <v>1412</v>
      </c>
      <c r="L3150" s="34" t="s">
        <v>106</v>
      </c>
      <c r="M3150" s="34" t="s">
        <v>52</v>
      </c>
      <c r="N3150" s="34" t="s">
        <v>374</v>
      </c>
    </row>
    <row r="3151" spans="1:14" ht="15" hidden="1" customHeight="1" outlineLevel="2" x14ac:dyDescent="0.25">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453</v>
      </c>
      <c r="K3151" s="70">
        <f t="shared" si="366"/>
        <v>1413</v>
      </c>
      <c r="L3151" s="34" t="s">
        <v>106</v>
      </c>
      <c r="M3151" s="34" t="s">
        <v>52</v>
      </c>
      <c r="N3151" s="34" t="s">
        <v>374</v>
      </c>
    </row>
    <row r="3152" spans="1:14" ht="15" hidden="1" customHeight="1" outlineLevel="2" x14ac:dyDescent="0.25">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453</v>
      </c>
      <c r="K3152" s="70">
        <f t="shared" si="366"/>
        <v>1414</v>
      </c>
      <c r="L3152" s="34" t="s">
        <v>106</v>
      </c>
      <c r="M3152" s="34" t="s">
        <v>52</v>
      </c>
      <c r="N3152" s="34" t="s">
        <v>374</v>
      </c>
    </row>
    <row r="3153" spans="1:14" ht="15" hidden="1" customHeight="1" outlineLevel="2" x14ac:dyDescent="0.25">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453</v>
      </c>
      <c r="K3153" s="70">
        <f t="shared" si="366"/>
        <v>1415</v>
      </c>
      <c r="L3153" s="34" t="s">
        <v>106</v>
      </c>
      <c r="M3153" s="34" t="s">
        <v>52</v>
      </c>
      <c r="N3153" s="34" t="s">
        <v>374</v>
      </c>
    </row>
    <row r="3154" spans="1:14" ht="15" hidden="1" customHeight="1" outlineLevel="2" x14ac:dyDescent="0.25">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453</v>
      </c>
      <c r="K3154" s="70">
        <f t="shared" si="366"/>
        <v>1416</v>
      </c>
      <c r="L3154" s="34" t="s">
        <v>106</v>
      </c>
      <c r="M3154" s="34" t="s">
        <v>52</v>
      </c>
      <c r="N3154" s="34" t="s">
        <v>374</v>
      </c>
    </row>
    <row r="3155" spans="1:14" ht="15" hidden="1" customHeight="1" outlineLevel="2" x14ac:dyDescent="0.25">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453</v>
      </c>
      <c r="K3155" s="70">
        <f t="shared" si="366"/>
        <v>1417</v>
      </c>
      <c r="L3155" s="34" t="s">
        <v>106</v>
      </c>
      <c r="M3155" s="34" t="s">
        <v>52</v>
      </c>
      <c r="N3155" s="34" t="s">
        <v>374</v>
      </c>
    </row>
    <row r="3156" spans="1:14" ht="15" hidden="1" customHeight="1" outlineLevel="2" x14ac:dyDescent="0.25">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453</v>
      </c>
      <c r="K3156" s="70">
        <f t="shared" si="366"/>
        <v>1418</v>
      </c>
      <c r="L3156" s="34" t="s">
        <v>106</v>
      </c>
      <c r="M3156" s="34" t="s">
        <v>52</v>
      </c>
      <c r="N3156" s="34" t="s">
        <v>374</v>
      </c>
    </row>
    <row r="3157" spans="1:14" ht="15" hidden="1" customHeight="1" outlineLevel="2" x14ac:dyDescent="0.25">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453</v>
      </c>
      <c r="K3157" s="70">
        <f t="shared" si="366"/>
        <v>1419</v>
      </c>
      <c r="L3157" s="34" t="s">
        <v>106</v>
      </c>
      <c r="M3157" s="34" t="s">
        <v>52</v>
      </c>
      <c r="N3157" s="34" t="s">
        <v>374</v>
      </c>
    </row>
    <row r="3158" spans="1:14" ht="15" hidden="1" customHeight="1" outlineLevel="2" x14ac:dyDescent="0.25">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453</v>
      </c>
      <c r="K3158" s="70">
        <f t="shared" si="366"/>
        <v>1420</v>
      </c>
      <c r="L3158" s="34" t="s">
        <v>106</v>
      </c>
      <c r="M3158" s="34" t="s">
        <v>52</v>
      </c>
      <c r="N3158" s="34" t="s">
        <v>374</v>
      </c>
    </row>
    <row r="3159" spans="1:14" ht="15" hidden="1" customHeight="1" outlineLevel="2" x14ac:dyDescent="0.25">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453</v>
      </c>
      <c r="K3159" s="70">
        <f t="shared" si="366"/>
        <v>1421</v>
      </c>
      <c r="L3159" s="34" t="s">
        <v>106</v>
      </c>
      <c r="M3159" s="34" t="s">
        <v>52</v>
      </c>
      <c r="N3159" s="34" t="s">
        <v>374</v>
      </c>
    </row>
    <row r="3160" spans="1:14" ht="15" hidden="1" customHeight="1" outlineLevel="2" x14ac:dyDescent="0.25">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453</v>
      </c>
      <c r="K3160" s="70">
        <f t="shared" si="366"/>
        <v>1422</v>
      </c>
      <c r="L3160" s="34" t="s">
        <v>106</v>
      </c>
      <c r="M3160" s="34" t="s">
        <v>52</v>
      </c>
      <c r="N3160" s="34" t="s">
        <v>374</v>
      </c>
    </row>
    <row r="3161" spans="1:14" ht="15" hidden="1" customHeight="1" outlineLevel="2" x14ac:dyDescent="0.25">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453</v>
      </c>
      <c r="K3161" s="70">
        <f t="shared" si="366"/>
        <v>1423</v>
      </c>
      <c r="L3161" s="34" t="s">
        <v>106</v>
      </c>
      <c r="M3161" s="34" t="s">
        <v>52</v>
      </c>
      <c r="N3161" s="34" t="s">
        <v>374</v>
      </c>
    </row>
    <row r="3162" spans="1:14" ht="15" hidden="1" customHeight="1" outlineLevel="2" x14ac:dyDescent="0.25">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453</v>
      </c>
      <c r="K3162" s="70">
        <f t="shared" si="366"/>
        <v>1424</v>
      </c>
      <c r="L3162" s="34" t="s">
        <v>106</v>
      </c>
      <c r="M3162" s="34" t="s">
        <v>52</v>
      </c>
      <c r="N3162" s="34" t="s">
        <v>374</v>
      </c>
    </row>
    <row r="3163" spans="1:14" ht="15" hidden="1" customHeight="1" outlineLevel="2" x14ac:dyDescent="0.25">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453</v>
      </c>
      <c r="K3163" s="70">
        <f t="shared" si="366"/>
        <v>1425</v>
      </c>
      <c r="L3163" s="34" t="s">
        <v>106</v>
      </c>
      <c r="M3163" s="34" t="s">
        <v>52</v>
      </c>
      <c r="N3163" s="34" t="s">
        <v>374</v>
      </c>
    </row>
    <row r="3164" spans="1:14" ht="15" hidden="1" customHeight="1" outlineLevel="2" x14ac:dyDescent="0.25">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453</v>
      </c>
      <c r="K3164" s="70">
        <f t="shared" si="366"/>
        <v>1426</v>
      </c>
      <c r="L3164" s="34" t="s">
        <v>106</v>
      </c>
      <c r="M3164" s="34" t="s">
        <v>52</v>
      </c>
      <c r="N3164" s="34" t="s">
        <v>374</v>
      </c>
    </row>
    <row r="3165" spans="1:14" ht="15" hidden="1" customHeight="1" outlineLevel="2" x14ac:dyDescent="0.25">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453</v>
      </c>
      <c r="K3165" s="70">
        <f t="shared" ref="K3165:K3194" si="374">K3164+1</f>
        <v>1427</v>
      </c>
      <c r="L3165" s="34" t="s">
        <v>106</v>
      </c>
      <c r="M3165" s="34" t="s">
        <v>52</v>
      </c>
      <c r="N3165" s="34" t="s">
        <v>374</v>
      </c>
    </row>
    <row r="3166" spans="1:14" ht="15" hidden="1" customHeight="1" outlineLevel="2" x14ac:dyDescent="0.25">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453</v>
      </c>
      <c r="K3166" s="70">
        <f t="shared" si="374"/>
        <v>1428</v>
      </c>
      <c r="L3166" s="34" t="s">
        <v>106</v>
      </c>
      <c r="M3166" s="34" t="s">
        <v>52</v>
      </c>
      <c r="N3166" s="34" t="s">
        <v>374</v>
      </c>
    </row>
    <row r="3167" spans="1:14" ht="15" hidden="1" customHeight="1" outlineLevel="2" x14ac:dyDescent="0.25">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453</v>
      </c>
      <c r="K3167" s="70">
        <f t="shared" si="374"/>
        <v>1429</v>
      </c>
      <c r="L3167" s="34" t="s">
        <v>106</v>
      </c>
      <c r="M3167" s="34" t="s">
        <v>52</v>
      </c>
      <c r="N3167" s="34" t="s">
        <v>374</v>
      </c>
    </row>
    <row r="3168" spans="1:14" ht="15" hidden="1" customHeight="1" outlineLevel="2" x14ac:dyDescent="0.25">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453</v>
      </c>
      <c r="K3168" s="70">
        <f t="shared" si="374"/>
        <v>1430</v>
      </c>
      <c r="L3168" s="34" t="s">
        <v>106</v>
      </c>
      <c r="M3168" s="34" t="s">
        <v>52</v>
      </c>
      <c r="N3168" s="34" t="s">
        <v>374</v>
      </c>
    </row>
    <row r="3169" spans="1:14" ht="15" hidden="1" customHeight="1" outlineLevel="2" x14ac:dyDescent="0.25">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453</v>
      </c>
      <c r="K3169" s="70">
        <f t="shared" si="374"/>
        <v>1431</v>
      </c>
      <c r="L3169" s="34" t="s">
        <v>106</v>
      </c>
      <c r="M3169" s="34" t="s">
        <v>52</v>
      </c>
      <c r="N3169" s="34" t="s">
        <v>374</v>
      </c>
    </row>
    <row r="3170" spans="1:14" ht="15" hidden="1" customHeight="1" outlineLevel="2" x14ac:dyDescent="0.25">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453</v>
      </c>
      <c r="K3170" s="70">
        <f t="shared" si="374"/>
        <v>1432</v>
      </c>
      <c r="L3170" s="34" t="s">
        <v>106</v>
      </c>
      <c r="M3170" s="34" t="s">
        <v>52</v>
      </c>
      <c r="N3170" s="34" t="s">
        <v>374</v>
      </c>
    </row>
    <row r="3171" spans="1:14" ht="15" hidden="1" customHeight="1" outlineLevel="2" x14ac:dyDescent="0.25">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453</v>
      </c>
      <c r="K3171" s="70">
        <f t="shared" si="374"/>
        <v>1433</v>
      </c>
      <c r="L3171" s="34" t="s">
        <v>106</v>
      </c>
      <c r="M3171" s="34" t="s">
        <v>52</v>
      </c>
      <c r="N3171" s="34" t="s">
        <v>374</v>
      </c>
    </row>
    <row r="3172" spans="1:14" ht="15" hidden="1" customHeight="1" outlineLevel="2" x14ac:dyDescent="0.25">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453</v>
      </c>
      <c r="K3172" s="70">
        <f t="shared" si="374"/>
        <v>1434</v>
      </c>
      <c r="L3172" s="34" t="s">
        <v>106</v>
      </c>
      <c r="M3172" s="34" t="s">
        <v>52</v>
      </c>
      <c r="N3172" s="34" t="s">
        <v>374</v>
      </c>
    </row>
    <row r="3173" spans="1:14" ht="15" hidden="1" customHeight="1" outlineLevel="2" x14ac:dyDescent="0.25">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453</v>
      </c>
      <c r="K3173" s="70">
        <f t="shared" si="374"/>
        <v>1435</v>
      </c>
      <c r="L3173" s="34" t="s">
        <v>106</v>
      </c>
      <c r="M3173" s="34" t="s">
        <v>52</v>
      </c>
      <c r="N3173" s="34" t="s">
        <v>374</v>
      </c>
    </row>
    <row r="3174" spans="1:14" ht="15" hidden="1" customHeight="1" outlineLevel="2" x14ac:dyDescent="0.25">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453</v>
      </c>
      <c r="K3174" s="70">
        <f t="shared" si="374"/>
        <v>1436</v>
      </c>
      <c r="L3174" s="34" t="s">
        <v>106</v>
      </c>
      <c r="M3174" s="34" t="s">
        <v>52</v>
      </c>
      <c r="N3174" s="34" t="s">
        <v>374</v>
      </c>
    </row>
    <row r="3175" spans="1:14" ht="15" hidden="1" customHeight="1" outlineLevel="2" x14ac:dyDescent="0.25">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453</v>
      </c>
      <c r="K3175" s="70">
        <f t="shared" si="374"/>
        <v>1437</v>
      </c>
      <c r="L3175" s="34" t="s">
        <v>106</v>
      </c>
      <c r="M3175" s="34" t="s">
        <v>52</v>
      </c>
      <c r="N3175" s="34" t="s">
        <v>374</v>
      </c>
    </row>
    <row r="3176" spans="1:14" ht="15" hidden="1" customHeight="1" outlineLevel="2" x14ac:dyDescent="0.25">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453</v>
      </c>
      <c r="K3176" s="70">
        <f t="shared" si="374"/>
        <v>1438</v>
      </c>
      <c r="L3176" s="34" t="s">
        <v>106</v>
      </c>
      <c r="M3176" s="34" t="s">
        <v>52</v>
      </c>
      <c r="N3176" s="34" t="s">
        <v>374</v>
      </c>
    </row>
    <row r="3177" spans="1:14" ht="15" hidden="1" customHeight="1" outlineLevel="2" x14ac:dyDescent="0.25">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453</v>
      </c>
      <c r="K3177" s="70">
        <f t="shared" si="374"/>
        <v>1439</v>
      </c>
      <c r="L3177" s="34" t="s">
        <v>106</v>
      </c>
      <c r="M3177" s="34" t="s">
        <v>52</v>
      </c>
      <c r="N3177" s="34" t="s">
        <v>374</v>
      </c>
    </row>
    <row r="3178" spans="1:14" ht="15" hidden="1" customHeight="1" outlineLevel="2" x14ac:dyDescent="0.25">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453</v>
      </c>
      <c r="K3178" s="70">
        <f t="shared" si="374"/>
        <v>1440</v>
      </c>
      <c r="L3178" s="34" t="s">
        <v>106</v>
      </c>
      <c r="M3178" s="34" t="s">
        <v>52</v>
      </c>
      <c r="N3178" s="34" t="s">
        <v>374</v>
      </c>
    </row>
    <row r="3179" spans="1:14" ht="15" hidden="1" customHeight="1" outlineLevel="2" x14ac:dyDescent="0.25">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453</v>
      </c>
      <c r="K3179" s="70">
        <f t="shared" si="374"/>
        <v>1441</v>
      </c>
      <c r="L3179" s="34" t="s">
        <v>106</v>
      </c>
      <c r="M3179" s="34" t="s">
        <v>52</v>
      </c>
      <c r="N3179" s="34" t="s">
        <v>374</v>
      </c>
    </row>
    <row r="3180" spans="1:14" ht="15" hidden="1" customHeight="1" outlineLevel="2" x14ac:dyDescent="0.25">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453</v>
      </c>
      <c r="K3180" s="70">
        <f t="shared" si="374"/>
        <v>1442</v>
      </c>
      <c r="L3180" s="34" t="s">
        <v>106</v>
      </c>
      <c r="M3180" s="34" t="s">
        <v>52</v>
      </c>
      <c r="N3180" s="34" t="s">
        <v>374</v>
      </c>
    </row>
    <row r="3181" spans="1:14" ht="15" hidden="1" customHeight="1" outlineLevel="2" x14ac:dyDescent="0.25">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453</v>
      </c>
      <c r="K3181" s="70">
        <f t="shared" si="374"/>
        <v>1443</v>
      </c>
      <c r="L3181" s="34" t="s">
        <v>106</v>
      </c>
      <c r="M3181" s="34" t="s">
        <v>52</v>
      </c>
      <c r="N3181" s="34" t="s">
        <v>374</v>
      </c>
    </row>
    <row r="3182" spans="1:14" ht="15" hidden="1" customHeight="1" outlineLevel="2" x14ac:dyDescent="0.25">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453</v>
      </c>
      <c r="K3182" s="70">
        <f t="shared" si="374"/>
        <v>1444</v>
      </c>
      <c r="L3182" s="34" t="s">
        <v>106</v>
      </c>
      <c r="M3182" s="34" t="s">
        <v>52</v>
      </c>
      <c r="N3182" s="34" t="s">
        <v>374</v>
      </c>
    </row>
    <row r="3183" spans="1:14" ht="15" hidden="1" customHeight="1" outlineLevel="2" x14ac:dyDescent="0.25">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453</v>
      </c>
      <c r="K3183" s="70">
        <f t="shared" si="374"/>
        <v>1445</v>
      </c>
      <c r="L3183" s="34" t="s">
        <v>106</v>
      </c>
      <c r="M3183" s="34" t="s">
        <v>52</v>
      </c>
      <c r="N3183" s="34" t="s">
        <v>374</v>
      </c>
    </row>
    <row r="3184" spans="1:14" ht="15" hidden="1" customHeight="1" outlineLevel="2" x14ac:dyDescent="0.25">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453</v>
      </c>
      <c r="K3184" s="70">
        <f t="shared" si="374"/>
        <v>1446</v>
      </c>
      <c r="L3184" s="34" t="s">
        <v>106</v>
      </c>
      <c r="M3184" s="34" t="s">
        <v>52</v>
      </c>
      <c r="N3184" s="34" t="s">
        <v>374</v>
      </c>
    </row>
    <row r="3185" spans="1:16" ht="15" hidden="1" customHeight="1" outlineLevel="2" x14ac:dyDescent="0.25">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453</v>
      </c>
      <c r="K3185" s="70">
        <f t="shared" si="374"/>
        <v>1447</v>
      </c>
      <c r="L3185" s="34" t="s">
        <v>106</v>
      </c>
      <c r="M3185" s="34" t="s">
        <v>52</v>
      </c>
      <c r="N3185" s="34" t="s">
        <v>374</v>
      </c>
    </row>
    <row r="3186" spans="1:16" ht="15" hidden="1" customHeight="1" outlineLevel="2" x14ac:dyDescent="0.25">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453</v>
      </c>
      <c r="K3186" s="70">
        <f t="shared" si="374"/>
        <v>1448</v>
      </c>
      <c r="L3186" s="34" t="s">
        <v>106</v>
      </c>
      <c r="M3186" s="34" t="s">
        <v>52</v>
      </c>
      <c r="N3186" s="34" t="s">
        <v>374</v>
      </c>
    </row>
    <row r="3187" spans="1:16" ht="15" hidden="1" customHeight="1" outlineLevel="2" x14ac:dyDescent="0.25">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453</v>
      </c>
      <c r="K3187" s="70">
        <f t="shared" si="374"/>
        <v>1449</v>
      </c>
      <c r="L3187" s="34" t="s">
        <v>106</v>
      </c>
      <c r="M3187" s="34" t="s">
        <v>52</v>
      </c>
      <c r="N3187" s="34" t="s">
        <v>374</v>
      </c>
    </row>
    <row r="3188" spans="1:16" ht="15" hidden="1" customHeight="1" outlineLevel="2" x14ac:dyDescent="0.25">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453</v>
      </c>
      <c r="K3188" s="70">
        <f t="shared" si="374"/>
        <v>1450</v>
      </c>
      <c r="L3188" s="34" t="s">
        <v>106</v>
      </c>
      <c r="M3188" s="34" t="s">
        <v>52</v>
      </c>
      <c r="N3188" s="34" t="s">
        <v>374</v>
      </c>
    </row>
    <row r="3189" spans="1:16" ht="15" hidden="1" customHeight="1" outlineLevel="2" x14ac:dyDescent="0.25">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453</v>
      </c>
      <c r="K3189" s="70">
        <f t="shared" si="374"/>
        <v>1451</v>
      </c>
      <c r="L3189" s="34" t="s">
        <v>106</v>
      </c>
      <c r="M3189" s="34" t="s">
        <v>52</v>
      </c>
      <c r="N3189" s="34" t="s">
        <v>374</v>
      </c>
    </row>
    <row r="3190" spans="1:16" ht="15" hidden="1" customHeight="1" outlineLevel="2" x14ac:dyDescent="0.25">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453</v>
      </c>
      <c r="K3190" s="70">
        <f t="shared" si="374"/>
        <v>1452</v>
      </c>
      <c r="L3190" s="34" t="s">
        <v>106</v>
      </c>
      <c r="M3190" s="34" t="s">
        <v>52</v>
      </c>
      <c r="N3190" s="34" t="s">
        <v>374</v>
      </c>
    </row>
    <row r="3191" spans="1:16" ht="15" hidden="1" customHeight="1" outlineLevel="2" x14ac:dyDescent="0.25">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453</v>
      </c>
      <c r="K3191" s="70">
        <f t="shared" si="374"/>
        <v>1453</v>
      </c>
      <c r="L3191" s="34" t="s">
        <v>106</v>
      </c>
      <c r="M3191" s="34" t="s">
        <v>52</v>
      </c>
      <c r="N3191" s="34" t="s">
        <v>374</v>
      </c>
    </row>
    <row r="3192" spans="1:16" ht="15.75" hidden="1" customHeight="1" outlineLevel="2" x14ac:dyDescent="0.25">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453</v>
      </c>
      <c r="K3192" s="70">
        <f t="shared" si="374"/>
        <v>1454</v>
      </c>
      <c r="L3192" s="34" t="s">
        <v>106</v>
      </c>
      <c r="M3192" s="34" t="s">
        <v>52</v>
      </c>
      <c r="N3192" s="34" t="s">
        <v>374</v>
      </c>
    </row>
    <row r="3193" spans="1:16" ht="15.75" hidden="1" customHeight="1" outlineLevel="2" x14ac:dyDescent="0.25">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453</v>
      </c>
      <c r="K3193" s="70">
        <f t="shared" si="374"/>
        <v>1455</v>
      </c>
      <c r="L3193" s="34" t="s">
        <v>106</v>
      </c>
      <c r="M3193" s="34" t="s">
        <v>52</v>
      </c>
      <c r="N3193" s="34" t="s">
        <v>374</v>
      </c>
    </row>
    <row r="3194" spans="1:16" ht="15.75" hidden="1" customHeight="1" outlineLevel="2" x14ac:dyDescent="0.25">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453</v>
      </c>
      <c r="K3194" s="70">
        <f t="shared" si="374"/>
        <v>1456</v>
      </c>
      <c r="L3194" s="34" t="s">
        <v>106</v>
      </c>
      <c r="M3194" s="34" t="s">
        <v>52</v>
      </c>
      <c r="N3194" s="34" t="s">
        <v>374</v>
      </c>
    </row>
    <row r="3195" spans="1:16" outlineLevel="1" collapsed="1" x14ac:dyDescent="0.25">
      <c r="D3195" s="28"/>
      <c r="E3195" s="27"/>
      <c r="F3195" s="29"/>
    </row>
    <row r="3196" spans="1:16" s="63" customFormat="1" outlineLevel="1" x14ac:dyDescent="0.25">
      <c r="A3196" s="65"/>
      <c r="B3196" s="33" t="s">
        <v>89</v>
      </c>
      <c r="C3196" s="33"/>
      <c r="D3196" s="28">
        <f>E3098+1</f>
        <v>7016</v>
      </c>
      <c r="E3196" s="27">
        <f>D3292</f>
        <v>7111</v>
      </c>
      <c r="F3196" s="29" t="s">
        <v>191</v>
      </c>
      <c r="G3196" s="23" t="s">
        <v>164</v>
      </c>
      <c r="H3196" s="21">
        <f>I3098+1</f>
        <v>12880</v>
      </c>
      <c r="I3196" s="23">
        <f>I3292</f>
        <v>13071</v>
      </c>
      <c r="J3196" s="71" t="s">
        <v>453</v>
      </c>
      <c r="K3196" s="70" t="s">
        <v>474</v>
      </c>
      <c r="L3196" s="34" t="s">
        <v>106</v>
      </c>
      <c r="M3196" s="34" t="s">
        <v>52</v>
      </c>
      <c r="N3196" s="34" t="s">
        <v>81</v>
      </c>
      <c r="O3196" s="34"/>
      <c r="P3196" s="33"/>
    </row>
    <row r="3197" spans="1:16" ht="15.75" hidden="1" customHeight="1" outlineLevel="2" x14ac:dyDescent="0.25">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453</v>
      </c>
      <c r="K3197" s="70">
        <f>K3194+1</f>
        <v>1457</v>
      </c>
      <c r="L3197" s="34" t="s">
        <v>106</v>
      </c>
      <c r="M3197" s="34" t="s">
        <v>52</v>
      </c>
      <c r="N3197" s="34" t="s">
        <v>81</v>
      </c>
    </row>
    <row r="3198" spans="1:16" ht="15.75" hidden="1" customHeight="1" outlineLevel="2" x14ac:dyDescent="0.25">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453</v>
      </c>
      <c r="K3198" s="70">
        <f>K3197+1</f>
        <v>1458</v>
      </c>
      <c r="L3198" s="34" t="s">
        <v>106</v>
      </c>
      <c r="M3198" s="34" t="s">
        <v>52</v>
      </c>
      <c r="N3198" s="34" t="s">
        <v>81</v>
      </c>
    </row>
    <row r="3199" spans="1:16" ht="15.75" hidden="1" customHeight="1" outlineLevel="2" x14ac:dyDescent="0.25">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453</v>
      </c>
      <c r="K3199" s="70">
        <f t="shared" ref="K3199:K3262" si="380">K3198+1</f>
        <v>1459</v>
      </c>
      <c r="L3199" s="34" t="s">
        <v>106</v>
      </c>
      <c r="M3199" s="34" t="s">
        <v>52</v>
      </c>
      <c r="N3199" s="34" t="s">
        <v>81</v>
      </c>
    </row>
    <row r="3200" spans="1:16" ht="15.75" hidden="1" customHeight="1" outlineLevel="2" x14ac:dyDescent="0.25">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453</v>
      </c>
      <c r="K3200" s="70">
        <f t="shared" si="380"/>
        <v>1460</v>
      </c>
      <c r="L3200" s="34" t="s">
        <v>106</v>
      </c>
      <c r="M3200" s="34" t="s">
        <v>52</v>
      </c>
      <c r="N3200" s="34" t="s">
        <v>81</v>
      </c>
    </row>
    <row r="3201" spans="1:14" ht="15.75" hidden="1" customHeight="1" outlineLevel="2" x14ac:dyDescent="0.25">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453</v>
      </c>
      <c r="K3201" s="70">
        <f t="shared" si="380"/>
        <v>1461</v>
      </c>
      <c r="L3201" s="34" t="s">
        <v>106</v>
      </c>
      <c r="M3201" s="34" t="s">
        <v>52</v>
      </c>
      <c r="N3201" s="34" t="s">
        <v>81</v>
      </c>
    </row>
    <row r="3202" spans="1:14" ht="15.75" hidden="1" customHeight="1" outlineLevel="2" x14ac:dyDescent="0.25">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453</v>
      </c>
      <c r="K3202" s="70">
        <f t="shared" si="380"/>
        <v>1462</v>
      </c>
      <c r="L3202" s="34" t="s">
        <v>106</v>
      </c>
      <c r="M3202" s="34" t="s">
        <v>52</v>
      </c>
      <c r="N3202" s="34" t="s">
        <v>81</v>
      </c>
    </row>
    <row r="3203" spans="1:14" ht="15.75" hidden="1" customHeight="1" outlineLevel="2" x14ac:dyDescent="0.25">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453</v>
      </c>
      <c r="K3203" s="70">
        <f t="shared" si="380"/>
        <v>1463</v>
      </c>
      <c r="L3203" s="34" t="s">
        <v>106</v>
      </c>
      <c r="M3203" s="34" t="s">
        <v>52</v>
      </c>
      <c r="N3203" s="34" t="s">
        <v>81</v>
      </c>
    </row>
    <row r="3204" spans="1:14" ht="15.75" hidden="1" customHeight="1" outlineLevel="2" x14ac:dyDescent="0.25">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453</v>
      </c>
      <c r="K3204" s="70">
        <f t="shared" si="380"/>
        <v>1464</v>
      </c>
      <c r="L3204" s="34" t="s">
        <v>106</v>
      </c>
      <c r="M3204" s="34" t="s">
        <v>52</v>
      </c>
      <c r="N3204" s="34" t="s">
        <v>81</v>
      </c>
    </row>
    <row r="3205" spans="1:14" ht="15.75" hidden="1" customHeight="1" outlineLevel="2" x14ac:dyDescent="0.25">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453</v>
      </c>
      <c r="K3205" s="70">
        <f t="shared" si="380"/>
        <v>1465</v>
      </c>
      <c r="L3205" s="34" t="s">
        <v>106</v>
      </c>
      <c r="M3205" s="34" t="s">
        <v>52</v>
      </c>
      <c r="N3205" s="34" t="s">
        <v>81</v>
      </c>
    </row>
    <row r="3206" spans="1:14" ht="15.75" hidden="1" customHeight="1" outlineLevel="2" x14ac:dyDescent="0.25">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453</v>
      </c>
      <c r="K3206" s="70">
        <f t="shared" si="380"/>
        <v>1466</v>
      </c>
      <c r="L3206" s="34" t="s">
        <v>106</v>
      </c>
      <c r="M3206" s="34" t="s">
        <v>52</v>
      </c>
      <c r="N3206" s="34" t="s">
        <v>81</v>
      </c>
    </row>
    <row r="3207" spans="1:14" ht="15.75" hidden="1" customHeight="1" outlineLevel="2" x14ac:dyDescent="0.25">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453</v>
      </c>
      <c r="K3207" s="70">
        <f t="shared" si="380"/>
        <v>1467</v>
      </c>
      <c r="L3207" s="34" t="s">
        <v>106</v>
      </c>
      <c r="M3207" s="34" t="s">
        <v>52</v>
      </c>
      <c r="N3207" s="34" t="s">
        <v>81</v>
      </c>
    </row>
    <row r="3208" spans="1:14" ht="15" hidden="1" customHeight="1" outlineLevel="2" x14ac:dyDescent="0.25">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453</v>
      </c>
      <c r="K3208" s="70">
        <f t="shared" si="380"/>
        <v>1468</v>
      </c>
      <c r="L3208" s="34" t="s">
        <v>106</v>
      </c>
      <c r="M3208" s="34" t="s">
        <v>52</v>
      </c>
      <c r="N3208" s="34" t="s">
        <v>81</v>
      </c>
    </row>
    <row r="3209" spans="1:14" ht="15" hidden="1" customHeight="1" outlineLevel="2" x14ac:dyDescent="0.25">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453</v>
      </c>
      <c r="K3209" s="70">
        <f t="shared" si="380"/>
        <v>1469</v>
      </c>
      <c r="L3209" s="34" t="s">
        <v>106</v>
      </c>
      <c r="M3209" s="34" t="s">
        <v>52</v>
      </c>
      <c r="N3209" s="34" t="s">
        <v>81</v>
      </c>
    </row>
    <row r="3210" spans="1:14" ht="15" hidden="1" customHeight="1" outlineLevel="2" x14ac:dyDescent="0.25">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453</v>
      </c>
      <c r="K3210" s="70">
        <f t="shared" si="380"/>
        <v>1470</v>
      </c>
      <c r="L3210" s="34" t="s">
        <v>106</v>
      </c>
      <c r="M3210" s="34" t="s">
        <v>52</v>
      </c>
      <c r="N3210" s="34" t="s">
        <v>81</v>
      </c>
    </row>
    <row r="3211" spans="1:14" ht="15" hidden="1" customHeight="1" outlineLevel="2" x14ac:dyDescent="0.25">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453</v>
      </c>
      <c r="K3211" s="70">
        <f t="shared" si="380"/>
        <v>1471</v>
      </c>
      <c r="L3211" s="34" t="s">
        <v>106</v>
      </c>
      <c r="M3211" s="34" t="s">
        <v>52</v>
      </c>
      <c r="N3211" s="34" t="s">
        <v>81</v>
      </c>
    </row>
    <row r="3212" spans="1:14" ht="15" hidden="1" customHeight="1" outlineLevel="2" x14ac:dyDescent="0.25">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453</v>
      </c>
      <c r="K3212" s="70">
        <f t="shared" si="380"/>
        <v>1472</v>
      </c>
      <c r="L3212" s="34" t="s">
        <v>106</v>
      </c>
      <c r="M3212" s="34" t="s">
        <v>52</v>
      </c>
      <c r="N3212" s="34" t="s">
        <v>81</v>
      </c>
    </row>
    <row r="3213" spans="1:14" ht="15" hidden="1" customHeight="1" outlineLevel="2" x14ac:dyDescent="0.25">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453</v>
      </c>
      <c r="K3213" s="70">
        <f t="shared" si="380"/>
        <v>1473</v>
      </c>
      <c r="L3213" s="34" t="s">
        <v>106</v>
      </c>
      <c r="M3213" s="34" t="s">
        <v>52</v>
      </c>
      <c r="N3213" s="34" t="s">
        <v>81</v>
      </c>
    </row>
    <row r="3214" spans="1:14" ht="15" hidden="1" customHeight="1" outlineLevel="2" x14ac:dyDescent="0.25">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453</v>
      </c>
      <c r="K3214" s="70">
        <f t="shared" si="380"/>
        <v>1474</v>
      </c>
      <c r="L3214" s="34" t="s">
        <v>106</v>
      </c>
      <c r="M3214" s="34" t="s">
        <v>52</v>
      </c>
      <c r="N3214" s="34" t="s">
        <v>81</v>
      </c>
    </row>
    <row r="3215" spans="1:14" ht="15" hidden="1" customHeight="1" outlineLevel="2" x14ac:dyDescent="0.25">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453</v>
      </c>
      <c r="K3215" s="70">
        <f t="shared" si="380"/>
        <v>1475</v>
      </c>
      <c r="L3215" s="34" t="s">
        <v>106</v>
      </c>
      <c r="M3215" s="34" t="s">
        <v>52</v>
      </c>
      <c r="N3215" s="34" t="s">
        <v>81</v>
      </c>
    </row>
    <row r="3216" spans="1:14" ht="15" hidden="1" customHeight="1" outlineLevel="2" x14ac:dyDescent="0.25">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453</v>
      </c>
      <c r="K3216" s="70">
        <f t="shared" si="380"/>
        <v>1476</v>
      </c>
      <c r="L3216" s="34" t="s">
        <v>106</v>
      </c>
      <c r="M3216" s="34" t="s">
        <v>52</v>
      </c>
      <c r="N3216" s="34" t="s">
        <v>81</v>
      </c>
    </row>
    <row r="3217" spans="1:14" ht="15" hidden="1" customHeight="1" outlineLevel="2" x14ac:dyDescent="0.25">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453</v>
      </c>
      <c r="K3217" s="70">
        <f t="shared" si="380"/>
        <v>1477</v>
      </c>
      <c r="L3217" s="34" t="s">
        <v>106</v>
      </c>
      <c r="M3217" s="34" t="s">
        <v>52</v>
      </c>
      <c r="N3217" s="34" t="s">
        <v>81</v>
      </c>
    </row>
    <row r="3218" spans="1:14" ht="15" hidden="1" customHeight="1" outlineLevel="2" x14ac:dyDescent="0.25">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453</v>
      </c>
      <c r="K3218" s="70">
        <f t="shared" si="380"/>
        <v>1478</v>
      </c>
      <c r="L3218" s="34" t="s">
        <v>106</v>
      </c>
      <c r="M3218" s="34" t="s">
        <v>52</v>
      </c>
      <c r="N3218" s="34" t="s">
        <v>81</v>
      </c>
    </row>
    <row r="3219" spans="1:14" ht="15" hidden="1" customHeight="1" outlineLevel="2" x14ac:dyDescent="0.25">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453</v>
      </c>
      <c r="K3219" s="70">
        <f t="shared" si="380"/>
        <v>1479</v>
      </c>
      <c r="L3219" s="34" t="s">
        <v>106</v>
      </c>
      <c r="M3219" s="34" t="s">
        <v>52</v>
      </c>
      <c r="N3219" s="34" t="s">
        <v>81</v>
      </c>
    </row>
    <row r="3220" spans="1:14" ht="15" hidden="1" customHeight="1" outlineLevel="2" x14ac:dyDescent="0.25">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453</v>
      </c>
      <c r="K3220" s="70">
        <f t="shared" si="380"/>
        <v>1480</v>
      </c>
      <c r="L3220" s="34" t="s">
        <v>106</v>
      </c>
      <c r="M3220" s="34" t="s">
        <v>52</v>
      </c>
      <c r="N3220" s="34" t="s">
        <v>81</v>
      </c>
    </row>
    <row r="3221" spans="1:14" ht="15" hidden="1" customHeight="1" outlineLevel="2" x14ac:dyDescent="0.25">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453</v>
      </c>
      <c r="K3221" s="70">
        <f t="shared" si="380"/>
        <v>1481</v>
      </c>
      <c r="L3221" s="34" t="s">
        <v>106</v>
      </c>
      <c r="M3221" s="34" t="s">
        <v>52</v>
      </c>
      <c r="N3221" s="34" t="s">
        <v>81</v>
      </c>
    </row>
    <row r="3222" spans="1:14" ht="15" hidden="1" customHeight="1" outlineLevel="2" x14ac:dyDescent="0.25">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453</v>
      </c>
      <c r="K3222" s="70">
        <f t="shared" si="380"/>
        <v>1482</v>
      </c>
      <c r="L3222" s="34" t="s">
        <v>106</v>
      </c>
      <c r="M3222" s="34" t="s">
        <v>52</v>
      </c>
      <c r="N3222" s="34" t="s">
        <v>81</v>
      </c>
    </row>
    <row r="3223" spans="1:14" ht="15" hidden="1" customHeight="1" outlineLevel="2" x14ac:dyDescent="0.25">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453</v>
      </c>
      <c r="K3223" s="70">
        <f t="shared" si="380"/>
        <v>1483</v>
      </c>
      <c r="L3223" s="34" t="s">
        <v>106</v>
      </c>
      <c r="M3223" s="34" t="s">
        <v>52</v>
      </c>
      <c r="N3223" s="34" t="s">
        <v>81</v>
      </c>
    </row>
    <row r="3224" spans="1:14" ht="15" hidden="1" customHeight="1" outlineLevel="2" x14ac:dyDescent="0.25">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453</v>
      </c>
      <c r="K3224" s="70">
        <f t="shared" si="380"/>
        <v>1484</v>
      </c>
      <c r="L3224" s="34" t="s">
        <v>106</v>
      </c>
      <c r="M3224" s="34" t="s">
        <v>52</v>
      </c>
      <c r="N3224" s="34" t="s">
        <v>81</v>
      </c>
    </row>
    <row r="3225" spans="1:14" ht="15" hidden="1" customHeight="1" outlineLevel="2" x14ac:dyDescent="0.25">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453</v>
      </c>
      <c r="K3225" s="70">
        <f t="shared" si="380"/>
        <v>1485</v>
      </c>
      <c r="L3225" s="34" t="s">
        <v>106</v>
      </c>
      <c r="M3225" s="34" t="s">
        <v>52</v>
      </c>
      <c r="N3225" s="34" t="s">
        <v>81</v>
      </c>
    </row>
    <row r="3226" spans="1:14" ht="15" hidden="1" customHeight="1" outlineLevel="2" x14ac:dyDescent="0.25">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453</v>
      </c>
      <c r="K3226" s="70">
        <f t="shared" si="380"/>
        <v>1486</v>
      </c>
      <c r="L3226" s="34" t="s">
        <v>106</v>
      </c>
      <c r="M3226" s="34" t="s">
        <v>52</v>
      </c>
      <c r="N3226" s="34" t="s">
        <v>81</v>
      </c>
    </row>
    <row r="3227" spans="1:14" ht="15" hidden="1" customHeight="1" outlineLevel="2" x14ac:dyDescent="0.25">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453</v>
      </c>
      <c r="K3227" s="70">
        <f t="shared" si="380"/>
        <v>1487</v>
      </c>
      <c r="L3227" s="34" t="s">
        <v>106</v>
      </c>
      <c r="M3227" s="34" t="s">
        <v>52</v>
      </c>
      <c r="N3227" s="34" t="s">
        <v>81</v>
      </c>
    </row>
    <row r="3228" spans="1:14" ht="15" hidden="1" customHeight="1" outlineLevel="2" x14ac:dyDescent="0.25">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453</v>
      </c>
      <c r="K3228" s="70">
        <f t="shared" si="380"/>
        <v>1488</v>
      </c>
      <c r="L3228" s="34" t="s">
        <v>106</v>
      </c>
      <c r="M3228" s="34" t="s">
        <v>52</v>
      </c>
      <c r="N3228" s="34" t="s">
        <v>81</v>
      </c>
    </row>
    <row r="3229" spans="1:14" ht="15" hidden="1" customHeight="1" outlineLevel="2" x14ac:dyDescent="0.25">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453</v>
      </c>
      <c r="K3229" s="70">
        <f t="shared" si="380"/>
        <v>1489</v>
      </c>
      <c r="L3229" s="34" t="s">
        <v>106</v>
      </c>
      <c r="M3229" s="34" t="s">
        <v>52</v>
      </c>
      <c r="N3229" s="34" t="s">
        <v>81</v>
      </c>
    </row>
    <row r="3230" spans="1:14" ht="15" hidden="1" customHeight="1" outlineLevel="2" x14ac:dyDescent="0.25">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453</v>
      </c>
      <c r="K3230" s="70">
        <f t="shared" si="380"/>
        <v>1490</v>
      </c>
      <c r="L3230" s="34" t="s">
        <v>106</v>
      </c>
      <c r="M3230" s="34" t="s">
        <v>52</v>
      </c>
      <c r="N3230" s="34" t="s">
        <v>81</v>
      </c>
    </row>
    <row r="3231" spans="1:14" ht="15" hidden="1" customHeight="1" outlineLevel="2" x14ac:dyDescent="0.25">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453</v>
      </c>
      <c r="K3231" s="70">
        <f t="shared" si="380"/>
        <v>1491</v>
      </c>
      <c r="L3231" s="34" t="s">
        <v>106</v>
      </c>
      <c r="M3231" s="34" t="s">
        <v>52</v>
      </c>
      <c r="N3231" s="34" t="s">
        <v>81</v>
      </c>
    </row>
    <row r="3232" spans="1:14" ht="15" hidden="1" customHeight="1" outlineLevel="2" x14ac:dyDescent="0.25">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453</v>
      </c>
      <c r="K3232" s="70">
        <f t="shared" si="380"/>
        <v>1492</v>
      </c>
      <c r="L3232" s="34" t="s">
        <v>106</v>
      </c>
      <c r="M3232" s="34" t="s">
        <v>52</v>
      </c>
      <c r="N3232" s="34" t="s">
        <v>81</v>
      </c>
    </row>
    <row r="3233" spans="1:14" ht="15" hidden="1" customHeight="1" outlineLevel="2" x14ac:dyDescent="0.25">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453</v>
      </c>
      <c r="K3233" s="70">
        <f t="shared" si="380"/>
        <v>1493</v>
      </c>
      <c r="L3233" s="34" t="s">
        <v>106</v>
      </c>
      <c r="M3233" s="34" t="s">
        <v>52</v>
      </c>
      <c r="N3233" s="34" t="s">
        <v>81</v>
      </c>
    </row>
    <row r="3234" spans="1:14" ht="15" hidden="1" customHeight="1" outlineLevel="2" x14ac:dyDescent="0.25">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453</v>
      </c>
      <c r="K3234" s="70">
        <f t="shared" si="380"/>
        <v>1494</v>
      </c>
      <c r="L3234" s="34" t="s">
        <v>106</v>
      </c>
      <c r="M3234" s="34" t="s">
        <v>52</v>
      </c>
      <c r="N3234" s="34" t="s">
        <v>81</v>
      </c>
    </row>
    <row r="3235" spans="1:14" ht="15" hidden="1" customHeight="1" outlineLevel="2" x14ac:dyDescent="0.25">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453</v>
      </c>
      <c r="K3235" s="70">
        <f t="shared" si="380"/>
        <v>1495</v>
      </c>
      <c r="L3235" s="34" t="s">
        <v>106</v>
      </c>
      <c r="M3235" s="34" t="s">
        <v>52</v>
      </c>
      <c r="N3235" s="34" t="s">
        <v>81</v>
      </c>
    </row>
    <row r="3236" spans="1:14" ht="15" hidden="1" customHeight="1" outlineLevel="2" x14ac:dyDescent="0.25">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453</v>
      </c>
      <c r="K3236" s="70">
        <f t="shared" si="380"/>
        <v>1496</v>
      </c>
      <c r="L3236" s="34" t="s">
        <v>106</v>
      </c>
      <c r="M3236" s="34" t="s">
        <v>52</v>
      </c>
      <c r="N3236" s="34" t="s">
        <v>81</v>
      </c>
    </row>
    <row r="3237" spans="1:14" ht="15" hidden="1" customHeight="1" outlineLevel="2" x14ac:dyDescent="0.25">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453</v>
      </c>
      <c r="K3237" s="70">
        <f t="shared" si="380"/>
        <v>1497</v>
      </c>
      <c r="L3237" s="34" t="s">
        <v>106</v>
      </c>
      <c r="M3237" s="34" t="s">
        <v>52</v>
      </c>
      <c r="N3237" s="34" t="s">
        <v>81</v>
      </c>
    </row>
    <row r="3238" spans="1:14" ht="15" hidden="1" customHeight="1" outlineLevel="2" x14ac:dyDescent="0.25">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453</v>
      </c>
      <c r="K3238" s="70">
        <f t="shared" si="380"/>
        <v>1498</v>
      </c>
      <c r="L3238" s="34" t="s">
        <v>106</v>
      </c>
      <c r="M3238" s="34" t="s">
        <v>52</v>
      </c>
      <c r="N3238" s="34" t="s">
        <v>81</v>
      </c>
    </row>
    <row r="3239" spans="1:14" ht="15" hidden="1" customHeight="1" outlineLevel="2" x14ac:dyDescent="0.25">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453</v>
      </c>
      <c r="K3239" s="70">
        <f t="shared" si="380"/>
        <v>1499</v>
      </c>
      <c r="L3239" s="34" t="s">
        <v>106</v>
      </c>
      <c r="M3239" s="34" t="s">
        <v>52</v>
      </c>
      <c r="N3239" s="34" t="s">
        <v>81</v>
      </c>
    </row>
    <row r="3240" spans="1:14" ht="15" hidden="1" customHeight="1" outlineLevel="2" x14ac:dyDescent="0.25">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453</v>
      </c>
      <c r="K3240" s="70">
        <f t="shared" si="380"/>
        <v>1500</v>
      </c>
      <c r="L3240" s="34" t="s">
        <v>106</v>
      </c>
      <c r="M3240" s="34" t="s">
        <v>52</v>
      </c>
      <c r="N3240" s="34" t="s">
        <v>81</v>
      </c>
    </row>
    <row r="3241" spans="1:14" ht="15" hidden="1" customHeight="1" outlineLevel="2" x14ac:dyDescent="0.25">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453</v>
      </c>
      <c r="K3241" s="70">
        <f t="shared" si="380"/>
        <v>1501</v>
      </c>
      <c r="L3241" s="34" t="s">
        <v>106</v>
      </c>
      <c r="M3241" s="34" t="s">
        <v>52</v>
      </c>
      <c r="N3241" s="34" t="s">
        <v>81</v>
      </c>
    </row>
    <row r="3242" spans="1:14" ht="15" hidden="1" customHeight="1" outlineLevel="2" x14ac:dyDescent="0.25">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453</v>
      </c>
      <c r="K3242" s="70">
        <f t="shared" si="380"/>
        <v>1502</v>
      </c>
      <c r="L3242" s="34" t="s">
        <v>106</v>
      </c>
      <c r="M3242" s="34" t="s">
        <v>52</v>
      </c>
      <c r="N3242" s="34" t="s">
        <v>81</v>
      </c>
    </row>
    <row r="3243" spans="1:14" ht="15" hidden="1" customHeight="1" outlineLevel="2" x14ac:dyDescent="0.25">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453</v>
      </c>
      <c r="K3243" s="70">
        <f t="shared" si="380"/>
        <v>1503</v>
      </c>
      <c r="L3243" s="34" t="s">
        <v>106</v>
      </c>
      <c r="M3243" s="34" t="s">
        <v>52</v>
      </c>
      <c r="N3243" s="34" t="s">
        <v>81</v>
      </c>
    </row>
    <row r="3244" spans="1:14" ht="15" hidden="1" customHeight="1" outlineLevel="2" x14ac:dyDescent="0.25">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453</v>
      </c>
      <c r="K3244" s="70">
        <f t="shared" si="380"/>
        <v>1504</v>
      </c>
      <c r="L3244" s="34" t="s">
        <v>106</v>
      </c>
      <c r="M3244" s="34" t="s">
        <v>52</v>
      </c>
      <c r="N3244" s="34" t="s">
        <v>81</v>
      </c>
    </row>
    <row r="3245" spans="1:14" ht="15" hidden="1" customHeight="1" outlineLevel="2" x14ac:dyDescent="0.25">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453</v>
      </c>
      <c r="K3245" s="70">
        <f t="shared" si="380"/>
        <v>1505</v>
      </c>
      <c r="L3245" s="34" t="s">
        <v>106</v>
      </c>
      <c r="M3245" s="34" t="s">
        <v>52</v>
      </c>
      <c r="N3245" s="34" t="s">
        <v>81</v>
      </c>
    </row>
    <row r="3246" spans="1:14" ht="15" hidden="1" customHeight="1" outlineLevel="2" x14ac:dyDescent="0.25">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453</v>
      </c>
      <c r="K3246" s="70">
        <f t="shared" si="380"/>
        <v>1506</v>
      </c>
      <c r="L3246" s="34" t="s">
        <v>106</v>
      </c>
      <c r="M3246" s="34" t="s">
        <v>52</v>
      </c>
      <c r="N3246" s="34" t="s">
        <v>81</v>
      </c>
    </row>
    <row r="3247" spans="1:14" ht="15" hidden="1" customHeight="1" outlineLevel="2" x14ac:dyDescent="0.25">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453</v>
      </c>
      <c r="K3247" s="70">
        <f t="shared" si="380"/>
        <v>1507</v>
      </c>
      <c r="L3247" s="34" t="s">
        <v>106</v>
      </c>
      <c r="M3247" s="34" t="s">
        <v>52</v>
      </c>
      <c r="N3247" s="34" t="s">
        <v>81</v>
      </c>
    </row>
    <row r="3248" spans="1:14" ht="15" hidden="1" customHeight="1" outlineLevel="2" x14ac:dyDescent="0.25">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453</v>
      </c>
      <c r="K3248" s="70">
        <f t="shared" si="380"/>
        <v>1508</v>
      </c>
      <c r="L3248" s="34" t="s">
        <v>106</v>
      </c>
      <c r="M3248" s="34" t="s">
        <v>52</v>
      </c>
      <c r="N3248" s="34" t="s">
        <v>81</v>
      </c>
    </row>
    <row r="3249" spans="1:14" ht="15" hidden="1" customHeight="1" outlineLevel="2" x14ac:dyDescent="0.25">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453</v>
      </c>
      <c r="K3249" s="70">
        <f t="shared" si="380"/>
        <v>1509</v>
      </c>
      <c r="L3249" s="34" t="s">
        <v>106</v>
      </c>
      <c r="M3249" s="34" t="s">
        <v>52</v>
      </c>
      <c r="N3249" s="34" t="s">
        <v>81</v>
      </c>
    </row>
    <row r="3250" spans="1:14" ht="15" hidden="1" customHeight="1" outlineLevel="2" x14ac:dyDescent="0.25">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453</v>
      </c>
      <c r="K3250" s="70">
        <f t="shared" si="380"/>
        <v>1510</v>
      </c>
      <c r="L3250" s="34" t="s">
        <v>106</v>
      </c>
      <c r="M3250" s="34" t="s">
        <v>52</v>
      </c>
      <c r="N3250" s="34" t="s">
        <v>81</v>
      </c>
    </row>
    <row r="3251" spans="1:14" ht="15" hidden="1" customHeight="1" outlineLevel="2" x14ac:dyDescent="0.25">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453</v>
      </c>
      <c r="K3251" s="70">
        <f t="shared" si="380"/>
        <v>1511</v>
      </c>
      <c r="L3251" s="34" t="s">
        <v>106</v>
      </c>
      <c r="M3251" s="34" t="s">
        <v>52</v>
      </c>
      <c r="N3251" s="34" t="s">
        <v>81</v>
      </c>
    </row>
    <row r="3252" spans="1:14" ht="15" hidden="1" customHeight="1" outlineLevel="2" x14ac:dyDescent="0.25">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453</v>
      </c>
      <c r="K3252" s="70">
        <f t="shared" si="380"/>
        <v>1512</v>
      </c>
      <c r="L3252" s="34" t="s">
        <v>106</v>
      </c>
      <c r="M3252" s="34" t="s">
        <v>52</v>
      </c>
      <c r="N3252" s="34" t="s">
        <v>81</v>
      </c>
    </row>
    <row r="3253" spans="1:14" ht="15" hidden="1" customHeight="1" outlineLevel="2" x14ac:dyDescent="0.25">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453</v>
      </c>
      <c r="K3253" s="70">
        <f t="shared" si="380"/>
        <v>1513</v>
      </c>
      <c r="L3253" s="34" t="s">
        <v>106</v>
      </c>
      <c r="M3253" s="34" t="s">
        <v>52</v>
      </c>
      <c r="N3253" s="34" t="s">
        <v>81</v>
      </c>
    </row>
    <row r="3254" spans="1:14" ht="15" hidden="1" customHeight="1" outlineLevel="2" x14ac:dyDescent="0.25">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453</v>
      </c>
      <c r="K3254" s="70">
        <f t="shared" si="380"/>
        <v>1514</v>
      </c>
      <c r="L3254" s="34" t="s">
        <v>106</v>
      </c>
      <c r="M3254" s="34" t="s">
        <v>52</v>
      </c>
      <c r="N3254" s="34" t="s">
        <v>81</v>
      </c>
    </row>
    <row r="3255" spans="1:14" ht="15" hidden="1" customHeight="1" outlineLevel="2" x14ac:dyDescent="0.25">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453</v>
      </c>
      <c r="K3255" s="70">
        <f t="shared" si="380"/>
        <v>1515</v>
      </c>
      <c r="L3255" s="34" t="s">
        <v>106</v>
      </c>
      <c r="M3255" s="34" t="s">
        <v>52</v>
      </c>
      <c r="N3255" s="34" t="s">
        <v>81</v>
      </c>
    </row>
    <row r="3256" spans="1:14" ht="15" hidden="1" customHeight="1" outlineLevel="2" x14ac:dyDescent="0.25">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453</v>
      </c>
      <c r="K3256" s="70">
        <f t="shared" si="380"/>
        <v>1516</v>
      </c>
      <c r="L3256" s="34" t="s">
        <v>106</v>
      </c>
      <c r="M3256" s="34" t="s">
        <v>52</v>
      </c>
      <c r="N3256" s="34" t="s">
        <v>81</v>
      </c>
    </row>
    <row r="3257" spans="1:14" ht="15" hidden="1" customHeight="1" outlineLevel="2" x14ac:dyDescent="0.25">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453</v>
      </c>
      <c r="K3257" s="70">
        <f t="shared" si="380"/>
        <v>1517</v>
      </c>
      <c r="L3257" s="34" t="s">
        <v>106</v>
      </c>
      <c r="M3257" s="34" t="s">
        <v>52</v>
      </c>
      <c r="N3257" s="34" t="s">
        <v>81</v>
      </c>
    </row>
    <row r="3258" spans="1:14" ht="15" hidden="1" customHeight="1" outlineLevel="2" x14ac:dyDescent="0.25">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453</v>
      </c>
      <c r="K3258" s="70">
        <f t="shared" si="380"/>
        <v>1518</v>
      </c>
      <c r="L3258" s="34" t="s">
        <v>106</v>
      </c>
      <c r="M3258" s="34" t="s">
        <v>52</v>
      </c>
      <c r="N3258" s="34" t="s">
        <v>81</v>
      </c>
    </row>
    <row r="3259" spans="1:14" ht="15" hidden="1" customHeight="1" outlineLevel="2" x14ac:dyDescent="0.25">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453</v>
      </c>
      <c r="K3259" s="70">
        <f t="shared" si="380"/>
        <v>1519</v>
      </c>
      <c r="L3259" s="34" t="s">
        <v>106</v>
      </c>
      <c r="M3259" s="34" t="s">
        <v>52</v>
      </c>
      <c r="N3259" s="34" t="s">
        <v>81</v>
      </c>
    </row>
    <row r="3260" spans="1:14" ht="15" hidden="1" customHeight="1" outlineLevel="2" x14ac:dyDescent="0.25">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453</v>
      </c>
      <c r="K3260" s="70">
        <f t="shared" si="380"/>
        <v>1520</v>
      </c>
      <c r="L3260" s="34" t="s">
        <v>106</v>
      </c>
      <c r="M3260" s="34" t="s">
        <v>52</v>
      </c>
      <c r="N3260" s="34" t="s">
        <v>81</v>
      </c>
    </row>
    <row r="3261" spans="1:14" ht="15" hidden="1" customHeight="1" outlineLevel="2" x14ac:dyDescent="0.25">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453</v>
      </c>
      <c r="K3261" s="70">
        <f t="shared" si="380"/>
        <v>1521</v>
      </c>
      <c r="L3261" s="34" t="s">
        <v>106</v>
      </c>
      <c r="M3261" s="34" t="s">
        <v>52</v>
      </c>
      <c r="N3261" s="34" t="s">
        <v>81</v>
      </c>
    </row>
    <row r="3262" spans="1:14" ht="15" hidden="1" customHeight="1" outlineLevel="2" x14ac:dyDescent="0.25">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453</v>
      </c>
      <c r="K3262" s="70">
        <f t="shared" si="380"/>
        <v>1522</v>
      </c>
      <c r="L3262" s="34" t="s">
        <v>106</v>
      </c>
      <c r="M3262" s="34" t="s">
        <v>52</v>
      </c>
      <c r="N3262" s="34" t="s">
        <v>81</v>
      </c>
    </row>
    <row r="3263" spans="1:14" ht="15" hidden="1" customHeight="1" outlineLevel="2" x14ac:dyDescent="0.25">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453</v>
      </c>
      <c r="K3263" s="70">
        <f t="shared" ref="K3263:K3292" si="388">K3262+1</f>
        <v>1523</v>
      </c>
      <c r="L3263" s="34" t="s">
        <v>106</v>
      </c>
      <c r="M3263" s="34" t="s">
        <v>52</v>
      </c>
      <c r="N3263" s="34" t="s">
        <v>81</v>
      </c>
    </row>
    <row r="3264" spans="1:14" ht="15" hidden="1" customHeight="1" outlineLevel="2" x14ac:dyDescent="0.25">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453</v>
      </c>
      <c r="K3264" s="70">
        <f t="shared" si="388"/>
        <v>1524</v>
      </c>
      <c r="L3264" s="34" t="s">
        <v>106</v>
      </c>
      <c r="M3264" s="34" t="s">
        <v>52</v>
      </c>
      <c r="N3264" s="34" t="s">
        <v>81</v>
      </c>
    </row>
    <row r="3265" spans="1:14" ht="15" hidden="1" customHeight="1" outlineLevel="2" x14ac:dyDescent="0.25">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453</v>
      </c>
      <c r="K3265" s="70">
        <f t="shared" si="388"/>
        <v>1525</v>
      </c>
      <c r="L3265" s="34" t="s">
        <v>106</v>
      </c>
      <c r="M3265" s="34" t="s">
        <v>52</v>
      </c>
      <c r="N3265" s="34" t="s">
        <v>81</v>
      </c>
    </row>
    <row r="3266" spans="1:14" ht="15" hidden="1" customHeight="1" outlineLevel="2" x14ac:dyDescent="0.25">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453</v>
      </c>
      <c r="K3266" s="70">
        <f t="shared" si="388"/>
        <v>1526</v>
      </c>
      <c r="L3266" s="34" t="s">
        <v>106</v>
      </c>
      <c r="M3266" s="34" t="s">
        <v>52</v>
      </c>
      <c r="N3266" s="34" t="s">
        <v>81</v>
      </c>
    </row>
    <row r="3267" spans="1:14" ht="15" hidden="1" customHeight="1" outlineLevel="2" x14ac:dyDescent="0.25">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453</v>
      </c>
      <c r="K3267" s="70">
        <f t="shared" si="388"/>
        <v>1527</v>
      </c>
      <c r="L3267" s="34" t="s">
        <v>106</v>
      </c>
      <c r="M3267" s="34" t="s">
        <v>52</v>
      </c>
      <c r="N3267" s="34" t="s">
        <v>81</v>
      </c>
    </row>
    <row r="3268" spans="1:14" ht="15" hidden="1" customHeight="1" outlineLevel="2" x14ac:dyDescent="0.25">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453</v>
      </c>
      <c r="K3268" s="70">
        <f t="shared" si="388"/>
        <v>1528</v>
      </c>
      <c r="L3268" s="34" t="s">
        <v>106</v>
      </c>
      <c r="M3268" s="34" t="s">
        <v>52</v>
      </c>
      <c r="N3268" s="34" t="s">
        <v>81</v>
      </c>
    </row>
    <row r="3269" spans="1:14" ht="15" hidden="1" customHeight="1" outlineLevel="2" x14ac:dyDescent="0.25">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453</v>
      </c>
      <c r="K3269" s="70">
        <f t="shared" si="388"/>
        <v>1529</v>
      </c>
      <c r="L3269" s="34" t="s">
        <v>106</v>
      </c>
      <c r="M3269" s="34" t="s">
        <v>52</v>
      </c>
      <c r="N3269" s="34" t="s">
        <v>81</v>
      </c>
    </row>
    <row r="3270" spans="1:14" ht="15" hidden="1" customHeight="1" outlineLevel="2" x14ac:dyDescent="0.25">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453</v>
      </c>
      <c r="K3270" s="70">
        <f t="shared" si="388"/>
        <v>1530</v>
      </c>
      <c r="L3270" s="34" t="s">
        <v>106</v>
      </c>
      <c r="M3270" s="34" t="s">
        <v>52</v>
      </c>
      <c r="N3270" s="34" t="s">
        <v>81</v>
      </c>
    </row>
    <row r="3271" spans="1:14" ht="15" hidden="1" customHeight="1" outlineLevel="2" x14ac:dyDescent="0.25">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453</v>
      </c>
      <c r="K3271" s="70">
        <f t="shared" si="388"/>
        <v>1531</v>
      </c>
      <c r="L3271" s="34" t="s">
        <v>106</v>
      </c>
      <c r="M3271" s="34" t="s">
        <v>52</v>
      </c>
      <c r="N3271" s="34" t="s">
        <v>81</v>
      </c>
    </row>
    <row r="3272" spans="1:14" ht="15" hidden="1" customHeight="1" outlineLevel="2" x14ac:dyDescent="0.25">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453</v>
      </c>
      <c r="K3272" s="70">
        <f t="shared" si="388"/>
        <v>1532</v>
      </c>
      <c r="L3272" s="34" t="s">
        <v>106</v>
      </c>
      <c r="M3272" s="34" t="s">
        <v>52</v>
      </c>
      <c r="N3272" s="34" t="s">
        <v>81</v>
      </c>
    </row>
    <row r="3273" spans="1:14" ht="15" hidden="1" customHeight="1" outlineLevel="2" x14ac:dyDescent="0.25">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453</v>
      </c>
      <c r="K3273" s="70">
        <f t="shared" si="388"/>
        <v>1533</v>
      </c>
      <c r="L3273" s="34" t="s">
        <v>106</v>
      </c>
      <c r="M3273" s="34" t="s">
        <v>52</v>
      </c>
      <c r="N3273" s="34" t="s">
        <v>81</v>
      </c>
    </row>
    <row r="3274" spans="1:14" ht="15" hidden="1" customHeight="1" outlineLevel="2" x14ac:dyDescent="0.25">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453</v>
      </c>
      <c r="K3274" s="70">
        <f t="shared" si="388"/>
        <v>1534</v>
      </c>
      <c r="L3274" s="34" t="s">
        <v>106</v>
      </c>
      <c r="M3274" s="34" t="s">
        <v>52</v>
      </c>
      <c r="N3274" s="34" t="s">
        <v>81</v>
      </c>
    </row>
    <row r="3275" spans="1:14" ht="15" hidden="1" customHeight="1" outlineLevel="2" x14ac:dyDescent="0.25">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453</v>
      </c>
      <c r="K3275" s="70">
        <f t="shared" si="388"/>
        <v>1535</v>
      </c>
      <c r="L3275" s="34" t="s">
        <v>106</v>
      </c>
      <c r="M3275" s="34" t="s">
        <v>52</v>
      </c>
      <c r="N3275" s="34" t="s">
        <v>81</v>
      </c>
    </row>
    <row r="3276" spans="1:14" ht="15" hidden="1" customHeight="1" outlineLevel="2" x14ac:dyDescent="0.25">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453</v>
      </c>
      <c r="K3276" s="70">
        <f t="shared" si="388"/>
        <v>1536</v>
      </c>
      <c r="L3276" s="34" t="s">
        <v>106</v>
      </c>
      <c r="M3276" s="34" t="s">
        <v>52</v>
      </c>
      <c r="N3276" s="34" t="s">
        <v>81</v>
      </c>
    </row>
    <row r="3277" spans="1:14" ht="15" hidden="1" customHeight="1" outlineLevel="2" x14ac:dyDescent="0.25">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453</v>
      </c>
      <c r="K3277" s="70">
        <f t="shared" si="388"/>
        <v>1537</v>
      </c>
      <c r="L3277" s="34" t="s">
        <v>106</v>
      </c>
      <c r="M3277" s="34" t="s">
        <v>52</v>
      </c>
      <c r="N3277" s="34" t="s">
        <v>81</v>
      </c>
    </row>
    <row r="3278" spans="1:14" ht="15" hidden="1" customHeight="1" outlineLevel="2" x14ac:dyDescent="0.25">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453</v>
      </c>
      <c r="K3278" s="70">
        <f t="shared" si="388"/>
        <v>1538</v>
      </c>
      <c r="L3278" s="34" t="s">
        <v>106</v>
      </c>
      <c r="M3278" s="34" t="s">
        <v>52</v>
      </c>
      <c r="N3278" s="34" t="s">
        <v>81</v>
      </c>
    </row>
    <row r="3279" spans="1:14" ht="15" hidden="1" customHeight="1" outlineLevel="2" x14ac:dyDescent="0.25">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453</v>
      </c>
      <c r="K3279" s="70">
        <f t="shared" si="388"/>
        <v>1539</v>
      </c>
      <c r="L3279" s="34" t="s">
        <v>106</v>
      </c>
      <c r="M3279" s="34" t="s">
        <v>52</v>
      </c>
      <c r="N3279" s="34" t="s">
        <v>81</v>
      </c>
    </row>
    <row r="3280" spans="1:14" ht="15" hidden="1" customHeight="1" outlineLevel="2" x14ac:dyDescent="0.25">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453</v>
      </c>
      <c r="K3280" s="70">
        <f t="shared" si="388"/>
        <v>1540</v>
      </c>
      <c r="L3280" s="34" t="s">
        <v>106</v>
      </c>
      <c r="M3280" s="34" t="s">
        <v>52</v>
      </c>
      <c r="N3280" s="34" t="s">
        <v>81</v>
      </c>
    </row>
    <row r="3281" spans="1:16" ht="15" hidden="1" customHeight="1" outlineLevel="2" x14ac:dyDescent="0.25">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453</v>
      </c>
      <c r="K3281" s="70">
        <f t="shared" si="388"/>
        <v>1541</v>
      </c>
      <c r="L3281" s="34" t="s">
        <v>106</v>
      </c>
      <c r="M3281" s="34" t="s">
        <v>52</v>
      </c>
      <c r="N3281" s="34" t="s">
        <v>81</v>
      </c>
    </row>
    <row r="3282" spans="1:16" ht="15" hidden="1" customHeight="1" outlineLevel="2" x14ac:dyDescent="0.25">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453</v>
      </c>
      <c r="K3282" s="70">
        <f t="shared" si="388"/>
        <v>1542</v>
      </c>
      <c r="L3282" s="34" t="s">
        <v>106</v>
      </c>
      <c r="M3282" s="34" t="s">
        <v>52</v>
      </c>
      <c r="N3282" s="34" t="s">
        <v>81</v>
      </c>
    </row>
    <row r="3283" spans="1:16" ht="15" hidden="1" customHeight="1" outlineLevel="2" x14ac:dyDescent="0.25">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453</v>
      </c>
      <c r="K3283" s="70">
        <f t="shared" si="388"/>
        <v>1543</v>
      </c>
      <c r="L3283" s="34" t="s">
        <v>106</v>
      </c>
      <c r="M3283" s="34" t="s">
        <v>52</v>
      </c>
      <c r="N3283" s="34" t="s">
        <v>81</v>
      </c>
    </row>
    <row r="3284" spans="1:16" ht="15" hidden="1" customHeight="1" outlineLevel="2" x14ac:dyDescent="0.25">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453</v>
      </c>
      <c r="K3284" s="70">
        <f t="shared" si="388"/>
        <v>1544</v>
      </c>
      <c r="L3284" s="34" t="s">
        <v>106</v>
      </c>
      <c r="M3284" s="34" t="s">
        <v>52</v>
      </c>
      <c r="N3284" s="34" t="s">
        <v>81</v>
      </c>
    </row>
    <row r="3285" spans="1:16" ht="15" hidden="1" customHeight="1" outlineLevel="2" x14ac:dyDescent="0.25">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453</v>
      </c>
      <c r="K3285" s="70">
        <f t="shared" si="388"/>
        <v>1545</v>
      </c>
      <c r="L3285" s="34" t="s">
        <v>106</v>
      </c>
      <c r="M3285" s="34" t="s">
        <v>52</v>
      </c>
      <c r="N3285" s="34" t="s">
        <v>81</v>
      </c>
    </row>
    <row r="3286" spans="1:16" ht="15" hidden="1" customHeight="1" outlineLevel="2" x14ac:dyDescent="0.25">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453</v>
      </c>
      <c r="K3286" s="70">
        <f t="shared" si="388"/>
        <v>1546</v>
      </c>
      <c r="L3286" s="34" t="s">
        <v>106</v>
      </c>
      <c r="M3286" s="34" t="s">
        <v>52</v>
      </c>
      <c r="N3286" s="34" t="s">
        <v>81</v>
      </c>
    </row>
    <row r="3287" spans="1:16" ht="15" hidden="1" customHeight="1" outlineLevel="2" x14ac:dyDescent="0.25">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453</v>
      </c>
      <c r="K3287" s="70">
        <f t="shared" si="388"/>
        <v>1547</v>
      </c>
      <c r="L3287" s="34" t="s">
        <v>106</v>
      </c>
      <c r="M3287" s="34" t="s">
        <v>52</v>
      </c>
      <c r="N3287" s="34" t="s">
        <v>81</v>
      </c>
    </row>
    <row r="3288" spans="1:16" ht="15.75" hidden="1" customHeight="1" outlineLevel="2" x14ac:dyDescent="0.25">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453</v>
      </c>
      <c r="K3288" s="70">
        <f t="shared" si="388"/>
        <v>1548</v>
      </c>
      <c r="L3288" s="34" t="s">
        <v>106</v>
      </c>
      <c r="M3288" s="34" t="s">
        <v>52</v>
      </c>
      <c r="N3288" s="34" t="s">
        <v>81</v>
      </c>
    </row>
    <row r="3289" spans="1:16" ht="15.75" hidden="1" customHeight="1" outlineLevel="2" x14ac:dyDescent="0.25">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453</v>
      </c>
      <c r="K3289" s="70">
        <f t="shared" si="388"/>
        <v>1549</v>
      </c>
      <c r="L3289" s="34" t="s">
        <v>106</v>
      </c>
      <c r="M3289" s="34" t="s">
        <v>52</v>
      </c>
      <c r="N3289" s="34" t="s">
        <v>81</v>
      </c>
    </row>
    <row r="3290" spans="1:16" ht="15.75" hidden="1" customHeight="1" outlineLevel="2" x14ac:dyDescent="0.25">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453</v>
      </c>
      <c r="K3290" s="70">
        <f t="shared" si="388"/>
        <v>1550</v>
      </c>
      <c r="L3290" s="34" t="s">
        <v>106</v>
      </c>
      <c r="M3290" s="34" t="s">
        <v>52</v>
      </c>
      <c r="N3290" s="34" t="s">
        <v>81</v>
      </c>
    </row>
    <row r="3291" spans="1:16" ht="15.75" hidden="1" customHeight="1" outlineLevel="2" x14ac:dyDescent="0.25">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453</v>
      </c>
      <c r="K3291" s="70">
        <f t="shared" si="388"/>
        <v>1551</v>
      </c>
      <c r="L3291" s="34" t="s">
        <v>106</v>
      </c>
      <c r="M3291" s="34" t="s">
        <v>52</v>
      </c>
      <c r="N3291" s="34" t="s">
        <v>81</v>
      </c>
    </row>
    <row r="3292" spans="1:16" ht="15.75" hidden="1" customHeight="1" outlineLevel="2" x14ac:dyDescent="0.25">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453</v>
      </c>
      <c r="K3292" s="70">
        <f t="shared" si="388"/>
        <v>1552</v>
      </c>
      <c r="L3292" s="34" t="s">
        <v>106</v>
      </c>
      <c r="M3292" s="34" t="s">
        <v>52</v>
      </c>
      <c r="N3292" s="34" t="s">
        <v>81</v>
      </c>
    </row>
    <row r="3293" spans="1:16" outlineLevel="1" collapsed="1" x14ac:dyDescent="0.25">
      <c r="D3293" s="28"/>
      <c r="E3293" s="27"/>
      <c r="F3293" s="29"/>
    </row>
    <row r="3294" spans="1:16" s="63" customFormat="1" outlineLevel="1" x14ac:dyDescent="0.25">
      <c r="A3294" s="65"/>
      <c r="B3294" s="33" t="s">
        <v>22</v>
      </c>
      <c r="C3294" s="33"/>
      <c r="D3294" s="28">
        <f>E3196+1</f>
        <v>7112</v>
      </c>
      <c r="E3294" s="27">
        <f>E3390</f>
        <v>7303</v>
      </c>
      <c r="F3294" s="29" t="s">
        <v>190</v>
      </c>
      <c r="G3294" s="23" t="s">
        <v>165</v>
      </c>
      <c r="H3294" s="21">
        <f>I3196+1</f>
        <v>13072</v>
      </c>
      <c r="I3294" s="23">
        <f>I3390</f>
        <v>13263</v>
      </c>
      <c r="J3294" s="71" t="s">
        <v>453</v>
      </c>
      <c r="K3294" s="70" t="s">
        <v>475</v>
      </c>
      <c r="L3294" s="34" t="s">
        <v>106</v>
      </c>
      <c r="M3294" s="34"/>
      <c r="N3294" s="34" t="s">
        <v>80</v>
      </c>
      <c r="O3294" s="34"/>
      <c r="P3294" s="33"/>
    </row>
    <row r="3295" spans="1:16" ht="15.75" hidden="1" customHeight="1" outlineLevel="2" x14ac:dyDescent="0.25">
      <c r="B3295" s="33" t="str">
        <f>CONCATENATE("KWH Snapshot - Circuit ",C3295)</f>
        <v>KWH Snapshot - Circuit 1</v>
      </c>
      <c r="C3295" s="34">
        <v>1</v>
      </c>
      <c r="D3295" s="28">
        <f>D3294</f>
        <v>7112</v>
      </c>
      <c r="E3295" s="27">
        <f>+D3295+1</f>
        <v>7113</v>
      </c>
      <c r="F3295" s="29">
        <v>5000</v>
      </c>
      <c r="H3295" s="21">
        <f>H3294</f>
        <v>13072</v>
      </c>
      <c r="I3295" s="23">
        <f>+H3295+1</f>
        <v>13073</v>
      </c>
      <c r="J3295" s="71" t="s">
        <v>453</v>
      </c>
      <c r="K3295" s="70">
        <f>K3292+1</f>
        <v>1553</v>
      </c>
      <c r="L3295" s="34" t="s">
        <v>106</v>
      </c>
      <c r="N3295" s="34" t="s">
        <v>80</v>
      </c>
    </row>
    <row r="3296" spans="1:16" ht="15.75" hidden="1" customHeight="1" outlineLevel="2" x14ac:dyDescent="0.25">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453</v>
      </c>
      <c r="K3296" s="70">
        <f>K3295+1</f>
        <v>1554</v>
      </c>
      <c r="L3296" s="34" t="s">
        <v>106</v>
      </c>
      <c r="N3296" s="34" t="s">
        <v>80</v>
      </c>
    </row>
    <row r="3297" spans="1:14" ht="15.75" hidden="1" customHeight="1" outlineLevel="2" x14ac:dyDescent="0.25">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453</v>
      </c>
      <c r="K3297" s="70">
        <f t="shared" ref="K3297:K3360" si="395">K3296+1</f>
        <v>1555</v>
      </c>
      <c r="L3297" s="34" t="s">
        <v>106</v>
      </c>
      <c r="N3297" s="34" t="s">
        <v>80</v>
      </c>
    </row>
    <row r="3298" spans="1:14" ht="15.75" hidden="1" customHeight="1" outlineLevel="2" x14ac:dyDescent="0.25">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453</v>
      </c>
      <c r="K3298" s="70">
        <f t="shared" si="395"/>
        <v>1556</v>
      </c>
      <c r="L3298" s="34" t="s">
        <v>106</v>
      </c>
      <c r="N3298" s="34" t="s">
        <v>80</v>
      </c>
    </row>
    <row r="3299" spans="1:14" ht="15.75" hidden="1" customHeight="1" outlineLevel="2" x14ac:dyDescent="0.25">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453</v>
      </c>
      <c r="K3299" s="70">
        <f t="shared" si="395"/>
        <v>1557</v>
      </c>
      <c r="L3299" s="34" t="s">
        <v>106</v>
      </c>
      <c r="N3299" s="34" t="s">
        <v>80</v>
      </c>
    </row>
    <row r="3300" spans="1:14" ht="15.75" hidden="1" customHeight="1" outlineLevel="2" x14ac:dyDescent="0.25">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453</v>
      </c>
      <c r="K3300" s="70">
        <f t="shared" si="395"/>
        <v>1558</v>
      </c>
      <c r="L3300" s="34" t="s">
        <v>106</v>
      </c>
      <c r="N3300" s="34" t="s">
        <v>80</v>
      </c>
    </row>
    <row r="3301" spans="1:14" ht="15.75" hidden="1" customHeight="1" outlineLevel="2" x14ac:dyDescent="0.25">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453</v>
      </c>
      <c r="K3301" s="70">
        <f t="shared" si="395"/>
        <v>1559</v>
      </c>
      <c r="L3301" s="34" t="s">
        <v>106</v>
      </c>
      <c r="N3301" s="34" t="s">
        <v>80</v>
      </c>
    </row>
    <row r="3302" spans="1:14" ht="15.75" hidden="1" customHeight="1" outlineLevel="2" x14ac:dyDescent="0.25">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453</v>
      </c>
      <c r="K3302" s="70">
        <f t="shared" si="395"/>
        <v>1560</v>
      </c>
      <c r="L3302" s="34" t="s">
        <v>106</v>
      </c>
      <c r="N3302" s="34" t="s">
        <v>80</v>
      </c>
    </row>
    <row r="3303" spans="1:14" ht="15.75" hidden="1" customHeight="1" outlineLevel="2" x14ac:dyDescent="0.25">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453</v>
      </c>
      <c r="K3303" s="70">
        <f t="shared" si="395"/>
        <v>1561</v>
      </c>
      <c r="L3303" s="34" t="s">
        <v>106</v>
      </c>
      <c r="N3303" s="34" t="s">
        <v>80</v>
      </c>
    </row>
    <row r="3304" spans="1:14" ht="15" hidden="1" customHeight="1" outlineLevel="2" x14ac:dyDescent="0.25">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453</v>
      </c>
      <c r="K3304" s="70">
        <f t="shared" si="395"/>
        <v>1562</v>
      </c>
      <c r="L3304" s="34" t="s">
        <v>106</v>
      </c>
      <c r="N3304" s="34" t="s">
        <v>80</v>
      </c>
    </row>
    <row r="3305" spans="1:14" ht="15" hidden="1" customHeight="1" outlineLevel="2" x14ac:dyDescent="0.25">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453</v>
      </c>
      <c r="K3305" s="70">
        <f t="shared" si="395"/>
        <v>1563</v>
      </c>
      <c r="L3305" s="34" t="s">
        <v>106</v>
      </c>
      <c r="N3305" s="34" t="s">
        <v>80</v>
      </c>
    </row>
    <row r="3306" spans="1:14" ht="15" hidden="1" customHeight="1" outlineLevel="2" x14ac:dyDescent="0.25">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453</v>
      </c>
      <c r="K3306" s="70">
        <f t="shared" si="395"/>
        <v>1564</v>
      </c>
      <c r="L3306" s="34" t="s">
        <v>106</v>
      </c>
      <c r="N3306" s="34" t="s">
        <v>80</v>
      </c>
    </row>
    <row r="3307" spans="1:14" ht="15" hidden="1" customHeight="1" outlineLevel="2" x14ac:dyDescent="0.25">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453</v>
      </c>
      <c r="K3307" s="70">
        <f t="shared" si="395"/>
        <v>1565</v>
      </c>
      <c r="L3307" s="34" t="s">
        <v>106</v>
      </c>
      <c r="N3307" s="34" t="s">
        <v>80</v>
      </c>
    </row>
    <row r="3308" spans="1:14" ht="15" hidden="1" customHeight="1" outlineLevel="2" x14ac:dyDescent="0.25">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453</v>
      </c>
      <c r="K3308" s="70">
        <f t="shared" si="395"/>
        <v>1566</v>
      </c>
      <c r="L3308" s="34" t="s">
        <v>106</v>
      </c>
      <c r="N3308" s="34" t="s">
        <v>80</v>
      </c>
    </row>
    <row r="3309" spans="1:14" ht="15" hidden="1" customHeight="1" outlineLevel="2" x14ac:dyDescent="0.25">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453</v>
      </c>
      <c r="K3309" s="70">
        <f t="shared" si="395"/>
        <v>1567</v>
      </c>
      <c r="L3309" s="34" t="s">
        <v>106</v>
      </c>
      <c r="N3309" s="34" t="s">
        <v>80</v>
      </c>
    </row>
    <row r="3310" spans="1:14" ht="15" hidden="1" customHeight="1" outlineLevel="2" x14ac:dyDescent="0.25">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453</v>
      </c>
      <c r="K3310" s="70">
        <f t="shared" si="395"/>
        <v>1568</v>
      </c>
      <c r="L3310" s="34" t="s">
        <v>106</v>
      </c>
      <c r="N3310" s="34" t="s">
        <v>80</v>
      </c>
    </row>
    <row r="3311" spans="1:14" ht="15" hidden="1" customHeight="1" outlineLevel="2" x14ac:dyDescent="0.25">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453</v>
      </c>
      <c r="K3311" s="70">
        <f t="shared" si="395"/>
        <v>1569</v>
      </c>
      <c r="L3311" s="34" t="s">
        <v>106</v>
      </c>
      <c r="N3311" s="34" t="s">
        <v>80</v>
      </c>
    </row>
    <row r="3312" spans="1:14" ht="15" hidden="1" customHeight="1" outlineLevel="2" x14ac:dyDescent="0.25">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453</v>
      </c>
      <c r="K3312" s="70">
        <f t="shared" si="395"/>
        <v>1570</v>
      </c>
      <c r="L3312" s="34" t="s">
        <v>106</v>
      </c>
      <c r="N3312" s="34" t="s">
        <v>80</v>
      </c>
    </row>
    <row r="3313" spans="1:14" ht="15" hidden="1" customHeight="1" outlineLevel="2" x14ac:dyDescent="0.25">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453</v>
      </c>
      <c r="K3313" s="70">
        <f t="shared" si="395"/>
        <v>1571</v>
      </c>
      <c r="L3313" s="34" t="s">
        <v>106</v>
      </c>
      <c r="N3313" s="34" t="s">
        <v>80</v>
      </c>
    </row>
    <row r="3314" spans="1:14" ht="15" hidden="1" customHeight="1" outlineLevel="2" x14ac:dyDescent="0.25">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453</v>
      </c>
      <c r="K3314" s="70">
        <f t="shared" si="395"/>
        <v>1572</v>
      </c>
      <c r="L3314" s="34" t="s">
        <v>106</v>
      </c>
      <c r="N3314" s="34" t="s">
        <v>80</v>
      </c>
    </row>
    <row r="3315" spans="1:14" ht="15" hidden="1" customHeight="1" outlineLevel="2" x14ac:dyDescent="0.25">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453</v>
      </c>
      <c r="K3315" s="70">
        <f t="shared" si="395"/>
        <v>1573</v>
      </c>
      <c r="L3315" s="34" t="s">
        <v>106</v>
      </c>
      <c r="N3315" s="34" t="s">
        <v>80</v>
      </c>
    </row>
    <row r="3316" spans="1:14" ht="15" hidden="1" customHeight="1" outlineLevel="2" x14ac:dyDescent="0.25">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453</v>
      </c>
      <c r="K3316" s="70">
        <f t="shared" si="395"/>
        <v>1574</v>
      </c>
      <c r="L3316" s="34" t="s">
        <v>106</v>
      </c>
      <c r="N3316" s="34" t="s">
        <v>80</v>
      </c>
    </row>
    <row r="3317" spans="1:14" ht="15" hidden="1" customHeight="1" outlineLevel="2" x14ac:dyDescent="0.25">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453</v>
      </c>
      <c r="K3317" s="70">
        <f t="shared" si="395"/>
        <v>1575</v>
      </c>
      <c r="L3317" s="34" t="s">
        <v>106</v>
      </c>
      <c r="N3317" s="34" t="s">
        <v>80</v>
      </c>
    </row>
    <row r="3318" spans="1:14" ht="15" hidden="1" customHeight="1" outlineLevel="2" x14ac:dyDescent="0.25">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453</v>
      </c>
      <c r="K3318" s="70">
        <f t="shared" si="395"/>
        <v>1576</v>
      </c>
      <c r="L3318" s="34" t="s">
        <v>106</v>
      </c>
      <c r="N3318" s="34" t="s">
        <v>80</v>
      </c>
    </row>
    <row r="3319" spans="1:14" ht="15" hidden="1" customHeight="1" outlineLevel="2" x14ac:dyDescent="0.25">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453</v>
      </c>
      <c r="K3319" s="70">
        <f t="shared" si="395"/>
        <v>1577</v>
      </c>
      <c r="L3319" s="34" t="s">
        <v>106</v>
      </c>
      <c r="N3319" s="34" t="s">
        <v>80</v>
      </c>
    </row>
    <row r="3320" spans="1:14" ht="15" hidden="1" customHeight="1" outlineLevel="2" x14ac:dyDescent="0.25">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453</v>
      </c>
      <c r="K3320" s="70">
        <f t="shared" si="395"/>
        <v>1578</v>
      </c>
      <c r="L3320" s="34" t="s">
        <v>106</v>
      </c>
      <c r="N3320" s="34" t="s">
        <v>80</v>
      </c>
    </row>
    <row r="3321" spans="1:14" ht="15" hidden="1" customHeight="1" outlineLevel="2" x14ac:dyDescent="0.25">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453</v>
      </c>
      <c r="K3321" s="70">
        <f t="shared" si="395"/>
        <v>1579</v>
      </c>
      <c r="L3321" s="34" t="s">
        <v>106</v>
      </c>
      <c r="N3321" s="34" t="s">
        <v>80</v>
      </c>
    </row>
    <row r="3322" spans="1:14" ht="15" hidden="1" customHeight="1" outlineLevel="2" x14ac:dyDescent="0.25">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453</v>
      </c>
      <c r="K3322" s="70">
        <f t="shared" si="395"/>
        <v>1580</v>
      </c>
      <c r="L3322" s="34" t="s">
        <v>106</v>
      </c>
      <c r="N3322" s="34" t="s">
        <v>80</v>
      </c>
    </row>
    <row r="3323" spans="1:14" ht="15" hidden="1" customHeight="1" outlineLevel="2" x14ac:dyDescent="0.25">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453</v>
      </c>
      <c r="K3323" s="70">
        <f t="shared" si="395"/>
        <v>1581</v>
      </c>
      <c r="L3323" s="34" t="s">
        <v>106</v>
      </c>
      <c r="N3323" s="34" t="s">
        <v>80</v>
      </c>
    </row>
    <row r="3324" spans="1:14" ht="15" hidden="1" customHeight="1" outlineLevel="2" x14ac:dyDescent="0.25">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453</v>
      </c>
      <c r="K3324" s="70">
        <f t="shared" si="395"/>
        <v>1582</v>
      </c>
      <c r="L3324" s="34" t="s">
        <v>106</v>
      </c>
      <c r="N3324" s="34" t="s">
        <v>80</v>
      </c>
    </row>
    <row r="3325" spans="1:14" ht="15" hidden="1" customHeight="1" outlineLevel="2" x14ac:dyDescent="0.25">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453</v>
      </c>
      <c r="K3325" s="70">
        <f t="shared" si="395"/>
        <v>1583</v>
      </c>
      <c r="L3325" s="34" t="s">
        <v>106</v>
      </c>
      <c r="N3325" s="34" t="s">
        <v>80</v>
      </c>
    </row>
    <row r="3326" spans="1:14" ht="15" hidden="1" customHeight="1" outlineLevel="2" x14ac:dyDescent="0.25">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453</v>
      </c>
      <c r="K3326" s="70">
        <f t="shared" si="395"/>
        <v>1584</v>
      </c>
      <c r="L3326" s="34" t="s">
        <v>106</v>
      </c>
      <c r="N3326" s="34" t="s">
        <v>80</v>
      </c>
    </row>
    <row r="3327" spans="1:14" ht="15" hidden="1" customHeight="1" outlineLevel="2" x14ac:dyDescent="0.25">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453</v>
      </c>
      <c r="K3327" s="70">
        <f t="shared" si="395"/>
        <v>1585</v>
      </c>
      <c r="L3327" s="34" t="s">
        <v>106</v>
      </c>
      <c r="N3327" s="34" t="s">
        <v>80</v>
      </c>
    </row>
    <row r="3328" spans="1:14" ht="15" hidden="1" customHeight="1" outlineLevel="2" x14ac:dyDescent="0.25">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453</v>
      </c>
      <c r="K3328" s="70">
        <f t="shared" si="395"/>
        <v>1586</v>
      </c>
      <c r="L3328" s="34" t="s">
        <v>106</v>
      </c>
      <c r="N3328" s="34" t="s">
        <v>80</v>
      </c>
    </row>
    <row r="3329" spans="1:14" ht="15" hidden="1" customHeight="1" outlineLevel="2" x14ac:dyDescent="0.25">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453</v>
      </c>
      <c r="K3329" s="70">
        <f t="shared" si="395"/>
        <v>1587</v>
      </c>
      <c r="L3329" s="34" t="s">
        <v>106</v>
      </c>
      <c r="N3329" s="34" t="s">
        <v>80</v>
      </c>
    </row>
    <row r="3330" spans="1:14" ht="15" hidden="1" customHeight="1" outlineLevel="2" x14ac:dyDescent="0.25">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453</v>
      </c>
      <c r="K3330" s="70">
        <f t="shared" si="395"/>
        <v>1588</v>
      </c>
      <c r="L3330" s="34" t="s">
        <v>106</v>
      </c>
      <c r="N3330" s="34" t="s">
        <v>80</v>
      </c>
    </row>
    <row r="3331" spans="1:14" ht="15" hidden="1" customHeight="1" outlineLevel="2" x14ac:dyDescent="0.25">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453</v>
      </c>
      <c r="K3331" s="70">
        <f t="shared" si="395"/>
        <v>1589</v>
      </c>
      <c r="L3331" s="34" t="s">
        <v>106</v>
      </c>
      <c r="N3331" s="34" t="s">
        <v>80</v>
      </c>
    </row>
    <row r="3332" spans="1:14" ht="15" hidden="1" customHeight="1" outlineLevel="2" x14ac:dyDescent="0.25">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453</v>
      </c>
      <c r="K3332" s="70">
        <f t="shared" si="395"/>
        <v>1590</v>
      </c>
      <c r="L3332" s="34" t="s">
        <v>106</v>
      </c>
      <c r="N3332" s="34" t="s">
        <v>80</v>
      </c>
    </row>
    <row r="3333" spans="1:14" ht="15" hidden="1" customHeight="1" outlineLevel="2" x14ac:dyDescent="0.25">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453</v>
      </c>
      <c r="K3333" s="70">
        <f t="shared" si="395"/>
        <v>1591</v>
      </c>
      <c r="L3333" s="34" t="s">
        <v>106</v>
      </c>
      <c r="N3333" s="34" t="s">
        <v>80</v>
      </c>
    </row>
    <row r="3334" spans="1:14" ht="15" hidden="1" customHeight="1" outlineLevel="2" x14ac:dyDescent="0.25">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453</v>
      </c>
      <c r="K3334" s="70">
        <f t="shared" si="395"/>
        <v>1592</v>
      </c>
      <c r="L3334" s="34" t="s">
        <v>106</v>
      </c>
      <c r="N3334" s="34" t="s">
        <v>80</v>
      </c>
    </row>
    <row r="3335" spans="1:14" ht="15" hidden="1" customHeight="1" outlineLevel="2" x14ac:dyDescent="0.25">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453</v>
      </c>
      <c r="K3335" s="70">
        <f t="shared" si="395"/>
        <v>1593</v>
      </c>
      <c r="L3335" s="34" t="s">
        <v>106</v>
      </c>
      <c r="N3335" s="34" t="s">
        <v>80</v>
      </c>
    </row>
    <row r="3336" spans="1:14" ht="15" hidden="1" customHeight="1" outlineLevel="2" x14ac:dyDescent="0.25">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453</v>
      </c>
      <c r="K3336" s="70">
        <f t="shared" si="395"/>
        <v>1594</v>
      </c>
      <c r="L3336" s="34" t="s">
        <v>106</v>
      </c>
      <c r="N3336" s="34" t="s">
        <v>80</v>
      </c>
    </row>
    <row r="3337" spans="1:14" ht="15" hidden="1" customHeight="1" outlineLevel="2" x14ac:dyDescent="0.25">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453</v>
      </c>
      <c r="K3337" s="70">
        <f t="shared" si="395"/>
        <v>1595</v>
      </c>
      <c r="L3337" s="34" t="s">
        <v>106</v>
      </c>
      <c r="N3337" s="34" t="s">
        <v>80</v>
      </c>
    </row>
    <row r="3338" spans="1:14" ht="15" hidden="1" customHeight="1" outlineLevel="2" x14ac:dyDescent="0.25">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453</v>
      </c>
      <c r="K3338" s="70">
        <f t="shared" si="395"/>
        <v>1596</v>
      </c>
      <c r="L3338" s="34" t="s">
        <v>106</v>
      </c>
      <c r="N3338" s="34" t="s">
        <v>80</v>
      </c>
    </row>
    <row r="3339" spans="1:14" ht="15" hidden="1" customHeight="1" outlineLevel="2" x14ac:dyDescent="0.25">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453</v>
      </c>
      <c r="K3339" s="70">
        <f t="shared" si="395"/>
        <v>1597</v>
      </c>
      <c r="L3339" s="34" t="s">
        <v>106</v>
      </c>
      <c r="N3339" s="34" t="s">
        <v>80</v>
      </c>
    </row>
    <row r="3340" spans="1:14" ht="15" hidden="1" customHeight="1" outlineLevel="2" x14ac:dyDescent="0.25">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453</v>
      </c>
      <c r="K3340" s="70">
        <f t="shared" si="395"/>
        <v>1598</v>
      </c>
      <c r="L3340" s="34" t="s">
        <v>106</v>
      </c>
      <c r="N3340" s="34" t="s">
        <v>80</v>
      </c>
    </row>
    <row r="3341" spans="1:14" ht="15" hidden="1" customHeight="1" outlineLevel="2" x14ac:dyDescent="0.25">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453</v>
      </c>
      <c r="K3341" s="70">
        <f t="shared" si="395"/>
        <v>1599</v>
      </c>
      <c r="L3341" s="34" t="s">
        <v>106</v>
      </c>
      <c r="N3341" s="34" t="s">
        <v>80</v>
      </c>
    </row>
    <row r="3342" spans="1:14" ht="15" hidden="1" customHeight="1" outlineLevel="2" x14ac:dyDescent="0.25">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453</v>
      </c>
      <c r="K3342" s="70">
        <f t="shared" si="395"/>
        <v>1600</v>
      </c>
      <c r="L3342" s="34" t="s">
        <v>106</v>
      </c>
      <c r="N3342" s="34" t="s">
        <v>80</v>
      </c>
    </row>
    <row r="3343" spans="1:14" ht="15" hidden="1" customHeight="1" outlineLevel="2" x14ac:dyDescent="0.25">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453</v>
      </c>
      <c r="K3343" s="70">
        <f t="shared" si="395"/>
        <v>1601</v>
      </c>
      <c r="L3343" s="34" t="s">
        <v>106</v>
      </c>
      <c r="N3343" s="34" t="s">
        <v>80</v>
      </c>
    </row>
    <row r="3344" spans="1:14" ht="15" hidden="1" customHeight="1" outlineLevel="2" x14ac:dyDescent="0.25">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453</v>
      </c>
      <c r="K3344" s="70">
        <f t="shared" si="395"/>
        <v>1602</v>
      </c>
      <c r="L3344" s="34" t="s">
        <v>106</v>
      </c>
      <c r="N3344" s="34" t="s">
        <v>80</v>
      </c>
    </row>
    <row r="3345" spans="1:14" ht="15" hidden="1" customHeight="1" outlineLevel="2" x14ac:dyDescent="0.25">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453</v>
      </c>
      <c r="K3345" s="70">
        <f t="shared" si="395"/>
        <v>1603</v>
      </c>
      <c r="L3345" s="34" t="s">
        <v>106</v>
      </c>
      <c r="N3345" s="34" t="s">
        <v>80</v>
      </c>
    </row>
    <row r="3346" spans="1:14" ht="15" hidden="1" customHeight="1" outlineLevel="2" x14ac:dyDescent="0.25">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453</v>
      </c>
      <c r="K3346" s="70">
        <f t="shared" si="395"/>
        <v>1604</v>
      </c>
      <c r="L3346" s="34" t="s">
        <v>106</v>
      </c>
      <c r="N3346" s="34" t="s">
        <v>80</v>
      </c>
    </row>
    <row r="3347" spans="1:14" ht="15" hidden="1" customHeight="1" outlineLevel="2" x14ac:dyDescent="0.25">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453</v>
      </c>
      <c r="K3347" s="70">
        <f t="shared" si="395"/>
        <v>1605</v>
      </c>
      <c r="L3347" s="34" t="s">
        <v>106</v>
      </c>
      <c r="N3347" s="34" t="s">
        <v>80</v>
      </c>
    </row>
    <row r="3348" spans="1:14" ht="15" hidden="1" customHeight="1" outlineLevel="2" x14ac:dyDescent="0.25">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453</v>
      </c>
      <c r="K3348" s="70">
        <f t="shared" si="395"/>
        <v>1606</v>
      </c>
      <c r="L3348" s="34" t="s">
        <v>106</v>
      </c>
      <c r="N3348" s="34" t="s">
        <v>80</v>
      </c>
    </row>
    <row r="3349" spans="1:14" ht="15" hidden="1" customHeight="1" outlineLevel="2" x14ac:dyDescent="0.25">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453</v>
      </c>
      <c r="K3349" s="70">
        <f t="shared" si="395"/>
        <v>1607</v>
      </c>
      <c r="L3349" s="34" t="s">
        <v>106</v>
      </c>
      <c r="N3349" s="34" t="s">
        <v>80</v>
      </c>
    </row>
    <row r="3350" spans="1:14" ht="15" hidden="1" customHeight="1" outlineLevel="2" x14ac:dyDescent="0.25">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453</v>
      </c>
      <c r="K3350" s="70">
        <f t="shared" si="395"/>
        <v>1608</v>
      </c>
      <c r="L3350" s="34" t="s">
        <v>106</v>
      </c>
      <c r="N3350" s="34" t="s">
        <v>80</v>
      </c>
    </row>
    <row r="3351" spans="1:14" ht="15" hidden="1" customHeight="1" outlineLevel="2" x14ac:dyDescent="0.25">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453</v>
      </c>
      <c r="K3351" s="70">
        <f t="shared" si="395"/>
        <v>1609</v>
      </c>
      <c r="L3351" s="34" t="s">
        <v>106</v>
      </c>
      <c r="N3351" s="34" t="s">
        <v>80</v>
      </c>
    </row>
    <row r="3352" spans="1:14" ht="15" hidden="1" customHeight="1" outlineLevel="2" x14ac:dyDescent="0.25">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453</v>
      </c>
      <c r="K3352" s="70">
        <f t="shared" si="395"/>
        <v>1610</v>
      </c>
      <c r="L3352" s="34" t="s">
        <v>106</v>
      </c>
      <c r="N3352" s="34" t="s">
        <v>80</v>
      </c>
    </row>
    <row r="3353" spans="1:14" ht="15" hidden="1" customHeight="1" outlineLevel="2" x14ac:dyDescent="0.25">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453</v>
      </c>
      <c r="K3353" s="70">
        <f t="shared" si="395"/>
        <v>1611</v>
      </c>
      <c r="L3353" s="34" t="s">
        <v>106</v>
      </c>
      <c r="N3353" s="34" t="s">
        <v>80</v>
      </c>
    </row>
    <row r="3354" spans="1:14" ht="15" hidden="1" customHeight="1" outlineLevel="2" x14ac:dyDescent="0.25">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453</v>
      </c>
      <c r="K3354" s="70">
        <f t="shared" si="395"/>
        <v>1612</v>
      </c>
      <c r="L3354" s="34" t="s">
        <v>106</v>
      </c>
      <c r="N3354" s="34" t="s">
        <v>80</v>
      </c>
    </row>
    <row r="3355" spans="1:14" ht="15" hidden="1" customHeight="1" outlineLevel="2" x14ac:dyDescent="0.25">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453</v>
      </c>
      <c r="K3355" s="70">
        <f t="shared" si="395"/>
        <v>1613</v>
      </c>
      <c r="L3355" s="34" t="s">
        <v>106</v>
      </c>
      <c r="N3355" s="34" t="s">
        <v>80</v>
      </c>
    </row>
    <row r="3356" spans="1:14" ht="15" hidden="1" customHeight="1" outlineLevel="2" x14ac:dyDescent="0.25">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453</v>
      </c>
      <c r="K3356" s="70">
        <f t="shared" si="395"/>
        <v>1614</v>
      </c>
      <c r="L3356" s="34" t="s">
        <v>106</v>
      </c>
      <c r="N3356" s="34" t="s">
        <v>80</v>
      </c>
    </row>
    <row r="3357" spans="1:14" ht="15" hidden="1" customHeight="1" outlineLevel="2" x14ac:dyDescent="0.25">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453</v>
      </c>
      <c r="K3357" s="70">
        <f t="shared" si="395"/>
        <v>1615</v>
      </c>
      <c r="L3357" s="34" t="s">
        <v>106</v>
      </c>
      <c r="N3357" s="34" t="s">
        <v>80</v>
      </c>
    </row>
    <row r="3358" spans="1:14" ht="15" hidden="1" customHeight="1" outlineLevel="2" x14ac:dyDescent="0.25">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453</v>
      </c>
      <c r="K3358" s="70">
        <f t="shared" si="395"/>
        <v>1616</v>
      </c>
      <c r="L3358" s="34" t="s">
        <v>106</v>
      </c>
      <c r="N3358" s="34" t="s">
        <v>80</v>
      </c>
    </row>
    <row r="3359" spans="1:14" ht="15" hidden="1" customHeight="1" outlineLevel="2" x14ac:dyDescent="0.25">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453</v>
      </c>
      <c r="K3359" s="70">
        <f t="shared" si="395"/>
        <v>1617</v>
      </c>
      <c r="L3359" s="34" t="s">
        <v>106</v>
      </c>
      <c r="N3359" s="34" t="s">
        <v>80</v>
      </c>
    </row>
    <row r="3360" spans="1:14" ht="15" hidden="1" customHeight="1" outlineLevel="2" x14ac:dyDescent="0.25">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453</v>
      </c>
      <c r="K3360" s="70">
        <f t="shared" si="395"/>
        <v>1618</v>
      </c>
      <c r="L3360" s="34" t="s">
        <v>106</v>
      </c>
      <c r="N3360" s="34" t="s">
        <v>80</v>
      </c>
    </row>
    <row r="3361" spans="1:14" ht="15" hidden="1" customHeight="1" outlineLevel="2" x14ac:dyDescent="0.25">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453</v>
      </c>
      <c r="K3361" s="70">
        <f t="shared" ref="K3361:K3390" si="403">K3360+1</f>
        <v>1619</v>
      </c>
      <c r="L3361" s="34" t="s">
        <v>106</v>
      </c>
      <c r="N3361" s="34" t="s">
        <v>80</v>
      </c>
    </row>
    <row r="3362" spans="1:14" ht="15" hidden="1" customHeight="1" outlineLevel="2" x14ac:dyDescent="0.25">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453</v>
      </c>
      <c r="K3362" s="70">
        <f t="shared" si="403"/>
        <v>1620</v>
      </c>
      <c r="L3362" s="34" t="s">
        <v>106</v>
      </c>
      <c r="N3362" s="34" t="s">
        <v>80</v>
      </c>
    </row>
    <row r="3363" spans="1:14" ht="15" hidden="1" customHeight="1" outlineLevel="2" x14ac:dyDescent="0.25">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453</v>
      </c>
      <c r="K3363" s="70">
        <f t="shared" si="403"/>
        <v>1621</v>
      </c>
      <c r="L3363" s="34" t="s">
        <v>106</v>
      </c>
      <c r="N3363" s="34" t="s">
        <v>80</v>
      </c>
    </row>
    <row r="3364" spans="1:14" ht="15" hidden="1" customHeight="1" outlineLevel="2" x14ac:dyDescent="0.25">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453</v>
      </c>
      <c r="K3364" s="70">
        <f t="shared" si="403"/>
        <v>1622</v>
      </c>
      <c r="L3364" s="34" t="s">
        <v>106</v>
      </c>
      <c r="N3364" s="34" t="s">
        <v>80</v>
      </c>
    </row>
    <row r="3365" spans="1:14" ht="15" hidden="1" customHeight="1" outlineLevel="2" x14ac:dyDescent="0.25">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453</v>
      </c>
      <c r="K3365" s="70">
        <f t="shared" si="403"/>
        <v>1623</v>
      </c>
      <c r="L3365" s="34" t="s">
        <v>106</v>
      </c>
      <c r="N3365" s="34" t="s">
        <v>80</v>
      </c>
    </row>
    <row r="3366" spans="1:14" ht="15" hidden="1" customHeight="1" outlineLevel="2" x14ac:dyDescent="0.25">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453</v>
      </c>
      <c r="K3366" s="70">
        <f t="shared" si="403"/>
        <v>1624</v>
      </c>
      <c r="L3366" s="34" t="s">
        <v>106</v>
      </c>
      <c r="N3366" s="34" t="s">
        <v>80</v>
      </c>
    </row>
    <row r="3367" spans="1:14" ht="15" hidden="1" customHeight="1" outlineLevel="2" x14ac:dyDescent="0.25">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453</v>
      </c>
      <c r="K3367" s="70">
        <f t="shared" si="403"/>
        <v>1625</v>
      </c>
      <c r="L3367" s="34" t="s">
        <v>106</v>
      </c>
      <c r="N3367" s="34" t="s">
        <v>80</v>
      </c>
    </row>
    <row r="3368" spans="1:14" ht="15" hidden="1" customHeight="1" outlineLevel="2" x14ac:dyDescent="0.25">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453</v>
      </c>
      <c r="K3368" s="70">
        <f t="shared" si="403"/>
        <v>1626</v>
      </c>
      <c r="L3368" s="34" t="s">
        <v>106</v>
      </c>
      <c r="N3368" s="34" t="s">
        <v>80</v>
      </c>
    </row>
    <row r="3369" spans="1:14" ht="15" hidden="1" customHeight="1" outlineLevel="2" x14ac:dyDescent="0.25">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453</v>
      </c>
      <c r="K3369" s="70">
        <f t="shared" si="403"/>
        <v>1627</v>
      </c>
      <c r="L3369" s="34" t="s">
        <v>106</v>
      </c>
      <c r="N3369" s="34" t="s">
        <v>80</v>
      </c>
    </row>
    <row r="3370" spans="1:14" ht="15" hidden="1" customHeight="1" outlineLevel="2" x14ac:dyDescent="0.25">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453</v>
      </c>
      <c r="K3370" s="70">
        <f t="shared" si="403"/>
        <v>1628</v>
      </c>
      <c r="L3370" s="34" t="s">
        <v>106</v>
      </c>
      <c r="N3370" s="34" t="s">
        <v>80</v>
      </c>
    </row>
    <row r="3371" spans="1:14" ht="15" hidden="1" customHeight="1" outlineLevel="2" x14ac:dyDescent="0.25">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453</v>
      </c>
      <c r="K3371" s="70">
        <f t="shared" si="403"/>
        <v>1629</v>
      </c>
      <c r="L3371" s="34" t="s">
        <v>106</v>
      </c>
      <c r="N3371" s="34" t="s">
        <v>80</v>
      </c>
    </row>
    <row r="3372" spans="1:14" ht="15" hidden="1" customHeight="1" outlineLevel="2" x14ac:dyDescent="0.25">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453</v>
      </c>
      <c r="K3372" s="70">
        <f t="shared" si="403"/>
        <v>1630</v>
      </c>
      <c r="L3372" s="34" t="s">
        <v>106</v>
      </c>
      <c r="N3372" s="34" t="s">
        <v>80</v>
      </c>
    </row>
    <row r="3373" spans="1:14" ht="15" hidden="1" customHeight="1" outlineLevel="2" x14ac:dyDescent="0.25">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453</v>
      </c>
      <c r="K3373" s="70">
        <f t="shared" si="403"/>
        <v>1631</v>
      </c>
      <c r="L3373" s="34" t="s">
        <v>106</v>
      </c>
      <c r="N3373" s="34" t="s">
        <v>80</v>
      </c>
    </row>
    <row r="3374" spans="1:14" ht="15" hidden="1" customHeight="1" outlineLevel="2" x14ac:dyDescent="0.25">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453</v>
      </c>
      <c r="K3374" s="70">
        <f t="shared" si="403"/>
        <v>1632</v>
      </c>
      <c r="L3374" s="34" t="s">
        <v>106</v>
      </c>
      <c r="N3374" s="34" t="s">
        <v>80</v>
      </c>
    </row>
    <row r="3375" spans="1:14" ht="15" hidden="1" customHeight="1" outlineLevel="2" x14ac:dyDescent="0.25">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453</v>
      </c>
      <c r="K3375" s="70">
        <f t="shared" si="403"/>
        <v>1633</v>
      </c>
      <c r="L3375" s="34" t="s">
        <v>106</v>
      </c>
      <c r="N3375" s="34" t="s">
        <v>80</v>
      </c>
    </row>
    <row r="3376" spans="1:14" ht="15" hidden="1" customHeight="1" outlineLevel="2" x14ac:dyDescent="0.25">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453</v>
      </c>
      <c r="K3376" s="70">
        <f t="shared" si="403"/>
        <v>1634</v>
      </c>
      <c r="L3376" s="34" t="s">
        <v>106</v>
      </c>
      <c r="N3376" s="34" t="s">
        <v>80</v>
      </c>
    </row>
    <row r="3377" spans="1:16" ht="15" hidden="1" customHeight="1" outlineLevel="2" x14ac:dyDescent="0.25">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453</v>
      </c>
      <c r="K3377" s="70">
        <f t="shared" si="403"/>
        <v>1635</v>
      </c>
      <c r="L3377" s="34" t="s">
        <v>106</v>
      </c>
      <c r="N3377" s="34" t="s">
        <v>80</v>
      </c>
    </row>
    <row r="3378" spans="1:16" ht="15" hidden="1" customHeight="1" outlineLevel="2" x14ac:dyDescent="0.25">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453</v>
      </c>
      <c r="K3378" s="70">
        <f t="shared" si="403"/>
        <v>1636</v>
      </c>
      <c r="L3378" s="34" t="s">
        <v>106</v>
      </c>
      <c r="N3378" s="34" t="s">
        <v>80</v>
      </c>
    </row>
    <row r="3379" spans="1:16" ht="15" hidden="1" customHeight="1" outlineLevel="2" x14ac:dyDescent="0.25">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453</v>
      </c>
      <c r="K3379" s="70">
        <f t="shared" si="403"/>
        <v>1637</v>
      </c>
      <c r="L3379" s="34" t="s">
        <v>106</v>
      </c>
      <c r="N3379" s="34" t="s">
        <v>80</v>
      </c>
    </row>
    <row r="3380" spans="1:16" ht="15" hidden="1" customHeight="1" outlineLevel="2" x14ac:dyDescent="0.25">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453</v>
      </c>
      <c r="K3380" s="70">
        <f t="shared" si="403"/>
        <v>1638</v>
      </c>
      <c r="L3380" s="34" t="s">
        <v>106</v>
      </c>
      <c r="N3380" s="34" t="s">
        <v>80</v>
      </c>
    </row>
    <row r="3381" spans="1:16" ht="15" hidden="1" customHeight="1" outlineLevel="2" x14ac:dyDescent="0.25">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453</v>
      </c>
      <c r="K3381" s="70">
        <f t="shared" si="403"/>
        <v>1639</v>
      </c>
      <c r="L3381" s="34" t="s">
        <v>106</v>
      </c>
      <c r="N3381" s="34" t="s">
        <v>80</v>
      </c>
    </row>
    <row r="3382" spans="1:16" ht="15" hidden="1" customHeight="1" outlineLevel="2" x14ac:dyDescent="0.25">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453</v>
      </c>
      <c r="K3382" s="70">
        <f t="shared" si="403"/>
        <v>1640</v>
      </c>
      <c r="L3382" s="34" t="s">
        <v>106</v>
      </c>
      <c r="N3382" s="34" t="s">
        <v>80</v>
      </c>
    </row>
    <row r="3383" spans="1:16" ht="15" hidden="1" customHeight="1" outlineLevel="2" x14ac:dyDescent="0.25">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453</v>
      </c>
      <c r="K3383" s="70">
        <f t="shared" si="403"/>
        <v>1641</v>
      </c>
      <c r="L3383" s="34" t="s">
        <v>106</v>
      </c>
      <c r="N3383" s="34" t="s">
        <v>80</v>
      </c>
    </row>
    <row r="3384" spans="1:16" ht="15.75" hidden="1" customHeight="1" outlineLevel="2" x14ac:dyDescent="0.25">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453</v>
      </c>
      <c r="K3384" s="70">
        <f t="shared" si="403"/>
        <v>1642</v>
      </c>
      <c r="L3384" s="34" t="s">
        <v>106</v>
      </c>
      <c r="N3384" s="34" t="s">
        <v>80</v>
      </c>
    </row>
    <row r="3385" spans="1:16" ht="15.75" hidden="1" customHeight="1" outlineLevel="2" x14ac:dyDescent="0.25">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453</v>
      </c>
      <c r="K3385" s="70">
        <f t="shared" si="403"/>
        <v>1643</v>
      </c>
      <c r="L3385" s="34" t="s">
        <v>106</v>
      </c>
      <c r="N3385" s="34" t="s">
        <v>80</v>
      </c>
    </row>
    <row r="3386" spans="1:16" ht="15.75" hidden="1" customHeight="1" outlineLevel="2" x14ac:dyDescent="0.25">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453</v>
      </c>
      <c r="K3386" s="70">
        <f t="shared" si="403"/>
        <v>1644</v>
      </c>
      <c r="L3386" s="34" t="s">
        <v>106</v>
      </c>
      <c r="N3386" s="34" t="s">
        <v>80</v>
      </c>
    </row>
    <row r="3387" spans="1:16" ht="15.75" hidden="1" customHeight="1" outlineLevel="2" x14ac:dyDescent="0.25">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453</v>
      </c>
      <c r="K3387" s="70">
        <f t="shared" si="403"/>
        <v>1645</v>
      </c>
      <c r="L3387" s="34" t="s">
        <v>106</v>
      </c>
      <c r="N3387" s="34" t="s">
        <v>80</v>
      </c>
    </row>
    <row r="3388" spans="1:16" ht="15.75" hidden="1" customHeight="1" outlineLevel="2" x14ac:dyDescent="0.25">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453</v>
      </c>
      <c r="K3388" s="70">
        <f t="shared" si="403"/>
        <v>1646</v>
      </c>
      <c r="L3388" s="34" t="s">
        <v>106</v>
      </c>
      <c r="N3388" s="34" t="s">
        <v>80</v>
      </c>
    </row>
    <row r="3389" spans="1:16" ht="15.75" hidden="1" customHeight="1" outlineLevel="2" x14ac:dyDescent="0.25">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453</v>
      </c>
      <c r="K3389" s="70">
        <f t="shared" si="403"/>
        <v>1647</v>
      </c>
      <c r="L3389" s="34" t="s">
        <v>106</v>
      </c>
      <c r="N3389" s="34" t="s">
        <v>80</v>
      </c>
    </row>
    <row r="3390" spans="1:16" ht="15.75" hidden="1" customHeight="1" outlineLevel="2" x14ac:dyDescent="0.25">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453</v>
      </c>
      <c r="K3390" s="70">
        <f t="shared" si="403"/>
        <v>1648</v>
      </c>
      <c r="L3390" s="34" t="s">
        <v>106</v>
      </c>
      <c r="N3390" s="34" t="s">
        <v>80</v>
      </c>
    </row>
    <row r="3391" spans="1:16" outlineLevel="1" collapsed="1" x14ac:dyDescent="0.25">
      <c r="D3391" s="28"/>
      <c r="E3391" s="27"/>
      <c r="F3391" s="29"/>
    </row>
    <row r="3392" spans="1:16" s="67" customFormat="1" outlineLevel="1" x14ac:dyDescent="0.25">
      <c r="A3392" s="66"/>
      <c r="B3392" s="41" t="s">
        <v>154</v>
      </c>
      <c r="C3392" s="41"/>
      <c r="D3392" s="28">
        <f>E3294+1</f>
        <v>7304</v>
      </c>
      <c r="E3392" s="27">
        <f>D3488</f>
        <v>7399</v>
      </c>
      <c r="F3392" s="29">
        <v>-3</v>
      </c>
      <c r="G3392" s="45" t="s">
        <v>164</v>
      </c>
      <c r="H3392" s="43">
        <f>I3390+1</f>
        <v>13264</v>
      </c>
      <c r="I3392" s="45">
        <f>I3488</f>
        <v>13455</v>
      </c>
      <c r="J3392" s="71" t="s">
        <v>453</v>
      </c>
      <c r="K3392" s="70" t="s">
        <v>458</v>
      </c>
      <c r="L3392" s="42" t="s">
        <v>106</v>
      </c>
      <c r="M3392" s="42"/>
      <c r="N3392" s="42"/>
      <c r="O3392" s="42"/>
      <c r="P3392" s="41"/>
    </row>
    <row r="3393" spans="1:16" s="31" customFormat="1" ht="15.75" hidden="1" customHeight="1" outlineLevel="2" x14ac:dyDescent="0.25">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453</v>
      </c>
      <c r="K3393" s="70">
        <f>K3390+1</f>
        <v>1649</v>
      </c>
      <c r="L3393" s="42" t="s">
        <v>106</v>
      </c>
      <c r="M3393" s="27"/>
      <c r="N3393" s="27"/>
      <c r="O3393" s="27"/>
      <c r="P3393" s="26"/>
    </row>
    <row r="3394" spans="1:16" s="31" customFormat="1" ht="15.75" hidden="1" customHeight="1" outlineLevel="2" x14ac:dyDescent="0.25">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453</v>
      </c>
      <c r="K3394" s="70">
        <f>K3393+1</f>
        <v>1650</v>
      </c>
      <c r="L3394" s="42" t="s">
        <v>106</v>
      </c>
      <c r="M3394" s="27"/>
      <c r="N3394" s="27"/>
      <c r="O3394" s="27"/>
      <c r="P3394" s="26"/>
    </row>
    <row r="3395" spans="1:16" s="31" customFormat="1" ht="15.75" hidden="1" customHeight="1" outlineLevel="2" x14ac:dyDescent="0.25">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453</v>
      </c>
      <c r="K3395" s="70">
        <f t="shared" ref="K3395:K3458" si="409">K3394+1</f>
        <v>1651</v>
      </c>
      <c r="L3395" s="42" t="s">
        <v>106</v>
      </c>
      <c r="M3395" s="27"/>
      <c r="N3395" s="27"/>
      <c r="O3395" s="27"/>
      <c r="P3395" s="26"/>
    </row>
    <row r="3396" spans="1:16" s="31" customFormat="1" ht="15.75" hidden="1" customHeight="1" outlineLevel="2" x14ac:dyDescent="0.25">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453</v>
      </c>
      <c r="K3396" s="70">
        <f t="shared" si="409"/>
        <v>1652</v>
      </c>
      <c r="L3396" s="42" t="s">
        <v>106</v>
      </c>
      <c r="M3396" s="27"/>
      <c r="N3396" s="27"/>
      <c r="O3396" s="27"/>
      <c r="P3396" s="26"/>
    </row>
    <row r="3397" spans="1:16" s="31" customFormat="1" ht="15.75" hidden="1" customHeight="1" outlineLevel="2" x14ac:dyDescent="0.25">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453</v>
      </c>
      <c r="K3397" s="70">
        <f t="shared" si="409"/>
        <v>1653</v>
      </c>
      <c r="L3397" s="42" t="s">
        <v>106</v>
      </c>
      <c r="M3397" s="27"/>
      <c r="N3397" s="27"/>
      <c r="O3397" s="27"/>
      <c r="P3397" s="26"/>
    </row>
    <row r="3398" spans="1:16" s="31" customFormat="1" ht="15.75" hidden="1" customHeight="1" outlineLevel="2" x14ac:dyDescent="0.25">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453</v>
      </c>
      <c r="K3398" s="70">
        <f t="shared" si="409"/>
        <v>1654</v>
      </c>
      <c r="L3398" s="42" t="s">
        <v>106</v>
      </c>
      <c r="M3398" s="27"/>
      <c r="N3398" s="27"/>
      <c r="O3398" s="27"/>
      <c r="P3398" s="26"/>
    </row>
    <row r="3399" spans="1:16" s="31" customFormat="1" ht="15.75" hidden="1" customHeight="1" outlineLevel="2" x14ac:dyDescent="0.25">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453</v>
      </c>
      <c r="K3399" s="70">
        <f t="shared" si="409"/>
        <v>1655</v>
      </c>
      <c r="L3399" s="42" t="s">
        <v>106</v>
      </c>
      <c r="M3399" s="27"/>
      <c r="N3399" s="27"/>
      <c r="O3399" s="27"/>
      <c r="P3399" s="26"/>
    </row>
    <row r="3400" spans="1:16" s="31" customFormat="1" ht="15.75" hidden="1" customHeight="1" outlineLevel="2" x14ac:dyDescent="0.25">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453</v>
      </c>
      <c r="K3400" s="70">
        <f t="shared" si="409"/>
        <v>1656</v>
      </c>
      <c r="L3400" s="42" t="s">
        <v>106</v>
      </c>
      <c r="M3400" s="27"/>
      <c r="N3400" s="27"/>
      <c r="O3400" s="27"/>
      <c r="P3400" s="26"/>
    </row>
    <row r="3401" spans="1:16" s="31" customFormat="1" ht="15.75" hidden="1" customHeight="1" outlineLevel="2" x14ac:dyDescent="0.25">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453</v>
      </c>
      <c r="K3401" s="70">
        <f t="shared" si="409"/>
        <v>1657</v>
      </c>
      <c r="L3401" s="42" t="s">
        <v>106</v>
      </c>
      <c r="M3401" s="27"/>
      <c r="N3401" s="27"/>
      <c r="O3401" s="27"/>
      <c r="P3401" s="26"/>
    </row>
    <row r="3402" spans="1:16" s="31" customFormat="1" ht="15" hidden="1" customHeight="1" outlineLevel="2" x14ac:dyDescent="0.25">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453</v>
      </c>
      <c r="K3402" s="70">
        <f t="shared" si="409"/>
        <v>1658</v>
      </c>
      <c r="L3402" s="42" t="s">
        <v>106</v>
      </c>
      <c r="M3402" s="27"/>
      <c r="N3402" s="27"/>
      <c r="O3402" s="27"/>
      <c r="P3402" s="26"/>
    </row>
    <row r="3403" spans="1:16" s="31" customFormat="1" ht="15" hidden="1" customHeight="1" outlineLevel="2" x14ac:dyDescent="0.25">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453</v>
      </c>
      <c r="K3403" s="70">
        <f t="shared" si="409"/>
        <v>1659</v>
      </c>
      <c r="L3403" s="42" t="s">
        <v>106</v>
      </c>
      <c r="M3403" s="27"/>
      <c r="N3403" s="27"/>
      <c r="O3403" s="27"/>
      <c r="P3403" s="26"/>
    </row>
    <row r="3404" spans="1:16" s="31" customFormat="1" ht="15" hidden="1" customHeight="1" outlineLevel="2" x14ac:dyDescent="0.25">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453</v>
      </c>
      <c r="K3404" s="70">
        <f t="shared" si="409"/>
        <v>1660</v>
      </c>
      <c r="L3404" s="42" t="s">
        <v>106</v>
      </c>
      <c r="M3404" s="27"/>
      <c r="N3404" s="27"/>
      <c r="O3404" s="27"/>
      <c r="P3404" s="26"/>
    </row>
    <row r="3405" spans="1:16" s="31" customFormat="1" ht="15" hidden="1" customHeight="1" outlineLevel="2" x14ac:dyDescent="0.25">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453</v>
      </c>
      <c r="K3405" s="70">
        <f t="shared" si="409"/>
        <v>1661</v>
      </c>
      <c r="L3405" s="42" t="s">
        <v>106</v>
      </c>
      <c r="M3405" s="27"/>
      <c r="N3405" s="27"/>
      <c r="O3405" s="27"/>
      <c r="P3405" s="26"/>
    </row>
    <row r="3406" spans="1:16" s="31" customFormat="1" ht="15" hidden="1" customHeight="1" outlineLevel="2" x14ac:dyDescent="0.25">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453</v>
      </c>
      <c r="K3406" s="70">
        <f t="shared" si="409"/>
        <v>1662</v>
      </c>
      <c r="L3406" s="42" t="s">
        <v>106</v>
      </c>
      <c r="M3406" s="27"/>
      <c r="N3406" s="27"/>
      <c r="O3406" s="27"/>
      <c r="P3406" s="26"/>
    </row>
    <row r="3407" spans="1:16" s="31" customFormat="1" ht="15" hidden="1" customHeight="1" outlineLevel="2" x14ac:dyDescent="0.25">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453</v>
      </c>
      <c r="K3407" s="70">
        <f t="shared" si="409"/>
        <v>1663</v>
      </c>
      <c r="L3407" s="42" t="s">
        <v>106</v>
      </c>
      <c r="M3407" s="27"/>
      <c r="N3407" s="27"/>
      <c r="O3407" s="27"/>
      <c r="P3407" s="26"/>
    </row>
    <row r="3408" spans="1:16" s="31" customFormat="1" ht="15" hidden="1" customHeight="1" outlineLevel="2" x14ac:dyDescent="0.25">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453</v>
      </c>
      <c r="K3408" s="70">
        <f t="shared" si="409"/>
        <v>1664</v>
      </c>
      <c r="L3408" s="42" t="s">
        <v>106</v>
      </c>
      <c r="M3408" s="27"/>
      <c r="N3408" s="27"/>
      <c r="O3408" s="27"/>
      <c r="P3408" s="26"/>
    </row>
    <row r="3409" spans="1:16" s="31" customFormat="1" ht="15" hidden="1" customHeight="1" outlineLevel="2" x14ac:dyDescent="0.25">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453</v>
      </c>
      <c r="K3409" s="70">
        <f t="shared" si="409"/>
        <v>1665</v>
      </c>
      <c r="L3409" s="42" t="s">
        <v>106</v>
      </c>
      <c r="M3409" s="27"/>
      <c r="N3409" s="27"/>
      <c r="O3409" s="27"/>
      <c r="P3409" s="26"/>
    </row>
    <row r="3410" spans="1:16" s="31" customFormat="1" ht="15" hidden="1" customHeight="1" outlineLevel="2" x14ac:dyDescent="0.25">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453</v>
      </c>
      <c r="K3410" s="70">
        <f t="shared" si="409"/>
        <v>1666</v>
      </c>
      <c r="L3410" s="42" t="s">
        <v>106</v>
      </c>
      <c r="M3410" s="27"/>
      <c r="N3410" s="27"/>
      <c r="O3410" s="27"/>
      <c r="P3410" s="26"/>
    </row>
    <row r="3411" spans="1:16" s="31" customFormat="1" ht="15" hidden="1" customHeight="1" outlineLevel="2" x14ac:dyDescent="0.25">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453</v>
      </c>
      <c r="K3411" s="70">
        <f t="shared" si="409"/>
        <v>1667</v>
      </c>
      <c r="L3411" s="42" t="s">
        <v>106</v>
      </c>
      <c r="M3411" s="27"/>
      <c r="N3411" s="27"/>
      <c r="O3411" s="27"/>
      <c r="P3411" s="26"/>
    </row>
    <row r="3412" spans="1:16" s="31" customFormat="1" ht="15" hidden="1" customHeight="1" outlineLevel="2" x14ac:dyDescent="0.25">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453</v>
      </c>
      <c r="K3412" s="70">
        <f t="shared" si="409"/>
        <v>1668</v>
      </c>
      <c r="L3412" s="42" t="s">
        <v>106</v>
      </c>
      <c r="M3412" s="27"/>
      <c r="N3412" s="27"/>
      <c r="O3412" s="27"/>
      <c r="P3412" s="26"/>
    </row>
    <row r="3413" spans="1:16" s="31" customFormat="1" ht="15" hidden="1" customHeight="1" outlineLevel="2" x14ac:dyDescent="0.25">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453</v>
      </c>
      <c r="K3413" s="70">
        <f t="shared" si="409"/>
        <v>1669</v>
      </c>
      <c r="L3413" s="42" t="s">
        <v>106</v>
      </c>
      <c r="M3413" s="27"/>
      <c r="N3413" s="27"/>
      <c r="O3413" s="27"/>
      <c r="P3413" s="26"/>
    </row>
    <row r="3414" spans="1:16" s="31" customFormat="1" ht="15" hidden="1" customHeight="1" outlineLevel="2" x14ac:dyDescent="0.25">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453</v>
      </c>
      <c r="K3414" s="70">
        <f t="shared" si="409"/>
        <v>1670</v>
      </c>
      <c r="L3414" s="42" t="s">
        <v>106</v>
      </c>
      <c r="M3414" s="27"/>
      <c r="N3414" s="27"/>
      <c r="O3414" s="27"/>
      <c r="P3414" s="26"/>
    </row>
    <row r="3415" spans="1:16" s="31" customFormat="1" ht="15" hidden="1" customHeight="1" outlineLevel="2" x14ac:dyDescent="0.25">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453</v>
      </c>
      <c r="K3415" s="70">
        <f t="shared" si="409"/>
        <v>1671</v>
      </c>
      <c r="L3415" s="42" t="s">
        <v>106</v>
      </c>
      <c r="M3415" s="27"/>
      <c r="N3415" s="27"/>
      <c r="O3415" s="27"/>
      <c r="P3415" s="26"/>
    </row>
    <row r="3416" spans="1:16" s="31" customFormat="1" ht="15" hidden="1" customHeight="1" outlineLevel="2" x14ac:dyDescent="0.25">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453</v>
      </c>
      <c r="K3416" s="70">
        <f t="shared" si="409"/>
        <v>1672</v>
      </c>
      <c r="L3416" s="42" t="s">
        <v>106</v>
      </c>
      <c r="M3416" s="27"/>
      <c r="N3416" s="27"/>
      <c r="O3416" s="27"/>
      <c r="P3416" s="26"/>
    </row>
    <row r="3417" spans="1:16" s="31" customFormat="1" ht="15" hidden="1" customHeight="1" outlineLevel="2" x14ac:dyDescent="0.25">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453</v>
      </c>
      <c r="K3417" s="70">
        <f t="shared" si="409"/>
        <v>1673</v>
      </c>
      <c r="L3417" s="42" t="s">
        <v>106</v>
      </c>
      <c r="M3417" s="27"/>
      <c r="N3417" s="27"/>
      <c r="O3417" s="27"/>
      <c r="P3417" s="26"/>
    </row>
    <row r="3418" spans="1:16" s="31" customFormat="1" ht="15" hidden="1" customHeight="1" outlineLevel="2" x14ac:dyDescent="0.25">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453</v>
      </c>
      <c r="K3418" s="70">
        <f t="shared" si="409"/>
        <v>1674</v>
      </c>
      <c r="L3418" s="42" t="s">
        <v>106</v>
      </c>
      <c r="M3418" s="27"/>
      <c r="N3418" s="27"/>
      <c r="O3418" s="27"/>
      <c r="P3418" s="26"/>
    </row>
    <row r="3419" spans="1:16" s="31" customFormat="1" ht="15" hidden="1" customHeight="1" outlineLevel="2" x14ac:dyDescent="0.25">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453</v>
      </c>
      <c r="K3419" s="70">
        <f t="shared" si="409"/>
        <v>1675</v>
      </c>
      <c r="L3419" s="42" t="s">
        <v>106</v>
      </c>
      <c r="M3419" s="27"/>
      <c r="N3419" s="27"/>
      <c r="O3419" s="27"/>
      <c r="P3419" s="26"/>
    </row>
    <row r="3420" spans="1:16" s="31" customFormat="1" ht="15" hidden="1" customHeight="1" outlineLevel="2" x14ac:dyDescent="0.25">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453</v>
      </c>
      <c r="K3420" s="70">
        <f t="shared" si="409"/>
        <v>1676</v>
      </c>
      <c r="L3420" s="42" t="s">
        <v>106</v>
      </c>
      <c r="M3420" s="27"/>
      <c r="N3420" s="27"/>
      <c r="O3420" s="27"/>
      <c r="P3420" s="26"/>
    </row>
    <row r="3421" spans="1:16" s="31" customFormat="1" ht="15" hidden="1" customHeight="1" outlineLevel="2" x14ac:dyDescent="0.25">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453</v>
      </c>
      <c r="K3421" s="70">
        <f t="shared" si="409"/>
        <v>1677</v>
      </c>
      <c r="L3421" s="42" t="s">
        <v>106</v>
      </c>
      <c r="M3421" s="27"/>
      <c r="N3421" s="27"/>
      <c r="O3421" s="27"/>
      <c r="P3421" s="26"/>
    </row>
    <row r="3422" spans="1:16" s="31" customFormat="1" ht="15" hidden="1" customHeight="1" outlineLevel="2" x14ac:dyDescent="0.25">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453</v>
      </c>
      <c r="K3422" s="70">
        <f t="shared" si="409"/>
        <v>1678</v>
      </c>
      <c r="L3422" s="42" t="s">
        <v>106</v>
      </c>
      <c r="M3422" s="27"/>
      <c r="N3422" s="27"/>
      <c r="O3422" s="27"/>
      <c r="P3422" s="26"/>
    </row>
    <row r="3423" spans="1:16" s="31" customFormat="1" ht="15" hidden="1" customHeight="1" outlineLevel="2" x14ac:dyDescent="0.25">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453</v>
      </c>
      <c r="K3423" s="70">
        <f t="shared" si="409"/>
        <v>1679</v>
      </c>
      <c r="L3423" s="42" t="s">
        <v>106</v>
      </c>
      <c r="M3423" s="27"/>
      <c r="N3423" s="27"/>
      <c r="O3423" s="27"/>
      <c r="P3423" s="26"/>
    </row>
    <row r="3424" spans="1:16" s="31" customFormat="1" ht="15" hidden="1" customHeight="1" outlineLevel="2" x14ac:dyDescent="0.25">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453</v>
      </c>
      <c r="K3424" s="70">
        <f t="shared" si="409"/>
        <v>1680</v>
      </c>
      <c r="L3424" s="42" t="s">
        <v>106</v>
      </c>
      <c r="M3424" s="27"/>
      <c r="N3424" s="27"/>
      <c r="O3424" s="27"/>
      <c r="P3424" s="26"/>
    </row>
    <row r="3425" spans="1:16" s="31" customFormat="1" ht="15" hidden="1" customHeight="1" outlineLevel="2" x14ac:dyDescent="0.25">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453</v>
      </c>
      <c r="K3425" s="70">
        <f t="shared" si="409"/>
        <v>1681</v>
      </c>
      <c r="L3425" s="42" t="s">
        <v>106</v>
      </c>
      <c r="M3425" s="27"/>
      <c r="N3425" s="27"/>
      <c r="O3425" s="27"/>
      <c r="P3425" s="26"/>
    </row>
    <row r="3426" spans="1:16" s="31" customFormat="1" ht="15" hidden="1" customHeight="1" outlineLevel="2" x14ac:dyDescent="0.25">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453</v>
      </c>
      <c r="K3426" s="70">
        <f t="shared" si="409"/>
        <v>1682</v>
      </c>
      <c r="L3426" s="42" t="s">
        <v>106</v>
      </c>
      <c r="M3426" s="27"/>
      <c r="N3426" s="27"/>
      <c r="O3426" s="27"/>
      <c r="P3426" s="26"/>
    </row>
    <row r="3427" spans="1:16" s="31" customFormat="1" ht="15" hidden="1" customHeight="1" outlineLevel="2" x14ac:dyDescent="0.25">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453</v>
      </c>
      <c r="K3427" s="70">
        <f t="shared" si="409"/>
        <v>1683</v>
      </c>
      <c r="L3427" s="42" t="s">
        <v>106</v>
      </c>
      <c r="M3427" s="27"/>
      <c r="N3427" s="27"/>
      <c r="O3427" s="27"/>
      <c r="P3427" s="26"/>
    </row>
    <row r="3428" spans="1:16" s="31" customFormat="1" ht="15" hidden="1" customHeight="1" outlineLevel="2" x14ac:dyDescent="0.25">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453</v>
      </c>
      <c r="K3428" s="70">
        <f t="shared" si="409"/>
        <v>1684</v>
      </c>
      <c r="L3428" s="42" t="s">
        <v>106</v>
      </c>
      <c r="M3428" s="27"/>
      <c r="N3428" s="27"/>
      <c r="O3428" s="27"/>
      <c r="P3428" s="26"/>
    </row>
    <row r="3429" spans="1:16" s="31" customFormat="1" ht="15" hidden="1" customHeight="1" outlineLevel="2" x14ac:dyDescent="0.25">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453</v>
      </c>
      <c r="K3429" s="70">
        <f t="shared" si="409"/>
        <v>1685</v>
      </c>
      <c r="L3429" s="42" t="s">
        <v>106</v>
      </c>
      <c r="M3429" s="27"/>
      <c r="N3429" s="27"/>
      <c r="O3429" s="27"/>
      <c r="P3429" s="26"/>
    </row>
    <row r="3430" spans="1:16" s="31" customFormat="1" ht="15" hidden="1" customHeight="1" outlineLevel="2" x14ac:dyDescent="0.25">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453</v>
      </c>
      <c r="K3430" s="70">
        <f t="shared" si="409"/>
        <v>1686</v>
      </c>
      <c r="L3430" s="42" t="s">
        <v>106</v>
      </c>
      <c r="M3430" s="27"/>
      <c r="N3430" s="27"/>
      <c r="O3430" s="27"/>
      <c r="P3430" s="26"/>
    </row>
    <row r="3431" spans="1:16" s="31" customFormat="1" ht="15" hidden="1" customHeight="1" outlineLevel="2" x14ac:dyDescent="0.25">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453</v>
      </c>
      <c r="K3431" s="70">
        <f t="shared" si="409"/>
        <v>1687</v>
      </c>
      <c r="L3431" s="42" t="s">
        <v>106</v>
      </c>
      <c r="M3431" s="27"/>
      <c r="N3431" s="27"/>
      <c r="O3431" s="27"/>
      <c r="P3431" s="26"/>
    </row>
    <row r="3432" spans="1:16" s="31" customFormat="1" ht="15" hidden="1" customHeight="1" outlineLevel="2" x14ac:dyDescent="0.25">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453</v>
      </c>
      <c r="K3432" s="70">
        <f t="shared" si="409"/>
        <v>1688</v>
      </c>
      <c r="L3432" s="42" t="s">
        <v>106</v>
      </c>
      <c r="M3432" s="27"/>
      <c r="N3432" s="27"/>
      <c r="O3432" s="27"/>
      <c r="P3432" s="26"/>
    </row>
    <row r="3433" spans="1:16" s="31" customFormat="1" ht="15" hidden="1" customHeight="1" outlineLevel="2" x14ac:dyDescent="0.25">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453</v>
      </c>
      <c r="K3433" s="70">
        <f t="shared" si="409"/>
        <v>1689</v>
      </c>
      <c r="L3433" s="42" t="s">
        <v>106</v>
      </c>
      <c r="M3433" s="27"/>
      <c r="N3433" s="27"/>
      <c r="O3433" s="27"/>
      <c r="P3433" s="26"/>
    </row>
    <row r="3434" spans="1:16" s="31" customFormat="1" ht="15" hidden="1" customHeight="1" outlineLevel="2" x14ac:dyDescent="0.25">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453</v>
      </c>
      <c r="K3434" s="70">
        <f t="shared" si="409"/>
        <v>1690</v>
      </c>
      <c r="L3434" s="42" t="s">
        <v>106</v>
      </c>
      <c r="M3434" s="27"/>
      <c r="N3434" s="27"/>
      <c r="O3434" s="27"/>
      <c r="P3434" s="26"/>
    </row>
    <row r="3435" spans="1:16" s="31" customFormat="1" ht="15" hidden="1" customHeight="1" outlineLevel="2" x14ac:dyDescent="0.25">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453</v>
      </c>
      <c r="K3435" s="70">
        <f t="shared" si="409"/>
        <v>1691</v>
      </c>
      <c r="L3435" s="42" t="s">
        <v>106</v>
      </c>
      <c r="M3435" s="27"/>
      <c r="N3435" s="27"/>
      <c r="O3435" s="27"/>
      <c r="P3435" s="26"/>
    </row>
    <row r="3436" spans="1:16" s="31" customFormat="1" ht="15" hidden="1" customHeight="1" outlineLevel="2" x14ac:dyDescent="0.25">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453</v>
      </c>
      <c r="K3436" s="70">
        <f t="shared" si="409"/>
        <v>1692</v>
      </c>
      <c r="L3436" s="42" t="s">
        <v>106</v>
      </c>
      <c r="M3436" s="27"/>
      <c r="N3436" s="27"/>
      <c r="O3436" s="27"/>
      <c r="P3436" s="26"/>
    </row>
    <row r="3437" spans="1:16" s="31" customFormat="1" ht="15" hidden="1" customHeight="1" outlineLevel="2" x14ac:dyDescent="0.25">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453</v>
      </c>
      <c r="K3437" s="70">
        <f t="shared" si="409"/>
        <v>1693</v>
      </c>
      <c r="L3437" s="42" t="s">
        <v>106</v>
      </c>
      <c r="M3437" s="27"/>
      <c r="N3437" s="27"/>
      <c r="O3437" s="27"/>
      <c r="P3437" s="26"/>
    </row>
    <row r="3438" spans="1:16" s="31" customFormat="1" ht="15" hidden="1" customHeight="1" outlineLevel="2" x14ac:dyDescent="0.25">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453</v>
      </c>
      <c r="K3438" s="70">
        <f t="shared" si="409"/>
        <v>1694</v>
      </c>
      <c r="L3438" s="42" t="s">
        <v>106</v>
      </c>
      <c r="M3438" s="27"/>
      <c r="N3438" s="27"/>
      <c r="O3438" s="27"/>
      <c r="P3438" s="26"/>
    </row>
    <row r="3439" spans="1:16" s="31" customFormat="1" ht="15" hidden="1" customHeight="1" outlineLevel="2" x14ac:dyDescent="0.25">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453</v>
      </c>
      <c r="K3439" s="70">
        <f t="shared" si="409"/>
        <v>1695</v>
      </c>
      <c r="L3439" s="42" t="s">
        <v>106</v>
      </c>
      <c r="M3439" s="27"/>
      <c r="N3439" s="27"/>
      <c r="O3439" s="27"/>
      <c r="P3439" s="26"/>
    </row>
    <row r="3440" spans="1:16" s="31" customFormat="1" ht="15" hidden="1" customHeight="1" outlineLevel="2" x14ac:dyDescent="0.25">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453</v>
      </c>
      <c r="K3440" s="70">
        <f t="shared" si="409"/>
        <v>1696</v>
      </c>
      <c r="L3440" s="42" t="s">
        <v>106</v>
      </c>
      <c r="M3440" s="27"/>
      <c r="N3440" s="27"/>
      <c r="O3440" s="27"/>
      <c r="P3440" s="26"/>
    </row>
    <row r="3441" spans="1:16" s="31" customFormat="1" ht="15" hidden="1" customHeight="1" outlineLevel="2" x14ac:dyDescent="0.25">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453</v>
      </c>
      <c r="K3441" s="70">
        <f t="shared" si="409"/>
        <v>1697</v>
      </c>
      <c r="L3441" s="42" t="s">
        <v>106</v>
      </c>
      <c r="M3441" s="27"/>
      <c r="N3441" s="27"/>
      <c r="O3441" s="27"/>
      <c r="P3441" s="26"/>
    </row>
    <row r="3442" spans="1:16" s="31" customFormat="1" ht="15" hidden="1" customHeight="1" outlineLevel="2" x14ac:dyDescent="0.25">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453</v>
      </c>
      <c r="K3442" s="70">
        <f t="shared" si="409"/>
        <v>1698</v>
      </c>
      <c r="L3442" s="42" t="s">
        <v>106</v>
      </c>
      <c r="M3442" s="27"/>
      <c r="N3442" s="27"/>
      <c r="O3442" s="27"/>
      <c r="P3442" s="26"/>
    </row>
    <row r="3443" spans="1:16" s="31" customFormat="1" ht="15" hidden="1" customHeight="1" outlineLevel="2" x14ac:dyDescent="0.25">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453</v>
      </c>
      <c r="K3443" s="70">
        <f t="shared" si="409"/>
        <v>1699</v>
      </c>
      <c r="L3443" s="42" t="s">
        <v>106</v>
      </c>
      <c r="M3443" s="27"/>
      <c r="N3443" s="27"/>
      <c r="O3443" s="27"/>
      <c r="P3443" s="26"/>
    </row>
    <row r="3444" spans="1:16" s="31" customFormat="1" ht="15" hidden="1" customHeight="1" outlineLevel="2" x14ac:dyDescent="0.25">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453</v>
      </c>
      <c r="K3444" s="70">
        <f t="shared" si="409"/>
        <v>1700</v>
      </c>
      <c r="L3444" s="42" t="s">
        <v>106</v>
      </c>
      <c r="M3444" s="27"/>
      <c r="N3444" s="27"/>
      <c r="O3444" s="27"/>
      <c r="P3444" s="26"/>
    </row>
    <row r="3445" spans="1:16" s="31" customFormat="1" ht="15" hidden="1" customHeight="1" outlineLevel="2" x14ac:dyDescent="0.25">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453</v>
      </c>
      <c r="K3445" s="70">
        <f t="shared" si="409"/>
        <v>1701</v>
      </c>
      <c r="L3445" s="42" t="s">
        <v>106</v>
      </c>
      <c r="M3445" s="27"/>
      <c r="N3445" s="27"/>
      <c r="O3445" s="27"/>
      <c r="P3445" s="26"/>
    </row>
    <row r="3446" spans="1:16" s="31" customFormat="1" ht="15" hidden="1" customHeight="1" outlineLevel="2" x14ac:dyDescent="0.25">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453</v>
      </c>
      <c r="K3446" s="70">
        <f t="shared" si="409"/>
        <v>1702</v>
      </c>
      <c r="L3446" s="42" t="s">
        <v>106</v>
      </c>
      <c r="M3446" s="27"/>
      <c r="N3446" s="27"/>
      <c r="O3446" s="27"/>
      <c r="P3446" s="26"/>
    </row>
    <row r="3447" spans="1:16" s="31" customFormat="1" ht="15" hidden="1" customHeight="1" outlineLevel="2" x14ac:dyDescent="0.25">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453</v>
      </c>
      <c r="K3447" s="70">
        <f t="shared" si="409"/>
        <v>1703</v>
      </c>
      <c r="L3447" s="42" t="s">
        <v>106</v>
      </c>
      <c r="M3447" s="27"/>
      <c r="N3447" s="27"/>
      <c r="O3447" s="27"/>
      <c r="P3447" s="26"/>
    </row>
    <row r="3448" spans="1:16" s="31" customFormat="1" ht="15" hidden="1" customHeight="1" outlineLevel="2" x14ac:dyDescent="0.25">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453</v>
      </c>
      <c r="K3448" s="70">
        <f t="shared" si="409"/>
        <v>1704</v>
      </c>
      <c r="L3448" s="42" t="s">
        <v>106</v>
      </c>
      <c r="M3448" s="27"/>
      <c r="N3448" s="27"/>
      <c r="O3448" s="27"/>
      <c r="P3448" s="26"/>
    </row>
    <row r="3449" spans="1:16" s="31" customFormat="1" ht="15" hidden="1" customHeight="1" outlineLevel="2" x14ac:dyDescent="0.25">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453</v>
      </c>
      <c r="K3449" s="70">
        <f t="shared" si="409"/>
        <v>1705</v>
      </c>
      <c r="L3449" s="42" t="s">
        <v>106</v>
      </c>
      <c r="M3449" s="27"/>
      <c r="N3449" s="27"/>
      <c r="O3449" s="27"/>
      <c r="P3449" s="26"/>
    </row>
    <row r="3450" spans="1:16" s="31" customFormat="1" ht="15" hidden="1" customHeight="1" outlineLevel="2" x14ac:dyDescent="0.25">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453</v>
      </c>
      <c r="K3450" s="70">
        <f t="shared" si="409"/>
        <v>1706</v>
      </c>
      <c r="L3450" s="42" t="s">
        <v>106</v>
      </c>
      <c r="M3450" s="27"/>
      <c r="N3450" s="27"/>
      <c r="O3450" s="27"/>
      <c r="P3450" s="26"/>
    </row>
    <row r="3451" spans="1:16" s="31" customFormat="1" ht="15" hidden="1" customHeight="1" outlineLevel="2" x14ac:dyDescent="0.25">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453</v>
      </c>
      <c r="K3451" s="70">
        <f t="shared" si="409"/>
        <v>1707</v>
      </c>
      <c r="L3451" s="42" t="s">
        <v>106</v>
      </c>
      <c r="M3451" s="27"/>
      <c r="N3451" s="27"/>
      <c r="O3451" s="27"/>
      <c r="P3451" s="26"/>
    </row>
    <row r="3452" spans="1:16" s="31" customFormat="1" ht="15" hidden="1" customHeight="1" outlineLevel="2" x14ac:dyDescent="0.25">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453</v>
      </c>
      <c r="K3452" s="70">
        <f t="shared" si="409"/>
        <v>1708</v>
      </c>
      <c r="L3452" s="42" t="s">
        <v>106</v>
      </c>
      <c r="M3452" s="27"/>
      <c r="N3452" s="27"/>
      <c r="O3452" s="27"/>
      <c r="P3452" s="26"/>
    </row>
    <row r="3453" spans="1:16" s="31" customFormat="1" ht="15" hidden="1" customHeight="1" outlineLevel="2" x14ac:dyDescent="0.25">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453</v>
      </c>
      <c r="K3453" s="70">
        <f t="shared" si="409"/>
        <v>1709</v>
      </c>
      <c r="L3453" s="42" t="s">
        <v>106</v>
      </c>
      <c r="M3453" s="27"/>
      <c r="N3453" s="27"/>
      <c r="O3453" s="27"/>
      <c r="P3453" s="26"/>
    </row>
    <row r="3454" spans="1:16" s="31" customFormat="1" ht="15" hidden="1" customHeight="1" outlineLevel="2" x14ac:dyDescent="0.25">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453</v>
      </c>
      <c r="K3454" s="70">
        <f t="shared" si="409"/>
        <v>1710</v>
      </c>
      <c r="L3454" s="42" t="s">
        <v>106</v>
      </c>
      <c r="M3454" s="27"/>
      <c r="N3454" s="27"/>
      <c r="O3454" s="27"/>
      <c r="P3454" s="26"/>
    </row>
    <row r="3455" spans="1:16" s="31" customFormat="1" ht="15" hidden="1" customHeight="1" outlineLevel="2" x14ac:dyDescent="0.25">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453</v>
      </c>
      <c r="K3455" s="70">
        <f t="shared" si="409"/>
        <v>1711</v>
      </c>
      <c r="L3455" s="42" t="s">
        <v>106</v>
      </c>
      <c r="M3455" s="27"/>
      <c r="N3455" s="27"/>
      <c r="O3455" s="27"/>
      <c r="P3455" s="26"/>
    </row>
    <row r="3456" spans="1:16" s="31" customFormat="1" ht="15" hidden="1" customHeight="1" outlineLevel="2" x14ac:dyDescent="0.25">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453</v>
      </c>
      <c r="K3456" s="70">
        <f t="shared" si="409"/>
        <v>1712</v>
      </c>
      <c r="L3456" s="42" t="s">
        <v>106</v>
      </c>
      <c r="M3456" s="27"/>
      <c r="N3456" s="27"/>
      <c r="O3456" s="27"/>
      <c r="P3456" s="26"/>
    </row>
    <row r="3457" spans="1:16" s="31" customFormat="1" ht="15" hidden="1" customHeight="1" outlineLevel="2" x14ac:dyDescent="0.25">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453</v>
      </c>
      <c r="K3457" s="70">
        <f t="shared" si="409"/>
        <v>1713</v>
      </c>
      <c r="L3457" s="42" t="s">
        <v>106</v>
      </c>
      <c r="M3457" s="27"/>
      <c r="N3457" s="27"/>
      <c r="O3457" s="27"/>
      <c r="P3457" s="26"/>
    </row>
    <row r="3458" spans="1:16" s="31" customFormat="1" ht="15" hidden="1" customHeight="1" outlineLevel="2" x14ac:dyDescent="0.25">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453</v>
      </c>
      <c r="K3458" s="70">
        <f t="shared" si="409"/>
        <v>1714</v>
      </c>
      <c r="L3458" s="42" t="s">
        <v>106</v>
      </c>
      <c r="M3458" s="27"/>
      <c r="N3458" s="27"/>
      <c r="O3458" s="27"/>
      <c r="P3458" s="26"/>
    </row>
    <row r="3459" spans="1:16" s="31" customFormat="1" ht="15" hidden="1" customHeight="1" outlineLevel="2" x14ac:dyDescent="0.25">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453</v>
      </c>
      <c r="K3459" s="70">
        <f t="shared" ref="K3459:K3488" si="417">K3458+1</f>
        <v>1715</v>
      </c>
      <c r="L3459" s="42" t="s">
        <v>106</v>
      </c>
      <c r="M3459" s="27"/>
      <c r="N3459" s="27"/>
      <c r="O3459" s="27"/>
      <c r="P3459" s="26"/>
    </row>
    <row r="3460" spans="1:16" s="31" customFormat="1" ht="15" hidden="1" customHeight="1" outlineLevel="2" x14ac:dyDescent="0.25">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453</v>
      </c>
      <c r="K3460" s="70">
        <f t="shared" si="417"/>
        <v>1716</v>
      </c>
      <c r="L3460" s="42" t="s">
        <v>106</v>
      </c>
      <c r="M3460" s="27"/>
      <c r="N3460" s="27"/>
      <c r="O3460" s="27"/>
      <c r="P3460" s="26"/>
    </row>
    <row r="3461" spans="1:16" s="31" customFormat="1" ht="15" hidden="1" customHeight="1" outlineLevel="2" x14ac:dyDescent="0.25">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453</v>
      </c>
      <c r="K3461" s="70">
        <f t="shared" si="417"/>
        <v>1717</v>
      </c>
      <c r="L3461" s="42" t="s">
        <v>106</v>
      </c>
      <c r="M3461" s="27"/>
      <c r="N3461" s="27"/>
      <c r="O3461" s="27"/>
      <c r="P3461" s="26"/>
    </row>
    <row r="3462" spans="1:16" s="31" customFormat="1" ht="15" hidden="1" customHeight="1" outlineLevel="2" x14ac:dyDescent="0.25">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453</v>
      </c>
      <c r="K3462" s="70">
        <f t="shared" si="417"/>
        <v>1718</v>
      </c>
      <c r="L3462" s="42" t="s">
        <v>106</v>
      </c>
      <c r="M3462" s="27"/>
      <c r="N3462" s="27"/>
      <c r="O3462" s="27"/>
      <c r="P3462" s="26"/>
    </row>
    <row r="3463" spans="1:16" s="31" customFormat="1" ht="15" hidden="1" customHeight="1" outlineLevel="2" x14ac:dyDescent="0.25">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453</v>
      </c>
      <c r="K3463" s="70">
        <f t="shared" si="417"/>
        <v>1719</v>
      </c>
      <c r="L3463" s="42" t="s">
        <v>106</v>
      </c>
      <c r="M3463" s="27"/>
      <c r="N3463" s="27"/>
      <c r="O3463" s="27"/>
      <c r="P3463" s="26"/>
    </row>
    <row r="3464" spans="1:16" s="31" customFormat="1" ht="15" hidden="1" customHeight="1" outlineLevel="2" x14ac:dyDescent="0.25">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453</v>
      </c>
      <c r="K3464" s="70">
        <f t="shared" si="417"/>
        <v>1720</v>
      </c>
      <c r="L3464" s="42" t="s">
        <v>106</v>
      </c>
      <c r="M3464" s="27"/>
      <c r="N3464" s="27"/>
      <c r="O3464" s="27"/>
      <c r="P3464" s="26"/>
    </row>
    <row r="3465" spans="1:16" s="31" customFormat="1" ht="15" hidden="1" customHeight="1" outlineLevel="2" x14ac:dyDescent="0.25">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453</v>
      </c>
      <c r="K3465" s="70">
        <f t="shared" si="417"/>
        <v>1721</v>
      </c>
      <c r="L3465" s="42" t="s">
        <v>106</v>
      </c>
      <c r="M3465" s="27"/>
      <c r="N3465" s="27"/>
      <c r="O3465" s="27"/>
      <c r="P3465" s="26"/>
    </row>
    <row r="3466" spans="1:16" s="31" customFormat="1" ht="15" hidden="1" customHeight="1" outlineLevel="2" x14ac:dyDescent="0.25">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453</v>
      </c>
      <c r="K3466" s="70">
        <f t="shared" si="417"/>
        <v>1722</v>
      </c>
      <c r="L3466" s="42" t="s">
        <v>106</v>
      </c>
      <c r="M3466" s="27"/>
      <c r="N3466" s="27"/>
      <c r="O3466" s="27"/>
      <c r="P3466" s="26"/>
    </row>
    <row r="3467" spans="1:16" s="31" customFormat="1" ht="15" hidden="1" customHeight="1" outlineLevel="2" x14ac:dyDescent="0.25">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453</v>
      </c>
      <c r="K3467" s="70">
        <f t="shared" si="417"/>
        <v>1723</v>
      </c>
      <c r="L3467" s="42" t="s">
        <v>106</v>
      </c>
      <c r="M3467" s="27"/>
      <c r="N3467" s="27"/>
      <c r="O3467" s="27"/>
      <c r="P3467" s="26"/>
    </row>
    <row r="3468" spans="1:16" s="31" customFormat="1" ht="15" hidden="1" customHeight="1" outlineLevel="2" x14ac:dyDescent="0.25">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453</v>
      </c>
      <c r="K3468" s="70">
        <f t="shared" si="417"/>
        <v>1724</v>
      </c>
      <c r="L3468" s="42" t="s">
        <v>106</v>
      </c>
      <c r="M3468" s="27"/>
      <c r="N3468" s="27"/>
      <c r="O3468" s="27"/>
      <c r="P3468" s="26"/>
    </row>
    <row r="3469" spans="1:16" s="31" customFormat="1" ht="15" hidden="1" customHeight="1" outlineLevel="2" x14ac:dyDescent="0.25">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453</v>
      </c>
      <c r="K3469" s="70">
        <f t="shared" si="417"/>
        <v>1725</v>
      </c>
      <c r="L3469" s="42" t="s">
        <v>106</v>
      </c>
      <c r="M3469" s="27"/>
      <c r="N3469" s="27"/>
      <c r="O3469" s="27"/>
      <c r="P3469" s="26"/>
    </row>
    <row r="3470" spans="1:16" s="31" customFormat="1" ht="15" hidden="1" customHeight="1" outlineLevel="2" x14ac:dyDescent="0.25">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453</v>
      </c>
      <c r="K3470" s="70">
        <f t="shared" si="417"/>
        <v>1726</v>
      </c>
      <c r="L3470" s="42" t="s">
        <v>106</v>
      </c>
      <c r="M3470" s="27"/>
      <c r="N3470" s="27"/>
      <c r="O3470" s="27"/>
      <c r="P3470" s="26"/>
    </row>
    <row r="3471" spans="1:16" s="31" customFormat="1" ht="15" hidden="1" customHeight="1" outlineLevel="2" x14ac:dyDescent="0.25">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453</v>
      </c>
      <c r="K3471" s="70">
        <f t="shared" si="417"/>
        <v>1727</v>
      </c>
      <c r="L3471" s="42" t="s">
        <v>106</v>
      </c>
      <c r="M3471" s="27"/>
      <c r="N3471" s="27"/>
      <c r="O3471" s="27"/>
      <c r="P3471" s="26"/>
    </row>
    <row r="3472" spans="1:16" s="31" customFormat="1" ht="15" hidden="1" customHeight="1" outlineLevel="2" x14ac:dyDescent="0.25">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453</v>
      </c>
      <c r="K3472" s="70">
        <f t="shared" si="417"/>
        <v>1728</v>
      </c>
      <c r="L3472" s="42" t="s">
        <v>106</v>
      </c>
      <c r="M3472" s="27"/>
      <c r="N3472" s="27"/>
      <c r="O3472" s="27"/>
      <c r="P3472" s="26"/>
    </row>
    <row r="3473" spans="1:16" s="31" customFormat="1" ht="15" hidden="1" customHeight="1" outlineLevel="2" x14ac:dyDescent="0.25">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453</v>
      </c>
      <c r="K3473" s="70">
        <f t="shared" si="417"/>
        <v>1729</v>
      </c>
      <c r="L3473" s="42" t="s">
        <v>106</v>
      </c>
      <c r="M3473" s="27"/>
      <c r="N3473" s="27"/>
      <c r="O3473" s="27"/>
      <c r="P3473" s="26"/>
    </row>
    <row r="3474" spans="1:16" s="31" customFormat="1" ht="15" hidden="1" customHeight="1" outlineLevel="2" x14ac:dyDescent="0.25">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453</v>
      </c>
      <c r="K3474" s="70">
        <f t="shared" si="417"/>
        <v>1730</v>
      </c>
      <c r="L3474" s="42" t="s">
        <v>106</v>
      </c>
      <c r="M3474" s="27"/>
      <c r="N3474" s="27"/>
      <c r="O3474" s="27"/>
      <c r="P3474" s="26"/>
    </row>
    <row r="3475" spans="1:16" s="31" customFormat="1" ht="15" hidden="1" customHeight="1" outlineLevel="2" x14ac:dyDescent="0.25">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453</v>
      </c>
      <c r="K3475" s="70">
        <f t="shared" si="417"/>
        <v>1731</v>
      </c>
      <c r="L3475" s="42" t="s">
        <v>106</v>
      </c>
      <c r="M3475" s="27"/>
      <c r="N3475" s="27"/>
      <c r="O3475" s="27"/>
      <c r="P3475" s="26"/>
    </row>
    <row r="3476" spans="1:16" s="31" customFormat="1" ht="15" hidden="1" customHeight="1" outlineLevel="2" x14ac:dyDescent="0.25">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453</v>
      </c>
      <c r="K3476" s="70">
        <f t="shared" si="417"/>
        <v>1732</v>
      </c>
      <c r="L3476" s="42" t="s">
        <v>106</v>
      </c>
      <c r="M3476" s="27"/>
      <c r="N3476" s="27"/>
      <c r="O3476" s="27"/>
      <c r="P3476" s="26"/>
    </row>
    <row r="3477" spans="1:16" s="31" customFormat="1" ht="15" hidden="1" customHeight="1" outlineLevel="2" x14ac:dyDescent="0.25">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453</v>
      </c>
      <c r="K3477" s="70">
        <f t="shared" si="417"/>
        <v>1733</v>
      </c>
      <c r="L3477" s="42" t="s">
        <v>106</v>
      </c>
      <c r="M3477" s="27"/>
      <c r="N3477" s="27"/>
      <c r="O3477" s="27"/>
      <c r="P3477" s="26"/>
    </row>
    <row r="3478" spans="1:16" s="31" customFormat="1" ht="15" hidden="1" customHeight="1" outlineLevel="2" x14ac:dyDescent="0.25">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453</v>
      </c>
      <c r="K3478" s="70">
        <f t="shared" si="417"/>
        <v>1734</v>
      </c>
      <c r="L3478" s="42" t="s">
        <v>106</v>
      </c>
      <c r="M3478" s="27"/>
      <c r="N3478" s="27"/>
      <c r="O3478" s="27"/>
      <c r="P3478" s="26"/>
    </row>
    <row r="3479" spans="1:16" s="31" customFormat="1" ht="15" hidden="1" customHeight="1" outlineLevel="2" x14ac:dyDescent="0.25">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453</v>
      </c>
      <c r="K3479" s="70">
        <f t="shared" si="417"/>
        <v>1735</v>
      </c>
      <c r="L3479" s="42" t="s">
        <v>106</v>
      </c>
      <c r="M3479" s="27"/>
      <c r="N3479" s="27"/>
      <c r="O3479" s="27"/>
      <c r="P3479" s="26"/>
    </row>
    <row r="3480" spans="1:16" s="31" customFormat="1" ht="15" hidden="1" customHeight="1" outlineLevel="2" x14ac:dyDescent="0.25">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453</v>
      </c>
      <c r="K3480" s="70">
        <f t="shared" si="417"/>
        <v>1736</v>
      </c>
      <c r="L3480" s="42" t="s">
        <v>106</v>
      </c>
      <c r="M3480" s="27"/>
      <c r="N3480" s="27"/>
      <c r="O3480" s="27"/>
      <c r="P3480" s="26"/>
    </row>
    <row r="3481" spans="1:16" s="31" customFormat="1" ht="15" hidden="1" customHeight="1" outlineLevel="2" x14ac:dyDescent="0.25">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453</v>
      </c>
      <c r="K3481" s="70">
        <f t="shared" si="417"/>
        <v>1737</v>
      </c>
      <c r="L3481" s="42" t="s">
        <v>106</v>
      </c>
      <c r="M3481" s="27"/>
      <c r="N3481" s="27"/>
      <c r="O3481" s="27"/>
      <c r="P3481" s="26"/>
    </row>
    <row r="3482" spans="1:16" s="31" customFormat="1" ht="15.75" hidden="1" customHeight="1" outlineLevel="2" x14ac:dyDescent="0.25">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453</v>
      </c>
      <c r="K3482" s="70">
        <f t="shared" si="417"/>
        <v>1738</v>
      </c>
      <c r="L3482" s="42" t="s">
        <v>106</v>
      </c>
      <c r="M3482" s="27"/>
      <c r="N3482" s="27"/>
      <c r="O3482" s="27"/>
      <c r="P3482" s="26"/>
    </row>
    <row r="3483" spans="1:16" s="31" customFormat="1" ht="15.75" hidden="1" customHeight="1" outlineLevel="2" x14ac:dyDescent="0.25">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453</v>
      </c>
      <c r="K3483" s="70">
        <f t="shared" si="417"/>
        <v>1739</v>
      </c>
      <c r="L3483" s="42" t="s">
        <v>106</v>
      </c>
      <c r="M3483" s="27"/>
      <c r="N3483" s="27"/>
      <c r="O3483" s="27"/>
      <c r="P3483" s="26"/>
    </row>
    <row r="3484" spans="1:16" s="31" customFormat="1" ht="15.75" hidden="1" customHeight="1" outlineLevel="2" x14ac:dyDescent="0.25">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453</v>
      </c>
      <c r="K3484" s="70">
        <f t="shared" si="417"/>
        <v>1740</v>
      </c>
      <c r="L3484" s="42" t="s">
        <v>106</v>
      </c>
      <c r="M3484" s="27"/>
      <c r="N3484" s="27"/>
      <c r="O3484" s="27"/>
      <c r="P3484" s="26"/>
    </row>
    <row r="3485" spans="1:16" s="31" customFormat="1" ht="15.75" hidden="1" customHeight="1" outlineLevel="2" x14ac:dyDescent="0.25">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453</v>
      </c>
      <c r="K3485" s="70">
        <f t="shared" si="417"/>
        <v>1741</v>
      </c>
      <c r="L3485" s="42" t="s">
        <v>106</v>
      </c>
      <c r="M3485" s="27"/>
      <c r="N3485" s="27"/>
      <c r="O3485" s="27"/>
      <c r="P3485" s="26"/>
    </row>
    <row r="3486" spans="1:16" s="31" customFormat="1" ht="15.75" hidden="1" customHeight="1" outlineLevel="2" x14ac:dyDescent="0.25">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453</v>
      </c>
      <c r="K3486" s="70">
        <f t="shared" si="417"/>
        <v>1742</v>
      </c>
      <c r="L3486" s="42" t="s">
        <v>106</v>
      </c>
      <c r="M3486" s="27"/>
      <c r="N3486" s="27"/>
      <c r="O3486" s="27"/>
      <c r="P3486" s="26"/>
    </row>
    <row r="3487" spans="1:16" s="31" customFormat="1" ht="15.75" hidden="1" customHeight="1" outlineLevel="2" x14ac:dyDescent="0.25">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453</v>
      </c>
      <c r="K3487" s="70">
        <f t="shared" si="417"/>
        <v>1743</v>
      </c>
      <c r="L3487" s="42" t="s">
        <v>106</v>
      </c>
      <c r="M3487" s="27"/>
      <c r="N3487" s="27"/>
      <c r="O3487" s="27"/>
      <c r="P3487" s="26"/>
    </row>
    <row r="3488" spans="1:16" s="31" customFormat="1" ht="15.75" hidden="1" customHeight="1" outlineLevel="2" x14ac:dyDescent="0.25">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453</v>
      </c>
      <c r="K3488" s="70">
        <f t="shared" si="417"/>
        <v>1744</v>
      </c>
      <c r="L3488" s="42" t="s">
        <v>106</v>
      </c>
      <c r="M3488" s="27"/>
      <c r="N3488" s="27"/>
      <c r="O3488" s="27"/>
      <c r="P3488" s="26"/>
    </row>
    <row r="3489" spans="1:16" outlineLevel="1" collapsed="1" x14ac:dyDescent="0.25">
      <c r="D3489" s="28"/>
      <c r="E3489" s="27"/>
      <c r="F3489" s="29"/>
    </row>
    <row r="3490" spans="1:16" s="69" customFormat="1" outlineLevel="1" x14ac:dyDescent="0.25">
      <c r="A3490" s="68"/>
      <c r="B3490" s="41" t="s">
        <v>494</v>
      </c>
      <c r="C3490" s="41"/>
      <c r="D3490" s="28">
        <f>E3392+1</f>
        <v>7400</v>
      </c>
      <c r="E3490" s="27">
        <f>D3586</f>
        <v>7495</v>
      </c>
      <c r="F3490" s="29">
        <v>-2</v>
      </c>
      <c r="G3490" s="45" t="s">
        <v>164</v>
      </c>
      <c r="H3490" s="43">
        <f>I3392+1</f>
        <v>13456</v>
      </c>
      <c r="I3490" s="45">
        <f>I3586</f>
        <v>13647</v>
      </c>
      <c r="J3490" s="71" t="s">
        <v>453</v>
      </c>
      <c r="K3490" s="70" t="s">
        <v>457</v>
      </c>
      <c r="L3490" s="42" t="s">
        <v>106</v>
      </c>
      <c r="M3490" s="42"/>
      <c r="N3490" s="34" t="s">
        <v>373</v>
      </c>
      <c r="O3490" s="27"/>
      <c r="P3490" s="33" t="s">
        <v>401</v>
      </c>
    </row>
    <row r="3491" spans="1:16" s="31" customFormat="1" ht="15.75" hidden="1" customHeight="1" outlineLevel="2" x14ac:dyDescent="0.25">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453</v>
      </c>
      <c r="K3491" s="70">
        <f>K3488+1</f>
        <v>1745</v>
      </c>
      <c r="L3491" s="42" t="s">
        <v>106</v>
      </c>
      <c r="M3491" s="42"/>
      <c r="N3491" s="34" t="s">
        <v>373</v>
      </c>
      <c r="O3491" s="27"/>
      <c r="P3491" s="26"/>
    </row>
    <row r="3492" spans="1:16" s="31" customFormat="1" ht="15.75" hidden="1" customHeight="1" outlineLevel="2" x14ac:dyDescent="0.25">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453</v>
      </c>
      <c r="K3492" s="70">
        <f>K3491+1</f>
        <v>1746</v>
      </c>
      <c r="L3492" s="42" t="s">
        <v>106</v>
      </c>
      <c r="M3492" s="42"/>
      <c r="N3492" s="34" t="s">
        <v>373</v>
      </c>
      <c r="O3492" s="27"/>
      <c r="P3492" s="26"/>
    </row>
    <row r="3493" spans="1:16" s="31" customFormat="1" ht="15.75" hidden="1" customHeight="1" outlineLevel="2" x14ac:dyDescent="0.25">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453</v>
      </c>
      <c r="K3493" s="70">
        <f t="shared" ref="K3493:K3556" si="423">K3492+1</f>
        <v>1747</v>
      </c>
      <c r="L3493" s="42" t="s">
        <v>106</v>
      </c>
      <c r="M3493" s="42"/>
      <c r="N3493" s="34" t="s">
        <v>373</v>
      </c>
      <c r="O3493" s="27"/>
      <c r="P3493" s="26"/>
    </row>
    <row r="3494" spans="1:16" s="31" customFormat="1" ht="15.75" hidden="1" customHeight="1" outlineLevel="2" x14ac:dyDescent="0.25">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453</v>
      </c>
      <c r="K3494" s="70">
        <f t="shared" si="423"/>
        <v>1748</v>
      </c>
      <c r="L3494" s="42" t="s">
        <v>106</v>
      </c>
      <c r="M3494" s="42"/>
      <c r="N3494" s="34" t="s">
        <v>373</v>
      </c>
      <c r="O3494" s="27"/>
      <c r="P3494" s="26"/>
    </row>
    <row r="3495" spans="1:16" s="31" customFormat="1" ht="15.75" hidden="1" customHeight="1" outlineLevel="2" x14ac:dyDescent="0.25">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453</v>
      </c>
      <c r="K3495" s="70">
        <f t="shared" si="423"/>
        <v>1749</v>
      </c>
      <c r="L3495" s="42" t="s">
        <v>106</v>
      </c>
      <c r="M3495" s="42"/>
      <c r="N3495" s="34" t="s">
        <v>373</v>
      </c>
      <c r="O3495" s="27"/>
      <c r="P3495" s="26"/>
    </row>
    <row r="3496" spans="1:16" s="31" customFormat="1" ht="15.75" hidden="1" customHeight="1" outlineLevel="2" x14ac:dyDescent="0.25">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453</v>
      </c>
      <c r="K3496" s="70">
        <f t="shared" si="423"/>
        <v>1750</v>
      </c>
      <c r="L3496" s="42" t="s">
        <v>106</v>
      </c>
      <c r="M3496" s="42"/>
      <c r="N3496" s="34" t="s">
        <v>373</v>
      </c>
      <c r="O3496" s="27"/>
      <c r="P3496" s="26"/>
    </row>
    <row r="3497" spans="1:16" s="31" customFormat="1" ht="15.75" hidden="1" customHeight="1" outlineLevel="2" x14ac:dyDescent="0.25">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453</v>
      </c>
      <c r="K3497" s="70">
        <f t="shared" si="423"/>
        <v>1751</v>
      </c>
      <c r="L3497" s="42" t="s">
        <v>106</v>
      </c>
      <c r="M3497" s="42"/>
      <c r="N3497" s="34" t="s">
        <v>373</v>
      </c>
      <c r="O3497" s="27"/>
      <c r="P3497" s="26"/>
    </row>
    <row r="3498" spans="1:16" s="31" customFormat="1" ht="15" hidden="1" customHeight="1" outlineLevel="2" x14ac:dyDescent="0.25">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453</v>
      </c>
      <c r="K3498" s="70">
        <f t="shared" si="423"/>
        <v>1752</v>
      </c>
      <c r="L3498" s="42" t="s">
        <v>106</v>
      </c>
      <c r="M3498" s="42"/>
      <c r="N3498" s="34" t="s">
        <v>373</v>
      </c>
      <c r="O3498" s="27"/>
      <c r="P3498" s="26"/>
    </row>
    <row r="3499" spans="1:16" s="31" customFormat="1" ht="15" hidden="1" customHeight="1" outlineLevel="2" x14ac:dyDescent="0.25">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453</v>
      </c>
      <c r="K3499" s="70">
        <f t="shared" si="423"/>
        <v>1753</v>
      </c>
      <c r="L3499" s="42" t="s">
        <v>106</v>
      </c>
      <c r="M3499" s="42"/>
      <c r="N3499" s="34" t="s">
        <v>373</v>
      </c>
      <c r="O3499" s="27"/>
      <c r="P3499" s="26"/>
    </row>
    <row r="3500" spans="1:16" s="31" customFormat="1" ht="15" hidden="1" customHeight="1" outlineLevel="2" x14ac:dyDescent="0.25">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453</v>
      </c>
      <c r="K3500" s="70">
        <f t="shared" si="423"/>
        <v>1754</v>
      </c>
      <c r="L3500" s="42" t="s">
        <v>106</v>
      </c>
      <c r="M3500" s="42"/>
      <c r="N3500" s="34" t="s">
        <v>373</v>
      </c>
      <c r="O3500" s="27"/>
      <c r="P3500" s="26"/>
    </row>
    <row r="3501" spans="1:16" s="31" customFormat="1" ht="15" hidden="1" customHeight="1" outlineLevel="2" x14ac:dyDescent="0.25">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453</v>
      </c>
      <c r="K3501" s="70">
        <f t="shared" si="423"/>
        <v>1755</v>
      </c>
      <c r="L3501" s="42" t="s">
        <v>106</v>
      </c>
      <c r="M3501" s="42"/>
      <c r="N3501" s="34" t="s">
        <v>373</v>
      </c>
      <c r="O3501" s="27"/>
      <c r="P3501" s="26"/>
    </row>
    <row r="3502" spans="1:16" s="31" customFormat="1" ht="15" hidden="1" customHeight="1" outlineLevel="2" x14ac:dyDescent="0.25">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453</v>
      </c>
      <c r="K3502" s="70">
        <f t="shared" si="423"/>
        <v>1756</v>
      </c>
      <c r="L3502" s="42" t="s">
        <v>106</v>
      </c>
      <c r="M3502" s="42"/>
      <c r="N3502" s="34" t="s">
        <v>373</v>
      </c>
      <c r="O3502" s="27"/>
      <c r="P3502" s="26"/>
    </row>
    <row r="3503" spans="1:16" s="31" customFormat="1" ht="15" hidden="1" customHeight="1" outlineLevel="2" x14ac:dyDescent="0.25">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453</v>
      </c>
      <c r="K3503" s="70">
        <f t="shared" si="423"/>
        <v>1757</v>
      </c>
      <c r="L3503" s="42" t="s">
        <v>106</v>
      </c>
      <c r="M3503" s="42"/>
      <c r="N3503" s="34" t="s">
        <v>373</v>
      </c>
      <c r="O3503" s="27"/>
      <c r="P3503" s="26"/>
    </row>
    <row r="3504" spans="1:16" s="31" customFormat="1" ht="15" hidden="1" customHeight="1" outlineLevel="2" x14ac:dyDescent="0.25">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453</v>
      </c>
      <c r="K3504" s="70">
        <f t="shared" si="423"/>
        <v>1758</v>
      </c>
      <c r="L3504" s="42" t="s">
        <v>106</v>
      </c>
      <c r="M3504" s="42"/>
      <c r="N3504" s="34" t="s">
        <v>373</v>
      </c>
      <c r="O3504" s="27"/>
      <c r="P3504" s="26"/>
    </row>
    <row r="3505" spans="1:16" s="31" customFormat="1" ht="15" hidden="1" customHeight="1" outlineLevel="2" x14ac:dyDescent="0.25">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453</v>
      </c>
      <c r="K3505" s="70">
        <f t="shared" si="423"/>
        <v>1759</v>
      </c>
      <c r="L3505" s="42" t="s">
        <v>106</v>
      </c>
      <c r="M3505" s="42"/>
      <c r="N3505" s="34" t="s">
        <v>373</v>
      </c>
      <c r="O3505" s="27"/>
      <c r="P3505" s="26"/>
    </row>
    <row r="3506" spans="1:16" s="31" customFormat="1" ht="15" hidden="1" customHeight="1" outlineLevel="2" x14ac:dyDescent="0.25">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453</v>
      </c>
      <c r="K3506" s="70">
        <f t="shared" si="423"/>
        <v>1760</v>
      </c>
      <c r="L3506" s="42" t="s">
        <v>106</v>
      </c>
      <c r="M3506" s="42"/>
      <c r="N3506" s="34" t="s">
        <v>373</v>
      </c>
      <c r="O3506" s="27"/>
      <c r="P3506" s="26"/>
    </row>
    <row r="3507" spans="1:16" s="31" customFormat="1" ht="15" hidden="1" customHeight="1" outlineLevel="2" x14ac:dyDescent="0.25">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453</v>
      </c>
      <c r="K3507" s="70">
        <f t="shared" si="423"/>
        <v>1761</v>
      </c>
      <c r="L3507" s="42" t="s">
        <v>106</v>
      </c>
      <c r="M3507" s="42"/>
      <c r="N3507" s="34" t="s">
        <v>373</v>
      </c>
      <c r="O3507" s="27"/>
      <c r="P3507" s="26"/>
    </row>
    <row r="3508" spans="1:16" s="31" customFormat="1" ht="15" hidden="1" customHeight="1" outlineLevel="2" x14ac:dyDescent="0.25">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453</v>
      </c>
      <c r="K3508" s="70">
        <f t="shared" si="423"/>
        <v>1762</v>
      </c>
      <c r="L3508" s="42" t="s">
        <v>106</v>
      </c>
      <c r="M3508" s="42"/>
      <c r="N3508" s="34" t="s">
        <v>373</v>
      </c>
      <c r="O3508" s="27"/>
      <c r="P3508" s="26"/>
    </row>
    <row r="3509" spans="1:16" s="31" customFormat="1" ht="15" hidden="1" customHeight="1" outlineLevel="2" x14ac:dyDescent="0.25">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453</v>
      </c>
      <c r="K3509" s="70">
        <f t="shared" si="423"/>
        <v>1763</v>
      </c>
      <c r="L3509" s="42" t="s">
        <v>106</v>
      </c>
      <c r="M3509" s="42"/>
      <c r="N3509" s="34" t="s">
        <v>373</v>
      </c>
      <c r="O3509" s="27"/>
      <c r="P3509" s="26"/>
    </row>
    <row r="3510" spans="1:16" s="31" customFormat="1" ht="15" hidden="1" customHeight="1" outlineLevel="2" x14ac:dyDescent="0.25">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453</v>
      </c>
      <c r="K3510" s="70">
        <f t="shared" si="423"/>
        <v>1764</v>
      </c>
      <c r="L3510" s="42" t="s">
        <v>106</v>
      </c>
      <c r="M3510" s="42"/>
      <c r="N3510" s="34" t="s">
        <v>373</v>
      </c>
      <c r="O3510" s="27"/>
      <c r="P3510" s="26"/>
    </row>
    <row r="3511" spans="1:16" s="31" customFormat="1" ht="15" hidden="1" customHeight="1" outlineLevel="2" x14ac:dyDescent="0.25">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453</v>
      </c>
      <c r="K3511" s="70">
        <f t="shared" si="423"/>
        <v>1765</v>
      </c>
      <c r="L3511" s="42" t="s">
        <v>106</v>
      </c>
      <c r="M3511" s="42"/>
      <c r="N3511" s="34" t="s">
        <v>373</v>
      </c>
      <c r="O3511" s="27"/>
      <c r="P3511" s="26"/>
    </row>
    <row r="3512" spans="1:16" s="31" customFormat="1" ht="15" hidden="1" customHeight="1" outlineLevel="2" x14ac:dyDescent="0.25">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453</v>
      </c>
      <c r="K3512" s="70">
        <f t="shared" si="423"/>
        <v>1766</v>
      </c>
      <c r="L3512" s="42" t="s">
        <v>106</v>
      </c>
      <c r="M3512" s="42"/>
      <c r="N3512" s="34" t="s">
        <v>373</v>
      </c>
      <c r="O3512" s="27"/>
      <c r="P3512" s="26"/>
    </row>
    <row r="3513" spans="1:16" s="31" customFormat="1" ht="15" hidden="1" customHeight="1" outlineLevel="2" x14ac:dyDescent="0.25">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453</v>
      </c>
      <c r="K3513" s="70">
        <f t="shared" si="423"/>
        <v>1767</v>
      </c>
      <c r="L3513" s="42" t="s">
        <v>106</v>
      </c>
      <c r="M3513" s="42"/>
      <c r="N3513" s="34" t="s">
        <v>373</v>
      </c>
      <c r="O3513" s="27"/>
      <c r="P3513" s="26"/>
    </row>
    <row r="3514" spans="1:16" s="31" customFormat="1" ht="15" hidden="1" customHeight="1" outlineLevel="2" x14ac:dyDescent="0.25">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453</v>
      </c>
      <c r="K3514" s="70">
        <f t="shared" si="423"/>
        <v>1768</v>
      </c>
      <c r="L3514" s="42" t="s">
        <v>106</v>
      </c>
      <c r="M3514" s="42"/>
      <c r="N3514" s="34" t="s">
        <v>373</v>
      </c>
      <c r="O3514" s="27"/>
      <c r="P3514" s="26"/>
    </row>
    <row r="3515" spans="1:16" s="31" customFormat="1" ht="15" hidden="1" customHeight="1" outlineLevel="2" x14ac:dyDescent="0.25">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453</v>
      </c>
      <c r="K3515" s="70">
        <f t="shared" si="423"/>
        <v>1769</v>
      </c>
      <c r="L3515" s="42" t="s">
        <v>106</v>
      </c>
      <c r="M3515" s="42"/>
      <c r="N3515" s="34" t="s">
        <v>373</v>
      </c>
      <c r="O3515" s="27"/>
      <c r="P3515" s="26"/>
    </row>
    <row r="3516" spans="1:16" s="31" customFormat="1" ht="15" hidden="1" customHeight="1" outlineLevel="2" x14ac:dyDescent="0.25">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453</v>
      </c>
      <c r="K3516" s="70">
        <f t="shared" si="423"/>
        <v>1770</v>
      </c>
      <c r="L3516" s="42" t="s">
        <v>106</v>
      </c>
      <c r="M3516" s="42"/>
      <c r="N3516" s="34" t="s">
        <v>373</v>
      </c>
      <c r="O3516" s="27"/>
      <c r="P3516" s="26"/>
    </row>
    <row r="3517" spans="1:16" s="31" customFormat="1" ht="15" hidden="1" customHeight="1" outlineLevel="2" x14ac:dyDescent="0.25">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453</v>
      </c>
      <c r="K3517" s="70">
        <f t="shared" si="423"/>
        <v>1771</v>
      </c>
      <c r="L3517" s="42" t="s">
        <v>106</v>
      </c>
      <c r="M3517" s="42"/>
      <c r="N3517" s="34" t="s">
        <v>373</v>
      </c>
      <c r="O3517" s="27"/>
      <c r="P3517" s="26"/>
    </row>
    <row r="3518" spans="1:16" s="31" customFormat="1" ht="15" hidden="1" customHeight="1" outlineLevel="2" x14ac:dyDescent="0.25">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453</v>
      </c>
      <c r="K3518" s="70">
        <f t="shared" si="423"/>
        <v>1772</v>
      </c>
      <c r="L3518" s="42" t="s">
        <v>106</v>
      </c>
      <c r="M3518" s="42"/>
      <c r="N3518" s="34" t="s">
        <v>373</v>
      </c>
      <c r="O3518" s="27"/>
      <c r="P3518" s="26"/>
    </row>
    <row r="3519" spans="1:16" s="31" customFormat="1" ht="15" hidden="1" customHeight="1" outlineLevel="2" x14ac:dyDescent="0.25">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453</v>
      </c>
      <c r="K3519" s="70">
        <f t="shared" si="423"/>
        <v>1773</v>
      </c>
      <c r="L3519" s="42" t="s">
        <v>106</v>
      </c>
      <c r="M3519" s="42"/>
      <c r="N3519" s="34" t="s">
        <v>373</v>
      </c>
      <c r="O3519" s="27"/>
      <c r="P3519" s="26"/>
    </row>
    <row r="3520" spans="1:16" s="31" customFormat="1" ht="15" hidden="1" customHeight="1" outlineLevel="2" x14ac:dyDescent="0.25">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453</v>
      </c>
      <c r="K3520" s="70">
        <f t="shared" si="423"/>
        <v>1774</v>
      </c>
      <c r="L3520" s="42" t="s">
        <v>106</v>
      </c>
      <c r="M3520" s="42"/>
      <c r="N3520" s="34" t="s">
        <v>373</v>
      </c>
      <c r="O3520" s="27"/>
      <c r="P3520" s="26"/>
    </row>
    <row r="3521" spans="1:16" s="31" customFormat="1" ht="15" hidden="1" customHeight="1" outlineLevel="2" x14ac:dyDescent="0.25">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453</v>
      </c>
      <c r="K3521" s="70">
        <f t="shared" si="423"/>
        <v>1775</v>
      </c>
      <c r="L3521" s="42" t="s">
        <v>106</v>
      </c>
      <c r="M3521" s="42"/>
      <c r="N3521" s="34" t="s">
        <v>373</v>
      </c>
      <c r="O3521" s="27"/>
      <c r="P3521" s="26"/>
    </row>
    <row r="3522" spans="1:16" s="31" customFormat="1" ht="15" hidden="1" customHeight="1" outlineLevel="2" x14ac:dyDescent="0.25">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453</v>
      </c>
      <c r="K3522" s="70">
        <f t="shared" si="423"/>
        <v>1776</v>
      </c>
      <c r="L3522" s="42" t="s">
        <v>106</v>
      </c>
      <c r="M3522" s="42"/>
      <c r="N3522" s="34" t="s">
        <v>373</v>
      </c>
      <c r="O3522" s="27"/>
      <c r="P3522" s="26"/>
    </row>
    <row r="3523" spans="1:16" s="31" customFormat="1" ht="15" hidden="1" customHeight="1" outlineLevel="2" x14ac:dyDescent="0.25">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453</v>
      </c>
      <c r="K3523" s="70">
        <f t="shared" si="423"/>
        <v>1777</v>
      </c>
      <c r="L3523" s="42" t="s">
        <v>106</v>
      </c>
      <c r="M3523" s="42"/>
      <c r="N3523" s="34" t="s">
        <v>373</v>
      </c>
      <c r="O3523" s="27"/>
      <c r="P3523" s="26"/>
    </row>
    <row r="3524" spans="1:16" s="31" customFormat="1" ht="15" hidden="1" customHeight="1" outlineLevel="2" x14ac:dyDescent="0.25">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453</v>
      </c>
      <c r="K3524" s="70">
        <f t="shared" si="423"/>
        <v>1778</v>
      </c>
      <c r="L3524" s="42" t="s">
        <v>106</v>
      </c>
      <c r="M3524" s="42"/>
      <c r="N3524" s="34" t="s">
        <v>373</v>
      </c>
      <c r="O3524" s="27"/>
      <c r="P3524" s="26"/>
    </row>
    <row r="3525" spans="1:16" s="31" customFormat="1" ht="15" hidden="1" customHeight="1" outlineLevel="2" x14ac:dyDescent="0.25">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453</v>
      </c>
      <c r="K3525" s="70">
        <f t="shared" si="423"/>
        <v>1779</v>
      </c>
      <c r="L3525" s="42" t="s">
        <v>106</v>
      </c>
      <c r="M3525" s="42"/>
      <c r="N3525" s="34" t="s">
        <v>373</v>
      </c>
      <c r="O3525" s="27"/>
      <c r="P3525" s="26"/>
    </row>
    <row r="3526" spans="1:16" s="31" customFormat="1" ht="15" hidden="1" customHeight="1" outlineLevel="2" x14ac:dyDescent="0.25">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453</v>
      </c>
      <c r="K3526" s="70">
        <f t="shared" si="423"/>
        <v>1780</v>
      </c>
      <c r="L3526" s="42" t="s">
        <v>106</v>
      </c>
      <c r="M3526" s="42"/>
      <c r="N3526" s="34" t="s">
        <v>373</v>
      </c>
      <c r="O3526" s="27"/>
      <c r="P3526" s="26"/>
    </row>
    <row r="3527" spans="1:16" s="31" customFormat="1" ht="15" hidden="1" customHeight="1" outlineLevel="2" x14ac:dyDescent="0.25">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453</v>
      </c>
      <c r="K3527" s="70">
        <f t="shared" si="423"/>
        <v>1781</v>
      </c>
      <c r="L3527" s="42" t="s">
        <v>106</v>
      </c>
      <c r="M3527" s="42"/>
      <c r="N3527" s="34" t="s">
        <v>373</v>
      </c>
      <c r="O3527" s="27"/>
      <c r="P3527" s="26"/>
    </row>
    <row r="3528" spans="1:16" s="31" customFormat="1" ht="15" hidden="1" customHeight="1" outlineLevel="2" x14ac:dyDescent="0.25">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453</v>
      </c>
      <c r="K3528" s="70">
        <f t="shared" si="423"/>
        <v>1782</v>
      </c>
      <c r="L3528" s="42" t="s">
        <v>106</v>
      </c>
      <c r="M3528" s="42"/>
      <c r="N3528" s="34" t="s">
        <v>373</v>
      </c>
      <c r="O3528" s="27"/>
      <c r="P3528" s="26"/>
    </row>
    <row r="3529" spans="1:16" s="31" customFormat="1" ht="15" hidden="1" customHeight="1" outlineLevel="2" x14ac:dyDescent="0.25">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453</v>
      </c>
      <c r="K3529" s="70">
        <f t="shared" si="423"/>
        <v>1783</v>
      </c>
      <c r="L3529" s="42" t="s">
        <v>106</v>
      </c>
      <c r="M3529" s="42"/>
      <c r="N3529" s="34" t="s">
        <v>373</v>
      </c>
      <c r="O3529" s="27"/>
      <c r="P3529" s="26"/>
    </row>
    <row r="3530" spans="1:16" s="31" customFormat="1" ht="15" hidden="1" customHeight="1" outlineLevel="2" x14ac:dyDescent="0.25">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453</v>
      </c>
      <c r="K3530" s="70">
        <f t="shared" si="423"/>
        <v>1784</v>
      </c>
      <c r="L3530" s="42" t="s">
        <v>106</v>
      </c>
      <c r="M3530" s="42"/>
      <c r="N3530" s="34" t="s">
        <v>373</v>
      </c>
      <c r="O3530" s="27"/>
      <c r="P3530" s="26"/>
    </row>
    <row r="3531" spans="1:16" s="31" customFormat="1" ht="15" hidden="1" customHeight="1" outlineLevel="2" x14ac:dyDescent="0.25">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453</v>
      </c>
      <c r="K3531" s="70">
        <f t="shared" si="423"/>
        <v>1785</v>
      </c>
      <c r="L3531" s="42" t="s">
        <v>106</v>
      </c>
      <c r="M3531" s="42"/>
      <c r="N3531" s="34" t="s">
        <v>373</v>
      </c>
      <c r="O3531" s="27"/>
      <c r="P3531" s="26"/>
    </row>
    <row r="3532" spans="1:16" s="31" customFormat="1" ht="15" hidden="1" customHeight="1" outlineLevel="2" x14ac:dyDescent="0.25">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453</v>
      </c>
      <c r="K3532" s="70">
        <f t="shared" si="423"/>
        <v>1786</v>
      </c>
      <c r="L3532" s="42" t="s">
        <v>106</v>
      </c>
      <c r="M3532" s="42"/>
      <c r="N3532" s="34" t="s">
        <v>373</v>
      </c>
      <c r="O3532" s="27"/>
      <c r="P3532" s="26"/>
    </row>
    <row r="3533" spans="1:16" s="31" customFormat="1" ht="15" hidden="1" customHeight="1" outlineLevel="2" x14ac:dyDescent="0.25">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453</v>
      </c>
      <c r="K3533" s="70">
        <f t="shared" si="423"/>
        <v>1787</v>
      </c>
      <c r="L3533" s="42" t="s">
        <v>106</v>
      </c>
      <c r="M3533" s="42"/>
      <c r="N3533" s="34" t="s">
        <v>373</v>
      </c>
      <c r="O3533" s="27"/>
      <c r="P3533" s="26"/>
    </row>
    <row r="3534" spans="1:16" s="31" customFormat="1" ht="15" hidden="1" customHeight="1" outlineLevel="2" x14ac:dyDescent="0.25">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453</v>
      </c>
      <c r="K3534" s="70">
        <f t="shared" si="423"/>
        <v>1788</v>
      </c>
      <c r="L3534" s="42" t="s">
        <v>106</v>
      </c>
      <c r="M3534" s="42"/>
      <c r="N3534" s="34" t="s">
        <v>373</v>
      </c>
      <c r="O3534" s="27"/>
      <c r="P3534" s="26"/>
    </row>
    <row r="3535" spans="1:16" s="31" customFormat="1" ht="15" hidden="1" customHeight="1" outlineLevel="2" x14ac:dyDescent="0.25">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453</v>
      </c>
      <c r="K3535" s="70">
        <f t="shared" si="423"/>
        <v>1789</v>
      </c>
      <c r="L3535" s="42" t="s">
        <v>106</v>
      </c>
      <c r="M3535" s="42"/>
      <c r="N3535" s="34" t="s">
        <v>373</v>
      </c>
      <c r="O3535" s="27"/>
      <c r="P3535" s="26"/>
    </row>
    <row r="3536" spans="1:16" s="31" customFormat="1" ht="15" hidden="1" customHeight="1" outlineLevel="2" x14ac:dyDescent="0.25">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453</v>
      </c>
      <c r="K3536" s="70">
        <f t="shared" si="423"/>
        <v>1790</v>
      </c>
      <c r="L3536" s="42" t="s">
        <v>106</v>
      </c>
      <c r="M3536" s="42"/>
      <c r="N3536" s="34" t="s">
        <v>373</v>
      </c>
      <c r="O3536" s="27"/>
      <c r="P3536" s="26"/>
    </row>
    <row r="3537" spans="1:16" s="31" customFormat="1" ht="15" hidden="1" customHeight="1" outlineLevel="2" x14ac:dyDescent="0.25">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453</v>
      </c>
      <c r="K3537" s="70">
        <f t="shared" si="423"/>
        <v>1791</v>
      </c>
      <c r="L3537" s="42" t="s">
        <v>106</v>
      </c>
      <c r="M3537" s="42"/>
      <c r="N3537" s="34" t="s">
        <v>373</v>
      </c>
      <c r="O3537" s="27"/>
      <c r="P3537" s="26"/>
    </row>
    <row r="3538" spans="1:16" s="31" customFormat="1" ht="15" hidden="1" customHeight="1" outlineLevel="2" x14ac:dyDescent="0.25">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453</v>
      </c>
      <c r="K3538" s="70">
        <f t="shared" si="423"/>
        <v>1792</v>
      </c>
      <c r="L3538" s="42" t="s">
        <v>106</v>
      </c>
      <c r="M3538" s="42"/>
      <c r="N3538" s="34" t="s">
        <v>373</v>
      </c>
      <c r="O3538" s="27"/>
      <c r="P3538" s="26"/>
    </row>
    <row r="3539" spans="1:16" s="31" customFormat="1" ht="15" hidden="1" customHeight="1" outlineLevel="2" x14ac:dyDescent="0.25">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453</v>
      </c>
      <c r="K3539" s="70">
        <f t="shared" si="423"/>
        <v>1793</v>
      </c>
      <c r="L3539" s="42" t="s">
        <v>106</v>
      </c>
      <c r="M3539" s="42"/>
      <c r="N3539" s="34" t="s">
        <v>373</v>
      </c>
      <c r="O3539" s="27"/>
      <c r="P3539" s="26"/>
    </row>
    <row r="3540" spans="1:16" s="31" customFormat="1" ht="15" hidden="1" customHeight="1" outlineLevel="2" x14ac:dyDescent="0.25">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453</v>
      </c>
      <c r="K3540" s="70">
        <f t="shared" si="423"/>
        <v>1794</v>
      </c>
      <c r="L3540" s="42" t="s">
        <v>106</v>
      </c>
      <c r="M3540" s="42"/>
      <c r="N3540" s="34" t="s">
        <v>373</v>
      </c>
      <c r="O3540" s="27"/>
      <c r="P3540" s="26"/>
    </row>
    <row r="3541" spans="1:16" s="31" customFormat="1" ht="15" hidden="1" customHeight="1" outlineLevel="2" x14ac:dyDescent="0.25">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453</v>
      </c>
      <c r="K3541" s="70">
        <f t="shared" si="423"/>
        <v>1795</v>
      </c>
      <c r="L3541" s="42" t="s">
        <v>106</v>
      </c>
      <c r="M3541" s="42"/>
      <c r="N3541" s="34" t="s">
        <v>373</v>
      </c>
      <c r="O3541" s="27"/>
      <c r="P3541" s="26"/>
    </row>
    <row r="3542" spans="1:16" s="31" customFormat="1" ht="15" hidden="1" customHeight="1" outlineLevel="2" x14ac:dyDescent="0.25">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453</v>
      </c>
      <c r="K3542" s="70">
        <f t="shared" si="423"/>
        <v>1796</v>
      </c>
      <c r="L3542" s="42" t="s">
        <v>106</v>
      </c>
      <c r="M3542" s="42"/>
      <c r="N3542" s="34" t="s">
        <v>373</v>
      </c>
      <c r="O3542" s="27"/>
      <c r="P3542" s="26"/>
    </row>
    <row r="3543" spans="1:16" s="31" customFormat="1" ht="15" hidden="1" customHeight="1" outlineLevel="2" x14ac:dyDescent="0.25">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453</v>
      </c>
      <c r="K3543" s="70">
        <f t="shared" si="423"/>
        <v>1797</v>
      </c>
      <c r="L3543" s="42" t="s">
        <v>106</v>
      </c>
      <c r="M3543" s="42"/>
      <c r="N3543" s="34" t="s">
        <v>373</v>
      </c>
      <c r="O3543" s="27"/>
      <c r="P3543" s="26"/>
    </row>
    <row r="3544" spans="1:16" s="31" customFormat="1" ht="15" hidden="1" customHeight="1" outlineLevel="2" x14ac:dyDescent="0.25">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453</v>
      </c>
      <c r="K3544" s="70">
        <f t="shared" si="423"/>
        <v>1798</v>
      </c>
      <c r="L3544" s="42" t="s">
        <v>106</v>
      </c>
      <c r="M3544" s="42"/>
      <c r="N3544" s="34" t="s">
        <v>373</v>
      </c>
      <c r="O3544" s="27"/>
      <c r="P3544" s="26"/>
    </row>
    <row r="3545" spans="1:16" s="31" customFormat="1" ht="15" hidden="1" customHeight="1" outlineLevel="2" x14ac:dyDescent="0.25">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453</v>
      </c>
      <c r="K3545" s="70">
        <f t="shared" si="423"/>
        <v>1799</v>
      </c>
      <c r="L3545" s="42" t="s">
        <v>106</v>
      </c>
      <c r="M3545" s="42"/>
      <c r="N3545" s="34" t="s">
        <v>373</v>
      </c>
      <c r="O3545" s="27"/>
      <c r="P3545" s="26"/>
    </row>
    <row r="3546" spans="1:16" s="31" customFormat="1" ht="15" hidden="1" customHeight="1" outlineLevel="2" x14ac:dyDescent="0.25">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453</v>
      </c>
      <c r="K3546" s="70">
        <f t="shared" si="423"/>
        <v>1800</v>
      </c>
      <c r="L3546" s="42" t="s">
        <v>106</v>
      </c>
      <c r="M3546" s="42"/>
      <c r="N3546" s="34" t="s">
        <v>373</v>
      </c>
      <c r="O3546" s="27"/>
      <c r="P3546" s="26"/>
    </row>
    <row r="3547" spans="1:16" s="31" customFormat="1" ht="15" hidden="1" customHeight="1" outlineLevel="2" x14ac:dyDescent="0.25">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453</v>
      </c>
      <c r="K3547" s="70">
        <f t="shared" si="423"/>
        <v>1801</v>
      </c>
      <c r="L3547" s="42" t="s">
        <v>106</v>
      </c>
      <c r="M3547" s="42"/>
      <c r="N3547" s="34" t="s">
        <v>373</v>
      </c>
      <c r="O3547" s="27"/>
      <c r="P3547" s="26"/>
    </row>
    <row r="3548" spans="1:16" s="31" customFormat="1" ht="15" hidden="1" customHeight="1" outlineLevel="2" x14ac:dyDescent="0.25">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453</v>
      </c>
      <c r="K3548" s="70">
        <f t="shared" si="423"/>
        <v>1802</v>
      </c>
      <c r="L3548" s="42" t="s">
        <v>106</v>
      </c>
      <c r="M3548" s="42"/>
      <c r="N3548" s="34" t="s">
        <v>373</v>
      </c>
      <c r="O3548" s="27"/>
      <c r="P3548" s="26"/>
    </row>
    <row r="3549" spans="1:16" s="31" customFormat="1" ht="15" hidden="1" customHeight="1" outlineLevel="2" x14ac:dyDescent="0.25">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453</v>
      </c>
      <c r="K3549" s="70">
        <f t="shared" si="423"/>
        <v>1803</v>
      </c>
      <c r="L3549" s="42" t="s">
        <v>106</v>
      </c>
      <c r="M3549" s="42"/>
      <c r="N3549" s="34" t="s">
        <v>373</v>
      </c>
      <c r="O3549" s="27"/>
      <c r="P3549" s="26"/>
    </row>
    <row r="3550" spans="1:16" s="31" customFormat="1" ht="15" hidden="1" customHeight="1" outlineLevel="2" x14ac:dyDescent="0.25">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453</v>
      </c>
      <c r="K3550" s="70">
        <f t="shared" si="423"/>
        <v>1804</v>
      </c>
      <c r="L3550" s="42" t="s">
        <v>106</v>
      </c>
      <c r="M3550" s="42"/>
      <c r="N3550" s="34" t="s">
        <v>373</v>
      </c>
      <c r="O3550" s="27"/>
      <c r="P3550" s="26"/>
    </row>
    <row r="3551" spans="1:16" s="31" customFormat="1" ht="15" hidden="1" customHeight="1" outlineLevel="2" x14ac:dyDescent="0.25">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453</v>
      </c>
      <c r="K3551" s="70">
        <f t="shared" si="423"/>
        <v>1805</v>
      </c>
      <c r="L3551" s="42" t="s">
        <v>106</v>
      </c>
      <c r="M3551" s="42"/>
      <c r="N3551" s="34" t="s">
        <v>373</v>
      </c>
      <c r="O3551" s="27"/>
      <c r="P3551" s="26"/>
    </row>
    <row r="3552" spans="1:16" s="31" customFormat="1" ht="15" hidden="1" customHeight="1" outlineLevel="2" x14ac:dyDescent="0.25">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453</v>
      </c>
      <c r="K3552" s="70">
        <f t="shared" si="423"/>
        <v>1806</v>
      </c>
      <c r="L3552" s="42" t="s">
        <v>106</v>
      </c>
      <c r="M3552" s="42"/>
      <c r="N3552" s="34" t="s">
        <v>373</v>
      </c>
      <c r="O3552" s="27"/>
      <c r="P3552" s="26"/>
    </row>
    <row r="3553" spans="1:16" s="31" customFormat="1" ht="15" hidden="1" customHeight="1" outlineLevel="2" x14ac:dyDescent="0.25">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453</v>
      </c>
      <c r="K3553" s="70">
        <f t="shared" si="423"/>
        <v>1807</v>
      </c>
      <c r="L3553" s="42" t="s">
        <v>106</v>
      </c>
      <c r="M3553" s="42"/>
      <c r="N3553" s="34" t="s">
        <v>373</v>
      </c>
      <c r="O3553" s="27"/>
      <c r="P3553" s="26"/>
    </row>
    <row r="3554" spans="1:16" s="31" customFormat="1" ht="15" hidden="1" customHeight="1" outlineLevel="2" x14ac:dyDescent="0.25">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453</v>
      </c>
      <c r="K3554" s="70">
        <f t="shared" si="423"/>
        <v>1808</v>
      </c>
      <c r="L3554" s="42" t="s">
        <v>106</v>
      </c>
      <c r="M3554" s="42"/>
      <c r="N3554" s="34" t="s">
        <v>373</v>
      </c>
      <c r="O3554" s="27"/>
      <c r="P3554" s="26"/>
    </row>
    <row r="3555" spans="1:16" s="31" customFormat="1" ht="15" hidden="1" customHeight="1" outlineLevel="2" x14ac:dyDescent="0.25">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453</v>
      </c>
      <c r="K3555" s="70">
        <f t="shared" si="423"/>
        <v>1809</v>
      </c>
      <c r="L3555" s="42" t="s">
        <v>106</v>
      </c>
      <c r="M3555" s="42"/>
      <c r="N3555" s="34" t="s">
        <v>373</v>
      </c>
      <c r="O3555" s="27"/>
      <c r="P3555" s="26"/>
    </row>
    <row r="3556" spans="1:16" s="31" customFormat="1" ht="15" hidden="1" customHeight="1" outlineLevel="2" x14ac:dyDescent="0.25">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453</v>
      </c>
      <c r="K3556" s="70">
        <f t="shared" si="423"/>
        <v>1810</v>
      </c>
      <c r="L3556" s="42" t="s">
        <v>106</v>
      </c>
      <c r="M3556" s="42"/>
      <c r="N3556" s="34" t="s">
        <v>373</v>
      </c>
      <c r="O3556" s="27"/>
      <c r="P3556" s="26"/>
    </row>
    <row r="3557" spans="1:16" s="31" customFormat="1" ht="15" hidden="1" customHeight="1" outlineLevel="2" x14ac:dyDescent="0.25">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453</v>
      </c>
      <c r="K3557" s="70">
        <f t="shared" ref="K3557:K3586" si="431">K3556+1</f>
        <v>1811</v>
      </c>
      <c r="L3557" s="42" t="s">
        <v>106</v>
      </c>
      <c r="M3557" s="42"/>
      <c r="N3557" s="34" t="s">
        <v>373</v>
      </c>
      <c r="O3557" s="27"/>
      <c r="P3557" s="26"/>
    </row>
    <row r="3558" spans="1:16" s="31" customFormat="1" ht="15" hidden="1" customHeight="1" outlineLevel="2" x14ac:dyDescent="0.25">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453</v>
      </c>
      <c r="K3558" s="70">
        <f t="shared" si="431"/>
        <v>1812</v>
      </c>
      <c r="L3558" s="42" t="s">
        <v>106</v>
      </c>
      <c r="M3558" s="42"/>
      <c r="N3558" s="34" t="s">
        <v>373</v>
      </c>
      <c r="O3558" s="27"/>
      <c r="P3558" s="26"/>
    </row>
    <row r="3559" spans="1:16" s="31" customFormat="1" ht="15" hidden="1" customHeight="1" outlineLevel="2" x14ac:dyDescent="0.25">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453</v>
      </c>
      <c r="K3559" s="70">
        <f t="shared" si="431"/>
        <v>1813</v>
      </c>
      <c r="L3559" s="42" t="s">
        <v>106</v>
      </c>
      <c r="M3559" s="42"/>
      <c r="N3559" s="34" t="s">
        <v>373</v>
      </c>
      <c r="O3559" s="27"/>
      <c r="P3559" s="26"/>
    </row>
    <row r="3560" spans="1:16" s="31" customFormat="1" ht="15" hidden="1" customHeight="1" outlineLevel="2" x14ac:dyDescent="0.25">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453</v>
      </c>
      <c r="K3560" s="70">
        <f t="shared" si="431"/>
        <v>1814</v>
      </c>
      <c r="L3560" s="42" t="s">
        <v>106</v>
      </c>
      <c r="M3560" s="42"/>
      <c r="N3560" s="34" t="s">
        <v>373</v>
      </c>
      <c r="O3560" s="27"/>
      <c r="P3560" s="26"/>
    </row>
    <row r="3561" spans="1:16" s="31" customFormat="1" ht="15" hidden="1" customHeight="1" outlineLevel="2" x14ac:dyDescent="0.25">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453</v>
      </c>
      <c r="K3561" s="70">
        <f t="shared" si="431"/>
        <v>1815</v>
      </c>
      <c r="L3561" s="42" t="s">
        <v>106</v>
      </c>
      <c r="M3561" s="42"/>
      <c r="N3561" s="34" t="s">
        <v>373</v>
      </c>
      <c r="O3561" s="27"/>
      <c r="P3561" s="26"/>
    </row>
    <row r="3562" spans="1:16" s="31" customFormat="1" ht="15" hidden="1" customHeight="1" outlineLevel="2" x14ac:dyDescent="0.25">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453</v>
      </c>
      <c r="K3562" s="70">
        <f t="shared" si="431"/>
        <v>1816</v>
      </c>
      <c r="L3562" s="42" t="s">
        <v>106</v>
      </c>
      <c r="M3562" s="42"/>
      <c r="N3562" s="34" t="s">
        <v>373</v>
      </c>
      <c r="O3562" s="27"/>
      <c r="P3562" s="26"/>
    </row>
    <row r="3563" spans="1:16" s="31" customFormat="1" ht="15" hidden="1" customHeight="1" outlineLevel="2" x14ac:dyDescent="0.25">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453</v>
      </c>
      <c r="K3563" s="70">
        <f t="shared" si="431"/>
        <v>1817</v>
      </c>
      <c r="L3563" s="42" t="s">
        <v>106</v>
      </c>
      <c r="M3563" s="42"/>
      <c r="N3563" s="34" t="s">
        <v>373</v>
      </c>
      <c r="O3563" s="27"/>
      <c r="P3563" s="26"/>
    </row>
    <row r="3564" spans="1:16" s="31" customFormat="1" ht="15" hidden="1" customHeight="1" outlineLevel="2" x14ac:dyDescent="0.25">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453</v>
      </c>
      <c r="K3564" s="70">
        <f t="shared" si="431"/>
        <v>1818</v>
      </c>
      <c r="L3564" s="42" t="s">
        <v>106</v>
      </c>
      <c r="M3564" s="42"/>
      <c r="N3564" s="34" t="s">
        <v>373</v>
      </c>
      <c r="O3564" s="27"/>
      <c r="P3564" s="26"/>
    </row>
    <row r="3565" spans="1:16" s="31" customFormat="1" ht="15" hidden="1" customHeight="1" outlineLevel="2" x14ac:dyDescent="0.25">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453</v>
      </c>
      <c r="K3565" s="70">
        <f t="shared" si="431"/>
        <v>1819</v>
      </c>
      <c r="L3565" s="42" t="s">
        <v>106</v>
      </c>
      <c r="M3565" s="42"/>
      <c r="N3565" s="34" t="s">
        <v>373</v>
      </c>
      <c r="O3565" s="27"/>
      <c r="P3565" s="26"/>
    </row>
    <row r="3566" spans="1:16" s="31" customFormat="1" ht="15" hidden="1" customHeight="1" outlineLevel="2" x14ac:dyDescent="0.25">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453</v>
      </c>
      <c r="K3566" s="70">
        <f t="shared" si="431"/>
        <v>1820</v>
      </c>
      <c r="L3566" s="42" t="s">
        <v>106</v>
      </c>
      <c r="M3566" s="42"/>
      <c r="N3566" s="34" t="s">
        <v>373</v>
      </c>
      <c r="O3566" s="27"/>
      <c r="P3566" s="26"/>
    </row>
    <row r="3567" spans="1:16" s="31" customFormat="1" ht="15" hidden="1" customHeight="1" outlineLevel="2" x14ac:dyDescent="0.25">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453</v>
      </c>
      <c r="K3567" s="70">
        <f t="shared" si="431"/>
        <v>1821</v>
      </c>
      <c r="L3567" s="42" t="s">
        <v>106</v>
      </c>
      <c r="M3567" s="42"/>
      <c r="N3567" s="34" t="s">
        <v>373</v>
      </c>
      <c r="O3567" s="27"/>
      <c r="P3567" s="26"/>
    </row>
    <row r="3568" spans="1:16" s="31" customFormat="1" ht="15" hidden="1" customHeight="1" outlineLevel="2" x14ac:dyDescent="0.25">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453</v>
      </c>
      <c r="K3568" s="70">
        <f t="shared" si="431"/>
        <v>1822</v>
      </c>
      <c r="L3568" s="42" t="s">
        <v>106</v>
      </c>
      <c r="M3568" s="42"/>
      <c r="N3568" s="34" t="s">
        <v>373</v>
      </c>
      <c r="O3568" s="27"/>
      <c r="P3568" s="26"/>
    </row>
    <row r="3569" spans="1:16" s="31" customFormat="1" ht="15" hidden="1" customHeight="1" outlineLevel="2" x14ac:dyDescent="0.25">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453</v>
      </c>
      <c r="K3569" s="70">
        <f t="shared" si="431"/>
        <v>1823</v>
      </c>
      <c r="L3569" s="42" t="s">
        <v>106</v>
      </c>
      <c r="M3569" s="42"/>
      <c r="N3569" s="34" t="s">
        <v>373</v>
      </c>
      <c r="O3569" s="27"/>
      <c r="P3569" s="26"/>
    </row>
    <row r="3570" spans="1:16" s="31" customFormat="1" ht="15" hidden="1" customHeight="1" outlineLevel="2" x14ac:dyDescent="0.25">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453</v>
      </c>
      <c r="K3570" s="70">
        <f t="shared" si="431"/>
        <v>1824</v>
      </c>
      <c r="L3570" s="42" t="s">
        <v>106</v>
      </c>
      <c r="M3570" s="42"/>
      <c r="N3570" s="34" t="s">
        <v>373</v>
      </c>
      <c r="O3570" s="27"/>
      <c r="P3570" s="26"/>
    </row>
    <row r="3571" spans="1:16" s="31" customFormat="1" ht="15" hidden="1" customHeight="1" outlineLevel="2" x14ac:dyDescent="0.25">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453</v>
      </c>
      <c r="K3571" s="70">
        <f t="shared" si="431"/>
        <v>1825</v>
      </c>
      <c r="L3571" s="42" t="s">
        <v>106</v>
      </c>
      <c r="M3571" s="42"/>
      <c r="N3571" s="34" t="s">
        <v>373</v>
      </c>
      <c r="O3571" s="27"/>
      <c r="P3571" s="26"/>
    </row>
    <row r="3572" spans="1:16" s="31" customFormat="1" ht="15" hidden="1" customHeight="1" outlineLevel="2" x14ac:dyDescent="0.25">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453</v>
      </c>
      <c r="K3572" s="70">
        <f t="shared" si="431"/>
        <v>1826</v>
      </c>
      <c r="L3572" s="42" t="s">
        <v>106</v>
      </c>
      <c r="M3572" s="42"/>
      <c r="N3572" s="34" t="s">
        <v>373</v>
      </c>
      <c r="O3572" s="27"/>
      <c r="P3572" s="26"/>
    </row>
    <row r="3573" spans="1:16" s="31" customFormat="1" ht="15" hidden="1" customHeight="1" outlineLevel="2" x14ac:dyDescent="0.25">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453</v>
      </c>
      <c r="K3573" s="70">
        <f t="shared" si="431"/>
        <v>1827</v>
      </c>
      <c r="L3573" s="42" t="s">
        <v>106</v>
      </c>
      <c r="M3573" s="42"/>
      <c r="N3573" s="34" t="s">
        <v>373</v>
      </c>
      <c r="O3573" s="27"/>
      <c r="P3573" s="26"/>
    </row>
    <row r="3574" spans="1:16" s="31" customFormat="1" ht="15" hidden="1" customHeight="1" outlineLevel="2" x14ac:dyDescent="0.25">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453</v>
      </c>
      <c r="K3574" s="70">
        <f t="shared" si="431"/>
        <v>1828</v>
      </c>
      <c r="L3574" s="42" t="s">
        <v>106</v>
      </c>
      <c r="M3574" s="42"/>
      <c r="N3574" s="34" t="s">
        <v>373</v>
      </c>
      <c r="O3574" s="27"/>
      <c r="P3574" s="26"/>
    </row>
    <row r="3575" spans="1:16" s="31" customFormat="1" ht="15" hidden="1" customHeight="1" outlineLevel="2" x14ac:dyDescent="0.25">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453</v>
      </c>
      <c r="K3575" s="70">
        <f t="shared" si="431"/>
        <v>1829</v>
      </c>
      <c r="L3575" s="42" t="s">
        <v>106</v>
      </c>
      <c r="M3575" s="42"/>
      <c r="N3575" s="34" t="s">
        <v>373</v>
      </c>
      <c r="O3575" s="27"/>
      <c r="P3575" s="26"/>
    </row>
    <row r="3576" spans="1:16" s="31" customFormat="1" ht="15" hidden="1" customHeight="1" outlineLevel="2" x14ac:dyDescent="0.25">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453</v>
      </c>
      <c r="K3576" s="70">
        <f t="shared" si="431"/>
        <v>1830</v>
      </c>
      <c r="L3576" s="42" t="s">
        <v>106</v>
      </c>
      <c r="M3576" s="42"/>
      <c r="N3576" s="34" t="s">
        <v>373</v>
      </c>
      <c r="O3576" s="27"/>
      <c r="P3576" s="26"/>
    </row>
    <row r="3577" spans="1:16" s="31" customFormat="1" ht="15" hidden="1" customHeight="1" outlineLevel="2" x14ac:dyDescent="0.25">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453</v>
      </c>
      <c r="K3577" s="70">
        <f t="shared" si="431"/>
        <v>1831</v>
      </c>
      <c r="L3577" s="42" t="s">
        <v>106</v>
      </c>
      <c r="M3577" s="42"/>
      <c r="N3577" s="34" t="s">
        <v>373</v>
      </c>
      <c r="O3577" s="27"/>
      <c r="P3577" s="26"/>
    </row>
    <row r="3578" spans="1:16" s="31" customFormat="1" ht="15.75" hidden="1" customHeight="1" outlineLevel="2" x14ac:dyDescent="0.25">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453</v>
      </c>
      <c r="K3578" s="70">
        <f t="shared" si="431"/>
        <v>1832</v>
      </c>
      <c r="L3578" s="42" t="s">
        <v>106</v>
      </c>
      <c r="M3578" s="42"/>
      <c r="N3578" s="34" t="s">
        <v>373</v>
      </c>
      <c r="O3578" s="27"/>
      <c r="P3578" s="26"/>
    </row>
    <row r="3579" spans="1:16" s="31" customFormat="1" ht="15.75" hidden="1" customHeight="1" outlineLevel="2" x14ac:dyDescent="0.25">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453</v>
      </c>
      <c r="K3579" s="70">
        <f t="shared" si="431"/>
        <v>1833</v>
      </c>
      <c r="L3579" s="42" t="s">
        <v>106</v>
      </c>
      <c r="M3579" s="42"/>
      <c r="N3579" s="34" t="s">
        <v>373</v>
      </c>
      <c r="O3579" s="27"/>
      <c r="P3579" s="26"/>
    </row>
    <row r="3580" spans="1:16" s="31" customFormat="1" ht="15.75" hidden="1" customHeight="1" outlineLevel="2" x14ac:dyDescent="0.25">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453</v>
      </c>
      <c r="K3580" s="70">
        <f t="shared" si="431"/>
        <v>1834</v>
      </c>
      <c r="L3580" s="42" t="s">
        <v>106</v>
      </c>
      <c r="M3580" s="42"/>
      <c r="N3580" s="34" t="s">
        <v>373</v>
      </c>
      <c r="O3580" s="27"/>
      <c r="P3580" s="26"/>
    </row>
    <row r="3581" spans="1:16" s="31" customFormat="1" ht="15.75" hidden="1" customHeight="1" outlineLevel="2" x14ac:dyDescent="0.25">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453</v>
      </c>
      <c r="K3581" s="70">
        <f t="shared" si="431"/>
        <v>1835</v>
      </c>
      <c r="L3581" s="42" t="s">
        <v>106</v>
      </c>
      <c r="M3581" s="42"/>
      <c r="N3581" s="34" t="s">
        <v>373</v>
      </c>
      <c r="O3581" s="27"/>
      <c r="P3581" s="26"/>
    </row>
    <row r="3582" spans="1:16" s="31" customFormat="1" ht="15.75" hidden="1" customHeight="1" outlineLevel="2" x14ac:dyDescent="0.25">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453</v>
      </c>
      <c r="K3582" s="70">
        <f t="shared" si="431"/>
        <v>1836</v>
      </c>
      <c r="L3582" s="42" t="s">
        <v>106</v>
      </c>
      <c r="M3582" s="42"/>
      <c r="N3582" s="34" t="s">
        <v>373</v>
      </c>
      <c r="O3582" s="27"/>
      <c r="P3582" s="26"/>
    </row>
    <row r="3583" spans="1:16" s="31" customFormat="1" ht="15.75" hidden="1" customHeight="1" outlineLevel="2" x14ac:dyDescent="0.25">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453</v>
      </c>
      <c r="K3583" s="70">
        <f t="shared" si="431"/>
        <v>1837</v>
      </c>
      <c r="L3583" s="42" t="s">
        <v>106</v>
      </c>
      <c r="M3583" s="42"/>
      <c r="N3583" s="34" t="s">
        <v>373</v>
      </c>
      <c r="O3583" s="27"/>
      <c r="P3583" s="26"/>
    </row>
    <row r="3584" spans="1:16" s="31" customFormat="1" ht="15.75" hidden="1" customHeight="1" outlineLevel="2" x14ac:dyDescent="0.25">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453</v>
      </c>
      <c r="K3584" s="70">
        <f t="shared" si="431"/>
        <v>1838</v>
      </c>
      <c r="L3584" s="42" t="s">
        <v>106</v>
      </c>
      <c r="M3584" s="42"/>
      <c r="N3584" s="34" t="s">
        <v>373</v>
      </c>
      <c r="O3584" s="27"/>
      <c r="P3584" s="26"/>
    </row>
    <row r="3585" spans="1:16" s="31" customFormat="1" ht="15.75" hidden="1" customHeight="1" outlineLevel="2" x14ac:dyDescent="0.25">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453</v>
      </c>
      <c r="K3585" s="70">
        <f t="shared" si="431"/>
        <v>1839</v>
      </c>
      <c r="L3585" s="42" t="s">
        <v>106</v>
      </c>
      <c r="M3585" s="42"/>
      <c r="N3585" s="34" t="s">
        <v>373</v>
      </c>
      <c r="O3585" s="27"/>
      <c r="P3585" s="26"/>
    </row>
    <row r="3586" spans="1:16" s="31" customFormat="1" ht="15.75" hidden="1" customHeight="1" outlineLevel="2" x14ac:dyDescent="0.25">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453</v>
      </c>
      <c r="K3586" s="70">
        <f t="shared" si="431"/>
        <v>1840</v>
      </c>
      <c r="L3586" s="42" t="s">
        <v>106</v>
      </c>
      <c r="M3586" s="42"/>
      <c r="N3586" s="34" t="s">
        <v>373</v>
      </c>
      <c r="O3586" s="27"/>
      <c r="P3586" s="26"/>
    </row>
    <row r="3587" spans="1:16" outlineLevel="1" collapsed="1" x14ac:dyDescent="0.25">
      <c r="D3587" s="28"/>
      <c r="E3587" s="27"/>
      <c r="F3587" s="29"/>
    </row>
    <row r="3588" spans="1:16" ht="15" x14ac:dyDescent="0.25">
      <c r="A3588" s="34"/>
      <c r="D3588" s="28"/>
      <c r="E3588" s="27"/>
      <c r="F3588" s="29"/>
    </row>
    <row r="3589" spans="1:16" x14ac:dyDescent="0.25">
      <c r="A3589" s="6" t="s">
        <v>352</v>
      </c>
      <c r="B3589" s="65" t="str">
        <f>CONCATENATE("True Meter #",C3589)</f>
        <v>True Meter #1</v>
      </c>
      <c r="C3589" s="34">
        <v>1</v>
      </c>
      <c r="D3589" s="43">
        <v>15000</v>
      </c>
      <c r="E3589" s="42">
        <f>D3743</f>
        <v>15276</v>
      </c>
      <c r="F3589" s="29"/>
      <c r="H3589" s="21">
        <f>H3627</f>
        <v>15060</v>
      </c>
      <c r="I3589" s="23">
        <f>I3743</f>
        <v>15485</v>
      </c>
      <c r="P3589" s="33" t="s">
        <v>863</v>
      </c>
    </row>
    <row r="3590" spans="1:16" ht="15" outlineLevel="1" x14ac:dyDescent="0.25">
      <c r="A3590" s="62" t="s">
        <v>861</v>
      </c>
      <c r="D3590" s="28"/>
      <c r="E3590" s="27"/>
      <c r="F3590" s="29"/>
    </row>
    <row r="3591" spans="1:16" ht="15.75" customHeight="1" outlineLevel="2" x14ac:dyDescent="0.25">
      <c r="B3591" s="33" t="s">
        <v>410</v>
      </c>
      <c r="D3591" s="43">
        <f>D3589</f>
        <v>15000</v>
      </c>
      <c r="E3591" s="27"/>
      <c r="F3591" s="29"/>
      <c r="J3591" s="82" t="s">
        <v>452</v>
      </c>
      <c r="K3591" s="70">
        <v>1</v>
      </c>
    </row>
    <row r="3592" spans="1:16" ht="15.75" customHeight="1" outlineLevel="2" x14ac:dyDescent="0.25">
      <c r="B3592" s="33" t="s">
        <v>411</v>
      </c>
      <c r="D3592" s="43">
        <f>D3591+1</f>
        <v>15001</v>
      </c>
      <c r="E3592" s="42">
        <f>D3595</f>
        <v>15003</v>
      </c>
      <c r="F3592" s="29"/>
      <c r="J3592" s="82" t="s">
        <v>452</v>
      </c>
      <c r="K3592" s="87" t="s">
        <v>715</v>
      </c>
      <c r="L3592" s="34" t="s">
        <v>106</v>
      </c>
      <c r="M3592" s="34" t="s">
        <v>52</v>
      </c>
      <c r="P3592" s="33" t="s">
        <v>398</v>
      </c>
    </row>
    <row r="3593" spans="1:16" ht="15.75" hidden="1" customHeight="1" outlineLevel="3" x14ac:dyDescent="0.25">
      <c r="B3593" s="33" t="s">
        <v>415</v>
      </c>
      <c r="D3593" s="21">
        <f>D3592</f>
        <v>15001</v>
      </c>
      <c r="J3593" s="82" t="s">
        <v>452</v>
      </c>
      <c r="K3593" s="70">
        <v>2</v>
      </c>
      <c r="L3593" s="34" t="s">
        <v>106</v>
      </c>
      <c r="M3593" s="34" t="s">
        <v>52</v>
      </c>
    </row>
    <row r="3594" spans="1:16" ht="15.75" hidden="1" customHeight="1" outlineLevel="3" x14ac:dyDescent="0.25">
      <c r="B3594" s="33" t="s">
        <v>416</v>
      </c>
      <c r="D3594" s="21">
        <f>D3593+1</f>
        <v>15002</v>
      </c>
      <c r="J3594" s="82" t="s">
        <v>452</v>
      </c>
      <c r="K3594" s="70">
        <v>3</v>
      </c>
      <c r="L3594" s="34" t="s">
        <v>106</v>
      </c>
      <c r="M3594" s="34" t="s">
        <v>52</v>
      </c>
    </row>
    <row r="3595" spans="1:16" ht="15.75" hidden="1" customHeight="1" outlineLevel="3" x14ac:dyDescent="0.25">
      <c r="B3595" s="33" t="s">
        <v>417</v>
      </c>
      <c r="D3595" s="21">
        <f>D3594+1</f>
        <v>15003</v>
      </c>
      <c r="J3595" s="82" t="s">
        <v>452</v>
      </c>
      <c r="K3595" s="70">
        <v>4</v>
      </c>
      <c r="L3595" s="34" t="s">
        <v>106</v>
      </c>
      <c r="M3595" s="34" t="s">
        <v>52</v>
      </c>
    </row>
    <row r="3596" spans="1:16" s="31" customFormat="1" ht="15.75" customHeight="1" outlineLevel="2" collapsed="1" x14ac:dyDescent="0.25">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25">
      <c r="A3597" s="40"/>
      <c r="B3597" s="41" t="s">
        <v>2</v>
      </c>
      <c r="C3597" s="42"/>
      <c r="D3597" s="43">
        <f>D3595+1</f>
        <v>15004</v>
      </c>
      <c r="E3597" s="42">
        <f>D3600</f>
        <v>15006</v>
      </c>
      <c r="F3597" s="44"/>
      <c r="G3597" s="45"/>
      <c r="H3597" s="43"/>
      <c r="I3597" s="45"/>
      <c r="J3597" s="82" t="s">
        <v>452</v>
      </c>
      <c r="K3597" s="87" t="s">
        <v>716</v>
      </c>
      <c r="L3597" s="34" t="s">
        <v>106</v>
      </c>
      <c r="M3597" s="34" t="s">
        <v>52</v>
      </c>
      <c r="N3597" s="34" t="s">
        <v>374</v>
      </c>
      <c r="O3597" s="42"/>
      <c r="P3597" s="33" t="s">
        <v>398</v>
      </c>
    </row>
    <row r="3598" spans="1:16" s="46" customFormat="1" ht="15.75" hidden="1" customHeight="1" outlineLevel="3" x14ac:dyDescent="0.25">
      <c r="A3598" s="40"/>
      <c r="B3598" s="41" t="s">
        <v>418</v>
      </c>
      <c r="C3598" s="42"/>
      <c r="D3598" s="43">
        <f>D3597</f>
        <v>15004</v>
      </c>
      <c r="E3598" s="42"/>
      <c r="F3598" s="44"/>
      <c r="G3598" s="45"/>
      <c r="H3598" s="43"/>
      <c r="I3598" s="45"/>
      <c r="J3598" s="82" t="s">
        <v>452</v>
      </c>
      <c r="K3598" s="70">
        <v>5</v>
      </c>
      <c r="L3598" s="34" t="s">
        <v>106</v>
      </c>
      <c r="M3598" s="34" t="s">
        <v>52</v>
      </c>
      <c r="N3598" s="34" t="s">
        <v>374</v>
      </c>
      <c r="O3598" s="42"/>
      <c r="P3598" s="41"/>
    </row>
    <row r="3599" spans="1:16" s="46" customFormat="1" ht="15.75" hidden="1" customHeight="1" outlineLevel="3" x14ac:dyDescent="0.25">
      <c r="A3599" s="40"/>
      <c r="B3599" s="41" t="s">
        <v>419</v>
      </c>
      <c r="C3599" s="42"/>
      <c r="D3599" s="43">
        <f>D3598+1</f>
        <v>15005</v>
      </c>
      <c r="E3599" s="42"/>
      <c r="F3599" s="44"/>
      <c r="G3599" s="45"/>
      <c r="H3599" s="43"/>
      <c r="I3599" s="45"/>
      <c r="J3599" s="82" t="s">
        <v>452</v>
      </c>
      <c r="K3599" s="70">
        <v>6</v>
      </c>
      <c r="L3599" s="34" t="s">
        <v>106</v>
      </c>
      <c r="M3599" s="34" t="s">
        <v>52</v>
      </c>
      <c r="N3599" s="34" t="s">
        <v>374</v>
      </c>
      <c r="O3599" s="42"/>
      <c r="P3599" s="41"/>
    </row>
    <row r="3600" spans="1:16" s="46" customFormat="1" ht="15.75" hidden="1" customHeight="1" outlineLevel="3" x14ac:dyDescent="0.25">
      <c r="A3600" s="40"/>
      <c r="B3600" s="41" t="s">
        <v>420</v>
      </c>
      <c r="C3600" s="42"/>
      <c r="D3600" s="43">
        <f>D3599+1</f>
        <v>15006</v>
      </c>
      <c r="E3600" s="42"/>
      <c r="F3600" s="44"/>
      <c r="G3600" s="45"/>
      <c r="H3600" s="43"/>
      <c r="I3600" s="45"/>
      <c r="J3600" s="82" t="s">
        <v>452</v>
      </c>
      <c r="K3600" s="70">
        <v>7</v>
      </c>
      <c r="L3600" s="34" t="s">
        <v>106</v>
      </c>
      <c r="M3600" s="34" t="s">
        <v>52</v>
      </c>
      <c r="N3600" s="34" t="s">
        <v>374</v>
      </c>
      <c r="O3600" s="42"/>
      <c r="P3600" s="41"/>
    </row>
    <row r="3601" spans="1:16" s="46" customFormat="1" ht="15.75" customHeight="1" outlineLevel="2" collapsed="1" x14ac:dyDescent="0.25">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25">
      <c r="A3602" s="40"/>
      <c r="B3602" s="41" t="s">
        <v>3</v>
      </c>
      <c r="C3602" s="42"/>
      <c r="D3602" s="43">
        <f>D3600+1</f>
        <v>15007</v>
      </c>
      <c r="E3602" s="42">
        <f>D3605</f>
        <v>15009</v>
      </c>
      <c r="F3602" s="44"/>
      <c r="G3602" s="45"/>
      <c r="H3602" s="43"/>
      <c r="I3602" s="45"/>
      <c r="J3602" s="82" t="s">
        <v>452</v>
      </c>
      <c r="K3602" s="87" t="s">
        <v>717</v>
      </c>
      <c r="L3602" s="34" t="s">
        <v>106</v>
      </c>
      <c r="M3602" s="34" t="s">
        <v>52</v>
      </c>
      <c r="N3602" s="34" t="s">
        <v>374</v>
      </c>
      <c r="O3602" s="42"/>
      <c r="P3602" s="33" t="s">
        <v>398</v>
      </c>
    </row>
    <row r="3603" spans="1:16" s="46" customFormat="1" ht="15.75" hidden="1" customHeight="1" outlineLevel="3" x14ac:dyDescent="0.25">
      <c r="A3603" s="40"/>
      <c r="B3603" s="41" t="s">
        <v>421</v>
      </c>
      <c r="C3603" s="42"/>
      <c r="D3603" s="43">
        <f>D3602</f>
        <v>15007</v>
      </c>
      <c r="E3603" s="42"/>
      <c r="F3603" s="44"/>
      <c r="G3603" s="45"/>
      <c r="H3603" s="43"/>
      <c r="I3603" s="45"/>
      <c r="J3603" s="82" t="s">
        <v>452</v>
      </c>
      <c r="K3603" s="70">
        <v>8</v>
      </c>
      <c r="L3603" s="34" t="s">
        <v>106</v>
      </c>
      <c r="M3603" s="34" t="s">
        <v>52</v>
      </c>
      <c r="N3603" s="34" t="s">
        <v>374</v>
      </c>
      <c r="O3603" s="42"/>
      <c r="P3603" s="41"/>
    </row>
    <row r="3604" spans="1:16" s="46" customFormat="1" ht="15.75" hidden="1" customHeight="1" outlineLevel="3" x14ac:dyDescent="0.25">
      <c r="A3604" s="40"/>
      <c r="B3604" s="41" t="s">
        <v>422</v>
      </c>
      <c r="C3604" s="42"/>
      <c r="D3604" s="43">
        <f>D3603+1</f>
        <v>15008</v>
      </c>
      <c r="E3604" s="42"/>
      <c r="F3604" s="44"/>
      <c r="G3604" s="45"/>
      <c r="H3604" s="43"/>
      <c r="I3604" s="45"/>
      <c r="J3604" s="82" t="s">
        <v>452</v>
      </c>
      <c r="K3604" s="70">
        <v>9</v>
      </c>
      <c r="L3604" s="34" t="s">
        <v>106</v>
      </c>
      <c r="M3604" s="34" t="s">
        <v>52</v>
      </c>
      <c r="N3604" s="34" t="s">
        <v>374</v>
      </c>
      <c r="O3604" s="42"/>
      <c r="P3604" s="41"/>
    </row>
    <row r="3605" spans="1:16" s="46" customFormat="1" ht="15.75" hidden="1" customHeight="1" outlineLevel="3" x14ac:dyDescent="0.25">
      <c r="A3605" s="40"/>
      <c r="B3605" s="41" t="s">
        <v>423</v>
      </c>
      <c r="C3605" s="42"/>
      <c r="D3605" s="43">
        <f>D3604+1</f>
        <v>15009</v>
      </c>
      <c r="E3605" s="42"/>
      <c r="F3605" s="44"/>
      <c r="G3605" s="45"/>
      <c r="H3605" s="43"/>
      <c r="I3605" s="45"/>
      <c r="J3605" s="82" t="s">
        <v>452</v>
      </c>
      <c r="K3605" s="70">
        <v>10</v>
      </c>
      <c r="L3605" s="34" t="s">
        <v>106</v>
      </c>
      <c r="M3605" s="34" t="s">
        <v>52</v>
      </c>
      <c r="N3605" s="34" t="s">
        <v>374</v>
      </c>
      <c r="O3605" s="42"/>
      <c r="P3605" s="41"/>
    </row>
    <row r="3606" spans="1:16" s="46" customFormat="1" ht="15.75" customHeight="1" outlineLevel="2" collapsed="1" x14ac:dyDescent="0.25">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25">
      <c r="A3607" s="40"/>
      <c r="B3607" s="41" t="s">
        <v>4</v>
      </c>
      <c r="C3607" s="42"/>
      <c r="D3607" s="43">
        <f>D3605+1</f>
        <v>15010</v>
      </c>
      <c r="E3607" s="42">
        <f>D3610</f>
        <v>15012</v>
      </c>
      <c r="F3607" s="44"/>
      <c r="G3607" s="45"/>
      <c r="H3607" s="43"/>
      <c r="I3607" s="45"/>
      <c r="J3607" s="82" t="s">
        <v>452</v>
      </c>
      <c r="K3607" s="87" t="s">
        <v>718</v>
      </c>
      <c r="L3607" s="34" t="s">
        <v>106</v>
      </c>
      <c r="M3607" s="34" t="s">
        <v>52</v>
      </c>
      <c r="N3607" s="42"/>
      <c r="O3607" s="42"/>
      <c r="P3607" s="33" t="s">
        <v>398</v>
      </c>
    </row>
    <row r="3608" spans="1:16" s="46" customFormat="1" ht="15.75" hidden="1" customHeight="1" outlineLevel="3" x14ac:dyDescent="0.25">
      <c r="A3608" s="40"/>
      <c r="B3608" s="41" t="s">
        <v>424</v>
      </c>
      <c r="C3608" s="42"/>
      <c r="D3608" s="43">
        <f>D3607</f>
        <v>15010</v>
      </c>
      <c r="E3608" s="42"/>
      <c r="F3608" s="44"/>
      <c r="G3608" s="45"/>
      <c r="H3608" s="43"/>
      <c r="I3608" s="45"/>
      <c r="J3608" s="82" t="s">
        <v>452</v>
      </c>
      <c r="K3608" s="70">
        <v>11</v>
      </c>
      <c r="L3608" s="34" t="s">
        <v>106</v>
      </c>
      <c r="M3608" s="34" t="s">
        <v>52</v>
      </c>
      <c r="N3608" s="42"/>
      <c r="O3608" s="42"/>
      <c r="P3608" s="41"/>
    </row>
    <row r="3609" spans="1:16" s="46" customFormat="1" ht="15.75" hidden="1" customHeight="1" outlineLevel="3" x14ac:dyDescent="0.25">
      <c r="A3609" s="40"/>
      <c r="B3609" s="41" t="s">
        <v>425</v>
      </c>
      <c r="C3609" s="42"/>
      <c r="D3609" s="43">
        <f>D3608+1</f>
        <v>15011</v>
      </c>
      <c r="E3609" s="42"/>
      <c r="F3609" s="44"/>
      <c r="G3609" s="45"/>
      <c r="H3609" s="43"/>
      <c r="I3609" s="45"/>
      <c r="J3609" s="82" t="s">
        <v>452</v>
      </c>
      <c r="K3609" s="70">
        <v>12</v>
      </c>
      <c r="L3609" s="34" t="s">
        <v>106</v>
      </c>
      <c r="M3609" s="34" t="s">
        <v>52</v>
      </c>
      <c r="N3609" s="42"/>
      <c r="O3609" s="42"/>
      <c r="P3609" s="41"/>
    </row>
    <row r="3610" spans="1:16" s="46" customFormat="1" ht="15.75" hidden="1" customHeight="1" outlineLevel="3" x14ac:dyDescent="0.25">
      <c r="A3610" s="40"/>
      <c r="B3610" s="41" t="s">
        <v>426</v>
      </c>
      <c r="C3610" s="42"/>
      <c r="D3610" s="43">
        <f>D3609+1</f>
        <v>15012</v>
      </c>
      <c r="E3610" s="42"/>
      <c r="F3610" s="44"/>
      <c r="G3610" s="45"/>
      <c r="H3610" s="43"/>
      <c r="I3610" s="45"/>
      <c r="J3610" s="82" t="s">
        <v>452</v>
      </c>
      <c r="K3610" s="70">
        <v>13</v>
      </c>
      <c r="L3610" s="34" t="s">
        <v>106</v>
      </c>
      <c r="M3610" s="34" t="s">
        <v>52</v>
      </c>
      <c r="N3610" s="42"/>
      <c r="O3610" s="42"/>
      <c r="P3610" s="41"/>
    </row>
    <row r="3611" spans="1:16" s="31" customFormat="1" ht="15.75" customHeight="1" outlineLevel="2" collapsed="1" x14ac:dyDescent="0.25">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25">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25">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25">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25">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25">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25">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25">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25">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25">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25">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25">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25">
      <c r="B3623" s="33" t="s">
        <v>353</v>
      </c>
      <c r="D3623" s="21">
        <v>15020</v>
      </c>
      <c r="E3623" s="34">
        <v>15039</v>
      </c>
    </row>
    <row r="3624" spans="1:16" outlineLevel="1" x14ac:dyDescent="0.25"/>
    <row r="3625" spans="1:16" outlineLevel="1" x14ac:dyDescent="0.25"/>
    <row r="3626" spans="1:16" ht="15" outlineLevel="1" x14ac:dyDescent="0.25">
      <c r="A3626" s="62" t="s">
        <v>860</v>
      </c>
    </row>
    <row r="3627" spans="1:16" ht="15.75" hidden="1" customHeight="1" outlineLevel="2" x14ac:dyDescent="0.25">
      <c r="B3627" s="33" t="s">
        <v>7</v>
      </c>
      <c r="D3627" s="28">
        <v>15040</v>
      </c>
      <c r="E3627" s="27"/>
      <c r="H3627" s="21">
        <v>15060</v>
      </c>
      <c r="I3627" s="23">
        <f>H3627+1</f>
        <v>15061</v>
      </c>
      <c r="J3627" s="82" t="s">
        <v>453</v>
      </c>
      <c r="K3627" s="70">
        <v>1</v>
      </c>
      <c r="L3627" s="34" t="s">
        <v>106</v>
      </c>
      <c r="N3627" s="34" t="s">
        <v>371</v>
      </c>
    </row>
    <row r="3628" spans="1:16" ht="15.75" hidden="1" customHeight="1" outlineLevel="2" x14ac:dyDescent="0.25">
      <c r="D3628" s="28"/>
      <c r="E3628" s="27"/>
    </row>
    <row r="3629" spans="1:16" ht="15.75" hidden="1" customHeight="1" outlineLevel="2" x14ac:dyDescent="0.25">
      <c r="B3629" s="33" t="s">
        <v>8</v>
      </c>
      <c r="D3629" s="28">
        <f>D3627+1</f>
        <v>15041</v>
      </c>
      <c r="E3629" s="27">
        <f>D3633</f>
        <v>15044</v>
      </c>
      <c r="H3629" s="21">
        <f>I3627+1</f>
        <v>15062</v>
      </c>
      <c r="I3629" s="23">
        <f>I3633</f>
        <v>15069</v>
      </c>
      <c r="J3629" s="82" t="s">
        <v>453</v>
      </c>
      <c r="K3629" s="86" t="s">
        <v>713</v>
      </c>
      <c r="L3629" s="34" t="s">
        <v>106</v>
      </c>
      <c r="N3629" s="34" t="s">
        <v>372</v>
      </c>
    </row>
    <row r="3630" spans="1:16" ht="15.75" hidden="1" customHeight="1" outlineLevel="3" x14ac:dyDescent="0.25">
      <c r="B3630" s="33" t="s">
        <v>427</v>
      </c>
      <c r="D3630" s="28">
        <f>D3629</f>
        <v>15041</v>
      </c>
      <c r="E3630" s="27"/>
      <c r="H3630" s="21">
        <f>H3629</f>
        <v>15062</v>
      </c>
      <c r="I3630" s="23">
        <f>H3630+1</f>
        <v>15063</v>
      </c>
      <c r="J3630" s="82" t="s">
        <v>453</v>
      </c>
      <c r="K3630" s="70">
        <v>2</v>
      </c>
      <c r="L3630" s="34" t="s">
        <v>106</v>
      </c>
      <c r="N3630" s="34" t="s">
        <v>372</v>
      </c>
    </row>
    <row r="3631" spans="1:16" ht="15.75" hidden="1" customHeight="1" outlineLevel="3" x14ac:dyDescent="0.25">
      <c r="B3631" s="33" t="s">
        <v>428</v>
      </c>
      <c r="D3631" s="28">
        <f>D3630+1</f>
        <v>15042</v>
      </c>
      <c r="E3631" s="27"/>
      <c r="H3631" s="21">
        <f>I3630+1</f>
        <v>15064</v>
      </c>
      <c r="I3631" s="23">
        <f>H3631+1</f>
        <v>15065</v>
      </c>
      <c r="J3631" s="82" t="s">
        <v>453</v>
      </c>
      <c r="K3631" s="70">
        <v>3</v>
      </c>
      <c r="L3631" s="34" t="s">
        <v>106</v>
      </c>
      <c r="N3631" s="34" t="s">
        <v>372</v>
      </c>
    </row>
    <row r="3632" spans="1:16" ht="15.75" hidden="1" customHeight="1" outlineLevel="3" x14ac:dyDescent="0.25">
      <c r="B3632" s="33" t="s">
        <v>429</v>
      </c>
      <c r="D3632" s="28">
        <f>D3631+1</f>
        <v>15043</v>
      </c>
      <c r="E3632" s="27"/>
      <c r="H3632" s="21">
        <f>I3631+1</f>
        <v>15066</v>
      </c>
      <c r="I3632" s="23">
        <f>H3632+1</f>
        <v>15067</v>
      </c>
      <c r="J3632" s="82" t="s">
        <v>453</v>
      </c>
      <c r="K3632" s="70">
        <v>4</v>
      </c>
      <c r="L3632" s="34" t="s">
        <v>106</v>
      </c>
      <c r="N3632" s="34" t="s">
        <v>372</v>
      </c>
    </row>
    <row r="3633" spans="1:16" ht="15.75" hidden="1" customHeight="1" outlineLevel="3" x14ac:dyDescent="0.25">
      <c r="B3633" s="33" t="s">
        <v>430</v>
      </c>
      <c r="D3633" s="28">
        <f>D3632+1</f>
        <v>15044</v>
      </c>
      <c r="E3633" s="27"/>
      <c r="H3633" s="21">
        <f>I3632+1</f>
        <v>15068</v>
      </c>
      <c r="I3633" s="23">
        <f>H3633+1</f>
        <v>15069</v>
      </c>
      <c r="J3633" s="82" t="s">
        <v>453</v>
      </c>
      <c r="K3633" s="70">
        <v>5</v>
      </c>
      <c r="L3633" s="34" t="s">
        <v>106</v>
      </c>
      <c r="N3633" s="34" t="s">
        <v>372</v>
      </c>
    </row>
    <row r="3634" spans="1:16" ht="15.75" hidden="1" customHeight="1" outlineLevel="2" x14ac:dyDescent="0.25">
      <c r="D3634" s="28"/>
      <c r="E3634" s="27"/>
    </row>
    <row r="3635" spans="1:16" ht="15.75" hidden="1" customHeight="1" outlineLevel="2" x14ac:dyDescent="0.25">
      <c r="B3635" s="33" t="s">
        <v>157</v>
      </c>
      <c r="D3635" s="28">
        <f>D3633+1</f>
        <v>15045</v>
      </c>
      <c r="E3635" s="27">
        <f>D3639</f>
        <v>15048</v>
      </c>
      <c r="H3635" s="21">
        <f>I3633+1</f>
        <v>15070</v>
      </c>
      <c r="I3635" s="23">
        <f>I3639</f>
        <v>15077</v>
      </c>
      <c r="J3635" s="82" t="s">
        <v>453</v>
      </c>
      <c r="K3635" s="87" t="s">
        <v>714</v>
      </c>
      <c r="L3635" s="34" t="s">
        <v>106</v>
      </c>
      <c r="N3635" s="34" t="s">
        <v>372</v>
      </c>
    </row>
    <row r="3636" spans="1:16" ht="15.75" hidden="1" customHeight="1" outlineLevel="3" x14ac:dyDescent="0.25">
      <c r="B3636" s="33" t="s">
        <v>431</v>
      </c>
      <c r="D3636" s="28">
        <f>D3635</f>
        <v>15045</v>
      </c>
      <c r="E3636" s="27"/>
      <c r="H3636" s="21">
        <f>H3635</f>
        <v>15070</v>
      </c>
      <c r="I3636" s="23">
        <f>H3636+1</f>
        <v>15071</v>
      </c>
      <c r="J3636" s="82" t="s">
        <v>453</v>
      </c>
      <c r="K3636" s="70">
        <v>6</v>
      </c>
      <c r="L3636" s="34" t="s">
        <v>106</v>
      </c>
      <c r="N3636" s="34" t="s">
        <v>372</v>
      </c>
    </row>
    <row r="3637" spans="1:16" ht="15.75" hidden="1" customHeight="1" outlineLevel="3" x14ac:dyDescent="0.25">
      <c r="B3637" s="33" t="s">
        <v>432</v>
      </c>
      <c r="D3637" s="28">
        <f>D3636+1</f>
        <v>15046</v>
      </c>
      <c r="E3637" s="27"/>
      <c r="H3637" s="21">
        <f>I3636+1</f>
        <v>15072</v>
      </c>
      <c r="I3637" s="23">
        <f>H3637+1</f>
        <v>15073</v>
      </c>
      <c r="J3637" s="82" t="s">
        <v>453</v>
      </c>
      <c r="K3637" s="70">
        <v>7</v>
      </c>
      <c r="L3637" s="34" t="s">
        <v>106</v>
      </c>
      <c r="N3637" s="34" t="s">
        <v>372</v>
      </c>
    </row>
    <row r="3638" spans="1:16" ht="15.75" hidden="1" customHeight="1" outlineLevel="3" x14ac:dyDescent="0.25">
      <c r="B3638" s="33" t="s">
        <v>433</v>
      </c>
      <c r="D3638" s="28">
        <f>D3637+1</f>
        <v>15047</v>
      </c>
      <c r="E3638" s="27"/>
      <c r="H3638" s="21">
        <f>I3637+1</f>
        <v>15074</v>
      </c>
      <c r="I3638" s="23">
        <f>H3638+1</f>
        <v>15075</v>
      </c>
      <c r="J3638" s="82" t="s">
        <v>453</v>
      </c>
      <c r="K3638" s="70">
        <v>8</v>
      </c>
      <c r="L3638" s="34" t="s">
        <v>106</v>
      </c>
      <c r="N3638" s="34" t="s">
        <v>372</v>
      </c>
    </row>
    <row r="3639" spans="1:16" ht="15.75" hidden="1" customHeight="1" outlineLevel="3" x14ac:dyDescent="0.25">
      <c r="B3639" s="33" t="s">
        <v>434</v>
      </c>
      <c r="D3639" s="28">
        <f>D3638+1</f>
        <v>15048</v>
      </c>
      <c r="E3639" s="27"/>
      <c r="H3639" s="21">
        <f>I3638+1</f>
        <v>15076</v>
      </c>
      <c r="I3639" s="23">
        <f>H3639+1</f>
        <v>15077</v>
      </c>
      <c r="J3639" s="82" t="s">
        <v>453</v>
      </c>
      <c r="K3639" s="70">
        <v>9</v>
      </c>
      <c r="L3639" s="34" t="s">
        <v>106</v>
      </c>
      <c r="N3639" s="34" t="s">
        <v>372</v>
      </c>
    </row>
    <row r="3640" spans="1:16" ht="15.75" hidden="1" customHeight="1" outlineLevel="2" x14ac:dyDescent="0.25">
      <c r="D3640" s="28"/>
      <c r="E3640" s="27"/>
    </row>
    <row r="3641" spans="1:16" outlineLevel="1" collapsed="1" x14ac:dyDescent="0.25">
      <c r="D3641" s="28"/>
      <c r="E3641" s="27"/>
    </row>
    <row r="3642" spans="1:16" outlineLevel="1" x14ac:dyDescent="0.25">
      <c r="D3642" s="28"/>
      <c r="E3642" s="27"/>
      <c r="J3642" s="82"/>
      <c r="K3642" s="107"/>
    </row>
    <row r="3643" spans="1:16" ht="15" outlineLevel="1" x14ac:dyDescent="0.25">
      <c r="A3643" s="62" t="s">
        <v>354</v>
      </c>
      <c r="D3643" s="43">
        <v>15100</v>
      </c>
      <c r="E3643" s="27"/>
    </row>
    <row r="3644" spans="1:16" s="31" customFormat="1" ht="15.75" customHeight="1" outlineLevel="2" x14ac:dyDescent="0.25">
      <c r="A3644" s="25"/>
      <c r="B3644" s="26" t="s">
        <v>16</v>
      </c>
      <c r="C3644" s="27"/>
      <c r="D3644" s="28">
        <f>D3643</f>
        <v>15100</v>
      </c>
      <c r="E3644" s="27"/>
      <c r="F3644" s="29"/>
      <c r="G3644" s="30"/>
      <c r="H3644" s="28"/>
      <c r="I3644" s="30"/>
      <c r="J3644" s="158"/>
      <c r="K3644" s="159"/>
      <c r="L3644" s="27"/>
      <c r="M3644" s="27"/>
      <c r="N3644" s="27"/>
      <c r="O3644" s="27"/>
      <c r="P3644" s="26" t="s">
        <v>873</v>
      </c>
    </row>
    <row r="3645" spans="1:16" s="31" customFormat="1" ht="15.75" customHeight="1" outlineLevel="2" x14ac:dyDescent="0.25">
      <c r="A3645" s="25"/>
      <c r="B3645" s="26" t="s">
        <v>17</v>
      </c>
      <c r="C3645" s="27"/>
      <c r="D3645" s="28">
        <f>D3644+1</f>
        <v>15101</v>
      </c>
      <c r="E3645" s="27"/>
      <c r="F3645" s="29"/>
      <c r="G3645" s="30"/>
      <c r="H3645" s="28"/>
      <c r="I3645" s="30"/>
      <c r="J3645" s="158"/>
      <c r="K3645" s="159"/>
      <c r="L3645" s="27"/>
      <c r="M3645" s="27"/>
      <c r="N3645" s="27"/>
      <c r="O3645" s="27"/>
      <c r="P3645" s="26" t="s">
        <v>873</v>
      </c>
    </row>
    <row r="3646" spans="1:16" s="31" customFormat="1" ht="15.75" customHeight="1" outlineLevel="2" x14ac:dyDescent="0.25">
      <c r="A3646" s="25"/>
      <c r="B3646" s="26" t="s">
        <v>18</v>
      </c>
      <c r="C3646" s="27"/>
      <c r="D3646" s="28">
        <f>D3645+1</f>
        <v>15102</v>
      </c>
      <c r="E3646" s="27"/>
      <c r="F3646" s="29"/>
      <c r="G3646" s="30"/>
      <c r="H3646" s="28"/>
      <c r="I3646" s="30"/>
      <c r="J3646" s="158"/>
      <c r="K3646" s="159"/>
      <c r="L3646" s="27"/>
      <c r="M3646" s="27"/>
      <c r="N3646" s="27"/>
      <c r="O3646" s="27"/>
      <c r="P3646" s="26" t="s">
        <v>873</v>
      </c>
    </row>
    <row r="3647" spans="1:16" s="31" customFormat="1" ht="15.75" customHeight="1" outlineLevel="2" x14ac:dyDescent="0.25">
      <c r="A3647" s="25"/>
      <c r="B3647" s="26" t="s">
        <v>6</v>
      </c>
      <c r="C3647" s="27"/>
      <c r="D3647" s="28">
        <f>D3646+1</f>
        <v>15103</v>
      </c>
      <c r="E3647" s="27"/>
      <c r="F3647" s="29"/>
      <c r="G3647" s="30"/>
      <c r="H3647" s="28"/>
      <c r="I3647" s="30"/>
      <c r="J3647" s="158"/>
      <c r="K3647" s="159"/>
      <c r="L3647" s="27"/>
      <c r="M3647" s="27"/>
      <c r="N3647" s="27"/>
      <c r="O3647" s="27"/>
      <c r="P3647" s="26" t="s">
        <v>873</v>
      </c>
    </row>
    <row r="3648" spans="1:16" ht="15.75" customHeight="1" outlineLevel="2" x14ac:dyDescent="0.25">
      <c r="B3648" s="33" t="s">
        <v>155</v>
      </c>
      <c r="D3648" s="28">
        <f>D3647+1</f>
        <v>15104</v>
      </c>
      <c r="E3648" s="27"/>
    </row>
    <row r="3649" spans="1:16" ht="15.75" customHeight="1" outlineLevel="2" x14ac:dyDescent="0.25">
      <c r="B3649" s="33" t="s">
        <v>80</v>
      </c>
      <c r="D3649" s="28">
        <f>D3648+1</f>
        <v>15105</v>
      </c>
      <c r="E3649" s="27">
        <f>D3649+1</f>
        <v>15106</v>
      </c>
      <c r="H3649" s="21">
        <v>15300</v>
      </c>
      <c r="I3649" s="23">
        <f t="shared" ref="I3649:I3666" si="432">H3649+1</f>
        <v>15301</v>
      </c>
      <c r="J3649" s="82" t="s">
        <v>453</v>
      </c>
      <c r="K3649" s="70">
        <f>K3639+1</f>
        <v>10</v>
      </c>
      <c r="L3649" s="34" t="s">
        <v>106</v>
      </c>
      <c r="M3649" s="34" t="s">
        <v>52</v>
      </c>
      <c r="N3649" s="34" t="s">
        <v>80</v>
      </c>
    </row>
    <row r="3650" spans="1:16" s="46" customFormat="1" ht="15.75" customHeight="1" outlineLevel="2" x14ac:dyDescent="0.25">
      <c r="A3650" s="40"/>
      <c r="B3650" s="41" t="s">
        <v>79</v>
      </c>
      <c r="C3650" s="42"/>
      <c r="D3650" s="28">
        <f>E3649+1</f>
        <v>15107</v>
      </c>
      <c r="E3650" s="27">
        <f>D3650+1</f>
        <v>15108</v>
      </c>
      <c r="F3650" s="44"/>
      <c r="G3650" s="45"/>
      <c r="H3650" s="43">
        <f t="shared" ref="H3650:H3666" si="433">I3649+1</f>
        <v>15302</v>
      </c>
      <c r="I3650" s="45">
        <f t="shared" si="432"/>
        <v>15303</v>
      </c>
      <c r="J3650" s="82" t="s">
        <v>453</v>
      </c>
      <c r="K3650" s="70">
        <f>K3649+1</f>
        <v>11</v>
      </c>
      <c r="L3650" s="42" t="s">
        <v>106</v>
      </c>
      <c r="M3650" s="42" t="s">
        <v>52</v>
      </c>
      <c r="N3650" s="42" t="s">
        <v>79</v>
      </c>
      <c r="O3650" s="42"/>
      <c r="P3650" s="41"/>
    </row>
    <row r="3651" spans="1:16" s="46" customFormat="1" ht="15.75" customHeight="1" outlineLevel="2" x14ac:dyDescent="0.25">
      <c r="A3651" s="40"/>
      <c r="B3651" s="41" t="s">
        <v>78</v>
      </c>
      <c r="C3651" s="42"/>
      <c r="D3651" s="28">
        <f>E3650+1</f>
        <v>15109</v>
      </c>
      <c r="E3651" s="27">
        <f>D3651+1</f>
        <v>15110</v>
      </c>
      <c r="F3651" s="44"/>
      <c r="G3651" s="45"/>
      <c r="H3651" s="43">
        <f t="shared" si="433"/>
        <v>15304</v>
      </c>
      <c r="I3651" s="45">
        <f t="shared" si="432"/>
        <v>15305</v>
      </c>
      <c r="J3651" s="82" t="s">
        <v>453</v>
      </c>
      <c r="K3651" s="115">
        <f t="shared" ref="K3651:K3666" si="434">K3650+1</f>
        <v>12</v>
      </c>
      <c r="L3651" s="42" t="s">
        <v>106</v>
      </c>
      <c r="M3651" s="42" t="s">
        <v>52</v>
      </c>
      <c r="N3651" s="42" t="s">
        <v>78</v>
      </c>
      <c r="O3651" s="42"/>
      <c r="P3651" s="41"/>
    </row>
    <row r="3652" spans="1:16" ht="15.75" customHeight="1" outlineLevel="2" x14ac:dyDescent="0.25">
      <c r="B3652" s="33" t="s">
        <v>81</v>
      </c>
      <c r="D3652" s="28">
        <f>E3651+1</f>
        <v>15111</v>
      </c>
      <c r="E3652" s="27"/>
      <c r="H3652" s="21">
        <f t="shared" si="433"/>
        <v>15306</v>
      </c>
      <c r="I3652" s="23">
        <f t="shared" si="432"/>
        <v>15307</v>
      </c>
      <c r="J3652" s="82" t="s">
        <v>453</v>
      </c>
      <c r="K3652" s="115">
        <f t="shared" si="434"/>
        <v>13</v>
      </c>
      <c r="L3652" s="34" t="s">
        <v>106</v>
      </c>
      <c r="N3652" s="34" t="s">
        <v>81</v>
      </c>
    </row>
    <row r="3653" spans="1:16" ht="15.75" customHeight="1" outlineLevel="2" x14ac:dyDescent="0.25">
      <c r="B3653" s="33" t="s">
        <v>83</v>
      </c>
      <c r="D3653" s="28">
        <f t="shared" ref="D3653:D3664" si="435">D3652+1</f>
        <v>15112</v>
      </c>
      <c r="E3653" s="27"/>
      <c r="H3653" s="21">
        <f t="shared" si="433"/>
        <v>15308</v>
      </c>
      <c r="I3653" s="23">
        <f t="shared" si="432"/>
        <v>15309</v>
      </c>
      <c r="J3653" s="82" t="s">
        <v>453</v>
      </c>
      <c r="K3653" s="115">
        <f t="shared" si="434"/>
        <v>14</v>
      </c>
      <c r="L3653" s="34" t="s">
        <v>106</v>
      </c>
      <c r="N3653" s="34" t="s">
        <v>392</v>
      </c>
    </row>
    <row r="3654" spans="1:16" ht="15.75" customHeight="1" outlineLevel="2" x14ac:dyDescent="0.25">
      <c r="B3654" s="33" t="s">
        <v>82</v>
      </c>
      <c r="D3654" s="28">
        <f t="shared" si="435"/>
        <v>15113</v>
      </c>
      <c r="E3654" s="27"/>
      <c r="H3654" s="21">
        <f t="shared" si="433"/>
        <v>15310</v>
      </c>
      <c r="I3654" s="23">
        <f t="shared" si="432"/>
        <v>15311</v>
      </c>
      <c r="J3654" s="82" t="s">
        <v>453</v>
      </c>
      <c r="K3654" s="115">
        <f t="shared" si="434"/>
        <v>15</v>
      </c>
      <c r="L3654" s="34" t="s">
        <v>106</v>
      </c>
      <c r="N3654" s="34" t="s">
        <v>82</v>
      </c>
    </row>
    <row r="3655" spans="1:16" ht="15.75" customHeight="1" outlineLevel="2" x14ac:dyDescent="0.25">
      <c r="B3655" s="33" t="s">
        <v>13</v>
      </c>
      <c r="D3655" s="28">
        <f t="shared" si="435"/>
        <v>15114</v>
      </c>
      <c r="E3655" s="27"/>
      <c r="H3655" s="21">
        <f t="shared" si="433"/>
        <v>15312</v>
      </c>
      <c r="I3655" s="23">
        <f t="shared" si="432"/>
        <v>15313</v>
      </c>
      <c r="J3655" s="82" t="s">
        <v>453</v>
      </c>
      <c r="K3655" s="115">
        <f t="shared" si="434"/>
        <v>16</v>
      </c>
      <c r="L3655" s="34" t="s">
        <v>106</v>
      </c>
      <c r="N3655" s="34" t="s">
        <v>374</v>
      </c>
    </row>
    <row r="3656" spans="1:16" ht="15.75" customHeight="1" outlineLevel="2" x14ac:dyDescent="0.25">
      <c r="B3656" s="33" t="s">
        <v>399</v>
      </c>
      <c r="D3656" s="28">
        <f>D3655+1</f>
        <v>15115</v>
      </c>
      <c r="E3656" s="27"/>
      <c r="H3656" s="21">
        <f t="shared" si="433"/>
        <v>15314</v>
      </c>
      <c r="I3656" s="23">
        <f t="shared" si="432"/>
        <v>15315</v>
      </c>
      <c r="J3656" s="82" t="s">
        <v>453</v>
      </c>
      <c r="K3656" s="115">
        <f t="shared" si="434"/>
        <v>17</v>
      </c>
      <c r="L3656" s="34" t="s">
        <v>106</v>
      </c>
      <c r="O3656" s="34" t="s">
        <v>396</v>
      </c>
      <c r="P3656" s="33" t="s">
        <v>397</v>
      </c>
    </row>
    <row r="3657" spans="1:16" s="46" customFormat="1" ht="15.75" customHeight="1" outlineLevel="2" x14ac:dyDescent="0.25">
      <c r="A3657" s="40"/>
      <c r="B3657" s="41" t="s">
        <v>400</v>
      </c>
      <c r="C3657" s="42"/>
      <c r="D3657" s="28">
        <f t="shared" si="435"/>
        <v>15116</v>
      </c>
      <c r="E3657" s="42"/>
      <c r="F3657" s="44"/>
      <c r="G3657" s="45"/>
      <c r="H3657" s="43">
        <f t="shared" si="433"/>
        <v>15316</v>
      </c>
      <c r="I3657" s="45">
        <f t="shared" si="432"/>
        <v>15317</v>
      </c>
      <c r="J3657" s="82" t="s">
        <v>453</v>
      </c>
      <c r="K3657" s="115">
        <f t="shared" si="434"/>
        <v>18</v>
      </c>
      <c r="L3657" s="42"/>
      <c r="M3657" s="42"/>
      <c r="N3657" s="42" t="s">
        <v>374</v>
      </c>
      <c r="O3657" s="42"/>
      <c r="P3657" s="41"/>
    </row>
    <row r="3658" spans="1:16" ht="15" customHeight="1" outlineLevel="2" x14ac:dyDescent="0.25">
      <c r="A3658" s="34"/>
      <c r="B3658" s="33" t="s">
        <v>156</v>
      </c>
      <c r="D3658" s="28">
        <f t="shared" si="435"/>
        <v>15117</v>
      </c>
      <c r="E3658" s="27"/>
      <c r="H3658" s="21">
        <f t="shared" si="433"/>
        <v>15318</v>
      </c>
      <c r="I3658" s="23">
        <f t="shared" si="432"/>
        <v>15319</v>
      </c>
      <c r="J3658" s="82" t="s">
        <v>453</v>
      </c>
      <c r="K3658" s="115">
        <f t="shared" si="434"/>
        <v>19</v>
      </c>
      <c r="L3658" s="34" t="s">
        <v>106</v>
      </c>
      <c r="N3658" s="34" t="s">
        <v>373</v>
      </c>
    </row>
    <row r="3659" spans="1:16" ht="15" customHeight="1" outlineLevel="2" x14ac:dyDescent="0.25">
      <c r="A3659" s="34"/>
      <c r="B3659" s="33" t="s">
        <v>85</v>
      </c>
      <c r="D3659" s="28">
        <f t="shared" si="435"/>
        <v>15118</v>
      </c>
      <c r="E3659" s="27"/>
      <c r="H3659" s="21">
        <f t="shared" si="433"/>
        <v>15320</v>
      </c>
      <c r="I3659" s="23">
        <f t="shared" si="432"/>
        <v>15321</v>
      </c>
      <c r="J3659" s="82" t="s">
        <v>453</v>
      </c>
      <c r="K3659" s="115">
        <f t="shared" si="434"/>
        <v>20</v>
      </c>
      <c r="L3659" s="34" t="s">
        <v>106</v>
      </c>
      <c r="N3659" s="34" t="s">
        <v>374</v>
      </c>
    </row>
    <row r="3660" spans="1:16" ht="15" customHeight="1" outlineLevel="2" x14ac:dyDescent="0.25">
      <c r="A3660" s="34"/>
      <c r="B3660" s="33" t="s">
        <v>86</v>
      </c>
      <c r="D3660" s="28">
        <f t="shared" si="435"/>
        <v>15119</v>
      </c>
      <c r="E3660" s="27"/>
      <c r="H3660" s="21">
        <f t="shared" si="433"/>
        <v>15322</v>
      </c>
      <c r="I3660" s="23">
        <f t="shared" si="432"/>
        <v>15323</v>
      </c>
      <c r="J3660" s="82" t="s">
        <v>453</v>
      </c>
      <c r="K3660" s="115">
        <f t="shared" si="434"/>
        <v>21</v>
      </c>
      <c r="L3660" s="34" t="s">
        <v>106</v>
      </c>
      <c r="N3660" s="34" t="s">
        <v>81</v>
      </c>
    </row>
    <row r="3661" spans="1:16" ht="15" customHeight="1" outlineLevel="2" x14ac:dyDescent="0.25">
      <c r="A3661" s="34"/>
      <c r="B3661" s="33" t="s">
        <v>20</v>
      </c>
      <c r="D3661" s="28">
        <f t="shared" si="435"/>
        <v>15120</v>
      </c>
      <c r="E3661" s="27"/>
      <c r="H3661" s="21">
        <f t="shared" si="433"/>
        <v>15324</v>
      </c>
      <c r="I3661" s="23">
        <f t="shared" si="432"/>
        <v>15325</v>
      </c>
      <c r="J3661" s="82" t="s">
        <v>453</v>
      </c>
      <c r="K3661" s="115">
        <f t="shared" si="434"/>
        <v>22</v>
      </c>
      <c r="L3661" s="34" t="s">
        <v>106</v>
      </c>
      <c r="N3661" s="34" t="s">
        <v>374</v>
      </c>
    </row>
    <row r="3662" spans="1:16" ht="15" customHeight="1" outlineLevel="2" x14ac:dyDescent="0.25">
      <c r="A3662" s="34"/>
      <c r="B3662" s="33" t="s">
        <v>84</v>
      </c>
      <c r="D3662" s="28">
        <f t="shared" si="435"/>
        <v>15121</v>
      </c>
      <c r="E3662" s="27"/>
      <c r="H3662" s="21">
        <f t="shared" si="433"/>
        <v>15326</v>
      </c>
      <c r="I3662" s="23">
        <f t="shared" si="432"/>
        <v>15327</v>
      </c>
      <c r="J3662" s="82" t="s">
        <v>453</v>
      </c>
      <c r="K3662" s="115">
        <f t="shared" si="434"/>
        <v>23</v>
      </c>
      <c r="L3662" s="34" t="s">
        <v>106</v>
      </c>
      <c r="N3662" s="34" t="s">
        <v>81</v>
      </c>
    </row>
    <row r="3663" spans="1:16" ht="15" customHeight="1" outlineLevel="2" x14ac:dyDescent="0.25">
      <c r="A3663" s="34"/>
      <c r="B3663" s="33" t="s">
        <v>21</v>
      </c>
      <c r="D3663" s="28">
        <f t="shared" si="435"/>
        <v>15122</v>
      </c>
      <c r="E3663" s="27"/>
      <c r="H3663" s="21">
        <f t="shared" si="433"/>
        <v>15328</v>
      </c>
      <c r="I3663" s="23">
        <f t="shared" si="432"/>
        <v>15329</v>
      </c>
      <c r="J3663" s="82" t="s">
        <v>453</v>
      </c>
      <c r="K3663" s="115">
        <f t="shared" si="434"/>
        <v>24</v>
      </c>
      <c r="L3663" s="34" t="s">
        <v>106</v>
      </c>
      <c r="N3663" s="34" t="s">
        <v>374</v>
      </c>
    </row>
    <row r="3664" spans="1:16" ht="15" customHeight="1" outlineLevel="2" x14ac:dyDescent="0.25">
      <c r="A3664" s="34"/>
      <c r="B3664" s="33" t="s">
        <v>89</v>
      </c>
      <c r="D3664" s="28">
        <f t="shared" si="435"/>
        <v>15123</v>
      </c>
      <c r="E3664" s="27"/>
      <c r="H3664" s="21">
        <f t="shared" si="433"/>
        <v>15330</v>
      </c>
      <c r="I3664" s="23">
        <f t="shared" si="432"/>
        <v>15331</v>
      </c>
      <c r="J3664" s="82" t="s">
        <v>453</v>
      </c>
      <c r="K3664" s="115">
        <f t="shared" si="434"/>
        <v>25</v>
      </c>
      <c r="L3664" s="34" t="s">
        <v>106</v>
      </c>
      <c r="N3664" s="34" t="s">
        <v>81</v>
      </c>
    </row>
    <row r="3665" spans="1:16" ht="15" customHeight="1" outlineLevel="2" x14ac:dyDescent="0.25">
      <c r="A3665" s="34"/>
      <c r="B3665" s="33" t="s">
        <v>22</v>
      </c>
      <c r="D3665" s="28">
        <f>D3664+1</f>
        <v>15124</v>
      </c>
      <c r="E3665" s="27">
        <f>D3665+1</f>
        <v>15125</v>
      </c>
      <c r="H3665" s="21">
        <f t="shared" si="433"/>
        <v>15332</v>
      </c>
      <c r="I3665" s="23">
        <f t="shared" si="432"/>
        <v>15333</v>
      </c>
      <c r="J3665" s="82" t="s">
        <v>453</v>
      </c>
      <c r="K3665" s="115">
        <f t="shared" si="434"/>
        <v>26</v>
      </c>
      <c r="L3665" s="34" t="s">
        <v>106</v>
      </c>
      <c r="N3665" s="34" t="s">
        <v>80</v>
      </c>
    </row>
    <row r="3666" spans="1:16" s="31" customFormat="1" ht="15" customHeight="1" outlineLevel="2" x14ac:dyDescent="0.25">
      <c r="A3666" s="27"/>
      <c r="B3666" s="41" t="s">
        <v>154</v>
      </c>
      <c r="C3666" s="27"/>
      <c r="D3666" s="28">
        <f>E3665+1</f>
        <v>15126</v>
      </c>
      <c r="E3666" s="27"/>
      <c r="F3666" s="29"/>
      <c r="G3666" s="30"/>
      <c r="H3666" s="43">
        <f t="shared" si="433"/>
        <v>15334</v>
      </c>
      <c r="I3666" s="45">
        <f t="shared" si="432"/>
        <v>15335</v>
      </c>
      <c r="J3666" s="82" t="s">
        <v>453</v>
      </c>
      <c r="K3666" s="115">
        <f t="shared" si="434"/>
        <v>27</v>
      </c>
      <c r="L3666" s="42" t="s">
        <v>106</v>
      </c>
      <c r="M3666" s="27"/>
      <c r="N3666" s="27"/>
      <c r="O3666" s="27"/>
      <c r="P3666" s="26"/>
    </row>
    <row r="3667" spans="1:16" ht="15" outlineLevel="1" x14ac:dyDescent="0.25">
      <c r="A3667" s="34"/>
      <c r="D3667" s="28"/>
      <c r="E3667" s="27"/>
    </row>
    <row r="3668" spans="1:16" ht="15" outlineLevel="1" x14ac:dyDescent="0.25">
      <c r="A3668" s="34" t="s">
        <v>435</v>
      </c>
      <c r="D3668" s="28"/>
      <c r="E3668" s="27"/>
    </row>
    <row r="3669" spans="1:16" s="31" customFormat="1" ht="15.75" customHeight="1" outlineLevel="2" x14ac:dyDescent="0.25">
      <c r="A3669" s="25"/>
      <c r="B3669" s="26" t="s">
        <v>16</v>
      </c>
      <c r="C3669" s="27"/>
      <c r="D3669" s="28">
        <f>D3643+50</f>
        <v>15150</v>
      </c>
      <c r="E3669" s="27"/>
      <c r="F3669" s="29"/>
      <c r="G3669" s="30"/>
      <c r="H3669" s="28"/>
      <c r="I3669" s="30"/>
      <c r="J3669" s="158"/>
      <c r="K3669" s="159"/>
      <c r="L3669" s="27"/>
      <c r="M3669" s="27"/>
      <c r="N3669" s="27"/>
      <c r="O3669" s="27"/>
      <c r="P3669" s="26" t="s">
        <v>873</v>
      </c>
    </row>
    <row r="3670" spans="1:16" s="31" customFormat="1" ht="15.75" customHeight="1" outlineLevel="2" x14ac:dyDescent="0.25">
      <c r="A3670" s="25"/>
      <c r="B3670" s="26" t="s">
        <v>17</v>
      </c>
      <c r="C3670" s="27"/>
      <c r="D3670" s="28">
        <f>D3669+1</f>
        <v>15151</v>
      </c>
      <c r="E3670" s="27"/>
      <c r="F3670" s="29"/>
      <c r="G3670" s="30"/>
      <c r="H3670" s="28"/>
      <c r="I3670" s="30"/>
      <c r="J3670" s="158"/>
      <c r="K3670" s="159"/>
      <c r="L3670" s="27"/>
      <c r="M3670" s="27"/>
      <c r="N3670" s="27"/>
      <c r="O3670" s="27"/>
      <c r="P3670" s="26" t="s">
        <v>873</v>
      </c>
    </row>
    <row r="3671" spans="1:16" s="31" customFormat="1" ht="15.75" customHeight="1" outlineLevel="2" x14ac:dyDescent="0.25">
      <c r="A3671" s="25"/>
      <c r="B3671" s="26" t="s">
        <v>18</v>
      </c>
      <c r="C3671" s="27"/>
      <c r="D3671" s="28">
        <f>D3670+1</f>
        <v>15152</v>
      </c>
      <c r="E3671" s="27"/>
      <c r="F3671" s="29"/>
      <c r="G3671" s="30"/>
      <c r="H3671" s="28"/>
      <c r="I3671" s="30"/>
      <c r="J3671" s="158"/>
      <c r="K3671" s="159"/>
      <c r="L3671" s="27"/>
      <c r="M3671" s="27"/>
      <c r="N3671" s="27"/>
      <c r="O3671" s="27"/>
      <c r="P3671" s="26" t="s">
        <v>873</v>
      </c>
    </row>
    <row r="3672" spans="1:16" s="31" customFormat="1" ht="15.75" customHeight="1" outlineLevel="2" x14ac:dyDescent="0.25">
      <c r="A3672" s="25"/>
      <c r="B3672" s="26" t="s">
        <v>6</v>
      </c>
      <c r="C3672" s="27"/>
      <c r="D3672" s="28">
        <f>D3671+1</f>
        <v>15153</v>
      </c>
      <c r="E3672" s="27"/>
      <c r="F3672" s="29"/>
      <c r="G3672" s="30"/>
      <c r="H3672" s="28"/>
      <c r="I3672" s="30"/>
      <c r="J3672" s="158"/>
      <c r="K3672" s="159"/>
      <c r="L3672" s="27"/>
      <c r="M3672" s="27"/>
      <c r="N3672" s="27"/>
      <c r="O3672" s="27"/>
      <c r="P3672" s="26" t="s">
        <v>873</v>
      </c>
    </row>
    <row r="3673" spans="1:16" ht="15.75" customHeight="1" outlineLevel="2" x14ac:dyDescent="0.25">
      <c r="B3673" s="33" t="s">
        <v>155</v>
      </c>
      <c r="D3673" s="28">
        <f>D3672+1</f>
        <v>15154</v>
      </c>
      <c r="E3673" s="27"/>
    </row>
    <row r="3674" spans="1:16" ht="15.75" customHeight="1" outlineLevel="2" x14ac:dyDescent="0.25">
      <c r="B3674" s="33" t="s">
        <v>80</v>
      </c>
      <c r="D3674" s="28">
        <f>D3673+1</f>
        <v>15155</v>
      </c>
      <c r="E3674" s="27">
        <f>D3674+1</f>
        <v>15156</v>
      </c>
      <c r="H3674" s="21">
        <f>H3649+50</f>
        <v>15350</v>
      </c>
      <c r="I3674" s="23">
        <f t="shared" ref="I3674:I3692" si="436">H3674+1</f>
        <v>15351</v>
      </c>
      <c r="J3674" s="82" t="s">
        <v>453</v>
      </c>
      <c r="K3674" s="70">
        <f>K3666+1</f>
        <v>28</v>
      </c>
      <c r="L3674" s="34" t="s">
        <v>106</v>
      </c>
      <c r="M3674" s="34" t="s">
        <v>52</v>
      </c>
      <c r="N3674" s="34" t="s">
        <v>80</v>
      </c>
    </row>
    <row r="3675" spans="1:16" s="46" customFormat="1" ht="15.75" customHeight="1" outlineLevel="2" x14ac:dyDescent="0.25">
      <c r="A3675" s="40"/>
      <c r="B3675" s="41" t="s">
        <v>79</v>
      </c>
      <c r="C3675" s="42"/>
      <c r="D3675" s="28">
        <f>E3674+1</f>
        <v>15157</v>
      </c>
      <c r="E3675" s="27">
        <f>D3675+1</f>
        <v>15158</v>
      </c>
      <c r="F3675" s="44"/>
      <c r="G3675" s="45"/>
      <c r="H3675" s="43">
        <f t="shared" ref="H3675:H3692" si="437">I3674+1</f>
        <v>15352</v>
      </c>
      <c r="I3675" s="45">
        <f t="shared" si="436"/>
        <v>15353</v>
      </c>
      <c r="J3675" s="82" t="s">
        <v>453</v>
      </c>
      <c r="K3675" s="70">
        <f>K3674+1</f>
        <v>29</v>
      </c>
      <c r="L3675" s="42" t="s">
        <v>106</v>
      </c>
      <c r="M3675" s="42" t="s">
        <v>52</v>
      </c>
      <c r="N3675" s="42" t="s">
        <v>79</v>
      </c>
      <c r="O3675" s="42"/>
      <c r="P3675" s="41"/>
    </row>
    <row r="3676" spans="1:16" s="46" customFormat="1" ht="15.75" customHeight="1" outlineLevel="2" x14ac:dyDescent="0.25">
      <c r="A3676" s="40"/>
      <c r="B3676" s="41" t="s">
        <v>78</v>
      </c>
      <c r="C3676" s="42"/>
      <c r="D3676" s="28">
        <f>E3675+1</f>
        <v>15159</v>
      </c>
      <c r="E3676" s="27">
        <f>D3676+1</f>
        <v>15160</v>
      </c>
      <c r="F3676" s="44"/>
      <c r="G3676" s="45"/>
      <c r="H3676" s="43">
        <f t="shared" si="437"/>
        <v>15354</v>
      </c>
      <c r="I3676" s="45">
        <f t="shared" si="436"/>
        <v>15355</v>
      </c>
      <c r="J3676" s="82" t="s">
        <v>453</v>
      </c>
      <c r="K3676" s="115">
        <f t="shared" ref="K3676:K3692" si="438">K3675+1</f>
        <v>30</v>
      </c>
      <c r="L3676" s="42" t="s">
        <v>106</v>
      </c>
      <c r="M3676" s="42" t="s">
        <v>52</v>
      </c>
      <c r="N3676" s="42" t="s">
        <v>78</v>
      </c>
      <c r="O3676" s="42"/>
      <c r="P3676" s="41"/>
    </row>
    <row r="3677" spans="1:16" ht="15.75" customHeight="1" outlineLevel="2" x14ac:dyDescent="0.25">
      <c r="B3677" s="33" t="s">
        <v>81</v>
      </c>
      <c r="D3677" s="28">
        <f>E3676+1</f>
        <v>15161</v>
      </c>
      <c r="E3677" s="27"/>
      <c r="H3677" s="21">
        <f t="shared" si="437"/>
        <v>15356</v>
      </c>
      <c r="I3677" s="23">
        <f t="shared" si="436"/>
        <v>15357</v>
      </c>
      <c r="J3677" s="82" t="s">
        <v>453</v>
      </c>
      <c r="K3677" s="115">
        <f t="shared" si="438"/>
        <v>31</v>
      </c>
      <c r="L3677" s="34" t="s">
        <v>106</v>
      </c>
      <c r="N3677" s="34" t="s">
        <v>81</v>
      </c>
    </row>
    <row r="3678" spans="1:16" ht="15.75" customHeight="1" outlineLevel="2" x14ac:dyDescent="0.25">
      <c r="B3678" s="33" t="s">
        <v>83</v>
      </c>
      <c r="D3678" s="28">
        <f t="shared" ref="D3678:D3689" si="439">D3677+1</f>
        <v>15162</v>
      </c>
      <c r="E3678" s="27"/>
      <c r="H3678" s="21">
        <f t="shared" si="437"/>
        <v>15358</v>
      </c>
      <c r="I3678" s="23">
        <f t="shared" si="436"/>
        <v>15359</v>
      </c>
      <c r="J3678" s="82" t="s">
        <v>453</v>
      </c>
      <c r="K3678" s="115">
        <f t="shared" si="438"/>
        <v>32</v>
      </c>
      <c r="L3678" s="34" t="s">
        <v>106</v>
      </c>
      <c r="N3678" s="34" t="s">
        <v>392</v>
      </c>
    </row>
    <row r="3679" spans="1:16" ht="15.75" customHeight="1" outlineLevel="2" x14ac:dyDescent="0.25">
      <c r="B3679" s="33" t="s">
        <v>82</v>
      </c>
      <c r="D3679" s="28">
        <f t="shared" si="439"/>
        <v>15163</v>
      </c>
      <c r="E3679" s="27"/>
      <c r="H3679" s="21">
        <f t="shared" si="437"/>
        <v>15360</v>
      </c>
      <c r="I3679" s="23">
        <f t="shared" si="436"/>
        <v>15361</v>
      </c>
      <c r="J3679" s="82" t="s">
        <v>453</v>
      </c>
      <c r="K3679" s="115">
        <f t="shared" si="438"/>
        <v>33</v>
      </c>
      <c r="L3679" s="34" t="s">
        <v>106</v>
      </c>
      <c r="N3679" s="34" t="s">
        <v>82</v>
      </c>
    </row>
    <row r="3680" spans="1:16" ht="15.75" customHeight="1" outlineLevel="2" x14ac:dyDescent="0.25">
      <c r="B3680" s="33" t="s">
        <v>13</v>
      </c>
      <c r="D3680" s="28">
        <f t="shared" si="439"/>
        <v>15164</v>
      </c>
      <c r="E3680" s="27"/>
      <c r="H3680" s="21">
        <f t="shared" si="437"/>
        <v>15362</v>
      </c>
      <c r="I3680" s="23">
        <f t="shared" si="436"/>
        <v>15363</v>
      </c>
      <c r="J3680" s="82" t="s">
        <v>453</v>
      </c>
      <c r="K3680" s="115">
        <f t="shared" si="438"/>
        <v>34</v>
      </c>
      <c r="L3680" s="34" t="s">
        <v>106</v>
      </c>
      <c r="N3680" s="34" t="s">
        <v>374</v>
      </c>
    </row>
    <row r="3681" spans="1:16" ht="15.75" customHeight="1" outlineLevel="2" x14ac:dyDescent="0.25">
      <c r="B3681" s="33" t="s">
        <v>14</v>
      </c>
      <c r="D3681" s="28">
        <f>D3680+1</f>
        <v>15165</v>
      </c>
      <c r="E3681" s="27"/>
      <c r="H3681" s="21">
        <f t="shared" si="437"/>
        <v>15364</v>
      </c>
      <c r="I3681" s="23">
        <f t="shared" si="436"/>
        <v>15365</v>
      </c>
      <c r="J3681" s="82" t="s">
        <v>453</v>
      </c>
      <c r="K3681" s="115">
        <f t="shared" si="438"/>
        <v>35</v>
      </c>
      <c r="L3681" s="34" t="s">
        <v>106</v>
      </c>
      <c r="O3681" s="55" t="s">
        <v>395</v>
      </c>
      <c r="P3681" s="33" t="s">
        <v>394</v>
      </c>
    </row>
    <row r="3682" spans="1:16" ht="15.75" customHeight="1" outlineLevel="2" x14ac:dyDescent="0.25">
      <c r="B3682" s="33" t="s">
        <v>15</v>
      </c>
      <c r="D3682" s="28">
        <f t="shared" si="439"/>
        <v>15166</v>
      </c>
      <c r="E3682" s="27"/>
      <c r="H3682" s="21">
        <f t="shared" si="437"/>
        <v>15366</v>
      </c>
      <c r="I3682" s="23">
        <f t="shared" si="436"/>
        <v>15367</v>
      </c>
      <c r="J3682" s="82" t="s">
        <v>453</v>
      </c>
      <c r="K3682" s="115">
        <f t="shared" si="438"/>
        <v>36</v>
      </c>
      <c r="L3682" s="42" t="s">
        <v>106</v>
      </c>
      <c r="M3682" s="42"/>
      <c r="N3682" s="42" t="s">
        <v>375</v>
      </c>
    </row>
    <row r="3683" spans="1:16" ht="15" customHeight="1" outlineLevel="2" x14ac:dyDescent="0.25">
      <c r="A3683" s="34"/>
      <c r="B3683" s="33" t="s">
        <v>19</v>
      </c>
      <c r="D3683" s="28">
        <f t="shared" si="439"/>
        <v>15167</v>
      </c>
      <c r="E3683" s="27"/>
      <c r="H3683" s="21">
        <f t="shared" si="437"/>
        <v>15368</v>
      </c>
      <c r="I3683" s="23">
        <f t="shared" si="436"/>
        <v>15369</v>
      </c>
      <c r="J3683" s="82" t="s">
        <v>453</v>
      </c>
      <c r="K3683" s="115">
        <f t="shared" si="438"/>
        <v>37</v>
      </c>
      <c r="L3683" s="34" t="s">
        <v>106</v>
      </c>
      <c r="N3683" s="34" t="s">
        <v>373</v>
      </c>
    </row>
    <row r="3684" spans="1:16" ht="15" customHeight="1" outlineLevel="2" x14ac:dyDescent="0.25">
      <c r="A3684" s="34"/>
      <c r="B3684" s="33" t="s">
        <v>85</v>
      </c>
      <c r="D3684" s="28">
        <f t="shared" si="439"/>
        <v>15168</v>
      </c>
      <c r="E3684" s="27"/>
      <c r="H3684" s="21">
        <f t="shared" si="437"/>
        <v>15370</v>
      </c>
      <c r="I3684" s="23">
        <f t="shared" si="436"/>
        <v>15371</v>
      </c>
      <c r="J3684" s="82" t="s">
        <v>453</v>
      </c>
      <c r="K3684" s="115">
        <f t="shared" si="438"/>
        <v>38</v>
      </c>
      <c r="L3684" s="34" t="s">
        <v>106</v>
      </c>
      <c r="N3684" s="34" t="s">
        <v>374</v>
      </c>
    </row>
    <row r="3685" spans="1:16" ht="15" customHeight="1" outlineLevel="2" x14ac:dyDescent="0.25">
      <c r="A3685" s="34"/>
      <c r="B3685" s="33" t="s">
        <v>86</v>
      </c>
      <c r="D3685" s="28">
        <f t="shared" si="439"/>
        <v>15169</v>
      </c>
      <c r="E3685" s="27"/>
      <c r="H3685" s="21">
        <f t="shared" si="437"/>
        <v>15372</v>
      </c>
      <c r="I3685" s="23">
        <f t="shared" si="436"/>
        <v>15373</v>
      </c>
      <c r="J3685" s="82" t="s">
        <v>453</v>
      </c>
      <c r="K3685" s="115">
        <f t="shared" si="438"/>
        <v>39</v>
      </c>
      <c r="L3685" s="34" t="s">
        <v>106</v>
      </c>
      <c r="N3685" s="34" t="s">
        <v>81</v>
      </c>
    </row>
    <row r="3686" spans="1:16" ht="15" customHeight="1" outlineLevel="2" x14ac:dyDescent="0.25">
      <c r="A3686" s="34"/>
      <c r="B3686" s="33" t="s">
        <v>20</v>
      </c>
      <c r="D3686" s="28">
        <f t="shared" si="439"/>
        <v>15170</v>
      </c>
      <c r="E3686" s="27"/>
      <c r="H3686" s="21">
        <f t="shared" si="437"/>
        <v>15374</v>
      </c>
      <c r="I3686" s="23">
        <f t="shared" si="436"/>
        <v>15375</v>
      </c>
      <c r="J3686" s="82" t="s">
        <v>453</v>
      </c>
      <c r="K3686" s="115">
        <f t="shared" si="438"/>
        <v>40</v>
      </c>
      <c r="L3686" s="34" t="s">
        <v>106</v>
      </c>
      <c r="N3686" s="34" t="s">
        <v>374</v>
      </c>
    </row>
    <row r="3687" spans="1:16" ht="15" customHeight="1" outlineLevel="2" x14ac:dyDescent="0.25">
      <c r="A3687" s="34"/>
      <c r="B3687" s="33" t="s">
        <v>84</v>
      </c>
      <c r="D3687" s="28">
        <f t="shared" si="439"/>
        <v>15171</v>
      </c>
      <c r="E3687" s="27"/>
      <c r="H3687" s="21">
        <f t="shared" si="437"/>
        <v>15376</v>
      </c>
      <c r="I3687" s="23">
        <f t="shared" si="436"/>
        <v>15377</v>
      </c>
      <c r="J3687" s="82" t="s">
        <v>453</v>
      </c>
      <c r="K3687" s="115">
        <f t="shared" si="438"/>
        <v>41</v>
      </c>
      <c r="L3687" s="34" t="s">
        <v>106</v>
      </c>
      <c r="N3687" s="34" t="s">
        <v>81</v>
      </c>
    </row>
    <row r="3688" spans="1:16" ht="15" customHeight="1" outlineLevel="2" x14ac:dyDescent="0.25">
      <c r="A3688" s="34"/>
      <c r="B3688" s="33" t="s">
        <v>21</v>
      </c>
      <c r="D3688" s="28">
        <f t="shared" si="439"/>
        <v>15172</v>
      </c>
      <c r="E3688" s="27"/>
      <c r="H3688" s="21">
        <f t="shared" si="437"/>
        <v>15378</v>
      </c>
      <c r="I3688" s="23">
        <f t="shared" si="436"/>
        <v>15379</v>
      </c>
      <c r="J3688" s="82" t="s">
        <v>453</v>
      </c>
      <c r="K3688" s="115">
        <f t="shared" si="438"/>
        <v>42</v>
      </c>
      <c r="L3688" s="34" t="s">
        <v>106</v>
      </c>
      <c r="N3688" s="34" t="s">
        <v>374</v>
      </c>
    </row>
    <row r="3689" spans="1:16" ht="15" customHeight="1" outlineLevel="2" x14ac:dyDescent="0.25">
      <c r="A3689" s="34"/>
      <c r="B3689" s="33" t="s">
        <v>89</v>
      </c>
      <c r="D3689" s="28">
        <f t="shared" si="439"/>
        <v>15173</v>
      </c>
      <c r="E3689" s="27"/>
      <c r="H3689" s="21">
        <f t="shared" si="437"/>
        <v>15380</v>
      </c>
      <c r="I3689" s="23">
        <f t="shared" si="436"/>
        <v>15381</v>
      </c>
      <c r="J3689" s="82" t="s">
        <v>453</v>
      </c>
      <c r="K3689" s="115">
        <f t="shared" si="438"/>
        <v>43</v>
      </c>
      <c r="L3689" s="34" t="s">
        <v>106</v>
      </c>
      <c r="N3689" s="34" t="s">
        <v>81</v>
      </c>
    </row>
    <row r="3690" spans="1:16" ht="15" customHeight="1" outlineLevel="2" x14ac:dyDescent="0.25">
      <c r="A3690" s="34"/>
      <c r="B3690" s="33" t="s">
        <v>22</v>
      </c>
      <c r="D3690" s="28">
        <f>D3689+1</f>
        <v>15174</v>
      </c>
      <c r="E3690" s="27">
        <f>D3690+1</f>
        <v>15175</v>
      </c>
      <c r="H3690" s="21">
        <f t="shared" si="437"/>
        <v>15382</v>
      </c>
      <c r="I3690" s="23">
        <f t="shared" si="436"/>
        <v>15383</v>
      </c>
      <c r="J3690" s="82" t="s">
        <v>453</v>
      </c>
      <c r="K3690" s="115">
        <f t="shared" si="438"/>
        <v>44</v>
      </c>
      <c r="L3690" s="34" t="s">
        <v>106</v>
      </c>
      <c r="N3690" s="34" t="s">
        <v>80</v>
      </c>
    </row>
    <row r="3691" spans="1:16" s="31" customFormat="1" ht="15" customHeight="1" outlineLevel="2" x14ac:dyDescent="0.25">
      <c r="A3691" s="27"/>
      <c r="B3691" s="41" t="s">
        <v>154</v>
      </c>
      <c r="C3691" s="27"/>
      <c r="D3691" s="28">
        <f>E3690+1</f>
        <v>15176</v>
      </c>
      <c r="E3691" s="27"/>
      <c r="F3691" s="29"/>
      <c r="G3691" s="30"/>
      <c r="H3691" s="43">
        <f t="shared" si="437"/>
        <v>15384</v>
      </c>
      <c r="I3691" s="45">
        <f t="shared" si="436"/>
        <v>15385</v>
      </c>
      <c r="J3691" s="82" t="s">
        <v>453</v>
      </c>
      <c r="K3691" s="115">
        <f t="shared" si="438"/>
        <v>45</v>
      </c>
      <c r="L3691" s="42" t="s">
        <v>106</v>
      </c>
      <c r="M3691" s="27"/>
      <c r="N3691" s="27"/>
      <c r="O3691" s="27"/>
      <c r="P3691" s="26"/>
    </row>
    <row r="3692" spans="1:16" s="31" customFormat="1" ht="15" customHeight="1" outlineLevel="2" x14ac:dyDescent="0.25">
      <c r="A3692" s="27"/>
      <c r="B3692" s="41" t="s">
        <v>494</v>
      </c>
      <c r="C3692" s="27"/>
      <c r="D3692" s="28">
        <f>D3691+1</f>
        <v>15177</v>
      </c>
      <c r="E3692" s="27"/>
      <c r="F3692" s="29"/>
      <c r="G3692" s="30"/>
      <c r="H3692" s="43">
        <f t="shared" si="437"/>
        <v>15386</v>
      </c>
      <c r="I3692" s="45">
        <f t="shared" si="436"/>
        <v>15387</v>
      </c>
      <c r="J3692" s="82" t="s">
        <v>453</v>
      </c>
      <c r="K3692" s="115">
        <f t="shared" si="438"/>
        <v>46</v>
      </c>
      <c r="L3692" s="42" t="s">
        <v>106</v>
      </c>
      <c r="M3692" s="27"/>
      <c r="N3692" s="34" t="s">
        <v>373</v>
      </c>
      <c r="O3692" s="27"/>
      <c r="P3692" s="33" t="s">
        <v>403</v>
      </c>
    </row>
    <row r="3693" spans="1:16" ht="15" outlineLevel="1" x14ac:dyDescent="0.25">
      <c r="A3693" s="34"/>
      <c r="D3693" s="28"/>
      <c r="E3693" s="27"/>
    </row>
    <row r="3694" spans="1:16" ht="15" outlineLevel="1" x14ac:dyDescent="0.25">
      <c r="A3694" s="34" t="s">
        <v>436</v>
      </c>
      <c r="D3694" s="28"/>
      <c r="E3694" s="27"/>
    </row>
    <row r="3695" spans="1:16" s="31" customFormat="1" ht="15.75" customHeight="1" outlineLevel="2" x14ac:dyDescent="0.25">
      <c r="A3695" s="25"/>
      <c r="B3695" s="26" t="s">
        <v>16</v>
      </c>
      <c r="C3695" s="27"/>
      <c r="D3695" s="28">
        <f>D3669+50</f>
        <v>15200</v>
      </c>
      <c r="E3695" s="27"/>
      <c r="F3695" s="29"/>
      <c r="G3695" s="30"/>
      <c r="H3695" s="28"/>
      <c r="I3695" s="30"/>
      <c r="J3695" s="158"/>
      <c r="K3695" s="159"/>
      <c r="L3695" s="27"/>
      <c r="M3695" s="27"/>
      <c r="N3695" s="27"/>
      <c r="O3695" s="27"/>
      <c r="P3695" s="26" t="s">
        <v>873</v>
      </c>
    </row>
    <row r="3696" spans="1:16" s="31" customFormat="1" ht="15.75" customHeight="1" outlineLevel="2" x14ac:dyDescent="0.25">
      <c r="A3696" s="25"/>
      <c r="B3696" s="26" t="s">
        <v>17</v>
      </c>
      <c r="C3696" s="27"/>
      <c r="D3696" s="28">
        <f>D3695+1</f>
        <v>15201</v>
      </c>
      <c r="E3696" s="27"/>
      <c r="F3696" s="29"/>
      <c r="G3696" s="30"/>
      <c r="H3696" s="28"/>
      <c r="I3696" s="30"/>
      <c r="J3696" s="158"/>
      <c r="K3696" s="159"/>
      <c r="L3696" s="27"/>
      <c r="M3696" s="27"/>
      <c r="N3696" s="27"/>
      <c r="O3696" s="27"/>
      <c r="P3696" s="26" t="s">
        <v>873</v>
      </c>
    </row>
    <row r="3697" spans="1:16" s="31" customFormat="1" ht="15.75" customHeight="1" outlineLevel="2" x14ac:dyDescent="0.25">
      <c r="A3697" s="25"/>
      <c r="B3697" s="26" t="s">
        <v>18</v>
      </c>
      <c r="C3697" s="27"/>
      <c r="D3697" s="28">
        <f>D3696+1</f>
        <v>15202</v>
      </c>
      <c r="E3697" s="27"/>
      <c r="F3697" s="29"/>
      <c r="G3697" s="30"/>
      <c r="H3697" s="28"/>
      <c r="I3697" s="30"/>
      <c r="J3697" s="158"/>
      <c r="K3697" s="159"/>
      <c r="L3697" s="27"/>
      <c r="M3697" s="27"/>
      <c r="N3697" s="27"/>
      <c r="O3697" s="27"/>
      <c r="P3697" s="26" t="s">
        <v>873</v>
      </c>
    </row>
    <row r="3698" spans="1:16" s="31" customFormat="1" ht="15.75" customHeight="1" outlineLevel="2" x14ac:dyDescent="0.25">
      <c r="A3698" s="25"/>
      <c r="B3698" s="26" t="s">
        <v>6</v>
      </c>
      <c r="C3698" s="27"/>
      <c r="D3698" s="28">
        <f>D3697+1</f>
        <v>15203</v>
      </c>
      <c r="E3698" s="27"/>
      <c r="F3698" s="29"/>
      <c r="G3698" s="30"/>
      <c r="H3698" s="28"/>
      <c r="I3698" s="30"/>
      <c r="J3698" s="158"/>
      <c r="K3698" s="159"/>
      <c r="L3698" s="27"/>
      <c r="M3698" s="27"/>
      <c r="N3698" s="27"/>
      <c r="O3698" s="27"/>
      <c r="P3698" s="26" t="s">
        <v>873</v>
      </c>
    </row>
    <row r="3699" spans="1:16" ht="15.75" customHeight="1" outlineLevel="2" x14ac:dyDescent="0.25">
      <c r="B3699" s="33" t="s">
        <v>155</v>
      </c>
      <c r="D3699" s="28">
        <f>D3698+1</f>
        <v>15204</v>
      </c>
      <c r="E3699" s="27"/>
    </row>
    <row r="3700" spans="1:16" ht="15.75" customHeight="1" outlineLevel="2" x14ac:dyDescent="0.25">
      <c r="B3700" s="33" t="s">
        <v>80</v>
      </c>
      <c r="D3700" s="28">
        <f>D3699+1</f>
        <v>15205</v>
      </c>
      <c r="E3700" s="27">
        <f>D3700+1</f>
        <v>15206</v>
      </c>
      <c r="H3700" s="21">
        <f>H3674+50</f>
        <v>15400</v>
      </c>
      <c r="I3700" s="23">
        <f t="shared" ref="I3700:I3718" si="440">H3700+1</f>
        <v>15401</v>
      </c>
      <c r="J3700" s="82" t="s">
        <v>453</v>
      </c>
      <c r="K3700" s="115">
        <f>K3692+1</f>
        <v>47</v>
      </c>
      <c r="L3700" s="34" t="s">
        <v>106</v>
      </c>
      <c r="M3700" s="34" t="s">
        <v>52</v>
      </c>
      <c r="N3700" s="34" t="s">
        <v>80</v>
      </c>
    </row>
    <row r="3701" spans="1:16" s="46" customFormat="1" ht="15.75" customHeight="1" outlineLevel="2" x14ac:dyDescent="0.25">
      <c r="A3701" s="40"/>
      <c r="B3701" s="41" t="s">
        <v>79</v>
      </c>
      <c r="C3701" s="42"/>
      <c r="D3701" s="28">
        <f>E3700+1</f>
        <v>15207</v>
      </c>
      <c r="E3701" s="27">
        <f>D3701+1</f>
        <v>15208</v>
      </c>
      <c r="F3701" s="44"/>
      <c r="G3701" s="45"/>
      <c r="H3701" s="43">
        <f t="shared" ref="H3701:H3718" si="441">I3700+1</f>
        <v>15402</v>
      </c>
      <c r="I3701" s="45">
        <f t="shared" si="440"/>
        <v>15403</v>
      </c>
      <c r="J3701" s="82" t="s">
        <v>453</v>
      </c>
      <c r="K3701" s="115">
        <f>K3700+1</f>
        <v>48</v>
      </c>
      <c r="L3701" s="42" t="s">
        <v>106</v>
      </c>
      <c r="M3701" s="42" t="s">
        <v>52</v>
      </c>
      <c r="N3701" s="42" t="s">
        <v>79</v>
      </c>
      <c r="O3701" s="42"/>
      <c r="P3701" s="41"/>
    </row>
    <row r="3702" spans="1:16" s="46" customFormat="1" ht="15.75" customHeight="1" outlineLevel="2" x14ac:dyDescent="0.25">
      <c r="A3702" s="40"/>
      <c r="B3702" s="41" t="s">
        <v>78</v>
      </c>
      <c r="C3702" s="42"/>
      <c r="D3702" s="28">
        <f>E3701+1</f>
        <v>15209</v>
      </c>
      <c r="E3702" s="27">
        <f>D3702+1</f>
        <v>15210</v>
      </c>
      <c r="F3702" s="44"/>
      <c r="G3702" s="45"/>
      <c r="H3702" s="43">
        <f t="shared" si="441"/>
        <v>15404</v>
      </c>
      <c r="I3702" s="45">
        <f t="shared" si="440"/>
        <v>15405</v>
      </c>
      <c r="J3702" s="82" t="s">
        <v>453</v>
      </c>
      <c r="K3702" s="115">
        <f t="shared" ref="K3702:K3718" si="442">K3701+1</f>
        <v>49</v>
      </c>
      <c r="L3702" s="42" t="s">
        <v>106</v>
      </c>
      <c r="M3702" s="42" t="s">
        <v>52</v>
      </c>
      <c r="N3702" s="42" t="s">
        <v>78</v>
      </c>
      <c r="O3702" s="42"/>
      <c r="P3702" s="41"/>
    </row>
    <row r="3703" spans="1:16" ht="15.75" customHeight="1" outlineLevel="2" x14ac:dyDescent="0.25">
      <c r="B3703" s="33" t="s">
        <v>81</v>
      </c>
      <c r="D3703" s="28">
        <f>E3702+1</f>
        <v>15211</v>
      </c>
      <c r="E3703" s="27"/>
      <c r="H3703" s="21">
        <f t="shared" si="441"/>
        <v>15406</v>
      </c>
      <c r="I3703" s="23">
        <f t="shared" si="440"/>
        <v>15407</v>
      </c>
      <c r="J3703" s="82" t="s">
        <v>453</v>
      </c>
      <c r="K3703" s="115">
        <f t="shared" si="442"/>
        <v>50</v>
      </c>
      <c r="L3703" s="34" t="s">
        <v>106</v>
      </c>
      <c r="N3703" s="34" t="s">
        <v>81</v>
      </c>
    </row>
    <row r="3704" spans="1:16" ht="15.75" customHeight="1" outlineLevel="2" x14ac:dyDescent="0.25">
      <c r="B3704" s="33" t="s">
        <v>83</v>
      </c>
      <c r="D3704" s="28">
        <f t="shared" ref="D3704:D3715" si="443">D3703+1</f>
        <v>15212</v>
      </c>
      <c r="E3704" s="27"/>
      <c r="H3704" s="21">
        <f t="shared" si="441"/>
        <v>15408</v>
      </c>
      <c r="I3704" s="23">
        <f t="shared" si="440"/>
        <v>15409</v>
      </c>
      <c r="J3704" s="82" t="s">
        <v>453</v>
      </c>
      <c r="K3704" s="115">
        <f t="shared" si="442"/>
        <v>51</v>
      </c>
      <c r="L3704" s="34" t="s">
        <v>106</v>
      </c>
      <c r="N3704" s="34" t="s">
        <v>392</v>
      </c>
    </row>
    <row r="3705" spans="1:16" ht="15.75" customHeight="1" outlineLevel="2" x14ac:dyDescent="0.25">
      <c r="B3705" s="33" t="s">
        <v>82</v>
      </c>
      <c r="D3705" s="28">
        <f t="shared" si="443"/>
        <v>15213</v>
      </c>
      <c r="E3705" s="27"/>
      <c r="H3705" s="21">
        <f t="shared" si="441"/>
        <v>15410</v>
      </c>
      <c r="I3705" s="23">
        <f t="shared" si="440"/>
        <v>15411</v>
      </c>
      <c r="J3705" s="82" t="s">
        <v>453</v>
      </c>
      <c r="K3705" s="115">
        <f t="shared" si="442"/>
        <v>52</v>
      </c>
      <c r="L3705" s="34" t="s">
        <v>106</v>
      </c>
      <c r="N3705" s="34" t="s">
        <v>82</v>
      </c>
    </row>
    <row r="3706" spans="1:16" ht="15.75" customHeight="1" outlineLevel="2" x14ac:dyDescent="0.25">
      <c r="B3706" s="33" t="s">
        <v>13</v>
      </c>
      <c r="D3706" s="28">
        <f t="shared" si="443"/>
        <v>15214</v>
      </c>
      <c r="E3706" s="27"/>
      <c r="H3706" s="21">
        <f t="shared" si="441"/>
        <v>15412</v>
      </c>
      <c r="I3706" s="23">
        <f t="shared" si="440"/>
        <v>15413</v>
      </c>
      <c r="J3706" s="82" t="s">
        <v>453</v>
      </c>
      <c r="K3706" s="115">
        <f t="shared" si="442"/>
        <v>53</v>
      </c>
      <c r="L3706" s="34" t="s">
        <v>106</v>
      </c>
      <c r="N3706" s="34" t="s">
        <v>374</v>
      </c>
    </row>
    <row r="3707" spans="1:16" ht="15.75" customHeight="1" outlineLevel="2" x14ac:dyDescent="0.25">
      <c r="B3707" s="33" t="s">
        <v>14</v>
      </c>
      <c r="D3707" s="28">
        <f>D3706+1</f>
        <v>15215</v>
      </c>
      <c r="E3707" s="27"/>
      <c r="H3707" s="21">
        <f t="shared" si="441"/>
        <v>15414</v>
      </c>
      <c r="I3707" s="23">
        <f t="shared" si="440"/>
        <v>15415</v>
      </c>
      <c r="J3707" s="82" t="s">
        <v>453</v>
      </c>
      <c r="K3707" s="115">
        <f t="shared" si="442"/>
        <v>54</v>
      </c>
      <c r="L3707" s="34" t="s">
        <v>106</v>
      </c>
      <c r="O3707" s="55" t="s">
        <v>395</v>
      </c>
      <c r="P3707" s="33" t="s">
        <v>394</v>
      </c>
    </row>
    <row r="3708" spans="1:16" ht="15.75" customHeight="1" outlineLevel="2" x14ac:dyDescent="0.25">
      <c r="B3708" s="33" t="s">
        <v>15</v>
      </c>
      <c r="D3708" s="28">
        <f t="shared" si="443"/>
        <v>15216</v>
      </c>
      <c r="E3708" s="27"/>
      <c r="H3708" s="21">
        <f t="shared" si="441"/>
        <v>15416</v>
      </c>
      <c r="I3708" s="23">
        <f t="shared" si="440"/>
        <v>15417</v>
      </c>
      <c r="J3708" s="82" t="s">
        <v>453</v>
      </c>
      <c r="K3708" s="115">
        <f t="shared" si="442"/>
        <v>55</v>
      </c>
      <c r="L3708" s="42" t="s">
        <v>106</v>
      </c>
      <c r="M3708" s="42"/>
      <c r="N3708" s="42" t="s">
        <v>375</v>
      </c>
    </row>
    <row r="3709" spans="1:16" ht="15" customHeight="1" outlineLevel="2" x14ac:dyDescent="0.25">
      <c r="A3709" s="34"/>
      <c r="B3709" s="33" t="s">
        <v>19</v>
      </c>
      <c r="D3709" s="28">
        <f t="shared" si="443"/>
        <v>15217</v>
      </c>
      <c r="E3709" s="27"/>
      <c r="H3709" s="21">
        <f t="shared" si="441"/>
        <v>15418</v>
      </c>
      <c r="I3709" s="23">
        <f t="shared" si="440"/>
        <v>15419</v>
      </c>
      <c r="J3709" s="82" t="s">
        <v>453</v>
      </c>
      <c r="K3709" s="115">
        <f t="shared" si="442"/>
        <v>56</v>
      </c>
      <c r="L3709" s="34" t="s">
        <v>106</v>
      </c>
      <c r="N3709" s="34" t="s">
        <v>373</v>
      </c>
    </row>
    <row r="3710" spans="1:16" ht="15" customHeight="1" outlineLevel="2" x14ac:dyDescent="0.25">
      <c r="A3710" s="34"/>
      <c r="B3710" s="33" t="s">
        <v>85</v>
      </c>
      <c r="D3710" s="28">
        <f t="shared" si="443"/>
        <v>15218</v>
      </c>
      <c r="E3710" s="27"/>
      <c r="H3710" s="21">
        <f t="shared" si="441"/>
        <v>15420</v>
      </c>
      <c r="I3710" s="23">
        <f t="shared" si="440"/>
        <v>15421</v>
      </c>
      <c r="J3710" s="82" t="s">
        <v>453</v>
      </c>
      <c r="K3710" s="115">
        <f t="shared" si="442"/>
        <v>57</v>
      </c>
      <c r="L3710" s="34" t="s">
        <v>106</v>
      </c>
      <c r="N3710" s="34" t="s">
        <v>374</v>
      </c>
    </row>
    <row r="3711" spans="1:16" ht="15" customHeight="1" outlineLevel="2" x14ac:dyDescent="0.25">
      <c r="A3711" s="34"/>
      <c r="B3711" s="33" t="s">
        <v>86</v>
      </c>
      <c r="D3711" s="28">
        <f t="shared" si="443"/>
        <v>15219</v>
      </c>
      <c r="E3711" s="27"/>
      <c r="H3711" s="21">
        <f t="shared" si="441"/>
        <v>15422</v>
      </c>
      <c r="I3711" s="23">
        <f t="shared" si="440"/>
        <v>15423</v>
      </c>
      <c r="J3711" s="82" t="s">
        <v>453</v>
      </c>
      <c r="K3711" s="115">
        <f t="shared" si="442"/>
        <v>58</v>
      </c>
      <c r="L3711" s="34" t="s">
        <v>106</v>
      </c>
      <c r="N3711" s="34" t="s">
        <v>81</v>
      </c>
    </row>
    <row r="3712" spans="1:16" ht="15" customHeight="1" outlineLevel="2" x14ac:dyDescent="0.25">
      <c r="A3712" s="34"/>
      <c r="B3712" s="33" t="s">
        <v>20</v>
      </c>
      <c r="D3712" s="28">
        <f t="shared" si="443"/>
        <v>15220</v>
      </c>
      <c r="E3712" s="27"/>
      <c r="H3712" s="21">
        <f t="shared" si="441"/>
        <v>15424</v>
      </c>
      <c r="I3712" s="23">
        <f t="shared" si="440"/>
        <v>15425</v>
      </c>
      <c r="J3712" s="82" t="s">
        <v>453</v>
      </c>
      <c r="K3712" s="115">
        <f t="shared" si="442"/>
        <v>59</v>
      </c>
      <c r="L3712" s="34" t="s">
        <v>106</v>
      </c>
      <c r="N3712" s="34" t="s">
        <v>374</v>
      </c>
    </row>
    <row r="3713" spans="1:16" ht="15" customHeight="1" outlineLevel="2" x14ac:dyDescent="0.25">
      <c r="A3713" s="34"/>
      <c r="B3713" s="33" t="s">
        <v>84</v>
      </c>
      <c r="D3713" s="28">
        <f t="shared" si="443"/>
        <v>15221</v>
      </c>
      <c r="E3713" s="27"/>
      <c r="H3713" s="21">
        <f t="shared" si="441"/>
        <v>15426</v>
      </c>
      <c r="I3713" s="23">
        <f t="shared" si="440"/>
        <v>15427</v>
      </c>
      <c r="J3713" s="82" t="s">
        <v>453</v>
      </c>
      <c r="K3713" s="115">
        <f t="shared" si="442"/>
        <v>60</v>
      </c>
      <c r="L3713" s="34" t="s">
        <v>106</v>
      </c>
      <c r="N3713" s="34" t="s">
        <v>81</v>
      </c>
    </row>
    <row r="3714" spans="1:16" ht="15" customHeight="1" outlineLevel="2" x14ac:dyDescent="0.25">
      <c r="A3714" s="34"/>
      <c r="B3714" s="33" t="s">
        <v>21</v>
      </c>
      <c r="D3714" s="28">
        <f t="shared" si="443"/>
        <v>15222</v>
      </c>
      <c r="E3714" s="27"/>
      <c r="H3714" s="21">
        <f t="shared" si="441"/>
        <v>15428</v>
      </c>
      <c r="I3714" s="23">
        <f t="shared" si="440"/>
        <v>15429</v>
      </c>
      <c r="J3714" s="82" t="s">
        <v>453</v>
      </c>
      <c r="K3714" s="115">
        <f t="shared" si="442"/>
        <v>61</v>
      </c>
      <c r="L3714" s="34" t="s">
        <v>106</v>
      </c>
      <c r="N3714" s="34" t="s">
        <v>374</v>
      </c>
    </row>
    <row r="3715" spans="1:16" ht="15" customHeight="1" outlineLevel="2" x14ac:dyDescent="0.25">
      <c r="A3715" s="34"/>
      <c r="B3715" s="33" t="s">
        <v>89</v>
      </c>
      <c r="D3715" s="28">
        <f t="shared" si="443"/>
        <v>15223</v>
      </c>
      <c r="E3715" s="27"/>
      <c r="H3715" s="21">
        <f t="shared" si="441"/>
        <v>15430</v>
      </c>
      <c r="I3715" s="23">
        <f t="shared" si="440"/>
        <v>15431</v>
      </c>
      <c r="J3715" s="82" t="s">
        <v>453</v>
      </c>
      <c r="K3715" s="115">
        <f t="shared" si="442"/>
        <v>62</v>
      </c>
      <c r="L3715" s="34" t="s">
        <v>106</v>
      </c>
      <c r="N3715" s="34" t="s">
        <v>81</v>
      </c>
    </row>
    <row r="3716" spans="1:16" ht="15" customHeight="1" outlineLevel="2" x14ac:dyDescent="0.25">
      <c r="A3716" s="34"/>
      <c r="B3716" s="33" t="s">
        <v>22</v>
      </c>
      <c r="D3716" s="28">
        <f>D3715+1</f>
        <v>15224</v>
      </c>
      <c r="E3716" s="27">
        <f>D3716+1</f>
        <v>15225</v>
      </c>
      <c r="H3716" s="21">
        <f t="shared" si="441"/>
        <v>15432</v>
      </c>
      <c r="I3716" s="23">
        <f t="shared" si="440"/>
        <v>15433</v>
      </c>
      <c r="J3716" s="82" t="s">
        <v>453</v>
      </c>
      <c r="K3716" s="115">
        <f t="shared" si="442"/>
        <v>63</v>
      </c>
      <c r="L3716" s="34" t="s">
        <v>106</v>
      </c>
      <c r="N3716" s="34" t="s">
        <v>80</v>
      </c>
    </row>
    <row r="3717" spans="1:16" s="31" customFormat="1" ht="15" customHeight="1" outlineLevel="2" x14ac:dyDescent="0.25">
      <c r="A3717" s="27"/>
      <c r="B3717" s="41" t="s">
        <v>154</v>
      </c>
      <c r="C3717" s="27"/>
      <c r="D3717" s="28">
        <f>E3716+1</f>
        <v>15226</v>
      </c>
      <c r="E3717" s="27"/>
      <c r="F3717" s="29"/>
      <c r="G3717" s="30"/>
      <c r="H3717" s="43">
        <f t="shared" si="441"/>
        <v>15434</v>
      </c>
      <c r="I3717" s="45">
        <f t="shared" si="440"/>
        <v>15435</v>
      </c>
      <c r="J3717" s="82" t="s">
        <v>453</v>
      </c>
      <c r="K3717" s="115">
        <f t="shared" si="442"/>
        <v>64</v>
      </c>
      <c r="L3717" s="42" t="s">
        <v>106</v>
      </c>
      <c r="M3717" s="27"/>
      <c r="N3717" s="27"/>
      <c r="O3717" s="27"/>
      <c r="P3717" s="26"/>
    </row>
    <row r="3718" spans="1:16" s="31" customFormat="1" ht="15" customHeight="1" outlineLevel="2" x14ac:dyDescent="0.25">
      <c r="A3718" s="27"/>
      <c r="B3718" s="41" t="s">
        <v>494</v>
      </c>
      <c r="C3718" s="27"/>
      <c r="D3718" s="28">
        <f>D3717+1</f>
        <v>15227</v>
      </c>
      <c r="E3718" s="27"/>
      <c r="F3718" s="29"/>
      <c r="G3718" s="30"/>
      <c r="H3718" s="43">
        <f t="shared" si="441"/>
        <v>15436</v>
      </c>
      <c r="I3718" s="45">
        <f t="shared" si="440"/>
        <v>15437</v>
      </c>
      <c r="J3718" s="82" t="s">
        <v>453</v>
      </c>
      <c r="K3718" s="115">
        <f t="shared" si="442"/>
        <v>65</v>
      </c>
      <c r="L3718" s="42" t="s">
        <v>106</v>
      </c>
      <c r="M3718" s="27"/>
      <c r="N3718" s="34" t="s">
        <v>373</v>
      </c>
      <c r="O3718" s="27"/>
      <c r="P3718" s="33" t="s">
        <v>403</v>
      </c>
    </row>
    <row r="3719" spans="1:16" ht="15" outlineLevel="1" x14ac:dyDescent="0.25">
      <c r="A3719" s="34"/>
      <c r="D3719" s="28"/>
      <c r="E3719" s="27"/>
    </row>
    <row r="3720" spans="1:16" ht="15" outlineLevel="1" x14ac:dyDescent="0.25">
      <c r="A3720" s="34" t="s">
        <v>437</v>
      </c>
      <c r="D3720" s="28"/>
      <c r="E3720" s="27"/>
    </row>
    <row r="3721" spans="1:16" s="31" customFormat="1" ht="15.75" customHeight="1" outlineLevel="2" x14ac:dyDescent="0.25">
      <c r="A3721" s="25"/>
      <c r="B3721" s="26" t="s">
        <v>16</v>
      </c>
      <c r="C3721" s="27"/>
      <c r="D3721" s="28">
        <f>D3695+50</f>
        <v>15250</v>
      </c>
      <c r="E3721" s="27"/>
      <c r="F3721" s="29"/>
      <c r="G3721" s="30"/>
      <c r="H3721" s="28"/>
      <c r="I3721" s="30"/>
      <c r="J3721" s="158"/>
      <c r="K3721" s="159"/>
      <c r="L3721" s="27"/>
      <c r="M3721" s="27"/>
      <c r="N3721" s="27"/>
      <c r="O3721" s="27"/>
      <c r="P3721" s="26" t="s">
        <v>873</v>
      </c>
    </row>
    <row r="3722" spans="1:16" s="31" customFormat="1" ht="15.75" customHeight="1" outlineLevel="2" x14ac:dyDescent="0.25">
      <c r="A3722" s="25"/>
      <c r="B3722" s="26" t="s">
        <v>17</v>
      </c>
      <c r="C3722" s="27"/>
      <c r="D3722" s="28">
        <f>D3721+1</f>
        <v>15251</v>
      </c>
      <c r="E3722" s="27"/>
      <c r="F3722" s="29"/>
      <c r="G3722" s="30"/>
      <c r="H3722" s="28"/>
      <c r="I3722" s="30"/>
      <c r="J3722" s="158"/>
      <c r="K3722" s="159"/>
      <c r="L3722" s="27"/>
      <c r="M3722" s="27"/>
      <c r="N3722" s="27"/>
      <c r="O3722" s="27"/>
      <c r="P3722" s="26" t="s">
        <v>873</v>
      </c>
    </row>
    <row r="3723" spans="1:16" s="31" customFormat="1" ht="15.75" customHeight="1" outlineLevel="2" x14ac:dyDescent="0.25">
      <c r="A3723" s="25"/>
      <c r="B3723" s="26" t="s">
        <v>18</v>
      </c>
      <c r="C3723" s="27"/>
      <c r="D3723" s="28">
        <f>D3722+1</f>
        <v>15252</v>
      </c>
      <c r="E3723" s="27"/>
      <c r="F3723" s="29"/>
      <c r="G3723" s="30"/>
      <c r="H3723" s="28"/>
      <c r="I3723" s="30"/>
      <c r="J3723" s="158"/>
      <c r="K3723" s="159"/>
      <c r="L3723" s="27"/>
      <c r="M3723" s="27"/>
      <c r="N3723" s="27"/>
      <c r="O3723" s="27"/>
      <c r="P3723" s="26" t="s">
        <v>873</v>
      </c>
    </row>
    <row r="3724" spans="1:16" s="31" customFormat="1" ht="15.75" customHeight="1" outlineLevel="2" x14ac:dyDescent="0.25">
      <c r="A3724" s="25"/>
      <c r="B3724" s="26" t="s">
        <v>6</v>
      </c>
      <c r="C3724" s="27"/>
      <c r="D3724" s="28">
        <f>D3723+1</f>
        <v>15253</v>
      </c>
      <c r="E3724" s="27"/>
      <c r="F3724" s="29"/>
      <c r="G3724" s="30"/>
      <c r="H3724" s="28"/>
      <c r="I3724" s="30"/>
      <c r="J3724" s="158"/>
      <c r="K3724" s="159"/>
      <c r="L3724" s="27"/>
      <c r="M3724" s="27"/>
      <c r="N3724" s="27"/>
      <c r="O3724" s="27"/>
      <c r="P3724" s="26" t="s">
        <v>873</v>
      </c>
    </row>
    <row r="3725" spans="1:16" ht="15.75" customHeight="1" outlineLevel="2" x14ac:dyDescent="0.25">
      <c r="B3725" s="33" t="s">
        <v>155</v>
      </c>
      <c r="D3725" s="28">
        <f>D3724+1</f>
        <v>15254</v>
      </c>
      <c r="E3725" s="27"/>
    </row>
    <row r="3726" spans="1:16" ht="15.75" customHeight="1" outlineLevel="2" x14ac:dyDescent="0.25">
      <c r="B3726" s="33" t="s">
        <v>80</v>
      </c>
      <c r="D3726" s="28">
        <f>D3725+1</f>
        <v>15255</v>
      </c>
      <c r="E3726" s="27">
        <f>D3726+1</f>
        <v>15256</v>
      </c>
      <c r="H3726" s="21">
        <f>H3700+50</f>
        <v>15450</v>
      </c>
      <c r="I3726" s="23">
        <f t="shared" ref="I3726:I3744" si="444">H3726+1</f>
        <v>15451</v>
      </c>
      <c r="J3726" s="82" t="s">
        <v>453</v>
      </c>
      <c r="K3726" s="115">
        <f>K3718+1</f>
        <v>66</v>
      </c>
      <c r="L3726" s="34" t="s">
        <v>106</v>
      </c>
      <c r="M3726" s="34" t="s">
        <v>52</v>
      </c>
      <c r="N3726" s="34" t="s">
        <v>80</v>
      </c>
    </row>
    <row r="3727" spans="1:16" s="46" customFormat="1" ht="15.75" customHeight="1" outlineLevel="2" x14ac:dyDescent="0.25">
      <c r="A3727" s="40"/>
      <c r="B3727" s="41" t="s">
        <v>79</v>
      </c>
      <c r="C3727" s="42"/>
      <c r="D3727" s="28">
        <f>E3726+1</f>
        <v>15257</v>
      </c>
      <c r="E3727" s="27">
        <f>D3727+1</f>
        <v>15258</v>
      </c>
      <c r="F3727" s="44"/>
      <c r="G3727" s="45"/>
      <c r="H3727" s="43">
        <f t="shared" ref="H3727:H3744" si="445">I3726+1</f>
        <v>15452</v>
      </c>
      <c r="I3727" s="45">
        <f t="shared" si="444"/>
        <v>15453</v>
      </c>
      <c r="J3727" s="82" t="s">
        <v>453</v>
      </c>
      <c r="K3727" s="115">
        <f>K3726+1</f>
        <v>67</v>
      </c>
      <c r="L3727" s="42" t="s">
        <v>106</v>
      </c>
      <c r="M3727" s="42" t="s">
        <v>52</v>
      </c>
      <c r="N3727" s="42" t="s">
        <v>79</v>
      </c>
      <c r="O3727" s="42"/>
      <c r="P3727" s="41"/>
    </row>
    <row r="3728" spans="1:16" s="46" customFormat="1" ht="15.75" customHeight="1" outlineLevel="2" x14ac:dyDescent="0.25">
      <c r="A3728" s="40"/>
      <c r="B3728" s="41" t="s">
        <v>78</v>
      </c>
      <c r="C3728" s="42"/>
      <c r="D3728" s="28">
        <f>E3727+1</f>
        <v>15259</v>
      </c>
      <c r="E3728" s="27">
        <f>D3728+1</f>
        <v>15260</v>
      </c>
      <c r="F3728" s="44"/>
      <c r="G3728" s="45"/>
      <c r="H3728" s="43">
        <f t="shared" si="445"/>
        <v>15454</v>
      </c>
      <c r="I3728" s="45">
        <f t="shared" si="444"/>
        <v>15455</v>
      </c>
      <c r="J3728" s="82" t="s">
        <v>453</v>
      </c>
      <c r="K3728" s="115">
        <f t="shared" ref="K3728:K3744" si="446">K3727+1</f>
        <v>68</v>
      </c>
      <c r="L3728" s="42" t="s">
        <v>106</v>
      </c>
      <c r="M3728" s="42" t="s">
        <v>52</v>
      </c>
      <c r="N3728" s="42" t="s">
        <v>78</v>
      </c>
      <c r="O3728" s="42"/>
      <c r="P3728" s="41"/>
    </row>
    <row r="3729" spans="1:16" ht="15.75" customHeight="1" outlineLevel="2" x14ac:dyDescent="0.25">
      <c r="B3729" s="33" t="s">
        <v>81</v>
      </c>
      <c r="D3729" s="28">
        <f>E3728+1</f>
        <v>15261</v>
      </c>
      <c r="E3729" s="27"/>
      <c r="H3729" s="21">
        <f t="shared" si="445"/>
        <v>15456</v>
      </c>
      <c r="I3729" s="23">
        <f t="shared" si="444"/>
        <v>15457</v>
      </c>
      <c r="J3729" s="82" t="s">
        <v>453</v>
      </c>
      <c r="K3729" s="115">
        <f t="shared" si="446"/>
        <v>69</v>
      </c>
      <c r="L3729" s="34" t="s">
        <v>106</v>
      </c>
      <c r="N3729" s="34" t="s">
        <v>81</v>
      </c>
    </row>
    <row r="3730" spans="1:16" ht="15.75" customHeight="1" outlineLevel="2" x14ac:dyDescent="0.25">
      <c r="B3730" s="33" t="s">
        <v>83</v>
      </c>
      <c r="D3730" s="28">
        <f t="shared" ref="D3730:D3741" si="447">D3729+1</f>
        <v>15262</v>
      </c>
      <c r="E3730" s="27"/>
      <c r="H3730" s="21">
        <f t="shared" si="445"/>
        <v>15458</v>
      </c>
      <c r="I3730" s="23">
        <f t="shared" si="444"/>
        <v>15459</v>
      </c>
      <c r="J3730" s="82" t="s">
        <v>453</v>
      </c>
      <c r="K3730" s="115">
        <f t="shared" si="446"/>
        <v>70</v>
      </c>
      <c r="L3730" s="34" t="s">
        <v>106</v>
      </c>
      <c r="N3730" s="34" t="s">
        <v>392</v>
      </c>
    </row>
    <row r="3731" spans="1:16" ht="15.75" customHeight="1" outlineLevel="2" x14ac:dyDescent="0.25">
      <c r="B3731" s="33" t="s">
        <v>82</v>
      </c>
      <c r="D3731" s="28">
        <f t="shared" si="447"/>
        <v>15263</v>
      </c>
      <c r="E3731" s="27"/>
      <c r="H3731" s="21">
        <f t="shared" si="445"/>
        <v>15460</v>
      </c>
      <c r="I3731" s="23">
        <f t="shared" si="444"/>
        <v>15461</v>
      </c>
      <c r="J3731" s="82" t="s">
        <v>453</v>
      </c>
      <c r="K3731" s="115">
        <f t="shared" si="446"/>
        <v>71</v>
      </c>
      <c r="L3731" s="34" t="s">
        <v>106</v>
      </c>
      <c r="N3731" s="34" t="s">
        <v>82</v>
      </c>
    </row>
    <row r="3732" spans="1:16" ht="15.75" customHeight="1" outlineLevel="2" x14ac:dyDescent="0.25">
      <c r="B3732" s="33" t="s">
        <v>13</v>
      </c>
      <c r="D3732" s="28">
        <f t="shared" si="447"/>
        <v>15264</v>
      </c>
      <c r="E3732" s="27"/>
      <c r="H3732" s="21">
        <f t="shared" si="445"/>
        <v>15462</v>
      </c>
      <c r="I3732" s="23">
        <f t="shared" si="444"/>
        <v>15463</v>
      </c>
      <c r="J3732" s="82" t="s">
        <v>453</v>
      </c>
      <c r="K3732" s="115">
        <f t="shared" si="446"/>
        <v>72</v>
      </c>
      <c r="L3732" s="34" t="s">
        <v>106</v>
      </c>
      <c r="N3732" s="34" t="s">
        <v>374</v>
      </c>
    </row>
    <row r="3733" spans="1:16" ht="15.75" customHeight="1" outlineLevel="2" x14ac:dyDescent="0.25">
      <c r="B3733" s="33" t="s">
        <v>14</v>
      </c>
      <c r="D3733" s="28">
        <f>D3732+1</f>
        <v>15265</v>
      </c>
      <c r="E3733" s="27"/>
      <c r="H3733" s="21">
        <f t="shared" si="445"/>
        <v>15464</v>
      </c>
      <c r="I3733" s="23">
        <f t="shared" si="444"/>
        <v>15465</v>
      </c>
      <c r="J3733" s="82" t="s">
        <v>453</v>
      </c>
      <c r="K3733" s="115">
        <f t="shared" si="446"/>
        <v>73</v>
      </c>
      <c r="L3733" s="34" t="s">
        <v>106</v>
      </c>
      <c r="O3733" s="55" t="s">
        <v>395</v>
      </c>
      <c r="P3733" s="33" t="s">
        <v>394</v>
      </c>
    </row>
    <row r="3734" spans="1:16" ht="15.75" customHeight="1" outlineLevel="2" x14ac:dyDescent="0.25">
      <c r="B3734" s="33" t="s">
        <v>15</v>
      </c>
      <c r="D3734" s="28">
        <f t="shared" si="447"/>
        <v>15266</v>
      </c>
      <c r="E3734" s="27"/>
      <c r="H3734" s="21">
        <f t="shared" si="445"/>
        <v>15466</v>
      </c>
      <c r="I3734" s="23">
        <f t="shared" si="444"/>
        <v>15467</v>
      </c>
      <c r="J3734" s="82" t="s">
        <v>453</v>
      </c>
      <c r="K3734" s="115">
        <f t="shared" si="446"/>
        <v>74</v>
      </c>
      <c r="L3734" s="42" t="s">
        <v>106</v>
      </c>
      <c r="M3734" s="42"/>
      <c r="N3734" s="42" t="s">
        <v>375</v>
      </c>
    </row>
    <row r="3735" spans="1:16" ht="15" customHeight="1" outlineLevel="2" x14ac:dyDescent="0.25">
      <c r="A3735" s="34"/>
      <c r="B3735" s="33" t="s">
        <v>19</v>
      </c>
      <c r="D3735" s="28">
        <f t="shared" si="447"/>
        <v>15267</v>
      </c>
      <c r="E3735" s="27"/>
      <c r="H3735" s="21">
        <f t="shared" si="445"/>
        <v>15468</v>
      </c>
      <c r="I3735" s="23">
        <f t="shared" si="444"/>
        <v>15469</v>
      </c>
      <c r="J3735" s="82" t="s">
        <v>453</v>
      </c>
      <c r="K3735" s="115">
        <f t="shared" si="446"/>
        <v>75</v>
      </c>
      <c r="L3735" s="34" t="s">
        <v>106</v>
      </c>
      <c r="N3735" s="34" t="s">
        <v>373</v>
      </c>
    </row>
    <row r="3736" spans="1:16" ht="15" customHeight="1" outlineLevel="2" x14ac:dyDescent="0.25">
      <c r="A3736" s="34"/>
      <c r="B3736" s="33" t="s">
        <v>85</v>
      </c>
      <c r="D3736" s="28">
        <f t="shared" si="447"/>
        <v>15268</v>
      </c>
      <c r="E3736" s="27"/>
      <c r="H3736" s="21">
        <f t="shared" si="445"/>
        <v>15470</v>
      </c>
      <c r="I3736" s="23">
        <f t="shared" si="444"/>
        <v>15471</v>
      </c>
      <c r="J3736" s="82" t="s">
        <v>453</v>
      </c>
      <c r="K3736" s="115">
        <f t="shared" si="446"/>
        <v>76</v>
      </c>
      <c r="L3736" s="34" t="s">
        <v>106</v>
      </c>
      <c r="N3736" s="34" t="s">
        <v>374</v>
      </c>
    </row>
    <row r="3737" spans="1:16" ht="15" customHeight="1" outlineLevel="2" x14ac:dyDescent="0.25">
      <c r="A3737" s="34"/>
      <c r="B3737" s="33" t="s">
        <v>86</v>
      </c>
      <c r="D3737" s="28">
        <f t="shared" si="447"/>
        <v>15269</v>
      </c>
      <c r="E3737" s="27"/>
      <c r="H3737" s="21">
        <f t="shared" si="445"/>
        <v>15472</v>
      </c>
      <c r="I3737" s="23">
        <f t="shared" si="444"/>
        <v>15473</v>
      </c>
      <c r="J3737" s="82" t="s">
        <v>453</v>
      </c>
      <c r="K3737" s="115">
        <f t="shared" si="446"/>
        <v>77</v>
      </c>
      <c r="L3737" s="34" t="s">
        <v>106</v>
      </c>
      <c r="N3737" s="34" t="s">
        <v>81</v>
      </c>
    </row>
    <row r="3738" spans="1:16" ht="15" customHeight="1" outlineLevel="2" x14ac:dyDescent="0.25">
      <c r="A3738" s="34"/>
      <c r="B3738" s="33" t="s">
        <v>20</v>
      </c>
      <c r="D3738" s="28">
        <f t="shared" si="447"/>
        <v>15270</v>
      </c>
      <c r="E3738" s="27"/>
      <c r="H3738" s="21">
        <f t="shared" si="445"/>
        <v>15474</v>
      </c>
      <c r="I3738" s="23">
        <f t="shared" si="444"/>
        <v>15475</v>
      </c>
      <c r="J3738" s="82" t="s">
        <v>453</v>
      </c>
      <c r="K3738" s="115">
        <f t="shared" si="446"/>
        <v>78</v>
      </c>
      <c r="L3738" s="34" t="s">
        <v>106</v>
      </c>
      <c r="N3738" s="34" t="s">
        <v>374</v>
      </c>
    </row>
    <row r="3739" spans="1:16" ht="15" customHeight="1" outlineLevel="2" x14ac:dyDescent="0.25">
      <c r="A3739" s="34"/>
      <c r="B3739" s="33" t="s">
        <v>84</v>
      </c>
      <c r="D3739" s="28">
        <f t="shared" si="447"/>
        <v>15271</v>
      </c>
      <c r="E3739" s="27"/>
      <c r="H3739" s="21">
        <f t="shared" si="445"/>
        <v>15476</v>
      </c>
      <c r="I3739" s="23">
        <f t="shared" si="444"/>
        <v>15477</v>
      </c>
      <c r="J3739" s="82" t="s">
        <v>453</v>
      </c>
      <c r="K3739" s="115">
        <f t="shared" si="446"/>
        <v>79</v>
      </c>
      <c r="L3739" s="34" t="s">
        <v>106</v>
      </c>
      <c r="N3739" s="34" t="s">
        <v>81</v>
      </c>
    </row>
    <row r="3740" spans="1:16" ht="15" customHeight="1" outlineLevel="2" x14ac:dyDescent="0.25">
      <c r="A3740" s="34"/>
      <c r="B3740" s="33" t="s">
        <v>21</v>
      </c>
      <c r="D3740" s="28">
        <f t="shared" si="447"/>
        <v>15272</v>
      </c>
      <c r="E3740" s="27"/>
      <c r="H3740" s="21">
        <f t="shared" si="445"/>
        <v>15478</v>
      </c>
      <c r="I3740" s="23">
        <f t="shared" si="444"/>
        <v>15479</v>
      </c>
      <c r="J3740" s="82" t="s">
        <v>453</v>
      </c>
      <c r="K3740" s="115">
        <f t="shared" si="446"/>
        <v>80</v>
      </c>
      <c r="L3740" s="34" t="s">
        <v>106</v>
      </c>
      <c r="N3740" s="34" t="s">
        <v>374</v>
      </c>
    </row>
    <row r="3741" spans="1:16" ht="15" customHeight="1" outlineLevel="2" x14ac:dyDescent="0.25">
      <c r="A3741" s="34"/>
      <c r="B3741" s="33" t="s">
        <v>89</v>
      </c>
      <c r="D3741" s="28">
        <f t="shared" si="447"/>
        <v>15273</v>
      </c>
      <c r="E3741" s="27"/>
      <c r="H3741" s="21">
        <f t="shared" si="445"/>
        <v>15480</v>
      </c>
      <c r="I3741" s="23">
        <f t="shared" si="444"/>
        <v>15481</v>
      </c>
      <c r="J3741" s="82" t="s">
        <v>453</v>
      </c>
      <c r="K3741" s="115">
        <f t="shared" si="446"/>
        <v>81</v>
      </c>
      <c r="L3741" s="34" t="s">
        <v>106</v>
      </c>
      <c r="N3741" s="34" t="s">
        <v>81</v>
      </c>
    </row>
    <row r="3742" spans="1:16" ht="15" customHeight="1" outlineLevel="2" x14ac:dyDescent="0.25">
      <c r="A3742" s="34"/>
      <c r="B3742" s="33" t="s">
        <v>22</v>
      </c>
      <c r="D3742" s="28">
        <f>D3741+1</f>
        <v>15274</v>
      </c>
      <c r="E3742" s="27">
        <f>D3742+1</f>
        <v>15275</v>
      </c>
      <c r="H3742" s="21">
        <f t="shared" si="445"/>
        <v>15482</v>
      </c>
      <c r="I3742" s="23">
        <f t="shared" si="444"/>
        <v>15483</v>
      </c>
      <c r="J3742" s="82" t="s">
        <v>453</v>
      </c>
      <c r="K3742" s="115">
        <f t="shared" si="446"/>
        <v>82</v>
      </c>
      <c r="L3742" s="34" t="s">
        <v>106</v>
      </c>
      <c r="N3742" s="34" t="s">
        <v>80</v>
      </c>
    </row>
    <row r="3743" spans="1:16" s="31" customFormat="1" ht="15" customHeight="1" outlineLevel="2" x14ac:dyDescent="0.25">
      <c r="A3743" s="27"/>
      <c r="B3743" s="41" t="s">
        <v>154</v>
      </c>
      <c r="C3743" s="27"/>
      <c r="D3743" s="28">
        <f>E3742+1</f>
        <v>15276</v>
      </c>
      <c r="E3743" s="27"/>
      <c r="F3743" s="29"/>
      <c r="G3743" s="30"/>
      <c r="H3743" s="43">
        <f t="shared" si="445"/>
        <v>15484</v>
      </c>
      <c r="I3743" s="45">
        <f t="shared" si="444"/>
        <v>15485</v>
      </c>
      <c r="J3743" s="82" t="s">
        <v>453</v>
      </c>
      <c r="K3743" s="115">
        <f t="shared" si="446"/>
        <v>83</v>
      </c>
      <c r="L3743" s="42" t="s">
        <v>106</v>
      </c>
      <c r="M3743" s="27"/>
      <c r="N3743" s="27"/>
      <c r="O3743" s="27"/>
      <c r="P3743" s="26"/>
    </row>
    <row r="3744" spans="1:16" s="31" customFormat="1" ht="15" customHeight="1" outlineLevel="2" x14ac:dyDescent="0.25">
      <c r="A3744" s="27"/>
      <c r="B3744" s="41" t="s">
        <v>494</v>
      </c>
      <c r="C3744" s="27"/>
      <c r="D3744" s="28">
        <f>D3743+1</f>
        <v>15277</v>
      </c>
      <c r="E3744" s="27"/>
      <c r="F3744" s="29"/>
      <c r="G3744" s="30"/>
      <c r="H3744" s="43">
        <f t="shared" si="445"/>
        <v>15486</v>
      </c>
      <c r="I3744" s="45">
        <f t="shared" si="444"/>
        <v>15487</v>
      </c>
      <c r="J3744" s="82" t="s">
        <v>453</v>
      </c>
      <c r="K3744" s="115">
        <f t="shared" si="446"/>
        <v>84</v>
      </c>
      <c r="L3744" s="42" t="s">
        <v>106</v>
      </c>
      <c r="M3744" s="27"/>
      <c r="N3744" s="34" t="s">
        <v>373</v>
      </c>
      <c r="O3744" s="27"/>
      <c r="P3744" s="33" t="s">
        <v>403</v>
      </c>
    </row>
    <row r="3745" spans="1:16" ht="15" outlineLevel="1" x14ac:dyDescent="0.25">
      <c r="A3745" s="34"/>
      <c r="D3745" s="28"/>
      <c r="E3745" s="27"/>
    </row>
    <row r="3746" spans="1:16" x14ac:dyDescent="0.25">
      <c r="D3746" s="28"/>
      <c r="E3746" s="27"/>
    </row>
    <row r="3747" spans="1:16" x14ac:dyDescent="0.25">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25">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25">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25">
      <c r="B3750" s="65" t="str">
        <f t="shared" si="449"/>
        <v>True Meter #5</v>
      </c>
      <c r="C3750" s="34">
        <f t="shared" si="451"/>
        <v>5</v>
      </c>
      <c r="D3750" s="43">
        <f t="shared" si="452"/>
        <v>17000</v>
      </c>
      <c r="E3750" s="23">
        <f t="shared" si="448"/>
        <v>17499</v>
      </c>
      <c r="P3750" s="33" t="str">
        <f t="shared" si="450"/>
        <v>True Meter #5 = True Meter #1 + 2000</v>
      </c>
    </row>
    <row r="3751" spans="1:16" x14ac:dyDescent="0.25">
      <c r="B3751" s="65" t="str">
        <f t="shared" si="449"/>
        <v>True Meter #6</v>
      </c>
      <c r="C3751" s="34">
        <f t="shared" si="451"/>
        <v>6</v>
      </c>
      <c r="D3751" s="43">
        <f t="shared" si="452"/>
        <v>17500</v>
      </c>
      <c r="E3751" s="23">
        <f t="shared" si="448"/>
        <v>17999</v>
      </c>
      <c r="P3751" s="33" t="str">
        <f t="shared" si="450"/>
        <v>True Meter #6 = True Meter #1 + 2500</v>
      </c>
    </row>
    <row r="3752" spans="1:16" x14ac:dyDescent="0.25">
      <c r="B3752" s="65" t="str">
        <f t="shared" si="449"/>
        <v>True Meter #7</v>
      </c>
      <c r="C3752" s="34">
        <f t="shared" si="451"/>
        <v>7</v>
      </c>
      <c r="D3752" s="43">
        <f t="shared" si="452"/>
        <v>18000</v>
      </c>
      <c r="E3752" s="23">
        <f t="shared" si="448"/>
        <v>18499</v>
      </c>
      <c r="P3752" s="33" t="str">
        <f t="shared" si="450"/>
        <v>True Meter #7 = True Meter #1 + 3000</v>
      </c>
    </row>
    <row r="3753" spans="1:16" x14ac:dyDescent="0.25">
      <c r="B3753" s="65" t="str">
        <f t="shared" si="449"/>
        <v>True Meter #8</v>
      </c>
      <c r="C3753" s="34">
        <f t="shared" si="451"/>
        <v>8</v>
      </c>
      <c r="D3753" s="43">
        <f t="shared" si="452"/>
        <v>18500</v>
      </c>
      <c r="E3753" s="23">
        <f t="shared" si="448"/>
        <v>18999</v>
      </c>
      <c r="P3753" s="33" t="str">
        <f t="shared" si="450"/>
        <v>True Meter #8 = True Meter #1 + 3500</v>
      </c>
    </row>
    <row r="3754" spans="1:16" x14ac:dyDescent="0.25">
      <c r="B3754" s="65" t="str">
        <f t="shared" si="449"/>
        <v>True Meter #9</v>
      </c>
      <c r="C3754" s="34">
        <f t="shared" si="451"/>
        <v>9</v>
      </c>
      <c r="D3754" s="43">
        <f t="shared" si="452"/>
        <v>19000</v>
      </c>
      <c r="E3754" s="23">
        <f t="shared" si="448"/>
        <v>19499</v>
      </c>
      <c r="P3754" s="33" t="str">
        <f t="shared" si="450"/>
        <v>True Meter #9 = True Meter #1 + 4000</v>
      </c>
    </row>
    <row r="3755" spans="1:16" x14ac:dyDescent="0.25">
      <c r="B3755" s="65" t="str">
        <f t="shared" si="449"/>
        <v>True Meter #10</v>
      </c>
      <c r="C3755" s="34">
        <f t="shared" si="451"/>
        <v>10</v>
      </c>
      <c r="D3755" s="43">
        <f t="shared" si="452"/>
        <v>19500</v>
      </c>
      <c r="E3755" s="23">
        <f t="shared" si="448"/>
        <v>19999</v>
      </c>
      <c r="P3755" s="33" t="str">
        <f t="shared" si="450"/>
        <v>True Meter #10 = True Meter #1 + 4500</v>
      </c>
    </row>
    <row r="3756" spans="1:16" x14ac:dyDescent="0.25">
      <c r="B3756" s="65" t="str">
        <f t="shared" si="449"/>
        <v>True Meter #11</v>
      </c>
      <c r="C3756" s="34">
        <f t="shared" si="451"/>
        <v>11</v>
      </c>
      <c r="D3756" s="43">
        <f t="shared" si="452"/>
        <v>20000</v>
      </c>
      <c r="E3756" s="23">
        <f t="shared" si="448"/>
        <v>20499</v>
      </c>
      <c r="P3756" s="33" t="str">
        <f t="shared" si="450"/>
        <v>True Meter #11 = True Meter #1 + 5000</v>
      </c>
    </row>
    <row r="3757" spans="1:16" x14ac:dyDescent="0.25">
      <c r="B3757" s="65" t="str">
        <f t="shared" si="449"/>
        <v>True Meter #12</v>
      </c>
      <c r="C3757" s="34">
        <f t="shared" si="451"/>
        <v>12</v>
      </c>
      <c r="D3757" s="43">
        <f t="shared" si="452"/>
        <v>20500</v>
      </c>
      <c r="E3757" s="23">
        <f t="shared" si="448"/>
        <v>20999</v>
      </c>
      <c r="P3757" s="33" t="str">
        <f t="shared" si="450"/>
        <v>True Meter #12 = True Meter #1 + 5500</v>
      </c>
    </row>
    <row r="3758" spans="1:16" x14ac:dyDescent="0.25">
      <c r="B3758" s="65" t="str">
        <f t="shared" si="449"/>
        <v>True Meter #13</v>
      </c>
      <c r="C3758" s="34">
        <f t="shared" si="451"/>
        <v>13</v>
      </c>
      <c r="D3758" s="43">
        <f t="shared" si="452"/>
        <v>21000</v>
      </c>
      <c r="E3758" s="23">
        <f t="shared" si="448"/>
        <v>21499</v>
      </c>
      <c r="P3758" s="33" t="str">
        <f t="shared" si="450"/>
        <v>True Meter #13 = True Meter #1 + 6000</v>
      </c>
    </row>
    <row r="3759" spans="1:16" x14ac:dyDescent="0.25">
      <c r="B3759" s="65" t="str">
        <f t="shared" si="449"/>
        <v>True Meter #14</v>
      </c>
      <c r="C3759" s="34">
        <f t="shared" si="451"/>
        <v>14</v>
      </c>
      <c r="D3759" s="43">
        <f t="shared" si="452"/>
        <v>21500</v>
      </c>
      <c r="E3759" s="23">
        <f t="shared" si="448"/>
        <v>21999</v>
      </c>
      <c r="P3759" s="33" t="str">
        <f t="shared" si="450"/>
        <v>True Meter #14 = True Meter #1 + 6500</v>
      </c>
    </row>
    <row r="3760" spans="1:16" x14ac:dyDescent="0.25">
      <c r="B3760" s="65" t="str">
        <f t="shared" si="449"/>
        <v>True Meter #15</v>
      </c>
      <c r="C3760" s="34">
        <f t="shared" si="451"/>
        <v>15</v>
      </c>
      <c r="D3760" s="43">
        <f t="shared" si="452"/>
        <v>22000</v>
      </c>
      <c r="E3760" s="23">
        <f t="shared" si="448"/>
        <v>22499</v>
      </c>
      <c r="P3760" s="33" t="str">
        <f t="shared" si="450"/>
        <v>True Meter #15 = True Meter #1 + 7000</v>
      </c>
    </row>
    <row r="3761" spans="2:16" x14ac:dyDescent="0.25">
      <c r="B3761" s="65" t="str">
        <f t="shared" si="449"/>
        <v>True Meter #16</v>
      </c>
      <c r="C3761" s="34">
        <f t="shared" si="451"/>
        <v>16</v>
      </c>
      <c r="D3761" s="43">
        <f t="shared" si="452"/>
        <v>22500</v>
      </c>
      <c r="E3761" s="23">
        <f t="shared" si="448"/>
        <v>22999</v>
      </c>
      <c r="P3761" s="33" t="str">
        <f t="shared" si="450"/>
        <v>True Meter #16 = True Meter #1 + 7500</v>
      </c>
    </row>
    <row r="3762" spans="2:16" x14ac:dyDescent="0.25">
      <c r="B3762" s="65" t="str">
        <f t="shared" si="449"/>
        <v>True Meter #17</v>
      </c>
      <c r="C3762" s="34">
        <f t="shared" si="451"/>
        <v>17</v>
      </c>
      <c r="D3762" s="43">
        <f t="shared" si="452"/>
        <v>23000</v>
      </c>
      <c r="E3762" s="23">
        <f t="shared" si="448"/>
        <v>23499</v>
      </c>
      <c r="P3762" s="33" t="str">
        <f t="shared" si="450"/>
        <v>True Meter #17 = True Meter #1 + 8000</v>
      </c>
    </row>
    <row r="3763" spans="2:16" x14ac:dyDescent="0.25">
      <c r="B3763" s="65" t="str">
        <f t="shared" si="449"/>
        <v>True Meter #18</v>
      </c>
      <c r="C3763" s="34">
        <f t="shared" si="451"/>
        <v>18</v>
      </c>
      <c r="D3763" s="43">
        <f t="shared" si="452"/>
        <v>23500</v>
      </c>
      <c r="E3763" s="23">
        <f t="shared" si="448"/>
        <v>23999</v>
      </c>
      <c r="P3763" s="33" t="str">
        <f t="shared" si="450"/>
        <v>True Meter #18 = True Meter #1 + 8500</v>
      </c>
    </row>
    <row r="3764" spans="2:16" x14ac:dyDescent="0.25">
      <c r="B3764" s="65" t="str">
        <f t="shared" si="449"/>
        <v>True Meter #19</v>
      </c>
      <c r="C3764" s="34">
        <f t="shared" si="451"/>
        <v>19</v>
      </c>
      <c r="D3764" s="43">
        <f t="shared" si="452"/>
        <v>24000</v>
      </c>
      <c r="E3764" s="23">
        <f t="shared" si="448"/>
        <v>24499</v>
      </c>
      <c r="P3764" s="33" t="str">
        <f t="shared" si="450"/>
        <v>True Meter #19 = True Meter #1 + 9000</v>
      </c>
    </row>
    <row r="3765" spans="2:16" x14ac:dyDescent="0.25">
      <c r="B3765" s="65" t="str">
        <f t="shared" si="449"/>
        <v>True Meter #20</v>
      </c>
      <c r="C3765" s="34">
        <f t="shared" si="451"/>
        <v>20</v>
      </c>
      <c r="D3765" s="43">
        <f t="shared" si="452"/>
        <v>24500</v>
      </c>
      <c r="E3765" s="23">
        <f t="shared" si="448"/>
        <v>24999</v>
      </c>
      <c r="P3765" s="33" t="str">
        <f t="shared" si="450"/>
        <v>True Meter #20 = True Meter #1 + 9500</v>
      </c>
    </row>
    <row r="3766" spans="2:16" x14ac:dyDescent="0.25">
      <c r="B3766" s="65" t="str">
        <f t="shared" si="449"/>
        <v>True Meter #21</v>
      </c>
      <c r="C3766" s="34">
        <f t="shared" si="451"/>
        <v>21</v>
      </c>
      <c r="D3766" s="43">
        <f t="shared" si="452"/>
        <v>25000</v>
      </c>
      <c r="E3766" s="23">
        <f t="shared" si="448"/>
        <v>25499</v>
      </c>
      <c r="P3766" s="33" t="str">
        <f t="shared" si="450"/>
        <v>True Meter #21 = True Meter #1 + 10000</v>
      </c>
    </row>
    <row r="3767" spans="2:16" x14ac:dyDescent="0.25">
      <c r="B3767" s="65" t="str">
        <f t="shared" si="449"/>
        <v>True Meter #22</v>
      </c>
      <c r="C3767" s="34">
        <f t="shared" si="451"/>
        <v>22</v>
      </c>
      <c r="D3767" s="43">
        <f t="shared" si="452"/>
        <v>25500</v>
      </c>
      <c r="E3767" s="23">
        <f t="shared" si="448"/>
        <v>25999</v>
      </c>
      <c r="P3767" s="33" t="str">
        <f t="shared" si="450"/>
        <v>True Meter #22 = True Meter #1 + 10500</v>
      </c>
    </row>
    <row r="3768" spans="2:16" x14ac:dyDescent="0.25">
      <c r="B3768" s="65" t="str">
        <f t="shared" si="449"/>
        <v>True Meter #23</v>
      </c>
      <c r="C3768" s="34">
        <f t="shared" si="451"/>
        <v>23</v>
      </c>
      <c r="D3768" s="43">
        <f t="shared" si="452"/>
        <v>26000</v>
      </c>
      <c r="E3768" s="23">
        <f t="shared" si="448"/>
        <v>26499</v>
      </c>
      <c r="P3768" s="33" t="str">
        <f t="shared" si="450"/>
        <v>True Meter #23 = True Meter #1 + 11000</v>
      </c>
    </row>
    <row r="3769" spans="2:16" x14ac:dyDescent="0.25">
      <c r="B3769" s="65" t="str">
        <f t="shared" si="449"/>
        <v>True Meter #24</v>
      </c>
      <c r="C3769" s="34">
        <f t="shared" si="451"/>
        <v>24</v>
      </c>
      <c r="D3769" s="43">
        <f t="shared" si="452"/>
        <v>26500</v>
      </c>
      <c r="E3769" s="23">
        <f t="shared" si="448"/>
        <v>26999</v>
      </c>
      <c r="P3769" s="33" t="str">
        <f t="shared" si="450"/>
        <v>True Meter #24 = True Meter #1 + 11500</v>
      </c>
    </row>
    <row r="3770" spans="2:16" x14ac:dyDescent="0.25">
      <c r="B3770" s="65" t="str">
        <f t="shared" si="449"/>
        <v>True Meter #25</v>
      </c>
      <c r="C3770" s="34">
        <f t="shared" si="451"/>
        <v>25</v>
      </c>
      <c r="D3770" s="43">
        <f t="shared" si="452"/>
        <v>27000</v>
      </c>
      <c r="E3770" s="23">
        <f t="shared" si="448"/>
        <v>27499</v>
      </c>
      <c r="P3770" s="33" t="str">
        <f t="shared" si="450"/>
        <v>True Meter #25 = True Meter #1 + 12000</v>
      </c>
    </row>
    <row r="3771" spans="2:16" x14ac:dyDescent="0.25">
      <c r="B3771" s="65" t="str">
        <f t="shared" si="449"/>
        <v>True Meter #26</v>
      </c>
      <c r="C3771" s="34">
        <f t="shared" si="451"/>
        <v>26</v>
      </c>
      <c r="D3771" s="43">
        <f t="shared" si="452"/>
        <v>27500</v>
      </c>
      <c r="E3771" s="23">
        <f t="shared" si="448"/>
        <v>27999</v>
      </c>
      <c r="P3771" s="33" t="str">
        <f t="shared" si="450"/>
        <v>True Meter #26 = True Meter #1 + 12500</v>
      </c>
    </row>
    <row r="3772" spans="2:16" x14ac:dyDescent="0.25">
      <c r="B3772" s="65" t="str">
        <f t="shared" si="449"/>
        <v>True Meter #27</v>
      </c>
      <c r="C3772" s="34">
        <f t="shared" si="451"/>
        <v>27</v>
      </c>
      <c r="D3772" s="43">
        <f t="shared" si="452"/>
        <v>28000</v>
      </c>
      <c r="E3772" s="23">
        <f t="shared" si="448"/>
        <v>28499</v>
      </c>
      <c r="P3772" s="33" t="str">
        <f t="shared" si="450"/>
        <v>True Meter #27 = True Meter #1 + 13000</v>
      </c>
    </row>
    <row r="3773" spans="2:16" x14ac:dyDescent="0.25">
      <c r="B3773" s="65" t="str">
        <f t="shared" si="449"/>
        <v>True Meter #28</v>
      </c>
      <c r="C3773" s="34">
        <f t="shared" si="451"/>
        <v>28</v>
      </c>
      <c r="D3773" s="43">
        <f t="shared" si="452"/>
        <v>28500</v>
      </c>
      <c r="E3773" s="23">
        <f t="shared" si="448"/>
        <v>28999</v>
      </c>
      <c r="P3773" s="33" t="str">
        <f t="shared" si="450"/>
        <v>True Meter #28 = True Meter #1 + 13500</v>
      </c>
    </row>
    <row r="3774" spans="2:16" x14ac:dyDescent="0.25">
      <c r="B3774" s="65" t="str">
        <f t="shared" si="449"/>
        <v>True Meter #29</v>
      </c>
      <c r="C3774" s="34">
        <f t="shared" si="451"/>
        <v>29</v>
      </c>
      <c r="D3774" s="43">
        <f t="shared" si="452"/>
        <v>29000</v>
      </c>
      <c r="E3774" s="23">
        <f t="shared" si="448"/>
        <v>29499</v>
      </c>
      <c r="P3774" s="33" t="str">
        <f t="shared" si="450"/>
        <v>True Meter #29 = True Meter #1 + 14000</v>
      </c>
    </row>
    <row r="3775" spans="2:16" x14ac:dyDescent="0.25">
      <c r="B3775" s="65" t="str">
        <f t="shared" si="449"/>
        <v>True Meter #30</v>
      </c>
      <c r="C3775" s="34">
        <f t="shared" si="451"/>
        <v>30</v>
      </c>
      <c r="D3775" s="43">
        <f t="shared" si="452"/>
        <v>29500</v>
      </c>
      <c r="E3775" s="23">
        <f t="shared" si="448"/>
        <v>29999</v>
      </c>
      <c r="P3775" s="33" t="str">
        <f t="shared" si="450"/>
        <v>True Meter #30 = True Meter #1 + 14500</v>
      </c>
    </row>
    <row r="3776" spans="2:16" x14ac:dyDescent="0.25">
      <c r="B3776" s="65" t="str">
        <f t="shared" si="449"/>
        <v>True Meter #31</v>
      </c>
      <c r="C3776" s="34">
        <f t="shared" si="451"/>
        <v>31</v>
      </c>
      <c r="D3776" s="43">
        <f t="shared" si="452"/>
        <v>30000</v>
      </c>
      <c r="E3776" s="23">
        <f t="shared" si="448"/>
        <v>30499</v>
      </c>
      <c r="P3776" s="33" t="str">
        <f t="shared" si="450"/>
        <v>True Meter #31 = True Meter #1 + 15000</v>
      </c>
    </row>
    <row r="3777" spans="2:16" x14ac:dyDescent="0.25">
      <c r="B3777" s="65" t="str">
        <f t="shared" si="449"/>
        <v>True Meter #32</v>
      </c>
      <c r="C3777" s="34">
        <f t="shared" si="451"/>
        <v>32</v>
      </c>
      <c r="D3777" s="43">
        <f t="shared" si="452"/>
        <v>30500</v>
      </c>
      <c r="E3777" s="23">
        <f t="shared" si="448"/>
        <v>30999</v>
      </c>
      <c r="P3777" s="33" t="str">
        <f t="shared" si="450"/>
        <v>True Meter #32 = True Meter #1 + 15500</v>
      </c>
    </row>
    <row r="3778" spans="2:16" x14ac:dyDescent="0.25">
      <c r="B3778" s="65" t="str">
        <f t="shared" si="449"/>
        <v>True Meter #33</v>
      </c>
      <c r="C3778" s="34">
        <f t="shared" si="451"/>
        <v>33</v>
      </c>
      <c r="D3778" s="43">
        <f t="shared" si="452"/>
        <v>31000</v>
      </c>
      <c r="E3778" s="23">
        <f t="shared" si="448"/>
        <v>31499</v>
      </c>
      <c r="P3778" s="33" t="str">
        <f t="shared" si="450"/>
        <v>True Meter #33 = True Meter #1 + 16000</v>
      </c>
    </row>
    <row r="3779" spans="2:16" x14ac:dyDescent="0.25">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25">
      <c r="B3780" s="65" t="str">
        <f t="shared" si="449"/>
        <v>True Meter #35</v>
      </c>
      <c r="C3780" s="34">
        <f t="shared" si="451"/>
        <v>35</v>
      </c>
      <c r="D3780" s="43">
        <f t="shared" si="452"/>
        <v>32000</v>
      </c>
      <c r="E3780" s="23">
        <f t="shared" si="453"/>
        <v>32499</v>
      </c>
      <c r="P3780" s="33" t="str">
        <f t="shared" si="450"/>
        <v>True Meter #35 = True Meter #1 + 17000</v>
      </c>
    </row>
    <row r="3781" spans="2:16" x14ac:dyDescent="0.25">
      <c r="B3781" s="65" t="str">
        <f t="shared" si="449"/>
        <v>True Meter #36</v>
      </c>
      <c r="C3781" s="34">
        <f t="shared" si="451"/>
        <v>36</v>
      </c>
      <c r="D3781" s="43">
        <f t="shared" si="452"/>
        <v>32500</v>
      </c>
      <c r="E3781" s="23">
        <f t="shared" si="453"/>
        <v>32999</v>
      </c>
      <c r="P3781" s="33" t="str">
        <f t="shared" si="450"/>
        <v>True Meter #36 = True Meter #1 + 17500</v>
      </c>
    </row>
    <row r="3782" spans="2:16" x14ac:dyDescent="0.25">
      <c r="B3782" s="65" t="str">
        <f t="shared" si="449"/>
        <v>True Meter #37</v>
      </c>
      <c r="C3782" s="34">
        <f t="shared" si="451"/>
        <v>37</v>
      </c>
      <c r="D3782" s="43">
        <f t="shared" si="452"/>
        <v>33000</v>
      </c>
      <c r="E3782" s="23">
        <f t="shared" si="453"/>
        <v>33499</v>
      </c>
      <c r="P3782" s="33" t="str">
        <f t="shared" si="450"/>
        <v>True Meter #37 = True Meter #1 + 18000</v>
      </c>
    </row>
    <row r="3783" spans="2:16" x14ac:dyDescent="0.25">
      <c r="B3783" s="65" t="str">
        <f t="shared" si="449"/>
        <v>True Meter #38</v>
      </c>
      <c r="C3783" s="34">
        <f t="shared" si="451"/>
        <v>38</v>
      </c>
      <c r="D3783" s="43">
        <f t="shared" si="452"/>
        <v>33500</v>
      </c>
      <c r="E3783" s="23">
        <f t="shared" si="453"/>
        <v>33999</v>
      </c>
      <c r="P3783" s="33" t="str">
        <f t="shared" si="450"/>
        <v>True Meter #38 = True Meter #1 + 18500</v>
      </c>
    </row>
    <row r="3784" spans="2:16" x14ac:dyDescent="0.25">
      <c r="B3784" s="65" t="str">
        <f t="shared" si="449"/>
        <v>True Meter #39</v>
      </c>
      <c r="C3784" s="34">
        <f t="shared" si="451"/>
        <v>39</v>
      </c>
      <c r="D3784" s="43">
        <f t="shared" si="452"/>
        <v>34000</v>
      </c>
      <c r="E3784" s="23">
        <f t="shared" si="453"/>
        <v>34499</v>
      </c>
      <c r="P3784" s="33" t="str">
        <f t="shared" si="450"/>
        <v>True Meter #39 = True Meter #1 + 19000</v>
      </c>
    </row>
    <row r="3785" spans="2:16" x14ac:dyDescent="0.25">
      <c r="B3785" s="65" t="str">
        <f t="shared" si="449"/>
        <v>True Meter #40</v>
      </c>
      <c r="C3785" s="34">
        <f t="shared" si="451"/>
        <v>40</v>
      </c>
      <c r="D3785" s="43">
        <f t="shared" si="452"/>
        <v>34500</v>
      </c>
      <c r="E3785" s="23">
        <f t="shared" si="453"/>
        <v>34999</v>
      </c>
      <c r="P3785" s="33" t="str">
        <f t="shared" si="450"/>
        <v>True Meter #40 = True Meter #1 + 19500</v>
      </c>
    </row>
    <row r="3786" spans="2:16" x14ac:dyDescent="0.25">
      <c r="B3786" s="65" t="str">
        <f t="shared" si="449"/>
        <v>True Meter #41</v>
      </c>
      <c r="C3786" s="34">
        <f t="shared" si="451"/>
        <v>41</v>
      </c>
      <c r="D3786" s="43">
        <f t="shared" si="452"/>
        <v>35000</v>
      </c>
      <c r="E3786" s="23">
        <f t="shared" si="453"/>
        <v>35499</v>
      </c>
      <c r="P3786" s="33" t="str">
        <f t="shared" si="450"/>
        <v>True Meter #41 = True Meter #1 + 20000</v>
      </c>
    </row>
    <row r="3787" spans="2:16" x14ac:dyDescent="0.25">
      <c r="B3787" s="65" t="str">
        <f t="shared" si="449"/>
        <v>True Meter #42</v>
      </c>
      <c r="C3787" s="34">
        <f t="shared" si="451"/>
        <v>42</v>
      </c>
      <c r="D3787" s="43">
        <f t="shared" si="452"/>
        <v>35500</v>
      </c>
      <c r="E3787" s="23">
        <f t="shared" si="453"/>
        <v>35999</v>
      </c>
      <c r="P3787" s="33" t="str">
        <f t="shared" si="450"/>
        <v>True Meter #42 = True Meter #1 + 20500</v>
      </c>
    </row>
    <row r="3788" spans="2:16" x14ac:dyDescent="0.25">
      <c r="B3788" s="65" t="str">
        <f t="shared" si="449"/>
        <v>True Meter #43</v>
      </c>
      <c r="C3788" s="34">
        <f t="shared" si="451"/>
        <v>43</v>
      </c>
      <c r="D3788" s="43">
        <f t="shared" si="452"/>
        <v>36000</v>
      </c>
      <c r="E3788" s="23">
        <f t="shared" si="453"/>
        <v>36499</v>
      </c>
      <c r="P3788" s="33" t="str">
        <f t="shared" si="450"/>
        <v>True Meter #43 = True Meter #1 + 21000</v>
      </c>
    </row>
    <row r="3789" spans="2:16" x14ac:dyDescent="0.25">
      <c r="B3789" s="65" t="str">
        <f t="shared" si="449"/>
        <v>True Meter #44</v>
      </c>
      <c r="C3789" s="34">
        <f t="shared" si="451"/>
        <v>44</v>
      </c>
      <c r="D3789" s="43">
        <f t="shared" si="452"/>
        <v>36500</v>
      </c>
      <c r="E3789" s="23">
        <f t="shared" si="453"/>
        <v>36999</v>
      </c>
      <c r="P3789" s="33" t="str">
        <f t="shared" si="450"/>
        <v>True Meter #44 = True Meter #1 + 21500</v>
      </c>
    </row>
    <row r="3790" spans="2:16" x14ac:dyDescent="0.25">
      <c r="B3790" s="65" t="str">
        <f t="shared" si="449"/>
        <v>True Meter #45</v>
      </c>
      <c r="C3790" s="34">
        <f t="shared" si="451"/>
        <v>45</v>
      </c>
      <c r="D3790" s="43">
        <f t="shared" si="452"/>
        <v>37000</v>
      </c>
      <c r="E3790" s="23">
        <f t="shared" si="453"/>
        <v>37499</v>
      </c>
      <c r="P3790" s="33" t="str">
        <f t="shared" si="450"/>
        <v>True Meter #45 = True Meter #1 + 22000</v>
      </c>
    </row>
    <row r="3791" spans="2:16" x14ac:dyDescent="0.25">
      <c r="B3791" s="65" t="str">
        <f t="shared" si="449"/>
        <v>True Meter #46</v>
      </c>
      <c r="C3791" s="34">
        <f t="shared" si="451"/>
        <v>46</v>
      </c>
      <c r="D3791" s="43">
        <f t="shared" si="452"/>
        <v>37500</v>
      </c>
      <c r="E3791" s="23">
        <f t="shared" si="453"/>
        <v>37999</v>
      </c>
      <c r="P3791" s="33" t="str">
        <f t="shared" si="450"/>
        <v>True Meter #46 = True Meter #1 + 22500</v>
      </c>
    </row>
    <row r="3792" spans="2:16" x14ac:dyDescent="0.25">
      <c r="B3792" s="65" t="str">
        <f t="shared" si="449"/>
        <v>True Meter #47</v>
      </c>
      <c r="C3792" s="34">
        <f t="shared" si="451"/>
        <v>47</v>
      </c>
      <c r="D3792" s="43">
        <f t="shared" si="452"/>
        <v>38000</v>
      </c>
      <c r="E3792" s="23">
        <f t="shared" si="453"/>
        <v>38499</v>
      </c>
      <c r="P3792" s="33" t="str">
        <f t="shared" si="450"/>
        <v>True Meter #47 = True Meter #1 + 23000</v>
      </c>
    </row>
    <row r="3793" spans="2:16" x14ac:dyDescent="0.25">
      <c r="B3793" s="65" t="str">
        <f t="shared" si="449"/>
        <v>True Meter #48</v>
      </c>
      <c r="C3793" s="34">
        <f t="shared" si="451"/>
        <v>48</v>
      </c>
      <c r="D3793" s="43">
        <f t="shared" si="452"/>
        <v>38500</v>
      </c>
      <c r="E3793" s="23">
        <f t="shared" si="453"/>
        <v>38999</v>
      </c>
      <c r="P3793" s="33" t="str">
        <f t="shared" si="450"/>
        <v>True Meter #48 = True Meter #1 + 23500</v>
      </c>
    </row>
    <row r="3794" spans="2:16" x14ac:dyDescent="0.25">
      <c r="B3794" s="65" t="str">
        <f t="shared" si="449"/>
        <v>True Meter #49</v>
      </c>
      <c r="C3794" s="34">
        <f t="shared" si="451"/>
        <v>49</v>
      </c>
      <c r="D3794" s="43">
        <f t="shared" si="452"/>
        <v>39000</v>
      </c>
      <c r="E3794" s="23">
        <f t="shared" si="453"/>
        <v>39499</v>
      </c>
      <c r="P3794" s="33" t="str">
        <f t="shared" si="450"/>
        <v>True Meter #49 = True Meter #1 + 24000</v>
      </c>
    </row>
    <row r="3795" spans="2:16" x14ac:dyDescent="0.25">
      <c r="B3795" s="65" t="str">
        <f t="shared" si="449"/>
        <v>True Meter #50</v>
      </c>
      <c r="C3795" s="34">
        <f t="shared" si="451"/>
        <v>50</v>
      </c>
      <c r="D3795" s="43">
        <f t="shared" si="452"/>
        <v>39500</v>
      </c>
      <c r="E3795" s="23">
        <f t="shared" si="453"/>
        <v>39999</v>
      </c>
      <c r="P3795" s="33" t="str">
        <f t="shared" si="450"/>
        <v>True Meter #50 = True Meter #1 + 24500</v>
      </c>
    </row>
    <row r="3796" spans="2:16" x14ac:dyDescent="0.25">
      <c r="B3796" s="65" t="str">
        <f t="shared" si="449"/>
        <v>True Meter #51</v>
      </c>
      <c r="C3796" s="34">
        <f t="shared" si="451"/>
        <v>51</v>
      </c>
      <c r="D3796" s="43">
        <f t="shared" si="452"/>
        <v>40000</v>
      </c>
      <c r="E3796" s="23">
        <f t="shared" si="453"/>
        <v>40499</v>
      </c>
      <c r="P3796" s="33" t="str">
        <f t="shared" si="450"/>
        <v>True Meter #51 = True Meter #1 + 25000</v>
      </c>
    </row>
    <row r="3797" spans="2:16" x14ac:dyDescent="0.25">
      <c r="B3797" s="65" t="str">
        <f t="shared" si="449"/>
        <v>True Meter #52</v>
      </c>
      <c r="C3797" s="34">
        <f t="shared" si="451"/>
        <v>52</v>
      </c>
      <c r="D3797" s="43">
        <f t="shared" si="452"/>
        <v>40500</v>
      </c>
      <c r="E3797" s="23">
        <f t="shared" si="453"/>
        <v>40999</v>
      </c>
      <c r="P3797" s="33" t="str">
        <f t="shared" si="450"/>
        <v>True Meter #52 = True Meter #1 + 25500</v>
      </c>
    </row>
    <row r="3798" spans="2:16" x14ac:dyDescent="0.25">
      <c r="B3798" s="65" t="str">
        <f t="shared" si="449"/>
        <v>True Meter #53</v>
      </c>
      <c r="C3798" s="34">
        <f t="shared" si="451"/>
        <v>53</v>
      </c>
      <c r="D3798" s="43">
        <f t="shared" si="452"/>
        <v>41000</v>
      </c>
      <c r="E3798" s="23">
        <f t="shared" si="453"/>
        <v>41499</v>
      </c>
      <c r="P3798" s="33" t="str">
        <f t="shared" si="450"/>
        <v>True Meter #53 = True Meter #1 + 26000</v>
      </c>
    </row>
    <row r="3799" spans="2:16" x14ac:dyDescent="0.25">
      <c r="B3799" s="65" t="str">
        <f t="shared" si="449"/>
        <v>True Meter #54</v>
      </c>
      <c r="C3799" s="34">
        <f t="shared" si="451"/>
        <v>54</v>
      </c>
      <c r="D3799" s="43">
        <f t="shared" si="452"/>
        <v>41500</v>
      </c>
      <c r="E3799" s="23">
        <f t="shared" si="453"/>
        <v>41999</v>
      </c>
      <c r="P3799" s="33" t="str">
        <f t="shared" si="450"/>
        <v>True Meter #54 = True Meter #1 + 26500</v>
      </c>
    </row>
    <row r="3800" spans="2:16" x14ac:dyDescent="0.25">
      <c r="B3800" s="65" t="str">
        <f t="shared" si="449"/>
        <v>True Meter #55</v>
      </c>
      <c r="C3800" s="34">
        <f t="shared" si="451"/>
        <v>55</v>
      </c>
      <c r="D3800" s="43">
        <f t="shared" si="452"/>
        <v>42000</v>
      </c>
      <c r="E3800" s="23">
        <f t="shared" si="453"/>
        <v>42499</v>
      </c>
      <c r="P3800" s="33" t="str">
        <f t="shared" si="450"/>
        <v>True Meter #55 = True Meter #1 + 27000</v>
      </c>
    </row>
    <row r="3801" spans="2:16" x14ac:dyDescent="0.25">
      <c r="B3801" s="65" t="str">
        <f t="shared" si="449"/>
        <v>True Meter #56</v>
      </c>
      <c r="C3801" s="34">
        <f t="shared" si="451"/>
        <v>56</v>
      </c>
      <c r="D3801" s="43">
        <f t="shared" si="452"/>
        <v>42500</v>
      </c>
      <c r="E3801" s="23">
        <f t="shared" si="453"/>
        <v>42999</v>
      </c>
      <c r="P3801" s="33" t="str">
        <f t="shared" si="450"/>
        <v>True Meter #56 = True Meter #1 + 27500</v>
      </c>
    </row>
    <row r="3802" spans="2:16" x14ac:dyDescent="0.25">
      <c r="B3802" s="65" t="str">
        <f t="shared" si="449"/>
        <v>True Meter #57</v>
      </c>
      <c r="C3802" s="34">
        <f t="shared" si="451"/>
        <v>57</v>
      </c>
      <c r="D3802" s="43">
        <f t="shared" si="452"/>
        <v>43000</v>
      </c>
      <c r="E3802" s="23">
        <f t="shared" si="453"/>
        <v>43499</v>
      </c>
      <c r="P3802" s="33" t="str">
        <f t="shared" si="450"/>
        <v>True Meter #57 = True Meter #1 + 28000</v>
      </c>
    </row>
    <row r="3803" spans="2:16" x14ac:dyDescent="0.25">
      <c r="B3803" s="65" t="str">
        <f t="shared" si="449"/>
        <v>True Meter #58</v>
      </c>
      <c r="C3803" s="34">
        <f t="shared" si="451"/>
        <v>58</v>
      </c>
      <c r="D3803" s="43">
        <f t="shared" si="452"/>
        <v>43500</v>
      </c>
      <c r="E3803" s="23">
        <f t="shared" si="453"/>
        <v>43999</v>
      </c>
      <c r="P3803" s="33" t="str">
        <f t="shared" si="450"/>
        <v>True Meter #58 = True Meter #1 + 28500</v>
      </c>
    </row>
    <row r="3804" spans="2:16" x14ac:dyDescent="0.25">
      <c r="B3804" s="65" t="str">
        <f t="shared" si="449"/>
        <v>True Meter #59</v>
      </c>
      <c r="C3804" s="34">
        <f t="shared" si="451"/>
        <v>59</v>
      </c>
      <c r="D3804" s="43">
        <f t="shared" si="452"/>
        <v>44000</v>
      </c>
      <c r="E3804" s="23">
        <f t="shared" si="453"/>
        <v>44499</v>
      </c>
      <c r="P3804" s="33" t="str">
        <f t="shared" si="450"/>
        <v>True Meter #59 = True Meter #1 + 29000</v>
      </c>
    </row>
    <row r="3805" spans="2:16" x14ac:dyDescent="0.25">
      <c r="B3805" s="65" t="str">
        <f t="shared" si="449"/>
        <v>True Meter #60</v>
      </c>
      <c r="C3805" s="34">
        <f t="shared" si="451"/>
        <v>60</v>
      </c>
      <c r="D3805" s="43">
        <f t="shared" si="452"/>
        <v>44500</v>
      </c>
      <c r="E3805" s="23">
        <f t="shared" si="453"/>
        <v>44999</v>
      </c>
      <c r="P3805" s="33" t="str">
        <f t="shared" si="450"/>
        <v>True Meter #60 = True Meter #1 + 29500</v>
      </c>
    </row>
    <row r="3806" spans="2:16" x14ac:dyDescent="0.25">
      <c r="B3806" s="65" t="str">
        <f t="shared" si="449"/>
        <v>True Meter #61</v>
      </c>
      <c r="C3806" s="34">
        <f t="shared" si="451"/>
        <v>61</v>
      </c>
      <c r="D3806" s="43">
        <f t="shared" si="452"/>
        <v>45000</v>
      </c>
      <c r="E3806" s="23">
        <f t="shared" si="453"/>
        <v>45499</v>
      </c>
      <c r="P3806" s="33" t="str">
        <f t="shared" si="450"/>
        <v>True Meter #61 = True Meter #1 + 30000</v>
      </c>
    </row>
    <row r="3807" spans="2:16" x14ac:dyDescent="0.25">
      <c r="B3807" s="65" t="str">
        <f t="shared" si="449"/>
        <v>True Meter #62</v>
      </c>
      <c r="C3807" s="34">
        <f t="shared" si="451"/>
        <v>62</v>
      </c>
      <c r="D3807" s="43">
        <f t="shared" si="452"/>
        <v>45500</v>
      </c>
      <c r="E3807" s="23">
        <f t="shared" si="453"/>
        <v>45999</v>
      </c>
      <c r="P3807" s="33" t="str">
        <f t="shared" si="450"/>
        <v>True Meter #62 = True Meter #1 + 30500</v>
      </c>
    </row>
    <row r="3808" spans="2:16" x14ac:dyDescent="0.25">
      <c r="B3808" s="65" t="str">
        <f t="shared" si="449"/>
        <v>True Meter #63</v>
      </c>
      <c r="C3808" s="34">
        <f t="shared" si="451"/>
        <v>63</v>
      </c>
      <c r="D3808" s="43">
        <f t="shared" si="452"/>
        <v>46000</v>
      </c>
      <c r="E3808" s="23">
        <f t="shared" si="453"/>
        <v>46499</v>
      </c>
      <c r="P3808" s="33" t="str">
        <f t="shared" si="450"/>
        <v>True Meter #63 = True Meter #1 + 31000</v>
      </c>
    </row>
    <row r="3809" spans="2:16" x14ac:dyDescent="0.25">
      <c r="B3809" s="65" t="str">
        <f t="shared" si="449"/>
        <v>True Meter #64</v>
      </c>
      <c r="C3809" s="34">
        <f t="shared" si="451"/>
        <v>64</v>
      </c>
      <c r="D3809" s="43">
        <f t="shared" si="452"/>
        <v>46500</v>
      </c>
      <c r="E3809" s="23">
        <f t="shared" si="453"/>
        <v>46999</v>
      </c>
      <c r="P3809" s="33" t="str">
        <f t="shared" si="450"/>
        <v>True Meter #64 = True Meter #1 + 31500</v>
      </c>
    </row>
    <row r="3810" spans="2:16" x14ac:dyDescent="0.25">
      <c r="B3810" s="65" t="str">
        <f t="shared" si="449"/>
        <v>True Meter #65</v>
      </c>
      <c r="C3810" s="34">
        <f t="shared" si="451"/>
        <v>65</v>
      </c>
      <c r="D3810" s="43">
        <f t="shared" si="452"/>
        <v>47000</v>
      </c>
      <c r="E3810" s="23">
        <f t="shared" si="453"/>
        <v>47499</v>
      </c>
      <c r="P3810" s="33" t="str">
        <f t="shared" si="450"/>
        <v>True Meter #65 = True Meter #1 + 32000</v>
      </c>
    </row>
    <row r="3811" spans="2:16" x14ac:dyDescent="0.25">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25">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25">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25">
      <c r="B3814" s="65" t="str">
        <f t="shared" si="455"/>
        <v>True Meter #69</v>
      </c>
      <c r="C3814" s="34">
        <f t="shared" si="457"/>
        <v>69</v>
      </c>
      <c r="D3814" s="43">
        <f t="shared" si="458"/>
        <v>49000</v>
      </c>
      <c r="E3814" s="23">
        <f t="shared" si="454"/>
        <v>49499</v>
      </c>
      <c r="P3814" s="33" t="str">
        <f t="shared" si="456"/>
        <v>True Meter #69 = True Meter #1 + 34000</v>
      </c>
    </row>
    <row r="3815" spans="2:16" x14ac:dyDescent="0.25">
      <c r="B3815" s="65" t="str">
        <f t="shared" si="455"/>
        <v>True Meter #70</v>
      </c>
      <c r="C3815" s="34">
        <f t="shared" si="457"/>
        <v>70</v>
      </c>
      <c r="D3815" s="43">
        <f t="shared" si="458"/>
        <v>49500</v>
      </c>
      <c r="E3815" s="23">
        <f t="shared" si="454"/>
        <v>49999</v>
      </c>
      <c r="P3815" s="33" t="str">
        <f t="shared" si="456"/>
        <v>True Meter #70 = True Meter #1 + 34500</v>
      </c>
    </row>
    <row r="3816" spans="2:16" x14ac:dyDescent="0.25">
      <c r="B3816" s="65" t="str">
        <f t="shared" si="455"/>
        <v>True Meter #71</v>
      </c>
      <c r="C3816" s="34">
        <f t="shared" si="457"/>
        <v>71</v>
      </c>
      <c r="D3816" s="43">
        <f t="shared" si="458"/>
        <v>50000</v>
      </c>
      <c r="E3816" s="23">
        <f t="shared" si="454"/>
        <v>50499</v>
      </c>
      <c r="P3816" s="33" t="str">
        <f t="shared" si="456"/>
        <v>True Meter #71 = True Meter #1 + 35000</v>
      </c>
    </row>
    <row r="3817" spans="2:16" x14ac:dyDescent="0.25">
      <c r="B3817" s="65" t="str">
        <f t="shared" si="455"/>
        <v>True Meter #72</v>
      </c>
      <c r="C3817" s="34">
        <f t="shared" si="457"/>
        <v>72</v>
      </c>
      <c r="D3817" s="43">
        <f t="shared" si="458"/>
        <v>50500</v>
      </c>
      <c r="E3817" s="23">
        <f t="shared" si="454"/>
        <v>50999</v>
      </c>
      <c r="P3817" s="33" t="str">
        <f t="shared" si="456"/>
        <v>True Meter #72 = True Meter #1 + 35500</v>
      </c>
    </row>
    <row r="3818" spans="2:16" x14ac:dyDescent="0.25">
      <c r="B3818" s="65" t="str">
        <f t="shared" si="455"/>
        <v>True Meter #73</v>
      </c>
      <c r="C3818" s="34">
        <f t="shared" si="457"/>
        <v>73</v>
      </c>
      <c r="D3818" s="43">
        <f t="shared" si="458"/>
        <v>51000</v>
      </c>
      <c r="E3818" s="23">
        <f t="shared" si="454"/>
        <v>51499</v>
      </c>
      <c r="P3818" s="33" t="str">
        <f t="shared" si="456"/>
        <v>True Meter #73 = True Meter #1 + 36000</v>
      </c>
    </row>
    <row r="3819" spans="2:16" x14ac:dyDescent="0.25">
      <c r="B3819" s="65" t="str">
        <f t="shared" si="455"/>
        <v>True Meter #74</v>
      </c>
      <c r="C3819" s="34">
        <f t="shared" si="457"/>
        <v>74</v>
      </c>
      <c r="D3819" s="43">
        <f t="shared" si="458"/>
        <v>51500</v>
      </c>
      <c r="E3819" s="23">
        <f t="shared" si="454"/>
        <v>51999</v>
      </c>
      <c r="P3819" s="33" t="str">
        <f t="shared" si="456"/>
        <v>True Meter #74 = True Meter #1 + 36500</v>
      </c>
    </row>
    <row r="3820" spans="2:16" x14ac:dyDescent="0.25">
      <c r="B3820" s="65" t="str">
        <f t="shared" si="455"/>
        <v>True Meter #75</v>
      </c>
      <c r="C3820" s="34">
        <f t="shared" si="457"/>
        <v>75</v>
      </c>
      <c r="D3820" s="43">
        <f t="shared" si="458"/>
        <v>52000</v>
      </c>
      <c r="E3820" s="23">
        <f t="shared" si="454"/>
        <v>52499</v>
      </c>
      <c r="P3820" s="33" t="str">
        <f t="shared" si="456"/>
        <v>True Meter #75 = True Meter #1 + 37000</v>
      </c>
    </row>
    <row r="3821" spans="2:16" x14ac:dyDescent="0.25">
      <c r="B3821" s="65" t="str">
        <f t="shared" si="455"/>
        <v>True Meter #76</v>
      </c>
      <c r="C3821" s="34">
        <f t="shared" si="457"/>
        <v>76</v>
      </c>
      <c r="D3821" s="43">
        <f t="shared" si="458"/>
        <v>52500</v>
      </c>
      <c r="E3821" s="23">
        <f t="shared" si="454"/>
        <v>52999</v>
      </c>
      <c r="P3821" s="33" t="str">
        <f t="shared" si="456"/>
        <v>True Meter #76 = True Meter #1 + 37500</v>
      </c>
    </row>
    <row r="3822" spans="2:16" x14ac:dyDescent="0.25">
      <c r="B3822" s="65" t="str">
        <f t="shared" si="455"/>
        <v>True Meter #77</v>
      </c>
      <c r="C3822" s="34">
        <f t="shared" si="457"/>
        <v>77</v>
      </c>
      <c r="D3822" s="43">
        <f t="shared" si="458"/>
        <v>53000</v>
      </c>
      <c r="E3822" s="23">
        <f t="shared" si="454"/>
        <v>53499</v>
      </c>
      <c r="P3822" s="33" t="str">
        <f t="shared" si="456"/>
        <v>True Meter #77 = True Meter #1 + 38000</v>
      </c>
    </row>
    <row r="3823" spans="2:16" x14ac:dyDescent="0.25">
      <c r="B3823" s="65" t="str">
        <f t="shared" si="455"/>
        <v>True Meter #78</v>
      </c>
      <c r="C3823" s="34">
        <f t="shared" si="457"/>
        <v>78</v>
      </c>
      <c r="D3823" s="43">
        <f t="shared" si="458"/>
        <v>53500</v>
      </c>
      <c r="E3823" s="23">
        <f t="shared" si="454"/>
        <v>53999</v>
      </c>
      <c r="P3823" s="33" t="str">
        <f t="shared" si="456"/>
        <v>True Meter #78 = True Meter #1 + 38500</v>
      </c>
    </row>
    <row r="3824" spans="2:16" x14ac:dyDescent="0.25">
      <c r="B3824" s="65" t="str">
        <f t="shared" si="455"/>
        <v>True Meter #79</v>
      </c>
      <c r="C3824" s="34">
        <f t="shared" si="457"/>
        <v>79</v>
      </c>
      <c r="D3824" s="43">
        <f t="shared" si="458"/>
        <v>54000</v>
      </c>
      <c r="E3824" s="23">
        <f t="shared" si="454"/>
        <v>54499</v>
      </c>
      <c r="P3824" s="33" t="str">
        <f t="shared" si="456"/>
        <v>True Meter #79 = True Meter #1 + 39000</v>
      </c>
    </row>
    <row r="3825" spans="2:16" x14ac:dyDescent="0.25">
      <c r="B3825" s="65" t="str">
        <f t="shared" si="455"/>
        <v>True Meter #80</v>
      </c>
      <c r="C3825" s="34">
        <f t="shared" si="457"/>
        <v>80</v>
      </c>
      <c r="D3825" s="43">
        <f t="shared" si="458"/>
        <v>54500</v>
      </c>
      <c r="E3825" s="23">
        <f t="shared" si="454"/>
        <v>54999</v>
      </c>
      <c r="P3825" s="33" t="str">
        <f t="shared" si="456"/>
        <v>True Meter #80 = True Meter #1 + 39500</v>
      </c>
    </row>
    <row r="3826" spans="2:16" x14ac:dyDescent="0.25">
      <c r="B3826" s="65" t="str">
        <f t="shared" si="455"/>
        <v>True Meter #81</v>
      </c>
      <c r="C3826" s="34">
        <f t="shared" si="457"/>
        <v>81</v>
      </c>
      <c r="D3826" s="43">
        <f t="shared" si="458"/>
        <v>55000</v>
      </c>
      <c r="E3826" s="23">
        <f t="shared" si="454"/>
        <v>55499</v>
      </c>
      <c r="P3826" s="33" t="str">
        <f t="shared" si="456"/>
        <v>True Meter #81 = True Meter #1 + 40000</v>
      </c>
    </row>
    <row r="3827" spans="2:16" x14ac:dyDescent="0.25">
      <c r="B3827" s="65" t="str">
        <f t="shared" si="455"/>
        <v>True Meter #82</v>
      </c>
      <c r="C3827" s="34">
        <f t="shared" si="457"/>
        <v>82</v>
      </c>
      <c r="D3827" s="43">
        <f t="shared" si="458"/>
        <v>55500</v>
      </c>
      <c r="E3827" s="23">
        <f t="shared" si="454"/>
        <v>55999</v>
      </c>
      <c r="P3827" s="33" t="str">
        <f t="shared" si="456"/>
        <v>True Meter #82 = True Meter #1 + 40500</v>
      </c>
    </row>
    <row r="3828" spans="2:16" x14ac:dyDescent="0.25">
      <c r="B3828" s="65" t="str">
        <f t="shared" si="455"/>
        <v>True Meter #83</v>
      </c>
      <c r="C3828" s="34">
        <f t="shared" si="457"/>
        <v>83</v>
      </c>
      <c r="D3828" s="43">
        <f t="shared" si="458"/>
        <v>56000</v>
      </c>
      <c r="E3828" s="23">
        <f t="shared" si="454"/>
        <v>56499</v>
      </c>
      <c r="P3828" s="33" t="str">
        <f t="shared" si="456"/>
        <v>True Meter #83 = True Meter #1 + 41000</v>
      </c>
    </row>
    <row r="3829" spans="2:16" x14ac:dyDescent="0.25">
      <c r="B3829" s="65" t="str">
        <f t="shared" si="455"/>
        <v>True Meter #84</v>
      </c>
      <c r="C3829" s="34">
        <f t="shared" si="457"/>
        <v>84</v>
      </c>
      <c r="D3829" s="43">
        <f t="shared" si="458"/>
        <v>56500</v>
      </c>
      <c r="E3829" s="23">
        <f t="shared" si="454"/>
        <v>56999</v>
      </c>
      <c r="P3829" s="33" t="str">
        <f t="shared" si="456"/>
        <v>True Meter #84 = True Meter #1 + 41500</v>
      </c>
    </row>
    <row r="3830" spans="2:16" x14ac:dyDescent="0.25">
      <c r="B3830" s="65" t="str">
        <f t="shared" si="455"/>
        <v>True Meter #85</v>
      </c>
      <c r="C3830" s="34">
        <f t="shared" si="457"/>
        <v>85</v>
      </c>
      <c r="D3830" s="43">
        <f t="shared" si="458"/>
        <v>57000</v>
      </c>
      <c r="E3830" s="23">
        <f t="shared" si="454"/>
        <v>57499</v>
      </c>
      <c r="P3830" s="33" t="str">
        <f t="shared" si="456"/>
        <v>True Meter #85 = True Meter #1 + 42000</v>
      </c>
    </row>
    <row r="3831" spans="2:16" x14ac:dyDescent="0.25">
      <c r="B3831" s="65" t="str">
        <f t="shared" si="455"/>
        <v>True Meter #86</v>
      </c>
      <c r="C3831" s="34">
        <f t="shared" si="457"/>
        <v>86</v>
      </c>
      <c r="D3831" s="43">
        <f t="shared" si="458"/>
        <v>57500</v>
      </c>
      <c r="E3831" s="23">
        <f t="shared" si="454"/>
        <v>57999</v>
      </c>
      <c r="P3831" s="33" t="str">
        <f t="shared" si="456"/>
        <v>True Meter #86 = True Meter #1 + 42500</v>
      </c>
    </row>
    <row r="3832" spans="2:16" x14ac:dyDescent="0.25">
      <c r="B3832" s="65" t="str">
        <f t="shared" si="455"/>
        <v>True Meter #87</v>
      </c>
      <c r="C3832" s="34">
        <f t="shared" si="457"/>
        <v>87</v>
      </c>
      <c r="D3832" s="43">
        <f t="shared" si="458"/>
        <v>58000</v>
      </c>
      <c r="E3832" s="23">
        <f t="shared" si="454"/>
        <v>58499</v>
      </c>
      <c r="P3832" s="33" t="str">
        <f t="shared" si="456"/>
        <v>True Meter #87 = True Meter #1 + 43000</v>
      </c>
    </row>
    <row r="3833" spans="2:16" x14ac:dyDescent="0.25">
      <c r="B3833" s="65" t="str">
        <f t="shared" si="455"/>
        <v>True Meter #88</v>
      </c>
      <c r="C3833" s="34">
        <f t="shared" si="457"/>
        <v>88</v>
      </c>
      <c r="D3833" s="43">
        <f t="shared" si="458"/>
        <v>58500</v>
      </c>
      <c r="E3833" s="23">
        <f t="shared" si="454"/>
        <v>58999</v>
      </c>
      <c r="P3833" s="33" t="str">
        <f t="shared" si="456"/>
        <v>True Meter #88 = True Meter #1 + 43500</v>
      </c>
    </row>
    <row r="3834" spans="2:16" x14ac:dyDescent="0.25">
      <c r="B3834" s="65" t="str">
        <f t="shared" si="455"/>
        <v>True Meter #89</v>
      </c>
      <c r="C3834" s="34">
        <f t="shared" si="457"/>
        <v>89</v>
      </c>
      <c r="D3834" s="43">
        <f t="shared" si="458"/>
        <v>59000</v>
      </c>
      <c r="E3834" s="23">
        <f t="shared" si="454"/>
        <v>59499</v>
      </c>
      <c r="P3834" s="33" t="str">
        <f t="shared" si="456"/>
        <v>True Meter #89 = True Meter #1 + 44000</v>
      </c>
    </row>
    <row r="3835" spans="2:16" x14ac:dyDescent="0.25">
      <c r="B3835" s="65" t="str">
        <f t="shared" si="455"/>
        <v>True Meter #90</v>
      </c>
      <c r="C3835" s="34">
        <f t="shared" si="457"/>
        <v>90</v>
      </c>
      <c r="D3835" s="43">
        <f t="shared" si="458"/>
        <v>59500</v>
      </c>
      <c r="E3835" s="23">
        <f t="shared" si="454"/>
        <v>59999</v>
      </c>
      <c r="P3835" s="33" t="str">
        <f t="shared" si="456"/>
        <v>True Meter #90 = True Meter #1 + 44500</v>
      </c>
    </row>
    <row r="3836" spans="2:16" x14ac:dyDescent="0.25">
      <c r="B3836" s="65" t="str">
        <f t="shared" si="455"/>
        <v>True Meter #91</v>
      </c>
      <c r="C3836" s="34">
        <f t="shared" si="457"/>
        <v>91</v>
      </c>
      <c r="D3836" s="43">
        <f t="shared" si="458"/>
        <v>60000</v>
      </c>
      <c r="E3836" s="23">
        <f t="shared" si="454"/>
        <v>60499</v>
      </c>
      <c r="P3836" s="33" t="str">
        <f t="shared" si="456"/>
        <v>True Meter #91 = True Meter #1 + 45000</v>
      </c>
    </row>
    <row r="3837" spans="2:16" x14ac:dyDescent="0.25">
      <c r="B3837" s="65" t="str">
        <f t="shared" si="455"/>
        <v>True Meter #92</v>
      </c>
      <c r="C3837" s="34">
        <f t="shared" si="457"/>
        <v>92</v>
      </c>
      <c r="D3837" s="43">
        <f t="shared" si="458"/>
        <v>60500</v>
      </c>
      <c r="E3837" s="23">
        <f t="shared" si="454"/>
        <v>60999</v>
      </c>
      <c r="P3837" s="33" t="str">
        <f t="shared" si="456"/>
        <v>True Meter #92 = True Meter #1 + 45500</v>
      </c>
    </row>
    <row r="3838" spans="2:16" x14ac:dyDescent="0.25">
      <c r="B3838" s="65" t="str">
        <f t="shared" si="455"/>
        <v>True Meter #93</v>
      </c>
      <c r="C3838" s="34">
        <f t="shared" si="457"/>
        <v>93</v>
      </c>
      <c r="D3838" s="43">
        <f t="shared" si="458"/>
        <v>61000</v>
      </c>
      <c r="E3838" s="23">
        <f t="shared" si="454"/>
        <v>61499</v>
      </c>
      <c r="P3838" s="33" t="str">
        <f t="shared" si="456"/>
        <v>True Meter #93 = True Meter #1 + 46000</v>
      </c>
    </row>
    <row r="3839" spans="2:16" x14ac:dyDescent="0.25">
      <c r="B3839" s="65" t="str">
        <f t="shared" si="455"/>
        <v>True Meter #94</v>
      </c>
      <c r="C3839" s="34">
        <f t="shared" si="457"/>
        <v>94</v>
      </c>
      <c r="D3839" s="43">
        <f t="shared" si="458"/>
        <v>61500</v>
      </c>
      <c r="E3839" s="23">
        <f t="shared" si="454"/>
        <v>61999</v>
      </c>
      <c r="P3839" s="33" t="str">
        <f t="shared" si="456"/>
        <v>True Meter #94 = True Meter #1 + 46500</v>
      </c>
    </row>
    <row r="3840" spans="2:16" x14ac:dyDescent="0.25">
      <c r="B3840" s="65" t="str">
        <f t="shared" si="455"/>
        <v>True Meter #95</v>
      </c>
      <c r="C3840" s="34">
        <f t="shared" si="457"/>
        <v>95</v>
      </c>
      <c r="D3840" s="43">
        <f t="shared" si="458"/>
        <v>62000</v>
      </c>
      <c r="E3840" s="23">
        <f t="shared" si="454"/>
        <v>62499</v>
      </c>
      <c r="P3840" s="33" t="str">
        <f t="shared" si="456"/>
        <v>True Meter #95 = True Meter #1 + 47000</v>
      </c>
    </row>
    <row r="3841" spans="2:16" x14ac:dyDescent="0.25">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D1:I1"/>
    <mergeCell ref="D2:G2"/>
    <mergeCell ref="J1:K2"/>
    <mergeCell ref="P14:P17"/>
    <mergeCell ref="P29:P31"/>
    <mergeCell ref="P26:P28"/>
    <mergeCell ref="H2:I2"/>
    <mergeCell ref="O14:O17"/>
    <mergeCell ref="P18:P21"/>
    <mergeCell ref="P22:P25"/>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P837:P840"/>
    <mergeCell ref="P819:P824"/>
    <mergeCell ref="O846:O850"/>
    <mergeCell ref="O819:O824"/>
    <mergeCell ref="O837:O840"/>
    <mergeCell ref="P825:P828"/>
    <mergeCell ref="P72:P73"/>
    <mergeCell ref="J48:J50"/>
    <mergeCell ref="K44:K47"/>
    <mergeCell ref="K48:K50"/>
    <mergeCell ref="P583:P586"/>
  </mergeCells>
  <phoneticPr fontId="12" type="noConversion"/>
  <pageMargins left="0.7" right="0.7" top="0.75" bottom="0.75" header="0.3" footer="0.3"/>
  <pageSetup orientation="portrait" r:id="rId1"/>
  <ignoredErrors>
    <ignoredError sqref="D13 D359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2020-11-05T17:44:28Z</dcterms:modified>
</cp:coreProperties>
</file>