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node_data" sheetId="5" r:id="rId1"/>
    <sheet name="flow_data" sheetId="6" r:id="rId2"/>
    <sheet name="Data" sheetId="4" r:id="rId3"/>
  </sheets>
  <calcPr calcId="152511"/>
</workbook>
</file>

<file path=xl/calcChain.xml><?xml version="1.0" encoding="utf-8"?>
<calcChain xmlns="http://schemas.openxmlformats.org/spreadsheetml/2006/main">
  <c r="B30" i="6" l="1"/>
  <c r="B31" i="6"/>
  <c r="B32" i="6"/>
  <c r="B33" i="6"/>
  <c r="B34" i="6"/>
  <c r="B29" i="6"/>
  <c r="B24" i="6"/>
  <c r="B25" i="6"/>
  <c r="B26" i="6"/>
  <c r="B27" i="6"/>
  <c r="B28" i="6"/>
  <c r="B23" i="6"/>
  <c r="B18" i="6"/>
  <c r="B19" i="6"/>
  <c r="B20" i="6"/>
  <c r="B21" i="6"/>
  <c r="B22" i="6"/>
  <c r="B17" i="6"/>
  <c r="B16" i="6"/>
  <c r="B15" i="6"/>
  <c r="B9" i="6"/>
  <c r="B10" i="6"/>
  <c r="B11" i="6"/>
  <c r="B12" i="6"/>
  <c r="B13" i="6"/>
  <c r="B14" i="6"/>
  <c r="B8" i="6"/>
  <c r="B3" i="6"/>
  <c r="B4" i="6"/>
  <c r="B5" i="6"/>
  <c r="B6" i="6"/>
  <c r="B7" i="6"/>
  <c r="B2" i="6"/>
  <c r="D10" i="4"/>
  <c r="E10" i="4"/>
  <c r="F10" i="4"/>
  <c r="G10" i="4"/>
  <c r="C10" i="4"/>
</calcChain>
</file>

<file path=xl/sharedStrings.xml><?xml version="1.0" encoding="utf-8"?>
<sst xmlns="http://schemas.openxmlformats.org/spreadsheetml/2006/main" count="282" uniqueCount="94">
  <si>
    <t>China</t>
  </si>
  <si>
    <t>United States</t>
  </si>
  <si>
    <t>Africa</t>
  </si>
  <si>
    <t>Total</t>
  </si>
  <si>
    <t>CIS</t>
  </si>
  <si>
    <t>2008 Final steel consumption, kt/yr</t>
  </si>
  <si>
    <t>Pig iron production, kt/yr</t>
  </si>
  <si>
    <t>Old scrap, 2008, kt/yr</t>
  </si>
  <si>
    <t>EoL Losses</t>
  </si>
  <si>
    <t xml:space="preserve">App. Old scrap consumption, </t>
  </si>
  <si>
    <t>Other industrializing</t>
  </si>
  <si>
    <t>Other industrialized</t>
  </si>
  <si>
    <t>Name</t>
  </si>
  <si>
    <t>Color</t>
  </si>
  <si>
    <t>Orientation</t>
  </si>
  <si>
    <t>Width</t>
  </si>
  <si>
    <t>Height</t>
  </si>
  <si>
    <t>X_position</t>
  </si>
  <si>
    <t>Y_position</t>
  </si>
  <si>
    <t>USA</t>
  </si>
  <si>
    <t>(170,170,170)</t>
  </si>
  <si>
    <t>0</t>
  </si>
  <si>
    <t>150.00</t>
  </si>
  <si>
    <t>8.21</t>
  </si>
  <si>
    <t>603</t>
  </si>
  <si>
    <t>52</t>
  </si>
  <si>
    <t>CHINA</t>
  </si>
  <si>
    <t>27.90</t>
  </si>
  <si>
    <t>108</t>
  </si>
  <si>
    <t>4.24</t>
  </si>
  <si>
    <t>172</t>
  </si>
  <si>
    <t>1.98</t>
  </si>
  <si>
    <t>211</t>
  </si>
  <si>
    <t>OtherRich</t>
  </si>
  <si>
    <t>22.48</t>
  </si>
  <si>
    <t>303</t>
  </si>
  <si>
    <t>OtherPoor</t>
  </si>
  <si>
    <t>15.19</t>
  </si>
  <si>
    <t>237</t>
  </si>
  <si>
    <t>Losses</t>
  </si>
  <si>
    <t>40.00</t>
  </si>
  <si>
    <t>6.62</t>
  </si>
  <si>
    <t>921</t>
  </si>
  <si>
    <t>170</t>
  </si>
  <si>
    <t>Scrap1</t>
  </si>
  <si>
    <t>(197,217,241)</t>
  </si>
  <si>
    <t>90</t>
  </si>
  <si>
    <t>13.79</t>
  </si>
  <si>
    <t>856</t>
  </si>
  <si>
    <t>361</t>
  </si>
  <si>
    <t>Scrapx</t>
  </si>
  <si>
    <t>180</t>
  </si>
  <si>
    <t>13.77</t>
  </si>
  <si>
    <t>770</t>
  </si>
  <si>
    <t>483</t>
  </si>
  <si>
    <t>Scrapy</t>
  </si>
  <si>
    <t>400</t>
  </si>
  <si>
    <t>Scrap2</t>
  </si>
  <si>
    <t>270</t>
  </si>
  <si>
    <t>272</t>
  </si>
  <si>
    <t>394</t>
  </si>
  <si>
    <t>cUSA</t>
  </si>
  <si>
    <t>(141,180,226)</t>
  </si>
  <si>
    <t>384</t>
  </si>
  <si>
    <t>115</t>
  </si>
  <si>
    <t>cCHINA</t>
  </si>
  <si>
    <t>140</t>
  </si>
  <si>
    <t>cCIS</t>
  </si>
  <si>
    <t>4.19</t>
  </si>
  <si>
    <t>191</t>
  </si>
  <si>
    <t>cAfrica</t>
  </si>
  <si>
    <t>209</t>
  </si>
  <si>
    <t>cOtherR</t>
  </si>
  <si>
    <t>260</t>
  </si>
  <si>
    <t>cOtherP</t>
  </si>
  <si>
    <t>226</t>
  </si>
  <si>
    <t>pAll</t>
  </si>
  <si>
    <t>(118,147,60)</t>
  </si>
  <si>
    <t>66.09</t>
  </si>
  <si>
    <t>147</t>
  </si>
  <si>
    <t>Source</t>
  </si>
  <si>
    <t>Value</t>
  </si>
  <si>
    <t>Flow Style</t>
  </si>
  <si>
    <t>Target</t>
  </si>
  <si>
    <t>(153, 153, 153)</t>
  </si>
  <si>
    <t>ab</t>
  </si>
  <si>
    <t>(197, 217, 241)</t>
  </si>
  <si>
    <t>(79, 98, 40)</t>
  </si>
  <si>
    <t>(118, 147, 60)</t>
  </si>
  <si>
    <t>(160, 190, 94)</t>
  </si>
  <si>
    <t>(196, 215, 155)</t>
  </si>
  <si>
    <t>(235, 241, 222)</t>
  </si>
  <si>
    <t>(216, 228, 188)</t>
  </si>
  <si>
    <t>(253, 153, 153)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</si>
</sst>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0" applyBorder="0"/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3" fillId="0" borderId="0" xfId="2" applyNumberFormat="1" applyFill="1" applyAlignment="1" applyProtection="1"/>
    <xf numFmtId="0" fontId="3" fillId="0" borderId="0" xfId="2" applyNumberFormat="1" applyFill="1" applyAlignment="1" applyProtection="1"/>
  </cellXfs>
  <cellStyles count="3">
    <cellStyle name="Komma 2" xfId="1"/>
    <cellStyle name="Standard" xfId="0" builtinId="0"/>
    <cellStyle name="Standard 2" xfId="2"/>
  </cellStyles>
  <dxfs count="0"/>
  <tableStyles count="0" defaultTableStyle="TableStyleMedium2" defaultPivotStyle="PivotStyleMedium9"/>
  <colors>
    <mruColors>
      <color rgb="FFA0B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I13" sqref="I13"/>
    </sheetView>
  </sheetViews>
  <sheetFormatPr baseColWidth="10" defaultRowHeight="15" x14ac:dyDescent="0.25"/>
  <cols>
    <col min="2" max="2" width="12.5703125" bestFit="1" customWidth="1"/>
  </cols>
  <sheetData>
    <row r="1" spans="1:7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</row>
    <row r="2" spans="1:7" x14ac:dyDescent="0.25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</row>
    <row r="3" spans="1:7" x14ac:dyDescent="0.25">
      <c r="A3" s="3" t="s">
        <v>26</v>
      </c>
      <c r="B3" s="3" t="s">
        <v>20</v>
      </c>
      <c r="C3" s="3" t="s">
        <v>21</v>
      </c>
      <c r="D3" s="3" t="s">
        <v>22</v>
      </c>
      <c r="E3" s="3" t="s">
        <v>27</v>
      </c>
      <c r="F3" s="3" t="s">
        <v>24</v>
      </c>
      <c r="G3" s="3" t="s">
        <v>28</v>
      </c>
    </row>
    <row r="4" spans="1:7" x14ac:dyDescent="0.25">
      <c r="A4" s="3" t="s">
        <v>4</v>
      </c>
      <c r="B4" s="3" t="s">
        <v>20</v>
      </c>
      <c r="C4" s="3" t="s">
        <v>21</v>
      </c>
      <c r="D4" s="3" t="s">
        <v>22</v>
      </c>
      <c r="E4" s="3" t="s">
        <v>29</v>
      </c>
      <c r="F4" s="3" t="s">
        <v>24</v>
      </c>
      <c r="G4" s="3" t="s">
        <v>30</v>
      </c>
    </row>
    <row r="5" spans="1:7" x14ac:dyDescent="0.25">
      <c r="A5" s="3" t="s">
        <v>2</v>
      </c>
      <c r="B5" s="3" t="s">
        <v>20</v>
      </c>
      <c r="C5" s="3" t="s">
        <v>21</v>
      </c>
      <c r="D5" s="3" t="s">
        <v>22</v>
      </c>
      <c r="E5" s="3" t="s">
        <v>31</v>
      </c>
      <c r="F5" s="3" t="s">
        <v>24</v>
      </c>
      <c r="G5" s="3" t="s">
        <v>32</v>
      </c>
    </row>
    <row r="6" spans="1:7" x14ac:dyDescent="0.25">
      <c r="A6" s="3" t="s">
        <v>33</v>
      </c>
      <c r="B6" s="3" t="s">
        <v>20</v>
      </c>
      <c r="C6" s="3" t="s">
        <v>21</v>
      </c>
      <c r="D6" s="3" t="s">
        <v>22</v>
      </c>
      <c r="E6" s="3" t="s">
        <v>34</v>
      </c>
      <c r="F6" s="3" t="s">
        <v>24</v>
      </c>
      <c r="G6" s="3" t="s">
        <v>35</v>
      </c>
    </row>
    <row r="7" spans="1:7" x14ac:dyDescent="0.25">
      <c r="A7" s="3" t="s">
        <v>36</v>
      </c>
      <c r="B7" s="3" t="s">
        <v>20</v>
      </c>
      <c r="C7" s="3" t="s">
        <v>21</v>
      </c>
      <c r="D7" s="3" t="s">
        <v>22</v>
      </c>
      <c r="E7" s="3" t="s">
        <v>37</v>
      </c>
      <c r="F7" s="3" t="s">
        <v>24</v>
      </c>
      <c r="G7" s="3" t="s">
        <v>38</v>
      </c>
    </row>
    <row r="8" spans="1:7" x14ac:dyDescent="0.25">
      <c r="A8" s="3" t="s">
        <v>39</v>
      </c>
      <c r="B8" s="3" t="s">
        <v>20</v>
      </c>
      <c r="C8" s="3" t="s">
        <v>21</v>
      </c>
      <c r="D8" s="3" t="s">
        <v>40</v>
      </c>
      <c r="E8" s="3" t="s">
        <v>41</v>
      </c>
      <c r="F8" s="3" t="s">
        <v>42</v>
      </c>
      <c r="G8" s="3" t="s">
        <v>43</v>
      </c>
    </row>
    <row r="9" spans="1:7" x14ac:dyDescent="0.25">
      <c r="A9" s="3" t="s">
        <v>44</v>
      </c>
      <c r="B9" s="3" t="s">
        <v>45</v>
      </c>
      <c r="C9" s="3" t="s">
        <v>46</v>
      </c>
      <c r="D9" s="3" t="s">
        <v>40</v>
      </c>
      <c r="E9" s="3" t="s">
        <v>47</v>
      </c>
      <c r="F9" s="3" t="s">
        <v>48</v>
      </c>
      <c r="G9" s="3" t="s">
        <v>49</v>
      </c>
    </row>
    <row r="10" spans="1:7" x14ac:dyDescent="0.25">
      <c r="A10" s="3" t="s">
        <v>50</v>
      </c>
      <c r="B10" s="3" t="s">
        <v>45</v>
      </c>
      <c r="C10" s="3" t="s">
        <v>51</v>
      </c>
      <c r="D10" s="3" t="s">
        <v>40</v>
      </c>
      <c r="E10" s="3" t="s">
        <v>52</v>
      </c>
      <c r="F10" s="3" t="s">
        <v>53</v>
      </c>
      <c r="G10" s="3" t="s">
        <v>54</v>
      </c>
    </row>
    <row r="11" spans="1:7" x14ac:dyDescent="0.25">
      <c r="A11" s="3" t="s">
        <v>55</v>
      </c>
      <c r="B11" s="3" t="s">
        <v>45</v>
      </c>
      <c r="C11" s="3" t="s">
        <v>51</v>
      </c>
      <c r="D11" s="3" t="s">
        <v>40</v>
      </c>
      <c r="E11" s="3" t="s">
        <v>52</v>
      </c>
      <c r="F11" s="3" t="s">
        <v>56</v>
      </c>
      <c r="G11" s="3" t="s">
        <v>54</v>
      </c>
    </row>
    <row r="12" spans="1:7" x14ac:dyDescent="0.25">
      <c r="A12" s="3" t="s">
        <v>57</v>
      </c>
      <c r="B12" s="3" t="s">
        <v>45</v>
      </c>
      <c r="C12" s="3" t="s">
        <v>58</v>
      </c>
      <c r="D12" s="3" t="s">
        <v>40</v>
      </c>
      <c r="E12" s="3" t="s">
        <v>47</v>
      </c>
      <c r="F12" s="3" t="s">
        <v>59</v>
      </c>
      <c r="G12" s="3" t="s">
        <v>60</v>
      </c>
    </row>
    <row r="13" spans="1:7" x14ac:dyDescent="0.25">
      <c r="A13" s="3" t="s">
        <v>61</v>
      </c>
      <c r="B13" s="3" t="s">
        <v>62</v>
      </c>
      <c r="C13" s="3" t="s">
        <v>21</v>
      </c>
      <c r="D13" s="3" t="s">
        <v>40</v>
      </c>
      <c r="E13" s="3" t="s">
        <v>23</v>
      </c>
      <c r="F13" s="3" t="s">
        <v>63</v>
      </c>
      <c r="G13" s="3" t="s">
        <v>64</v>
      </c>
    </row>
    <row r="14" spans="1:7" x14ac:dyDescent="0.25">
      <c r="A14" s="3" t="s">
        <v>65</v>
      </c>
      <c r="B14" s="3" t="s">
        <v>62</v>
      </c>
      <c r="C14" s="3" t="s">
        <v>21</v>
      </c>
      <c r="D14" s="3" t="s">
        <v>40</v>
      </c>
      <c r="E14" s="3" t="s">
        <v>27</v>
      </c>
      <c r="F14" s="3" t="s">
        <v>63</v>
      </c>
      <c r="G14" s="3" t="s">
        <v>66</v>
      </c>
    </row>
    <row r="15" spans="1:7" x14ac:dyDescent="0.25">
      <c r="A15" s="3" t="s">
        <v>67</v>
      </c>
      <c r="B15" s="3" t="s">
        <v>62</v>
      </c>
      <c r="C15" s="3" t="s">
        <v>21</v>
      </c>
      <c r="D15" s="3" t="s">
        <v>40</v>
      </c>
      <c r="E15" s="3" t="s">
        <v>68</v>
      </c>
      <c r="F15" s="3" t="s">
        <v>63</v>
      </c>
      <c r="G15" s="3" t="s">
        <v>69</v>
      </c>
    </row>
    <row r="16" spans="1:7" x14ac:dyDescent="0.25">
      <c r="A16" s="3" t="s">
        <v>70</v>
      </c>
      <c r="B16" s="3" t="s">
        <v>62</v>
      </c>
      <c r="C16" s="3" t="s">
        <v>21</v>
      </c>
      <c r="D16" s="3" t="s">
        <v>40</v>
      </c>
      <c r="E16" s="3" t="s">
        <v>31</v>
      </c>
      <c r="F16" s="3" t="s">
        <v>63</v>
      </c>
      <c r="G16" s="3" t="s">
        <v>71</v>
      </c>
    </row>
    <row r="17" spans="1:7" x14ac:dyDescent="0.25">
      <c r="A17" s="3" t="s">
        <v>72</v>
      </c>
      <c r="B17" s="3" t="s">
        <v>62</v>
      </c>
      <c r="C17" s="3" t="s">
        <v>21</v>
      </c>
      <c r="D17" s="3" t="s">
        <v>40</v>
      </c>
      <c r="E17" s="3" t="s">
        <v>34</v>
      </c>
      <c r="F17" s="3" t="s">
        <v>63</v>
      </c>
      <c r="G17" s="3" t="s">
        <v>73</v>
      </c>
    </row>
    <row r="18" spans="1:7" x14ac:dyDescent="0.25">
      <c r="A18" s="3" t="s">
        <v>74</v>
      </c>
      <c r="B18" s="3" t="s">
        <v>62</v>
      </c>
      <c r="C18" s="3" t="s">
        <v>21</v>
      </c>
      <c r="D18" s="3" t="s">
        <v>40</v>
      </c>
      <c r="E18" s="3" t="s">
        <v>37</v>
      </c>
      <c r="F18" s="3" t="s">
        <v>63</v>
      </c>
      <c r="G18" s="3" t="s">
        <v>75</v>
      </c>
    </row>
    <row r="19" spans="1:7" x14ac:dyDescent="0.25">
      <c r="A19" s="3" t="s">
        <v>76</v>
      </c>
      <c r="B19" s="3" t="s">
        <v>77</v>
      </c>
      <c r="C19" s="3" t="s">
        <v>21</v>
      </c>
      <c r="D19" s="3" t="s">
        <v>40</v>
      </c>
      <c r="E19" s="3" t="s">
        <v>78</v>
      </c>
      <c r="F19" s="3" t="s">
        <v>66</v>
      </c>
      <c r="G19" s="3" t="s">
        <v>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G22" sqref="G22"/>
    </sheetView>
  </sheetViews>
  <sheetFormatPr baseColWidth="10" defaultRowHeight="15" x14ac:dyDescent="0.25"/>
  <cols>
    <col min="2" max="2" width="11.7109375" customWidth="1"/>
    <col min="3" max="3" width="13.42578125" bestFit="1" customWidth="1"/>
    <col min="4" max="4" width="10.140625" bestFit="1" customWidth="1"/>
  </cols>
  <sheetData>
    <row r="1" spans="1:5" x14ac:dyDescent="0.25">
      <c r="A1" s="4" t="s">
        <v>80</v>
      </c>
      <c r="B1" s="4" t="s">
        <v>81</v>
      </c>
      <c r="C1" s="4" t="s">
        <v>13</v>
      </c>
      <c r="D1" s="4" t="s">
        <v>82</v>
      </c>
      <c r="E1" s="4" t="s">
        <v>83</v>
      </c>
    </row>
    <row r="2" spans="1:5" x14ac:dyDescent="0.25">
      <c r="A2" s="4" t="s">
        <v>19</v>
      </c>
      <c r="B2" s="4">
        <f>Data!E4</f>
        <v>13965.196582479999</v>
      </c>
      <c r="C2" s="4" t="s">
        <v>84</v>
      </c>
      <c r="D2" s="4" t="s">
        <v>85</v>
      </c>
      <c r="E2" s="4" t="s">
        <v>39</v>
      </c>
    </row>
    <row r="3" spans="1:5" x14ac:dyDescent="0.25">
      <c r="A3" s="4" t="s">
        <v>26</v>
      </c>
      <c r="B3" s="4">
        <f>Data!E5</f>
        <v>1902.4472524079999</v>
      </c>
      <c r="C3" s="4" t="s">
        <v>84</v>
      </c>
      <c r="D3" s="4" t="s">
        <v>85</v>
      </c>
      <c r="E3" s="4" t="s">
        <v>39</v>
      </c>
    </row>
    <row r="4" spans="1:5" x14ac:dyDescent="0.25">
      <c r="A4" s="4" t="s">
        <v>4</v>
      </c>
      <c r="B4" s="4">
        <f>Data!E6</f>
        <v>18357.37901293</v>
      </c>
      <c r="C4" s="4" t="s">
        <v>84</v>
      </c>
      <c r="D4" s="4" t="s">
        <v>85</v>
      </c>
      <c r="E4" s="4" t="s">
        <v>39</v>
      </c>
    </row>
    <row r="5" spans="1:5" x14ac:dyDescent="0.25">
      <c r="A5" s="4" t="s">
        <v>2</v>
      </c>
      <c r="B5" s="4">
        <f>Data!E7</f>
        <v>2644.9060131395431</v>
      </c>
      <c r="C5" s="4" t="s">
        <v>84</v>
      </c>
      <c r="D5" s="4" t="s">
        <v>85</v>
      </c>
      <c r="E5" s="4" t="s">
        <v>39</v>
      </c>
    </row>
    <row r="6" spans="1:5" x14ac:dyDescent="0.25">
      <c r="A6" s="4" t="s">
        <v>33</v>
      </c>
      <c r="B6" s="4">
        <f>Data!E8</f>
        <v>12367.668142420598</v>
      </c>
      <c r="C6" s="4" t="s">
        <v>84</v>
      </c>
      <c r="D6" s="4" t="s">
        <v>85</v>
      </c>
      <c r="E6" s="4" t="s">
        <v>39</v>
      </c>
    </row>
    <row r="7" spans="1:5" x14ac:dyDescent="0.25">
      <c r="A7" s="4" t="s">
        <v>36</v>
      </c>
      <c r="B7" s="4">
        <f>Data!E9</f>
        <v>43943.140442034673</v>
      </c>
      <c r="C7" s="4" t="s">
        <v>84</v>
      </c>
      <c r="D7" s="4" t="s">
        <v>85</v>
      </c>
      <c r="E7" s="4" t="s">
        <v>39</v>
      </c>
    </row>
    <row r="8" spans="1:5" x14ac:dyDescent="0.25">
      <c r="A8" s="4" t="s">
        <v>19</v>
      </c>
      <c r="B8" s="4">
        <f>Data!D4</f>
        <v>31392.223697000001</v>
      </c>
      <c r="C8" s="4" t="s">
        <v>86</v>
      </c>
      <c r="D8" s="4" t="s">
        <v>85</v>
      </c>
      <c r="E8" s="4" t="s">
        <v>44</v>
      </c>
    </row>
    <row r="9" spans="1:5" x14ac:dyDescent="0.25">
      <c r="A9" s="4" t="s">
        <v>26</v>
      </c>
      <c r="B9" s="4">
        <f>Data!D5</f>
        <v>3000</v>
      </c>
      <c r="C9" s="4" t="s">
        <v>86</v>
      </c>
      <c r="D9" s="4" t="s">
        <v>85</v>
      </c>
      <c r="E9" s="4" t="s">
        <v>44</v>
      </c>
    </row>
    <row r="10" spans="1:5" x14ac:dyDescent="0.25">
      <c r="A10" s="4" t="s">
        <v>4</v>
      </c>
      <c r="B10" s="4">
        <f>Data!D6</f>
        <v>41248.103093600002</v>
      </c>
      <c r="C10" s="4" t="s">
        <v>86</v>
      </c>
      <c r="D10" s="4" t="s">
        <v>85</v>
      </c>
      <c r="E10" s="4" t="s">
        <v>44</v>
      </c>
    </row>
    <row r="11" spans="1:5" x14ac:dyDescent="0.25">
      <c r="A11" s="4" t="s">
        <v>2</v>
      </c>
      <c r="B11" s="4">
        <f>Data!D7</f>
        <v>6108.5732761358204</v>
      </c>
      <c r="C11" s="4" t="s">
        <v>86</v>
      </c>
      <c r="D11" s="4" t="s">
        <v>85</v>
      </c>
      <c r="E11" s="4" t="s">
        <v>44</v>
      </c>
    </row>
    <row r="12" spans="1:5" x14ac:dyDescent="0.25">
      <c r="A12" s="4" t="s">
        <v>33</v>
      </c>
      <c r="B12" s="4">
        <f>Data!D8</f>
        <v>19362.44003080453</v>
      </c>
      <c r="C12" s="4" t="s">
        <v>86</v>
      </c>
      <c r="D12" s="4" t="s">
        <v>85</v>
      </c>
      <c r="E12" s="4" t="s">
        <v>44</v>
      </c>
    </row>
    <row r="13" spans="1:5" x14ac:dyDescent="0.25">
      <c r="A13" s="4" t="s">
        <v>36</v>
      </c>
      <c r="B13" s="4">
        <f>Data!D9</f>
        <v>92851.865562349514</v>
      </c>
      <c r="C13" s="4" t="s">
        <v>86</v>
      </c>
      <c r="D13" s="4" t="s">
        <v>85</v>
      </c>
      <c r="E13" s="4" t="s">
        <v>44</v>
      </c>
    </row>
    <row r="14" spans="1:5" x14ac:dyDescent="0.25">
      <c r="A14" s="4" t="s">
        <v>44</v>
      </c>
      <c r="B14" s="4">
        <f>Data!D10</f>
        <v>193963.20565988985</v>
      </c>
      <c r="C14" s="4" t="s">
        <v>86</v>
      </c>
      <c r="D14" s="4" t="s">
        <v>85</v>
      </c>
      <c r="E14" s="4" t="s">
        <v>50</v>
      </c>
    </row>
    <row r="15" spans="1:5" x14ac:dyDescent="0.25">
      <c r="A15" s="4" t="s">
        <v>50</v>
      </c>
      <c r="B15" s="4">
        <f>B14</f>
        <v>193963.20565988985</v>
      </c>
      <c r="C15" s="4" t="s">
        <v>86</v>
      </c>
      <c r="D15" s="4" t="s">
        <v>85</v>
      </c>
      <c r="E15" s="4" t="s">
        <v>55</v>
      </c>
    </row>
    <row r="16" spans="1:5" x14ac:dyDescent="0.25">
      <c r="A16" s="4" t="s">
        <v>55</v>
      </c>
      <c r="B16" s="4">
        <f>B15</f>
        <v>193963.20565988985</v>
      </c>
      <c r="C16" s="4" t="s">
        <v>86</v>
      </c>
      <c r="D16" s="4" t="s">
        <v>85</v>
      </c>
      <c r="E16" s="4" t="s">
        <v>57</v>
      </c>
    </row>
    <row r="17" spans="1:5" x14ac:dyDescent="0.25">
      <c r="A17" s="4" t="s">
        <v>57</v>
      </c>
      <c r="B17" s="4">
        <f>Data!F4</f>
        <v>31392.223696970002</v>
      </c>
      <c r="C17" s="4" t="s">
        <v>86</v>
      </c>
      <c r="D17" s="4" t="s">
        <v>85</v>
      </c>
      <c r="E17" s="4" t="s">
        <v>61</v>
      </c>
    </row>
    <row r="18" spans="1:5" x14ac:dyDescent="0.25">
      <c r="A18" s="4" t="s">
        <v>57</v>
      </c>
      <c r="B18" s="4">
        <f>Data!F5</f>
        <v>3000</v>
      </c>
      <c r="C18" s="4" t="s">
        <v>86</v>
      </c>
      <c r="D18" s="4" t="s">
        <v>85</v>
      </c>
      <c r="E18" s="4" t="s">
        <v>65</v>
      </c>
    </row>
    <row r="19" spans="1:5" x14ac:dyDescent="0.25">
      <c r="A19" s="4" t="s">
        <v>57</v>
      </c>
      <c r="B19" s="4">
        <f>Data!F6</f>
        <v>41248.103093509999</v>
      </c>
      <c r="C19" s="4" t="s">
        <v>86</v>
      </c>
      <c r="D19" s="4" t="s">
        <v>85</v>
      </c>
      <c r="E19" s="4" t="s">
        <v>67</v>
      </c>
    </row>
    <row r="20" spans="1:5" x14ac:dyDescent="0.25">
      <c r="A20" s="4" t="s">
        <v>57</v>
      </c>
      <c r="B20" s="4">
        <f>Data!F7</f>
        <v>6108.573276134015</v>
      </c>
      <c r="C20" s="4" t="s">
        <v>86</v>
      </c>
      <c r="D20" s="4" t="s">
        <v>85</v>
      </c>
      <c r="E20" s="4" t="s">
        <v>70</v>
      </c>
    </row>
    <row r="21" spans="1:5" x14ac:dyDescent="0.25">
      <c r="A21" s="4" t="s">
        <v>57</v>
      </c>
      <c r="B21" s="4">
        <f>Data!F8</f>
        <v>19362.440030838465</v>
      </c>
      <c r="C21" s="4" t="s">
        <v>86</v>
      </c>
      <c r="D21" s="4" t="s">
        <v>85</v>
      </c>
      <c r="E21" s="4" t="s">
        <v>72</v>
      </c>
    </row>
    <row r="22" spans="1:5" x14ac:dyDescent="0.25">
      <c r="A22" s="4" t="s">
        <v>57</v>
      </c>
      <c r="B22" s="4">
        <f>Data!F9</f>
        <v>92851.86556239042</v>
      </c>
      <c r="C22" s="4" t="s">
        <v>86</v>
      </c>
      <c r="D22" s="4" t="s">
        <v>85</v>
      </c>
      <c r="E22" s="4" t="s">
        <v>74</v>
      </c>
    </row>
    <row r="23" spans="1:5" x14ac:dyDescent="0.25">
      <c r="A23" s="4" t="s">
        <v>76</v>
      </c>
      <c r="B23" s="4">
        <f>Data!G4</f>
        <v>84407.701694029995</v>
      </c>
      <c r="C23" s="4" t="s">
        <v>87</v>
      </c>
      <c r="D23" s="4" t="s">
        <v>85</v>
      </c>
      <c r="E23" s="4" t="s">
        <v>61</v>
      </c>
    </row>
    <row r="24" spans="1:5" x14ac:dyDescent="0.25">
      <c r="A24" s="4" t="s">
        <v>76</v>
      </c>
      <c r="B24" s="4">
        <f>Data!G5</f>
        <v>390609.806446</v>
      </c>
      <c r="C24" s="4" t="s">
        <v>88</v>
      </c>
      <c r="D24" s="4" t="s">
        <v>85</v>
      </c>
      <c r="E24" s="4" t="s">
        <v>65</v>
      </c>
    </row>
    <row r="25" spans="1:5" x14ac:dyDescent="0.25">
      <c r="A25" s="4" t="s">
        <v>76</v>
      </c>
      <c r="B25" s="4">
        <f>Data!G6</f>
        <v>17653.027361190005</v>
      </c>
      <c r="C25" s="4" t="s">
        <v>89</v>
      </c>
      <c r="D25" s="4" t="s">
        <v>85</v>
      </c>
      <c r="E25" s="4" t="s">
        <v>67</v>
      </c>
    </row>
    <row r="26" spans="1:5" x14ac:dyDescent="0.25">
      <c r="A26" s="4" t="s">
        <v>76</v>
      </c>
      <c r="B26" s="4">
        <f>Data!G7</f>
        <v>21736.431994026763</v>
      </c>
      <c r="C26" s="4" t="s">
        <v>90</v>
      </c>
      <c r="D26" s="4" t="s">
        <v>85</v>
      </c>
      <c r="E26" s="4" t="s">
        <v>70</v>
      </c>
    </row>
    <row r="27" spans="1:5" x14ac:dyDescent="0.25">
      <c r="A27" s="4" t="s">
        <v>76</v>
      </c>
      <c r="B27" s="4">
        <f>Data!G8</f>
        <v>194500.00509242652</v>
      </c>
      <c r="C27" s="4" t="s">
        <v>91</v>
      </c>
      <c r="D27" s="4" t="s">
        <v>85</v>
      </c>
      <c r="E27" s="4" t="s">
        <v>72</v>
      </c>
    </row>
    <row r="28" spans="1:5" x14ac:dyDescent="0.25">
      <c r="A28" s="4" t="s">
        <v>76</v>
      </c>
      <c r="B28" s="4">
        <f>Data!G9</f>
        <v>223834.8638181765</v>
      </c>
      <c r="C28" s="4" t="s">
        <v>92</v>
      </c>
      <c r="D28" s="4" t="s">
        <v>85</v>
      </c>
      <c r="E28" s="4" t="s">
        <v>74</v>
      </c>
    </row>
    <row r="29" spans="1:5" x14ac:dyDescent="0.25">
      <c r="A29" s="4" t="s">
        <v>61</v>
      </c>
      <c r="B29" s="4">
        <f>Data!C4</f>
        <v>115799.925391</v>
      </c>
      <c r="C29" s="4" t="s">
        <v>93</v>
      </c>
      <c r="D29" s="4" t="s">
        <v>85</v>
      </c>
      <c r="E29" s="4" t="s">
        <v>19</v>
      </c>
    </row>
    <row r="30" spans="1:5" x14ac:dyDescent="0.25">
      <c r="A30" s="4" t="s">
        <v>65</v>
      </c>
      <c r="B30" s="4">
        <f>Data!C5</f>
        <v>393609.806446</v>
      </c>
      <c r="C30" s="4" t="s">
        <v>93</v>
      </c>
      <c r="D30" s="4" t="s">
        <v>85</v>
      </c>
      <c r="E30" s="4" t="s">
        <v>26</v>
      </c>
    </row>
    <row r="31" spans="1:5" x14ac:dyDescent="0.25">
      <c r="A31" s="4" t="s">
        <v>67</v>
      </c>
      <c r="B31" s="4">
        <f>Data!C6</f>
        <v>58901.130454700004</v>
      </c>
      <c r="C31" s="4" t="s">
        <v>93</v>
      </c>
      <c r="D31" s="4" t="s">
        <v>85</v>
      </c>
      <c r="E31" s="4" t="s">
        <v>4</v>
      </c>
    </row>
    <row r="32" spans="1:5" x14ac:dyDescent="0.25">
      <c r="A32" s="4" t="s">
        <v>70</v>
      </c>
      <c r="B32" s="4">
        <f>Data!C7</f>
        <v>27845.005270160778</v>
      </c>
      <c r="C32" s="4" t="s">
        <v>93</v>
      </c>
      <c r="D32" s="4" t="s">
        <v>85</v>
      </c>
      <c r="E32" s="4" t="s">
        <v>2</v>
      </c>
    </row>
    <row r="33" spans="1:5" x14ac:dyDescent="0.25">
      <c r="A33" s="4" t="s">
        <v>72</v>
      </c>
      <c r="B33" s="4">
        <f>Data!C8</f>
        <v>213862.44512326497</v>
      </c>
      <c r="C33" s="4" t="s">
        <v>93</v>
      </c>
      <c r="D33" s="4" t="s">
        <v>85</v>
      </c>
      <c r="E33" s="4" t="s">
        <v>33</v>
      </c>
    </row>
    <row r="34" spans="1:5" x14ac:dyDescent="0.25">
      <c r="A34" s="4" t="s">
        <v>74</v>
      </c>
      <c r="B34" s="4">
        <f>Data!C9</f>
        <v>316686.72938056698</v>
      </c>
      <c r="C34" s="4" t="s">
        <v>93</v>
      </c>
      <c r="D34" s="4" t="s">
        <v>85</v>
      </c>
      <c r="E34" s="4" t="s">
        <v>36</v>
      </c>
    </row>
    <row r="40" spans="1:5" x14ac:dyDescent="0.25">
      <c r="A40" s="4"/>
      <c r="B40" s="4"/>
      <c r="C40" s="4"/>
      <c r="D40" s="4"/>
      <c r="E40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workbookViewId="0">
      <selection activeCell="D10" sqref="D10"/>
    </sheetView>
  </sheetViews>
  <sheetFormatPr baseColWidth="10" defaultRowHeight="15" x14ac:dyDescent="0.25"/>
  <cols>
    <col min="3" max="3" width="19.28515625" bestFit="1" customWidth="1"/>
    <col min="4" max="4" width="32.42578125" bestFit="1" customWidth="1"/>
    <col min="5" max="5" width="19.5703125" bestFit="1" customWidth="1"/>
    <col min="6" max="6" width="12" bestFit="1" customWidth="1"/>
    <col min="7" max="7" width="27.140625" bestFit="1" customWidth="1"/>
    <col min="8" max="8" width="23.42578125" bestFit="1" customWidth="1"/>
  </cols>
  <sheetData>
    <row r="3" spans="2:7" x14ac:dyDescent="0.25">
      <c r="C3" s="1" t="s">
        <v>5</v>
      </c>
      <c r="D3" s="1" t="s">
        <v>7</v>
      </c>
      <c r="E3" s="1" t="s">
        <v>8</v>
      </c>
      <c r="F3" s="1" t="s">
        <v>9</v>
      </c>
      <c r="G3" s="1" t="s">
        <v>6</v>
      </c>
    </row>
    <row r="4" spans="2:7" x14ac:dyDescent="0.25">
      <c r="B4" s="2" t="s">
        <v>1</v>
      </c>
      <c r="C4">
        <v>115799.925391</v>
      </c>
      <c r="D4">
        <v>31392.223697000001</v>
      </c>
      <c r="E4">
        <v>13965.196582479999</v>
      </c>
      <c r="F4">
        <v>31392.223696970002</v>
      </c>
      <c r="G4">
        <v>84407.701694029995</v>
      </c>
    </row>
    <row r="5" spans="2:7" x14ac:dyDescent="0.25">
      <c r="B5" s="2" t="s">
        <v>0</v>
      </c>
      <c r="C5">
        <v>393609.806446</v>
      </c>
      <c r="D5">
        <v>3000</v>
      </c>
      <c r="E5">
        <v>1902.4472524079999</v>
      </c>
      <c r="F5">
        <v>3000</v>
      </c>
      <c r="G5">
        <v>390609.806446</v>
      </c>
    </row>
    <row r="6" spans="2:7" x14ac:dyDescent="0.25">
      <c r="B6" s="2" t="s">
        <v>4</v>
      </c>
      <c r="C6">
        <v>58901.130454700004</v>
      </c>
      <c r="D6">
        <v>41248.103093600002</v>
      </c>
      <c r="E6">
        <v>18357.37901293</v>
      </c>
      <c r="F6">
        <v>41248.103093509999</v>
      </c>
      <c r="G6">
        <v>17653.027361190005</v>
      </c>
    </row>
    <row r="7" spans="2:7" x14ac:dyDescent="0.25">
      <c r="B7" s="2" t="s">
        <v>2</v>
      </c>
      <c r="C7">
        <v>27845.005270160778</v>
      </c>
      <c r="D7">
        <v>6108.5732761358204</v>
      </c>
      <c r="E7">
        <v>2644.9060131395431</v>
      </c>
      <c r="F7">
        <v>6108.573276134015</v>
      </c>
      <c r="G7">
        <v>21736.431994026763</v>
      </c>
    </row>
    <row r="8" spans="2:7" x14ac:dyDescent="0.25">
      <c r="B8" s="2" t="s">
        <v>10</v>
      </c>
      <c r="C8">
        <v>213862.44512326497</v>
      </c>
      <c r="D8">
        <v>19362.44003080453</v>
      </c>
      <c r="E8">
        <v>12367.668142420598</v>
      </c>
      <c r="F8">
        <v>19362.440030838465</v>
      </c>
      <c r="G8">
        <v>194500.00509242652</v>
      </c>
    </row>
    <row r="9" spans="2:7" x14ac:dyDescent="0.25">
      <c r="B9" s="2" t="s">
        <v>11</v>
      </c>
      <c r="C9">
        <v>316686.72938056698</v>
      </c>
      <c r="D9">
        <v>92851.865562349514</v>
      </c>
      <c r="E9">
        <v>43943.140442034673</v>
      </c>
      <c r="F9">
        <v>92851.86556239042</v>
      </c>
      <c r="G9">
        <v>223834.8638181765</v>
      </c>
    </row>
    <row r="10" spans="2:7" x14ac:dyDescent="0.25">
      <c r="B10" s="2" t="s">
        <v>3</v>
      </c>
      <c r="C10" s="1">
        <f>SUM(C4:C9)</f>
        <v>1126705.0420656926</v>
      </c>
      <c r="D10" s="1">
        <f t="shared" ref="D10:G10" si="0">SUM(D4:D9)</f>
        <v>193963.20565988985</v>
      </c>
      <c r="E10" s="1">
        <f t="shared" si="0"/>
        <v>93180.737445412815</v>
      </c>
      <c r="F10" s="1">
        <f t="shared" si="0"/>
        <v>193963.2056598429</v>
      </c>
      <c r="G10" s="1">
        <f t="shared" si="0"/>
        <v>932741.83640584978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node_data</vt:lpstr>
      <vt:lpstr>flow_data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2017-12-07T21:51:47Z</dcterms:modified>
</cp:coreProperties>
</file>