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\FILES\ARBEIT\PROJECTS\MRIO\Calculation\"/>
    </mc:Choice>
  </mc:AlternateContent>
  <bookViews>
    <workbookView xWindow="0" yWindow="0" windowWidth="8652" windowHeight="4896" tabRatio="746"/>
  </bookViews>
  <sheets>
    <sheet name="Config" sheetId="1" r:id="rId1"/>
    <sheet name="Scenarios_Specifications" sheetId="2" r:id="rId2"/>
    <sheet name="EXIOBASE3_pxi" sheetId="6" r:id="rId3"/>
    <sheet name="EXIOBASE3_Countries" sheetId="5" r:id="rId4"/>
  </sheets>
  <definedNames>
    <definedName name="unit" localSheetId="2">EXIOBASE3_pxi!$K$2:$M$1332</definedName>
  </definedNames>
  <calcPr calcId="152511"/>
</workbook>
</file>

<file path=xl/calcChain.xml><?xml version="1.0" encoding="utf-8"?>
<calcChain xmlns="http://schemas.openxmlformats.org/spreadsheetml/2006/main">
  <c r="D21" i="1" l="1"/>
  <c r="B20" i="1"/>
  <c r="B16" i="1"/>
  <c r="B14" i="1"/>
  <c r="D23" i="1"/>
  <c r="B21" i="1"/>
  <c r="B18" i="1"/>
  <c r="B24" i="1"/>
  <c r="D13" i="1"/>
  <c r="B15" i="1"/>
  <c r="D8" i="1"/>
  <c r="D25" i="1"/>
  <c r="D24" i="1"/>
  <c r="D19" i="1"/>
  <c r="B25" i="1"/>
  <c r="D12" i="1"/>
  <c r="D17" i="1"/>
  <c r="D22" i="1"/>
  <c r="D7" i="1"/>
  <c r="D16" i="1"/>
  <c r="B22" i="1"/>
  <c r="D11" i="1"/>
  <c r="D20" i="1"/>
  <c r="B19" i="1"/>
  <c r="B11" i="1"/>
  <c r="D6" i="1"/>
  <c r="B17" i="1"/>
  <c r="B23" i="1"/>
  <c r="B13" i="1"/>
  <c r="D14" i="1"/>
  <c r="D18" i="1"/>
  <c r="D15" i="1"/>
  <c r="B12" i="1"/>
</calcChain>
</file>

<file path=xl/comments1.xml><?xml version="1.0" encoding="utf-8"?>
<comments xmlns="http://schemas.openxmlformats.org/spreadsheetml/2006/main">
  <authors>
    <author>Stefan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This parameter is used to automatically uptate the seclection formulae that copy the values from the scenario specification sheet to the Config sheet.
</t>
        </r>
      </text>
    </comment>
  </commentList>
</comments>
</file>

<file path=xl/connections.xml><?xml version="1.0" encoding="utf-8"?>
<connections xmlns="http://schemas.openxmlformats.org/spreadsheetml/2006/main">
  <connection id="1" name="unit1" type="6" refreshedVersion="5" background="1" saveData="1">
    <textPr codePage="850" sourceFile="C:\Users\spauliuk\FILES\Work_Archive\_Data_Raw\SUTs_IO_Data\EXIOBASEv3\EB_MIO_v3\2015\satellite\uni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<sst xmlns="http://schemas.openxmlformats.org/spreadsheetml/2006/main" count="5291" uniqueCount="2248">
  <si>
    <t>Project name:</t>
  </si>
  <si>
    <t>Setting/Scenario number:</t>
  </si>
  <si>
    <t>Number of regions:</t>
  </si>
  <si>
    <t>Number of products:</t>
  </si>
  <si>
    <t>Number of industries:</t>
  </si>
  <si>
    <t>Number of IO sectors</t>
  </si>
  <si>
    <t>Scenario/Specification no.</t>
  </si>
  <si>
    <t>Scenario/Setting name</t>
  </si>
  <si>
    <t>No</t>
  </si>
  <si>
    <t>Type</t>
  </si>
  <si>
    <t>Symbol</t>
  </si>
  <si>
    <t>Name</t>
  </si>
  <si>
    <t>Alt. Symbol</t>
  </si>
  <si>
    <t>Continent</t>
  </si>
  <si>
    <t>UN region</t>
  </si>
  <si>
    <t>Desire Region</t>
  </si>
  <si>
    <t>DESIRE country</t>
  </si>
  <si>
    <t>AT</t>
  </si>
  <si>
    <t>Austria</t>
  </si>
  <si>
    <t>AUT</t>
  </si>
  <si>
    <t>Europe</t>
  </si>
  <si>
    <t>Western Europe</t>
  </si>
  <si>
    <t>WE</t>
  </si>
  <si>
    <t>BE</t>
  </si>
  <si>
    <t>Belgium</t>
  </si>
  <si>
    <t>BEL</t>
  </si>
  <si>
    <t>BG</t>
  </si>
  <si>
    <t>Bulgaria</t>
  </si>
  <si>
    <t>BGR</t>
  </si>
  <si>
    <t>Eastern Europe</t>
  </si>
  <si>
    <t>CY</t>
  </si>
  <si>
    <t>Cyprus</t>
  </si>
  <si>
    <t>CYP</t>
  </si>
  <si>
    <t>Asia</t>
  </si>
  <si>
    <t>Western Asia</t>
  </si>
  <si>
    <t>WM</t>
  </si>
  <si>
    <t>Middle East</t>
  </si>
  <si>
    <t>CZ</t>
  </si>
  <si>
    <t>Czech Republic</t>
  </si>
  <si>
    <t>CZE</t>
  </si>
  <si>
    <t>DE</t>
  </si>
  <si>
    <t>Germany</t>
  </si>
  <si>
    <t>DEU</t>
  </si>
  <si>
    <t>DK</t>
  </si>
  <si>
    <t>Denmark</t>
  </si>
  <si>
    <t>DNK</t>
  </si>
  <si>
    <t>Northern Europe</t>
  </si>
  <si>
    <t>EE</t>
  </si>
  <si>
    <t>Estonia</t>
  </si>
  <si>
    <t>EST</t>
  </si>
  <si>
    <t>ES</t>
  </si>
  <si>
    <t>Spain</t>
  </si>
  <si>
    <t>ESP</t>
  </si>
  <si>
    <t>Southern Europe</t>
  </si>
  <si>
    <t>FI</t>
  </si>
  <si>
    <t>Finland</t>
  </si>
  <si>
    <t>FIN</t>
  </si>
  <si>
    <t>FR</t>
  </si>
  <si>
    <t>France</t>
  </si>
  <si>
    <t>FRA</t>
  </si>
  <si>
    <t>GR</t>
  </si>
  <si>
    <t>Greece</t>
  </si>
  <si>
    <t>GRC</t>
  </si>
  <si>
    <t>HU</t>
  </si>
  <si>
    <t>Hungary</t>
  </si>
  <si>
    <t>HUN</t>
  </si>
  <si>
    <t>IE</t>
  </si>
  <si>
    <t>Ireland</t>
  </si>
  <si>
    <t>IRL</t>
  </si>
  <si>
    <t>IT</t>
  </si>
  <si>
    <t>Italy</t>
  </si>
  <si>
    <t>ITA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</si>
  <si>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</si>
  <si>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</si>
  <si>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</si>
  <si>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</si>
  <si>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</si>
  <si>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</si>
  <si>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</si>
  <si>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</si>
  <si>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</si>
  <si>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MT</t>
  </si>
  <si>
    <t>Malta</t>
  </si>
  <si>
    <t>MLT</t>
  </si>
  <si>
    <t>NL</t>
  </si>
  <si>
    <t>Netherlands</t>
  </si>
  <si>
    <t>NLD</t>
  </si>
  <si>
    <t>PL</t>
  </si>
  <si>
    <t>Poland</t>
  </si>
  <si>
    <t>POL</t>
  </si>
  <si>
    <t>PT</t>
  </si>
  <si>
    <t>Portugal</t>
  </si>
  <si>
    <t>PRT</t>
  </si>
  <si>
    <t>RO</t>
  </si>
  <si>
    <t>Romania</t>
  </si>
  <si>
    <t>ROM</t>
  </si>
  <si>
    <t>SE</t>
  </si>
  <si>
    <t>Sweden</t>
  </si>
  <si>
    <t>SWE</t>
  </si>
  <si>
    <t>SI</t>
  </si>
  <si>
    <t>Slovenia</t>
  </si>
  <si>
    <t>SVN</t>
  </si>
  <si>
    <t>SK</t>
  </si>
  <si>
    <t>Slovakia</t>
  </si>
  <si>
    <t>SVK</t>
  </si>
  <si>
    <t>GB</t>
  </si>
  <si>
    <t>United Kingdom</t>
  </si>
  <si>
    <t>GBR</t>
  </si>
  <si>
    <t>US</t>
  </si>
  <si>
    <t>United States</t>
  </si>
  <si>
    <t>USA</t>
  </si>
  <si>
    <t>America</t>
  </si>
  <si>
    <t>Northern America</t>
  </si>
  <si>
    <t>WL</t>
  </si>
  <si>
    <t>JP</t>
  </si>
  <si>
    <t>Japan</t>
  </si>
  <si>
    <t>JPN</t>
  </si>
  <si>
    <t>Eastern Asia</t>
  </si>
  <si>
    <t>WA</t>
  </si>
  <si>
    <t>Asia and Pacific</t>
  </si>
  <si>
    <t>CN</t>
  </si>
  <si>
    <t>China</t>
  </si>
  <si>
    <t>CHN</t>
  </si>
  <si>
    <t>CA</t>
  </si>
  <si>
    <t>Canada</t>
  </si>
  <si>
    <t>CAN</t>
  </si>
  <si>
    <t>KR</t>
  </si>
  <si>
    <t>South Korea</t>
  </si>
  <si>
    <t>KOR</t>
  </si>
  <si>
    <t>BR</t>
  </si>
  <si>
    <t>Brazil</t>
  </si>
  <si>
    <t>BRA</t>
  </si>
  <si>
    <t>South America</t>
  </si>
  <si>
    <t>IN</t>
  </si>
  <si>
    <t>India</t>
  </si>
  <si>
    <t>IND</t>
  </si>
  <si>
    <t>Southern Asia</t>
  </si>
  <si>
    <t>MX</t>
  </si>
  <si>
    <t>Mexico</t>
  </si>
  <si>
    <t>MEX</t>
  </si>
  <si>
    <t>Central America</t>
  </si>
  <si>
    <t>RU</t>
  </si>
  <si>
    <t>Russia</t>
  </si>
  <si>
    <t>RUS</t>
  </si>
  <si>
    <t>AU</t>
  </si>
  <si>
    <t>Australia</t>
  </si>
  <si>
    <t>AUS</t>
  </si>
  <si>
    <t>Oceania</t>
  </si>
  <si>
    <t>Australia and New Zealand</t>
  </si>
  <si>
    <t>CH</t>
  </si>
  <si>
    <t>Switzerland</t>
  </si>
  <si>
    <t>CHE</t>
  </si>
  <si>
    <t>TR</t>
  </si>
  <si>
    <t>Turkey</t>
  </si>
  <si>
    <t>TUR</t>
  </si>
  <si>
    <t>TW</t>
  </si>
  <si>
    <t>Taiwan</t>
  </si>
  <si>
    <t>TWN</t>
  </si>
  <si>
    <t>NO</t>
  </si>
  <si>
    <t>Norway</t>
  </si>
  <si>
    <t>NOR</t>
  </si>
  <si>
    <t>ID</t>
  </si>
  <si>
    <t>Indonesia</t>
  </si>
  <si>
    <t>IDN</t>
  </si>
  <si>
    <t>South-Eastern Asia</t>
  </si>
  <si>
    <t>ZA</t>
  </si>
  <si>
    <t>South Africa</t>
  </si>
  <si>
    <t>ZAF</t>
  </si>
  <si>
    <t>Africa</t>
  </si>
  <si>
    <t>Southern Africa</t>
  </si>
  <si>
    <t>WF</t>
  </si>
  <si>
    <t>RoW Asia and Pacific</t>
  </si>
  <si>
    <t>WWA</t>
  </si>
  <si>
    <t>Asia, Oceania, Antarctica</t>
  </si>
  <si>
    <t>Rest of the World</t>
  </si>
  <si>
    <t>RoW America</t>
  </si>
  <si>
    <t>WWL</t>
  </si>
  <si>
    <t>RoW Europe</t>
  </si>
  <si>
    <t>WWE</t>
  </si>
  <si>
    <t>RoW Africa</t>
  </si>
  <si>
    <t>WWF</t>
  </si>
  <si>
    <t>RoW Middle East</t>
  </si>
  <si>
    <t>WWM</t>
  </si>
  <si>
    <t>Asia, Africa</t>
  </si>
  <si>
    <t>Products</t>
  </si>
  <si>
    <t>Industries</t>
  </si>
  <si>
    <t>Extensions</t>
  </si>
  <si>
    <t>Index</t>
  </si>
  <si>
    <t>Code</t>
  </si>
  <si>
    <t>New Code</t>
  </si>
  <si>
    <t>Aggregated product list (163)</t>
  </si>
  <si>
    <t>Ind. Code</t>
  </si>
  <si>
    <t>p01.a</t>
  </si>
  <si>
    <t>Paddy rice</t>
  </si>
  <si>
    <t>i01.a</t>
  </si>
  <si>
    <t>Cultivation of paddy rice</t>
  </si>
  <si>
    <t>p01.b</t>
  </si>
  <si>
    <t>Wheat</t>
  </si>
  <si>
    <t>i01.b</t>
  </si>
  <si>
    <t>Cultivation of wheat</t>
  </si>
  <si>
    <t>p01.c</t>
  </si>
  <si>
    <t>Cereal grains nec</t>
  </si>
  <si>
    <t>i01.c</t>
  </si>
  <si>
    <t>Cultivation of cereal grains nec</t>
  </si>
  <si>
    <t>p01.d</t>
  </si>
  <si>
    <t>Vegetables, fruit, nuts</t>
  </si>
  <si>
    <t>i01.d</t>
  </si>
  <si>
    <t>Cultivation of vegetables, fruit, nuts</t>
  </si>
  <si>
    <t>Iron ores</t>
  </si>
  <si>
    <t>p01.e</t>
  </si>
  <si>
    <t>Oil seeds</t>
  </si>
  <si>
    <t>i01.e</t>
  </si>
  <si>
    <t>Cultivation of oil seeds</t>
  </si>
  <si>
    <t>Paper</t>
  </si>
  <si>
    <t>p01.f</t>
  </si>
  <si>
    <t>Sugar cane, sugar beet</t>
  </si>
  <si>
    <t>i01.f</t>
  </si>
  <si>
    <t>Cultivation of sugar cane, sugar beet</t>
  </si>
  <si>
    <t>p01.g</t>
  </si>
  <si>
    <t>Plant-based fibers</t>
  </si>
  <si>
    <t>i01.g</t>
  </si>
  <si>
    <t>Cultivation of plant-based fibers</t>
  </si>
  <si>
    <t>p01.h</t>
  </si>
  <si>
    <t>Crops nec</t>
  </si>
  <si>
    <t>i01.h</t>
  </si>
  <si>
    <t>Cultivation of crops nec</t>
  </si>
  <si>
    <t>p01.i</t>
  </si>
  <si>
    <t>Cattle</t>
  </si>
  <si>
    <t>i01.i</t>
  </si>
  <si>
    <t>Cattle farming</t>
  </si>
  <si>
    <t>p01.j</t>
  </si>
  <si>
    <t>Pigs</t>
  </si>
  <si>
    <t>i01.j</t>
  </si>
  <si>
    <t>Pigs farming</t>
  </si>
  <si>
    <t>p01.k</t>
  </si>
  <si>
    <t>Poultry</t>
  </si>
  <si>
    <t>i01.k</t>
  </si>
  <si>
    <t>Poultry farming</t>
  </si>
  <si>
    <t>p01.l</t>
  </si>
  <si>
    <t>Meat animals nec</t>
  </si>
  <si>
    <t>i01.l</t>
  </si>
  <si>
    <t>p01.m</t>
  </si>
  <si>
    <t>Animal products nec</t>
  </si>
  <si>
    <t>i01.m</t>
  </si>
  <si>
    <t>p01.n</t>
  </si>
  <si>
    <t>Raw milk</t>
  </si>
  <si>
    <t>i01.n</t>
  </si>
  <si>
    <t>p01.o</t>
  </si>
  <si>
    <t>Wool, silk-worm cocoons</t>
  </si>
  <si>
    <t>i01.o</t>
  </si>
  <si>
    <t>Uranium and thorium ores</t>
  </si>
  <si>
    <t>p01.w.1</t>
  </si>
  <si>
    <t>Manure (conventional treatment)</t>
  </si>
  <si>
    <t>p02</t>
  </si>
  <si>
    <t>Products of forestry, logging and related services</t>
  </si>
  <si>
    <t>i01.w.1</t>
  </si>
  <si>
    <t>Manure treatment (conventional), storage and land application</t>
  </si>
  <si>
    <t>p01.w.2</t>
  </si>
  <si>
    <t>Manure (biogas treatment)</t>
  </si>
  <si>
    <t>p05</t>
  </si>
  <si>
    <t>Fish and other fishing products; services incidental of fishing</t>
  </si>
  <si>
    <t>i01.w.2</t>
  </si>
  <si>
    <t>Manure treatment (biogas), storage and land application</t>
  </si>
  <si>
    <t>p.coal.etc</t>
  </si>
  <si>
    <t>i02</t>
  </si>
  <si>
    <t>p11.a</t>
  </si>
  <si>
    <t>Crude petroleum and services related to crude oil extraction, excluding surveying</t>
  </si>
  <si>
    <t>i05</t>
  </si>
  <si>
    <t>Extraction of crude petroleum and services related to crude oil extraction, excluding surveying</t>
  </si>
  <si>
    <t>p10.a</t>
  </si>
  <si>
    <t>Anthracite</t>
  </si>
  <si>
    <t>p.gas.etc</t>
  </si>
  <si>
    <t>Natural gas and services related to natural gas extraction, excluding surveying</t>
  </si>
  <si>
    <t>i10</t>
  </si>
  <si>
    <t>Extraction of natural gas and services related to natural gas extraction, excluding surveying</t>
  </si>
  <si>
    <t>p10.b</t>
  </si>
  <si>
    <t>Coking Coal</t>
  </si>
  <si>
    <t>p11.c</t>
  </si>
  <si>
    <t>Other Hydrocarbons</t>
  </si>
  <si>
    <t>i11.a</t>
  </si>
  <si>
    <t>Extraction, liquefaction, and regasification of other petroleum and gaseous materials</t>
  </si>
  <si>
    <t>p10.c</t>
  </si>
  <si>
    <t>Other Bituminous Coal</t>
  </si>
  <si>
    <t>p12</t>
  </si>
  <si>
    <t>i11.b</t>
  </si>
  <si>
    <t>p10.d</t>
  </si>
  <si>
    <t>Sub-Bituminous Coal</t>
  </si>
  <si>
    <t>p13.1</t>
  </si>
  <si>
    <t>i11.c</t>
  </si>
  <si>
    <t>Mining of iron ores</t>
  </si>
  <si>
    <t>p10.e</t>
  </si>
  <si>
    <t>Patent Fuel</t>
  </si>
  <si>
    <t>p13.20.11</t>
  </si>
  <si>
    <t>Copper ores and concentrates</t>
  </si>
  <si>
    <t>i12</t>
  </si>
  <si>
    <t>Mining of copper ores and concentrates</t>
  </si>
  <si>
    <t>p10.f</t>
  </si>
  <si>
    <t>Lignite/Brown Coal</t>
  </si>
  <si>
    <t>p13.20.12</t>
  </si>
  <si>
    <t>Nickel ores and concentrates</t>
  </si>
  <si>
    <t>i13.1</t>
  </si>
  <si>
    <t>Mining of nickel ores and concentrates</t>
  </si>
  <si>
    <t>p10.g</t>
  </si>
  <si>
    <t>BKB/Peat Briquettes</t>
  </si>
  <si>
    <t>p13.20.13</t>
  </si>
  <si>
    <t>Aluminium ores and concentrates</t>
  </si>
  <si>
    <t>i13.20.11</t>
  </si>
  <si>
    <t>Mining of aluminium ores and concentrates</t>
  </si>
  <si>
    <t>p10.h</t>
  </si>
  <si>
    <t>Peat</t>
  </si>
  <si>
    <t>p13.20.14</t>
  </si>
  <si>
    <t>Precious metal ores and concentrates</t>
  </si>
  <si>
    <t>i13.20.12</t>
  </si>
  <si>
    <t>Mining of precious metal ores and concentrates</t>
  </si>
  <si>
    <t>p13.20.15</t>
  </si>
  <si>
    <t>Lead, zinc and tin ores and concentrates</t>
  </si>
  <si>
    <t>i13.20.13</t>
  </si>
  <si>
    <t>Mining of lead, zinc and tin ores and concentrates</t>
  </si>
  <si>
    <t>p11.b</t>
  </si>
  <si>
    <t>p13.20.16</t>
  </si>
  <si>
    <t>Other non-ferrous metal ores and concentrates</t>
  </si>
  <si>
    <t>i13.20.14</t>
  </si>
  <si>
    <t>Mining of other non-ferrous metal ores and concentrates</t>
  </si>
  <si>
    <t>p11.b.1</t>
  </si>
  <si>
    <t>Natural Gas Liquids</t>
  </si>
  <si>
    <t>p14.1</t>
  </si>
  <si>
    <t>Stone</t>
  </si>
  <si>
    <t>i13.20.15</t>
  </si>
  <si>
    <t>Quarrying of stone</t>
  </si>
  <si>
    <t>p14.2</t>
  </si>
  <si>
    <t>Sand and clay</t>
  </si>
  <si>
    <t>i13.20.16</t>
  </si>
  <si>
    <t>Quarrying of sand and clay</t>
  </si>
  <si>
    <t>p14.3</t>
  </si>
  <si>
    <t>Chemical and fertilizer minerals, salt and other mining and quarrying products n.e.c.</t>
  </si>
  <si>
    <t>i14.1</t>
  </si>
  <si>
    <t>Mining of chemical and fertilizer minerals, production of salt, other mining and quarrying n.e.c.</t>
  </si>
  <si>
    <t>p15.a</t>
  </si>
  <si>
    <t>Products of meat cattle</t>
  </si>
  <si>
    <t>i14.2</t>
  </si>
  <si>
    <t>Processing of meat cattle</t>
  </si>
  <si>
    <t>p15.b</t>
  </si>
  <si>
    <t>Products of meat pigs</t>
  </si>
  <si>
    <t>i14.3</t>
  </si>
  <si>
    <t>Processing of meat pigs</t>
  </si>
  <si>
    <t>p15.c</t>
  </si>
  <si>
    <t>Products of meat poultry</t>
  </si>
  <si>
    <t>i15.a</t>
  </si>
  <si>
    <t>Processing of meat poultry</t>
  </si>
  <si>
    <t>p15.d</t>
  </si>
  <si>
    <t>Meat products nec</t>
  </si>
  <si>
    <t>i15.b</t>
  </si>
  <si>
    <t>Production of meat products nec</t>
  </si>
  <si>
    <t>p15.e</t>
  </si>
  <si>
    <t>products of Vegetable oils and fats</t>
  </si>
  <si>
    <t>i15.c</t>
  </si>
  <si>
    <t>Processing vegetable oils and fats</t>
  </si>
  <si>
    <t>p15.f</t>
  </si>
  <si>
    <t>Dairy products</t>
  </si>
  <si>
    <t>i15.d</t>
  </si>
  <si>
    <t>Processing of dairy products</t>
  </si>
  <si>
    <t>p15.g</t>
  </si>
  <si>
    <t>Processed rice</t>
  </si>
  <si>
    <t>i15.e</t>
  </si>
  <si>
    <t>p15.h</t>
  </si>
  <si>
    <t>Sugar</t>
  </si>
  <si>
    <t>i15.f</t>
  </si>
  <si>
    <t>Sugar refining</t>
  </si>
  <si>
    <t>p15.i</t>
  </si>
  <si>
    <t>Food products nec</t>
  </si>
  <si>
    <t>i15.g</t>
  </si>
  <si>
    <t>Processing of Food products nec</t>
  </si>
  <si>
    <t>p15.j</t>
  </si>
  <si>
    <t>Beverages</t>
  </si>
  <si>
    <t>i15.h</t>
  </si>
  <si>
    <t>Manufacture of beverages</t>
  </si>
  <si>
    <t>p15.k</t>
  </si>
  <si>
    <t>Fish products</t>
  </si>
  <si>
    <t>i15.i</t>
  </si>
  <si>
    <t>Manufacture of fish products</t>
  </si>
  <si>
    <t>p16</t>
  </si>
  <si>
    <t>Tobacco products</t>
  </si>
  <si>
    <t>i15.j</t>
  </si>
  <si>
    <t>p17</t>
  </si>
  <si>
    <t>Textiles</t>
  </si>
  <si>
    <t>i15.k</t>
  </si>
  <si>
    <t>p18</t>
  </si>
  <si>
    <t>Wearing apparel; furs</t>
  </si>
  <si>
    <t>i16</t>
  </si>
  <si>
    <t>p19</t>
  </si>
  <si>
    <t>Leather and leather products</t>
  </si>
  <si>
    <t>i17</t>
  </si>
  <si>
    <t>p20</t>
  </si>
  <si>
    <t>Wood and products of wood and cork (except furniture); articles of straw and plaiting materials</t>
  </si>
  <si>
    <t>i18</t>
  </si>
  <si>
    <t>p21.1</t>
  </si>
  <si>
    <t>Pulp</t>
  </si>
  <si>
    <t>i19</t>
  </si>
  <si>
    <t>p21.2</t>
  </si>
  <si>
    <t>Paper and paper products</t>
  </si>
  <si>
    <t>i20</t>
  </si>
  <si>
    <t>p20.w</t>
  </si>
  <si>
    <t>Wood material for treatment, Re-processing of secondary wood material into new wood material</t>
  </si>
  <si>
    <t>p22</t>
  </si>
  <si>
    <t>Printed matter and recorded media</t>
  </si>
  <si>
    <t>i20.w</t>
  </si>
  <si>
    <t>Re-processing of secondary wood material into new wood material</t>
  </si>
  <si>
    <t>p.coke.etc</t>
  </si>
  <si>
    <t>i21.1</t>
  </si>
  <si>
    <t>Manufacture of coke oven products</t>
  </si>
  <si>
    <t>p21.w.1</t>
  </si>
  <si>
    <t>Secondary paper for treatment, Re-processing of secondary paper into new pulp</t>
  </si>
  <si>
    <t>p.ref.prods</t>
  </si>
  <si>
    <t>Refinery products</t>
  </si>
  <si>
    <t>i21.w.1</t>
  </si>
  <si>
    <t>Re-processing of secondary paper into new pulp</t>
  </si>
  <si>
    <t>Petroleum Refinery</t>
  </si>
  <si>
    <t>p23.3</t>
  </si>
  <si>
    <t>Nuclear fuel</t>
  </si>
  <si>
    <t>i21.2</t>
  </si>
  <si>
    <t>Processing of nuclear fuel</t>
  </si>
  <si>
    <t>p24.a</t>
  </si>
  <si>
    <t>Plastics, basic</t>
  </si>
  <si>
    <t>i22</t>
  </si>
  <si>
    <t>p24.b</t>
  </si>
  <si>
    <t>N-fertiliser</t>
  </si>
  <si>
    <t>i23.1</t>
  </si>
  <si>
    <t>p24.c</t>
  </si>
  <si>
    <t>P- and other fertiliser</t>
  </si>
  <si>
    <t>i23.2</t>
  </si>
  <si>
    <t>p24.d</t>
  </si>
  <si>
    <t>Chemicals nec</t>
  </si>
  <si>
    <t>i23.3</t>
  </si>
  <si>
    <t>p25</t>
  </si>
  <si>
    <t>Rubber and plastic products</t>
  </si>
  <si>
    <t>p24.a.w</t>
  </si>
  <si>
    <t>Secondary plastic for treatment, Re-processing of secondary plastic into new plastic</t>
  </si>
  <si>
    <t>p26.a</t>
  </si>
  <si>
    <t>Glass and glass products</t>
  </si>
  <si>
    <t>Re-processing of secondary plastic into new plastic</t>
  </si>
  <si>
    <t>Manufacture of glass and glass products</t>
  </si>
  <si>
    <t>p26.b</t>
  </si>
  <si>
    <t>Ceramic goods</t>
  </si>
  <si>
    <t>Manufacture of ceramic goods</t>
  </si>
  <si>
    <t>p26.c</t>
  </si>
  <si>
    <t>Bricks, tiles and construction products, in baked clay</t>
  </si>
  <si>
    <t>Manufacture of bricks, tiles and construction products, in baked clay</t>
  </si>
  <si>
    <t>p26.d</t>
  </si>
  <si>
    <t>Cement, lime and plaster</t>
  </si>
  <si>
    <t>Manufacture of cement, lime and plaster</t>
  </si>
  <si>
    <t>p23.1.a</t>
  </si>
  <si>
    <t>Coke Oven Coke</t>
  </si>
  <si>
    <t>p26.e</t>
  </si>
  <si>
    <t>Other non-metallic mineral products</t>
  </si>
  <si>
    <t>i25</t>
  </si>
  <si>
    <t>Manufacture of other non-metallic mineral products n.e.c.</t>
  </si>
  <si>
    <t>p23.1.b</t>
  </si>
  <si>
    <t>Gas Coke</t>
  </si>
  <si>
    <t>p27.a</t>
  </si>
  <si>
    <t>Basic iron and steel and of ferro-alloys and first products thereof</t>
  </si>
  <si>
    <t>i26.a</t>
  </si>
  <si>
    <t>Manufacture of basic iron and steel and of ferro-alloys and first products thereof</t>
  </si>
  <si>
    <t>p23.1.c</t>
  </si>
  <si>
    <t>Coal Tar</t>
  </si>
  <si>
    <t>p26.w.1</t>
  </si>
  <si>
    <t>Secondary glass for treatment, Re-processing of secondary glass into new glass</t>
  </si>
  <si>
    <t>p27.41</t>
  </si>
  <si>
    <t>Precious metals</t>
  </si>
  <si>
    <t>Re-processing of secondary glass into new glass</t>
  </si>
  <si>
    <t>Precious metals production</t>
  </si>
  <si>
    <t>p23.20.a</t>
  </si>
  <si>
    <t>Motor Gasoline</t>
  </si>
  <si>
    <t>p27.42</t>
  </si>
  <si>
    <t>Aluminium and aluminium products</t>
  </si>
  <si>
    <t>i26.b</t>
  </si>
  <si>
    <t>Aluminium production</t>
  </si>
  <si>
    <t>p23.20.b</t>
  </si>
  <si>
    <t>Aviation Gasoline</t>
  </si>
  <si>
    <t>p27.43</t>
  </si>
  <si>
    <t>Lead, zinc and tin and products thereof</t>
  </si>
  <si>
    <t>i26.c</t>
  </si>
  <si>
    <t>Lead, zinc and tin production</t>
  </si>
  <si>
    <t>p23.20.c</t>
  </si>
  <si>
    <t>Gasoline Type Jet Fuel</t>
  </si>
  <si>
    <t>p27.44</t>
  </si>
  <si>
    <t>Copper products</t>
  </si>
  <si>
    <t>i26.d</t>
  </si>
  <si>
    <t>Copper production</t>
  </si>
  <si>
    <t>p23.20.d</t>
  </si>
  <si>
    <t>Kerosene Type Jet Fuel</t>
  </si>
  <si>
    <t>p26.d.w</t>
  </si>
  <si>
    <t>Ash for treatment, Re-processing of ash into clinker</t>
  </si>
  <si>
    <t>p27.45</t>
  </si>
  <si>
    <t>Other non-ferrous metal products</t>
  </si>
  <si>
    <t>i26.d.w</t>
  </si>
  <si>
    <t>Re-processing of ash into clinker</t>
  </si>
  <si>
    <t>Other non-ferrous metal production</t>
  </si>
  <si>
    <t>p23.20.e</t>
  </si>
  <si>
    <t>Kerosene</t>
  </si>
  <si>
    <t>p27.5</t>
  </si>
  <si>
    <t>Foundry work services</t>
  </si>
  <si>
    <t>i26.e</t>
  </si>
  <si>
    <t>Casting of metals</t>
  </si>
  <si>
    <t>p23.20.f</t>
  </si>
  <si>
    <t>Gas/Diesel Oil</t>
  </si>
  <si>
    <t>p28</t>
  </si>
  <si>
    <t>Fabricated metal products, except machinery and equipment</t>
  </si>
  <si>
    <t>i27.a</t>
  </si>
  <si>
    <t>p23.20.g</t>
  </si>
  <si>
    <t>Heavy Fuel Oil</t>
  </si>
  <si>
    <t>p27.a.w</t>
  </si>
  <si>
    <t>Secondary steel for treatment, Re-processing of secondary steel into new steel</t>
  </si>
  <si>
    <t>p29</t>
  </si>
  <si>
    <t>Machinery and equipment n.e.c.</t>
  </si>
  <si>
    <t>i27.a.w</t>
  </si>
  <si>
    <t>Re-processing of secondary steel into new steel</t>
  </si>
  <si>
    <t>p23.20.h</t>
  </si>
  <si>
    <t>Refinery Gas</t>
  </si>
  <si>
    <t>p30</t>
  </si>
  <si>
    <t>Office machinery and computers</t>
  </si>
  <si>
    <t>i27.41</t>
  </si>
  <si>
    <t>p23.20.i</t>
  </si>
  <si>
    <t>Liquefied Petroleum Gases (LPG)</t>
  </si>
  <si>
    <t>p27.41.w</t>
  </si>
  <si>
    <t>Secondary preciuos metals for treatment, Re-processing of secondary preciuos metals into new preciuos metals</t>
  </si>
  <si>
    <t>p31</t>
  </si>
  <si>
    <t>Electrical machinery and apparatus n.e.c.</t>
  </si>
  <si>
    <t>i27.41.w</t>
  </si>
  <si>
    <t>Re-processing of secondary preciuos metals into new preciuos metals</t>
  </si>
  <si>
    <t>p23.20.j</t>
  </si>
  <si>
    <t>Refinery Feedstocks</t>
  </si>
  <si>
    <t>p32</t>
  </si>
  <si>
    <t>Radio, television and communication equipment and apparatus</t>
  </si>
  <si>
    <t>i27.42</t>
  </si>
  <si>
    <t>p23.20.k</t>
  </si>
  <si>
    <t>Ethane</t>
  </si>
  <si>
    <t>p27.42.w</t>
  </si>
  <si>
    <t>Secondary aluminium for treatment, Re-processing of secondary aluminium into new aluminium</t>
  </si>
  <si>
    <t>p33</t>
  </si>
  <si>
    <t>Medical, precision and optical instruments, watches and clocks</t>
  </si>
  <si>
    <t>i27.42.w</t>
  </si>
  <si>
    <t>Re-processing of secondary aluminium into new aluminium</t>
  </si>
  <si>
    <t>p23.20.l</t>
  </si>
  <si>
    <t>Naphtha</t>
  </si>
  <si>
    <t>p34</t>
  </si>
  <si>
    <t>Motor vehicles, trailers and semi-trailers</t>
  </si>
  <si>
    <t>i27.43</t>
  </si>
  <si>
    <t>p23.20.m</t>
  </si>
  <si>
    <t>White Spirit &amp; SBP</t>
  </si>
  <si>
    <t>p27.43.w</t>
  </si>
  <si>
    <t>Secondary lead for treatment, Re-processing of secondary lead into new lead</t>
  </si>
  <si>
    <t>p35</t>
  </si>
  <si>
    <t>Other transport equipment</t>
  </si>
  <si>
    <t>i27.43.w</t>
  </si>
  <si>
    <t>p23.20.n</t>
  </si>
  <si>
    <t>Lubricants</t>
  </si>
  <si>
    <t>p36</t>
  </si>
  <si>
    <t>Furniture; other manufactured goods n.e.c.</t>
  </si>
  <si>
    <t>i27.44</t>
  </si>
  <si>
    <t>p23.20.o</t>
  </si>
  <si>
    <t>Bitumen</t>
  </si>
  <si>
    <t>p27.44.w</t>
  </si>
  <si>
    <t>Secondary copper for treatment, Re-processing of secondary copper into new copper</t>
  </si>
  <si>
    <t>p40.11.a</t>
  </si>
  <si>
    <t>Electricity by coal</t>
  </si>
  <si>
    <t>i27.44.w</t>
  </si>
  <si>
    <t>Re-processing of secondary copper into new copper</t>
  </si>
  <si>
    <t>Production of electricity by coal</t>
  </si>
  <si>
    <t>p23.20.p</t>
  </si>
  <si>
    <t>Paraffin Waxes</t>
  </si>
  <si>
    <t>p40.11.b</t>
  </si>
  <si>
    <t>Electricity by gas</t>
  </si>
  <si>
    <t>i27.45</t>
  </si>
  <si>
    <t>Production of electricity by gas</t>
  </si>
  <si>
    <t>p23.20.q</t>
  </si>
  <si>
    <t>Petroleum Coke</t>
  </si>
  <si>
    <t>p27.45.w</t>
  </si>
  <si>
    <t>Secondary other non-ferrous metals for treatment, Re-processing of secondary other non-ferrous metals into new other non-ferrous metals</t>
  </si>
  <si>
    <t>p40.11.c</t>
  </si>
  <si>
    <t>Electricity by nuclear</t>
  </si>
  <si>
    <t>i27.45.w</t>
  </si>
  <si>
    <t>Re-processing of secondary other non-ferrous metals into new other non-ferrous metals</t>
  </si>
  <si>
    <t>Production of electricity by nuclear</t>
  </si>
  <si>
    <t>p23.20.r</t>
  </si>
  <si>
    <t>Non-specified Petroleum Products</t>
  </si>
  <si>
    <t>p40.11.d</t>
  </si>
  <si>
    <t>Electricity by hydro</t>
  </si>
  <si>
    <t>i27.5</t>
  </si>
  <si>
    <t>Production of electricity by hydro</t>
  </si>
  <si>
    <t>p40.11.e</t>
  </si>
  <si>
    <t>Electricity by wind</t>
  </si>
  <si>
    <t>i28</t>
  </si>
  <si>
    <t>Production of electricity by wind</t>
  </si>
  <si>
    <t>p40.11.f</t>
  </si>
  <si>
    <t>Electricity by petroleum and other oil derivatives</t>
  </si>
  <si>
    <t>i29</t>
  </si>
  <si>
    <t>Production of electricity by petroleum and other oil derivatives</t>
  </si>
  <si>
    <t>p40.11.g</t>
  </si>
  <si>
    <t>Electricity by biomass and waste</t>
  </si>
  <si>
    <t>i30</t>
  </si>
  <si>
    <t>Production of electricity by biomass and waste</t>
  </si>
  <si>
    <t>p40.11.h</t>
  </si>
  <si>
    <t>Electricity by solar photovoltaic</t>
  </si>
  <si>
    <t>i31</t>
  </si>
  <si>
    <t>Production of electricity by solar photovoltaic</t>
  </si>
  <si>
    <t>p40.11.i</t>
  </si>
  <si>
    <t>Electricity by solar thermal</t>
  </si>
  <si>
    <t>i32</t>
  </si>
  <si>
    <t>Production of electricity by solar thermal</t>
  </si>
  <si>
    <t>p40.11.j</t>
  </si>
  <si>
    <t>Electricity by tide, wave, ocean</t>
  </si>
  <si>
    <t>i33</t>
  </si>
  <si>
    <t>Production of electricity by tide, wave, ocean</t>
  </si>
  <si>
    <t>p24.e</t>
  </si>
  <si>
    <t>Charcoal</t>
  </si>
  <si>
    <t>p40.11.k</t>
  </si>
  <si>
    <t>Electricity by Geothermal</t>
  </si>
  <si>
    <t>i34</t>
  </si>
  <si>
    <t>Production of electricity by Geothermal</t>
  </si>
  <si>
    <t>p24.f</t>
  </si>
  <si>
    <t>Additives/Blending Components</t>
  </si>
  <si>
    <t>p40.11.l</t>
  </si>
  <si>
    <t>Electricity nec</t>
  </si>
  <si>
    <t>i35</t>
  </si>
  <si>
    <t>Production of electricity nec</t>
  </si>
  <si>
    <t>p24.g</t>
  </si>
  <si>
    <t>Biogasoline</t>
  </si>
  <si>
    <t>p40.12</t>
  </si>
  <si>
    <t>Transmission services of electricity</t>
  </si>
  <si>
    <t>i36</t>
  </si>
  <si>
    <t>Transmission of electricity</t>
  </si>
  <si>
    <t>p24.h</t>
  </si>
  <si>
    <t>Biodiesels</t>
  </si>
  <si>
    <t>p37</t>
  </si>
  <si>
    <t>Secondary raw materials</t>
  </si>
  <si>
    <t>p40.13</t>
  </si>
  <si>
    <t>Distribution and trade services of electricity</t>
  </si>
  <si>
    <t>i37</t>
  </si>
  <si>
    <t>Recycling of waste and scrap</t>
  </si>
  <si>
    <t>Distribution and trade of electricity</t>
  </si>
  <si>
    <t>p24.i</t>
  </si>
  <si>
    <t>Other Liquid Biofuels</t>
  </si>
  <si>
    <t>p37.w.1</t>
  </si>
  <si>
    <t>Bottles for treatment, Recycling of bottles by direct reuse</t>
  </si>
  <si>
    <t>p40.2.1</t>
  </si>
  <si>
    <t>Distribution services of gaseous fuels through mains</t>
  </si>
  <si>
    <t>i37.w.1</t>
  </si>
  <si>
    <t>Recycling of bottles by direct reuse</t>
  </si>
  <si>
    <t>Manufacture of gas; distribution of gaseous fuels through mains</t>
  </si>
  <si>
    <t>p40.3</t>
  </si>
  <si>
    <t>Steam and hot water supply services</t>
  </si>
  <si>
    <t>i40.11.a</t>
  </si>
  <si>
    <t>Steam and hot water supply</t>
  </si>
  <si>
    <t>p41</t>
  </si>
  <si>
    <t>Collected and purified water, distribution services of water</t>
  </si>
  <si>
    <t>i40.11.b</t>
  </si>
  <si>
    <t>p45</t>
  </si>
  <si>
    <t>Construction work</t>
  </si>
  <si>
    <t>i40.11.c</t>
  </si>
  <si>
    <t>p50.a</t>
  </si>
  <si>
    <t>Sale, maintenance, repair of motor vehicles, motor vehicles parts, motorcycles, motor cycles parts and accessoiries</t>
  </si>
  <si>
    <t>i40.11.d</t>
  </si>
  <si>
    <t>p50.b</t>
  </si>
  <si>
    <t>Retail trade services of motor fuel</t>
  </si>
  <si>
    <t>i40.11.e</t>
  </si>
  <si>
    <t>Retail sale of automotive fuel</t>
  </si>
  <si>
    <t>p51</t>
  </si>
  <si>
    <t>Wholesale trade and commission trade services, except of motor vehicles and motorcycles</t>
  </si>
  <si>
    <t>i40.11.f</t>
  </si>
  <si>
    <t>p52</t>
  </si>
  <si>
    <t>Retail  trade services, except of motor vehicles and motorcycles; repair services of personal and household goods</t>
  </si>
  <si>
    <t>i40.11.g</t>
  </si>
  <si>
    <t>p55</t>
  </si>
  <si>
    <t>Hotel and restaurant services</t>
  </si>
  <si>
    <t>i40.11.h</t>
  </si>
  <si>
    <t>p60.1</t>
  </si>
  <si>
    <t>Railway transportation services</t>
  </si>
  <si>
    <t>i40.11.i</t>
  </si>
  <si>
    <t>Transport via railways</t>
  </si>
  <si>
    <t>p60.2</t>
  </si>
  <si>
    <t>Other land transportation services</t>
  </si>
  <si>
    <t>i40.11.j</t>
  </si>
  <si>
    <t>Other land transport</t>
  </si>
  <si>
    <t>p60.3</t>
  </si>
  <si>
    <t>Transportation services via pipelines</t>
  </si>
  <si>
    <t>i40.11.k</t>
  </si>
  <si>
    <t>Transport via pipelines</t>
  </si>
  <si>
    <t>p61.1</t>
  </si>
  <si>
    <t>Sea and coastal water transportation services</t>
  </si>
  <si>
    <t>i40.11.l</t>
  </si>
  <si>
    <t>Sea and coastal water transport</t>
  </si>
  <si>
    <t>p61.2</t>
  </si>
  <si>
    <t>Inland water transportation services</t>
  </si>
  <si>
    <t>i40.12</t>
  </si>
  <si>
    <t>Inland water transport</t>
  </si>
  <si>
    <t>p62</t>
  </si>
  <si>
    <t>Air transport services</t>
  </si>
  <si>
    <t>i40.13</t>
  </si>
  <si>
    <t>p63</t>
  </si>
  <si>
    <t>Supporting and auxiliary transport services; travel agency services</t>
  </si>
  <si>
    <t>i40.2</t>
  </si>
  <si>
    <t>p64</t>
  </si>
  <si>
    <t>Post and telecommunication services</t>
  </si>
  <si>
    <t>i40.3</t>
  </si>
  <si>
    <t>p65</t>
  </si>
  <si>
    <t>Financial intermediation services, except insurance and pension funding services</t>
  </si>
  <si>
    <t>i41</t>
  </si>
  <si>
    <t>p66</t>
  </si>
  <si>
    <t>Insurance and pension funding services, except compulsory social security services</t>
  </si>
  <si>
    <t>i45</t>
  </si>
  <si>
    <t>p45.w</t>
  </si>
  <si>
    <t>Secondary construction material for treatment, Re-processing of secondary construction material into aggregates</t>
  </si>
  <si>
    <t>p67</t>
  </si>
  <si>
    <t>Services auxiliary to financial intermediation</t>
  </si>
  <si>
    <t>i45.w</t>
  </si>
  <si>
    <t>Re-processing of secondary construction material into aggregates</t>
  </si>
  <si>
    <t>p70</t>
  </si>
  <si>
    <t>Real estate services</t>
  </si>
  <si>
    <t>i50.a</t>
  </si>
  <si>
    <t>p71</t>
  </si>
  <si>
    <t>Renting services of machinery and equipment without operator and of personal and household goods</t>
  </si>
  <si>
    <t>i50.b</t>
  </si>
  <si>
    <t>p72</t>
  </si>
  <si>
    <t>Computer and related services</t>
  </si>
  <si>
    <t>i51</t>
  </si>
  <si>
    <t>p73</t>
  </si>
  <si>
    <t>Research and development services</t>
  </si>
  <si>
    <t>i52</t>
  </si>
  <si>
    <t>p74</t>
  </si>
  <si>
    <t>Other business services</t>
  </si>
  <si>
    <t>i55</t>
  </si>
  <si>
    <t>p75</t>
  </si>
  <si>
    <t>Public administration and defence services; compulsory social security services</t>
  </si>
  <si>
    <t>i60.1</t>
  </si>
  <si>
    <t>p80</t>
  </si>
  <si>
    <t>Education services</t>
  </si>
  <si>
    <t>i60.2</t>
  </si>
  <si>
    <t>p85</t>
  </si>
  <si>
    <t>Health and social work services</t>
  </si>
  <si>
    <t>i60.3</t>
  </si>
  <si>
    <t>p91</t>
  </si>
  <si>
    <t>Membership organisation services n.e.c.</t>
  </si>
  <si>
    <t>i61.1</t>
  </si>
  <si>
    <t>p92</t>
  </si>
  <si>
    <t>Recreational, cultural and sporting services</t>
  </si>
  <si>
    <t>i61.2</t>
  </si>
  <si>
    <t>p93</t>
  </si>
  <si>
    <t>Other services</t>
  </si>
  <si>
    <t>i62</t>
  </si>
  <si>
    <t>p95</t>
  </si>
  <si>
    <t>Private households with employed persons</t>
  </si>
  <si>
    <t>i63</t>
  </si>
  <si>
    <t>p99</t>
  </si>
  <si>
    <t>Extra-territorial organizations and bodies</t>
  </si>
  <si>
    <t>i64</t>
  </si>
  <si>
    <t>i65</t>
  </si>
  <si>
    <t>i66</t>
  </si>
  <si>
    <t>i67</t>
  </si>
  <si>
    <t>i70</t>
  </si>
  <si>
    <t>i71</t>
  </si>
  <si>
    <t>i72</t>
  </si>
  <si>
    <t>i73</t>
  </si>
  <si>
    <t>i74</t>
  </si>
  <si>
    <t>i75</t>
  </si>
  <si>
    <t>i80</t>
  </si>
  <si>
    <t>i85</t>
  </si>
  <si>
    <t>p90.1.a</t>
  </si>
  <si>
    <t>Food waste for treatment: incineration</t>
  </si>
  <si>
    <t>i90.1.a</t>
  </si>
  <si>
    <t>Incineration of waste: Food</t>
  </si>
  <si>
    <t>p90.1.b</t>
  </si>
  <si>
    <t>Paper waste for treatment: incineration</t>
  </si>
  <si>
    <t>i90.1.b</t>
  </si>
  <si>
    <t>Incineration of waste: Paper</t>
  </si>
  <si>
    <t>p90.1.c</t>
  </si>
  <si>
    <t>Plastic waste for treatment: incineration</t>
  </si>
  <si>
    <t>i90.1.c</t>
  </si>
  <si>
    <t>Incineration of waste: Plastic</t>
  </si>
  <si>
    <t>p40.2.a</t>
  </si>
  <si>
    <t>Coke oven gas</t>
  </si>
  <si>
    <t>p90.1.d</t>
  </si>
  <si>
    <t>Intert/metal waste for treatment: incineration</t>
  </si>
  <si>
    <t>i90.1.d</t>
  </si>
  <si>
    <t>Incineration of waste: Metals and Inert materials</t>
  </si>
  <si>
    <t>p40.2.b</t>
  </si>
  <si>
    <t>Blast Furnace Gas</t>
  </si>
  <si>
    <t>p90.1.e</t>
  </si>
  <si>
    <t>Textiles waste for treatment: incineration</t>
  </si>
  <si>
    <t>i90.1.e</t>
  </si>
  <si>
    <t>Incineration of waste: Textiles</t>
  </si>
  <si>
    <t>p40.2.c</t>
  </si>
  <si>
    <t>Oxygen Steel Furnace Gas</t>
  </si>
  <si>
    <t>p90.1.f</t>
  </si>
  <si>
    <t>Wood waste for treatment: incineration</t>
  </si>
  <si>
    <t>i90.1.f</t>
  </si>
  <si>
    <t>Incineration of waste: Wood</t>
  </si>
  <si>
    <t>p40.2.d</t>
  </si>
  <si>
    <t>Gas Works Gas</t>
  </si>
  <si>
    <t>p90.1.g</t>
  </si>
  <si>
    <t>Oil/hazardous waste for treatment: incineration</t>
  </si>
  <si>
    <t>i90.1.g</t>
  </si>
  <si>
    <t>Incineration of waste: Oil/Hazardous waste</t>
  </si>
  <si>
    <t>p40.2.e</t>
  </si>
  <si>
    <t>Biogas</t>
  </si>
  <si>
    <t>p90.2.a</t>
  </si>
  <si>
    <t>Food waste for treatment: biogasification and land application</t>
  </si>
  <si>
    <t>i90.3.a</t>
  </si>
  <si>
    <t>Biogasification of food waste, incl. land application</t>
  </si>
  <si>
    <t>p90.2.b</t>
  </si>
  <si>
    <t>Paper waste for treatment: biogasification and land application</t>
  </si>
  <si>
    <t>i90.3.b</t>
  </si>
  <si>
    <t>Biogasification of paper, incl. land application</t>
  </si>
  <si>
    <t>p90.2.c</t>
  </si>
  <si>
    <t>Sewage sludge for treatment: biogasification and land application</t>
  </si>
  <si>
    <t>Biogasification of sewage slugde, incl. land application</t>
  </si>
  <si>
    <t>p90.3.a</t>
  </si>
  <si>
    <t>Food waste for treatment: composting and land application</t>
  </si>
  <si>
    <t>i90.4.a</t>
  </si>
  <si>
    <t>Composting of food waste, incl. land application</t>
  </si>
  <si>
    <t>p90.3.b</t>
  </si>
  <si>
    <t>Paper and wood waste for treatment: composting and land application</t>
  </si>
  <si>
    <t>i90.4.b</t>
  </si>
  <si>
    <t>Composting of paper and wood, incl. land application</t>
  </si>
  <si>
    <t>p90.4.a</t>
  </si>
  <si>
    <t>Food waste for treatment: waste water treatment</t>
  </si>
  <si>
    <t>i90.5.a</t>
  </si>
  <si>
    <t>Waste water treatment, food</t>
  </si>
  <si>
    <t>p90.4.b</t>
  </si>
  <si>
    <t>Other waste for treatment: waste water treatment</t>
  </si>
  <si>
    <t>i90.5.b</t>
  </si>
  <si>
    <t>Waste water treatment, other</t>
  </si>
  <si>
    <t>p90.5.a</t>
  </si>
  <si>
    <t>Food waste for treatment: landfill</t>
  </si>
  <si>
    <t>Landfill of waste: Food</t>
  </si>
  <si>
    <t>p90.5.b</t>
  </si>
  <si>
    <t>Paper for treatment: landfill</t>
  </si>
  <si>
    <t>Landfill of waste: Paper</t>
  </si>
  <si>
    <t>p90.5.c</t>
  </si>
  <si>
    <t>Plastic waste for treatment: landfill</t>
  </si>
  <si>
    <t>Landfill of waste: Plastic</t>
  </si>
  <si>
    <t>p90.5.d</t>
  </si>
  <si>
    <t>Inert/metal/hazardous waste for treatment: landfill</t>
  </si>
  <si>
    <t>Landfill of waste: Inert/metal/hazardous</t>
  </si>
  <si>
    <t>p90.5.e</t>
  </si>
  <si>
    <t>Textiles waste for treatment: landfill</t>
  </si>
  <si>
    <t>Landfill of waste: Textiles</t>
  </si>
  <si>
    <t>p90.5.f</t>
  </si>
  <si>
    <t>Wood waste for treatment: landfill</t>
  </si>
  <si>
    <t>Landfill of waste: Wood</t>
  </si>
  <si>
    <t>i91</t>
  </si>
  <si>
    <t>i92</t>
  </si>
  <si>
    <t>i93</t>
  </si>
  <si>
    <t>i95</t>
  </si>
  <si>
    <t>i99</t>
  </si>
  <si>
    <t>y01</t>
  </si>
  <si>
    <t>Final consumption expenditure by households</t>
  </si>
  <si>
    <t>y02.a</t>
  </si>
  <si>
    <t>Final consumption expenditure by non-profit organisations serving households (NPISH)</t>
  </si>
  <si>
    <t>y02.b</t>
  </si>
  <si>
    <t>Final consumption expenditure by government</t>
  </si>
  <si>
    <t>y04</t>
  </si>
  <si>
    <t>Gross fixed capital formation</t>
  </si>
  <si>
    <t>y05.a</t>
  </si>
  <si>
    <t>Changes in inventories</t>
  </si>
  <si>
    <t>y05.b</t>
  </si>
  <si>
    <t>Changes in valuables</t>
  </si>
  <si>
    <t>y06</t>
  </si>
  <si>
    <t>Name of script used</t>
  </si>
  <si>
    <t>Description</t>
  </si>
  <si>
    <t>Property 1</t>
  </si>
  <si>
    <t>Value 1</t>
  </si>
  <si>
    <t>Property 2</t>
  </si>
  <si>
    <t>Value 2</t>
  </si>
  <si>
    <t>Property 3</t>
  </si>
  <si>
    <t>Value 3</t>
  </si>
  <si>
    <t>Property 4</t>
  </si>
  <si>
    <t>Value 4</t>
  </si>
  <si>
    <t>Property 5</t>
  </si>
  <si>
    <t>Value 5</t>
  </si>
  <si>
    <t>Property 6</t>
  </si>
  <si>
    <t>Value 6</t>
  </si>
  <si>
    <t>Property 7</t>
  </si>
  <si>
    <t>Value 7</t>
  </si>
  <si>
    <t>Property 8</t>
  </si>
  <si>
    <t>Value 8</t>
  </si>
  <si>
    <t>Property 9</t>
  </si>
  <si>
    <t>Value 9</t>
  </si>
  <si>
    <t>Property 10</t>
  </si>
  <si>
    <t>Value 10</t>
  </si>
  <si>
    <t>Property 11</t>
  </si>
  <si>
    <t>Value 11</t>
  </si>
  <si>
    <t>Property 12</t>
  </si>
  <si>
    <t>Value 12</t>
  </si>
  <si>
    <t>Fixed global parameters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</si>
  <si>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</si>
  <si>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</si>
  <si>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</si>
  <si>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</si>
  <si>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</si>
  <si>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</si>
  <si>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</si>
  <si>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Parameter 8</t>
  </si>
  <si>
    <t>Parameter 9</t>
  </si>
  <si>
    <t>Parameter 10</t>
  </si>
  <si>
    <t>Parameter 11</t>
  </si>
  <si>
    <t>Parameter 12</t>
  </si>
  <si>
    <t>Maximum number of scenarios:</t>
  </si>
  <si>
    <t>Scenario name:</t>
  </si>
  <si>
    <t>Name of script used:</t>
  </si>
  <si>
    <t>Description:</t>
  </si>
  <si>
    <t>Selection and Control Parameters</t>
  </si>
  <si>
    <t>Number of FD categories</t>
  </si>
  <si>
    <t>Property 13</t>
  </si>
  <si>
    <t>Value 13</t>
  </si>
  <si>
    <t>Property 14</t>
  </si>
  <si>
    <t>Value 14</t>
  </si>
  <si>
    <t>Property 15</t>
  </si>
  <si>
    <t>Value 15</t>
  </si>
  <si>
    <t>Parameter 13</t>
  </si>
  <si>
    <t>Parameter 14</t>
  </si>
  <si>
    <t>Parameter 15</t>
  </si>
  <si>
    <t>2007 population</t>
  </si>
  <si>
    <t xml:space="preserve"> </t>
  </si>
  <si>
    <t>MRIO</t>
  </si>
  <si>
    <t>All properties with entry not null must have a value, else the scripts will not run.</t>
  </si>
  <si>
    <t>Index Python</t>
  </si>
  <si>
    <t>Characterisation factors</t>
  </si>
  <si>
    <t>Category</t>
  </si>
  <si>
    <t>category2</t>
  </si>
  <si>
    <t>Unit</t>
  </si>
  <si>
    <t>Land use</t>
  </si>
  <si>
    <t>km2</t>
  </si>
  <si>
    <t>Total Emission relevant energy use</t>
  </si>
  <si>
    <t>TJ</t>
  </si>
  <si>
    <t>Total Energy inputs from nature</t>
  </si>
  <si>
    <t>Total Energy supply</t>
  </si>
  <si>
    <t>Total Energy Use</t>
  </si>
  <si>
    <t>kt</t>
  </si>
  <si>
    <t>Water Consumption Green - Agriculture</t>
  </si>
  <si>
    <t>Mm3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</si>
  <si>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</si>
  <si>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</si>
  <si>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</si>
  <si>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</si>
  <si>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</si>
  <si>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</si>
  <si>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</si>
  <si>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</si>
  <si>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</si>
  <si>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</si>
  <si>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M.EUR</t>
  </si>
  <si>
    <t>IsEUCountry</t>
  </si>
  <si>
    <t>YearSelect</t>
  </si>
  <si>
    <t>HR</t>
  </si>
  <si>
    <t>Croatia</t>
  </si>
  <si>
    <t>HRV</t>
  </si>
  <si>
    <t>EB2</t>
  </si>
  <si>
    <t>EB3ixi</t>
  </si>
  <si>
    <t>EXIOBASEv3 Product List (200)</t>
  </si>
  <si>
    <t>EXIOBASEv3 Industry List (163)</t>
  </si>
  <si>
    <t>Exports: Total (fob)</t>
  </si>
  <si>
    <t>stressor</t>
  </si>
  <si>
    <t>unit</t>
  </si>
  <si>
    <t>Taxes less subsidies on products purchased: Total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</si>
  <si>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</si>
  <si>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</si>
  <si>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</si>
  <si>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</si>
  <si>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</si>
  <si>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</si>
  <si>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</si>
  <si>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</si>
  <si>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</si>
  <si>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</si>
  <si>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</si>
  <si>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</si>
  <si>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</si>
  <si>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</si>
  <si>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</si>
  <si>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</si>
  <si>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</si>
  <si>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</si>
  <si>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</si>
  <si>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</si>
  <si>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</si>
  <si>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</si>
  <si>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</si>
  <si>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</si>
  <si>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</si>
  <si>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</si>
  <si>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</si>
  <si>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</si>
  <si>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</si>
  <si>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</si>
  <si>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</si>
  <si>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</si>
  <si>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</si>
  <si>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</si>
  <si>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</si>
  <si>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</si>
  <si>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</si>
  <si>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</si>
  <si>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</si>
  <si>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</si>
  <si>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</si>
  <si>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</si>
  <si>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</si>
  <si>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</si>
  <si>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</si>
  <si>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</si>
  <si>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</si>
  <si>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</si>
  <si>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</si>
  <si>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</si>
  <si>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</si>
  <si>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</si>
  <si>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</si>
  <si>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</si>
  <si>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</si>
  <si>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</si>
  <si>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</si>
  <si>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</si>
  <si>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</si>
  <si>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</si>
  <si>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</si>
  <si>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</si>
  <si>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</si>
  <si>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</si>
  <si>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</si>
  <si>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</si>
  <si>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</si>
  <si>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</si>
  <si>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</si>
  <si>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</si>
  <si>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</si>
  <si>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</si>
  <si>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</si>
  <si>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</si>
  <si>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</si>
  <si>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</si>
  <si>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</si>
  <si>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</si>
  <si>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</si>
  <si>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</si>
  <si>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</si>
  <si>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</si>
  <si>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</si>
  <si>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</si>
  <si>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</si>
  <si>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</si>
  <si>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</si>
  <si>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</si>
  <si>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</si>
  <si>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</si>
  <si>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</si>
  <si>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</si>
  <si>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</si>
  <si>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</si>
  <si>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</si>
  <si>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</si>
  <si>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</si>
  <si>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</si>
  <si>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</si>
  <si>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</si>
  <si>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</si>
  <si>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</si>
  <si>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</si>
  <si>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</si>
  <si>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</si>
  <si>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</si>
  <si>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</si>
  <si>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</si>
  <si>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</si>
  <si>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</si>
  <si>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</si>
  <si>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</si>
  <si>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</si>
  <si>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</si>
  <si>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</si>
  <si>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</si>
  <si>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</si>
  <si>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</si>
  <si>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</si>
  <si>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</si>
  <si>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</si>
  <si>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</si>
  <si>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</si>
  <si>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</si>
  <si>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</si>
  <si>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</si>
  <si>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</si>
  <si>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</si>
  <si>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</si>
  <si>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</si>
  <si>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</si>
  <si>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</si>
  <si>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</si>
  <si>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</si>
  <si>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</si>
  <si>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</si>
  <si>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</si>
  <si>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</si>
  <si>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</si>
  <si>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</si>
  <si>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</si>
  <si>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</si>
  <si>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</si>
  <si>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</si>
  <si>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</si>
  <si>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</si>
  <si>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</si>
  <si>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</si>
  <si>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</si>
  <si>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</si>
  <si>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</si>
  <si>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</si>
  <si>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</si>
  <si>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</si>
  <si>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</si>
  <si>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</si>
  <si>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</si>
  <si>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</si>
  <si>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</si>
  <si>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</si>
  <si>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</si>
  <si>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</si>
  <si>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</si>
  <si>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</si>
  <si>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</si>
  <si>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</si>
  <si>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</si>
  <si>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</si>
  <si>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</si>
  <si>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</si>
  <si>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</si>
  <si>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</si>
  <si>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</si>
  <si>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</si>
  <si>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</si>
  <si>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</si>
  <si>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</si>
  <si>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</si>
  <si>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</si>
  <si>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</si>
  <si>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</si>
  <si>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</si>
  <si>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</si>
  <si>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</si>
  <si>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</si>
  <si>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</si>
  <si>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</si>
  <si>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</si>
  <si>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</si>
  <si>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</si>
  <si>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</si>
  <si>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</si>
  <si>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</si>
  <si>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</si>
  <si>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</si>
  <si>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</si>
  <si>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</si>
  <si>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</si>
  <si>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</si>
  <si>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</si>
  <si>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</si>
  <si>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</si>
  <si>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</si>
  <si>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</si>
  <si>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</si>
  <si>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</si>
  <si>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</si>
  <si>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</si>
  <si>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</si>
  <si>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</si>
  <si>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</si>
  <si>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</si>
  <si>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</si>
  <si>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</si>
  <si>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</si>
  <si>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</si>
  <si>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</si>
  <si>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</si>
  <si>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</si>
  <si>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</si>
  <si>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</si>
  <si>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</si>
  <si>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</si>
  <si>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</si>
  <si>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</si>
  <si>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</si>
  <si>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</si>
  <si>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</si>
  <si>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</si>
  <si>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</si>
  <si>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</si>
  <si>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</si>
  <si>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</si>
  <si>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</si>
  <si>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</si>
  <si>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</si>
  <si>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</si>
  <si>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</si>
  <si>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</si>
  <si>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</si>
  <si>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</si>
  <si>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</si>
  <si>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</si>
  <si>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</si>
  <si>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</si>
  <si>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</si>
  <si>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</si>
  <si>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</si>
  <si>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</si>
  <si>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</si>
  <si>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</si>
  <si>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</si>
  <si>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</si>
  <si>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</si>
  <si>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</si>
  <si>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</si>
  <si>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</si>
  <si>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</si>
  <si>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</si>
  <si>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</si>
  <si>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</si>
  <si>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</si>
  <si>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</si>
  <si>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</si>
  <si>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</si>
  <si>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</si>
  <si>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</si>
  <si>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</si>
  <si>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</si>
  <si>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</si>
  <si>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</si>
  <si>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</si>
  <si>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</si>
  <si>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</si>
  <si>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</si>
  <si>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</si>
  <si>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</si>
  <si>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</si>
  <si>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</si>
  <si>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</si>
  <si>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</si>
  <si>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</si>
  <si>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</si>
  <si>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</si>
  <si>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</si>
  <si>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</si>
  <si>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</si>
  <si>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</si>
  <si>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</si>
  <si>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</si>
  <si>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</si>
  <si>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</si>
  <si>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</si>
  <si>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</si>
  <si>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</si>
  <si>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</si>
  <si>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</si>
  <si>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</si>
  <si>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</si>
  <si>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</si>
  <si>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</si>
  <si>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</si>
  <si>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</si>
  <si>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</si>
  <si>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</si>
  <si>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</si>
  <si>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</si>
  <si>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</si>
  <si>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</si>
  <si>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</si>
  <si>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</si>
  <si>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</si>
  <si>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</si>
  <si>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</si>
  <si>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</si>
  <si>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</si>
  <si>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</si>
  <si>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</si>
  <si>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</si>
  <si>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</si>
  <si>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</si>
  <si>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</si>
  <si>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</si>
  <si>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</si>
  <si>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</si>
  <si>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</si>
  <si>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</si>
  <si>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</si>
  <si>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</si>
  <si>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</si>
  <si>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</si>
  <si>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</si>
  <si>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</si>
  <si>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</si>
  <si>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</si>
  <si>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</si>
  <si>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</si>
  <si>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</si>
  <si>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</si>
  <si>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</si>
  <si>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</si>
  <si>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</si>
  <si>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</si>
  <si>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</si>
  <si>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</si>
  <si>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</si>
  <si>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</si>
  <si>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</si>
  <si>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</si>
  <si>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</si>
  <si>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</si>
  <si>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</si>
  <si>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</si>
  <si>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</si>
  <si>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</si>
  <si>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</si>
  <si>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</si>
  <si>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</si>
  <si>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</si>
  <si>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</si>
  <si>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</si>
  <si>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</si>
  <si>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</si>
  <si>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</si>
  <si>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</si>
  <si>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</si>
  <si>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</si>
  <si>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</si>
  <si>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</si>
  <si>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</si>
  <si>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</si>
  <si>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</si>
  <si>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</si>
  <si>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</si>
  <si>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</si>
  <si>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</si>
  <si>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</si>
  <si>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</si>
  <si>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</si>
  <si>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</si>
  <si>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</si>
  <si>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</si>
  <si>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</si>
  <si>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</si>
  <si>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</si>
  <si>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</si>
  <si>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</si>
  <si>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</si>
  <si>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</si>
  <si>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</si>
  <si>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</si>
  <si>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</si>
  <si>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</si>
  <si>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</si>
  <si>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</si>
  <si>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</si>
  <si>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</si>
  <si>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</si>
  <si>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</si>
  <si>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</si>
  <si>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</si>
  <si>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</si>
  <si>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</si>
  <si>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</si>
  <si>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</si>
  <si>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</si>
  <si>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</si>
  <si>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</si>
  <si>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</si>
  <si>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</si>
  <si>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</si>
  <si>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</si>
  <si>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</si>
  <si>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</si>
  <si>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</si>
  <si>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</si>
  <si>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</si>
  <si>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</si>
  <si>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</si>
  <si>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</si>
  <si>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</si>
  <si>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</si>
  <si>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</si>
  <si>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</si>
  <si>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</si>
  <si>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</si>
  <si>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</si>
  <si>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</si>
  <si>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</si>
  <si>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</si>
  <si>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</si>
  <si>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</si>
  <si>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</si>
  <si>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</si>
  <si>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</si>
  <si>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</si>
  <si>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</si>
  <si>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</si>
  <si>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</si>
  <si>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</si>
  <si>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</si>
  <si>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</si>
  <si>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</si>
  <si>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</si>
  <si>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</si>
  <si>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</si>
  <si>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</si>
  <si>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</si>
  <si>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</si>
  <si>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</si>
  <si>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</si>
  <si>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</si>
  <si>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</si>
  <si>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</si>
  <si>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</si>
  <si>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</si>
  <si>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</si>
  <si>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</si>
  <si>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</si>
  <si>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</si>
  <si>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</si>
  <si>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</si>
  <si>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</si>
  <si>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</si>
  <si>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</si>
  <si>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</si>
  <si>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</si>
  <si>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</si>
  <si>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</si>
  <si>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</si>
  <si>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</si>
  <si>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</si>
  <si>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</si>
  <si>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</si>
  <si>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</si>
  <si>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</si>
  <si>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</si>
  <si>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</si>
  <si>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</si>
  <si>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</si>
  <si>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</si>
  <si>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</si>
  <si>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</si>
  <si>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</si>
  <si>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</si>
  <si>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</si>
  <si>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</si>
  <si>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</si>
  <si>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</si>
  <si>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</si>
  <si>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</si>
  <si>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</si>
  <si>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</si>
  <si>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</si>
  <si>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</si>
  <si>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</si>
  <si>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</si>
  <si>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</si>
  <si>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</si>
  <si>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</si>
  <si>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</si>
  <si>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</si>
  <si>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</si>
  <si>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</si>
  <si>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</si>
  <si>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</si>
  <si>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</si>
  <si>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</si>
  <si>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</si>
  <si>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</si>
  <si>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</si>
  <si>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</si>
  <si>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</si>
  <si>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</si>
  <si>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</si>
  <si>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</si>
  <si>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</si>
  <si>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</si>
  <si>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</si>
  <si>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</si>
  <si>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</si>
  <si>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</si>
  <si>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</si>
  <si>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</si>
  <si>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</si>
  <si>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</si>
  <si>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</si>
  <si>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</si>
  <si>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</si>
  <si>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</si>
  <si>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</si>
  <si>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</si>
  <si>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</si>
  <si>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</si>
  <si>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</si>
  <si>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</si>
  <si>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</si>
  <si>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</si>
  <si>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</si>
  <si>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</si>
  <si>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</si>
  <si>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</si>
  <si>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</si>
  <si>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</si>
  <si>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</si>
  <si>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</si>
  <si>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</si>
  <si>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</si>
  <si>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</si>
  <si>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</si>
  <si>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</si>
  <si>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</si>
  <si>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</si>
  <si>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</si>
  <si>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</si>
  <si>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</si>
  <si>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</si>
  <si>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</si>
  <si>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</si>
  <si>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</si>
  <si>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</si>
  <si>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</si>
  <si>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</si>
  <si>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</si>
  <si>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</si>
  <si>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</si>
  <si>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</si>
  <si>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</si>
  <si>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</si>
  <si>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</si>
  <si>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</si>
  <si>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</si>
  <si>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</si>
  <si>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</si>
  <si>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</si>
  <si>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</si>
  <si>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</si>
  <si>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</si>
  <si>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</si>
  <si>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</si>
  <si>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</si>
  <si>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</si>
  <si>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</si>
  <si>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</si>
  <si>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</si>
  <si>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</si>
  <si>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</si>
  <si>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</si>
  <si>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</si>
  <si>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</si>
  <si>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</si>
  <si>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</si>
  <si>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</si>
  <si>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</si>
  <si>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</si>
  <si>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</si>
  <si>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</si>
  <si>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</si>
  <si>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</si>
  <si>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</si>
  <si>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</si>
  <si>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</si>
  <si>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</si>
  <si>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</si>
  <si>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</si>
  <si>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</si>
  <si>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</si>
  <si>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</si>
  <si>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</si>
  <si>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</si>
  <si>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</si>
  <si>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</si>
  <si>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</si>
  <si>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</si>
  <si>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</si>
  <si>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</si>
  <si>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</si>
  <si>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</si>
  <si>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</si>
  <si>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</si>
  <si>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</si>
  <si>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</si>
  <si>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</si>
  <si>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</si>
  <si>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</si>
  <si>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</si>
  <si>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</si>
  <si>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</si>
  <si>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</si>
  <si>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</si>
  <si>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</si>
  <si>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</si>
  <si>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</si>
  <si>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</si>
  <si>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</si>
  <si>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</si>
  <si>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</si>
  <si>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</si>
  <si>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</si>
  <si>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</si>
  <si>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</si>
  <si>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</si>
  <si>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</si>
  <si>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</si>
  <si>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</si>
  <si>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</si>
  <si>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</si>
  <si>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</si>
  <si>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</si>
  <si>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</si>
  <si>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</si>
  <si>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</si>
  <si>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</si>
  <si>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</si>
  <si>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</si>
  <si>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</si>
  <si>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</si>
  <si>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</si>
  <si>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</si>
  <si>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</si>
  <si>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</si>
  <si>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</si>
  <si>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</si>
  <si>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</si>
  <si>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</si>
  <si>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</si>
  <si>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</si>
  <si>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</si>
  <si>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</si>
  <si>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</si>
  <si>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</si>
  <si>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</si>
  <si>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</si>
  <si>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</si>
  <si>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</si>
  <si>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</si>
  <si>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</si>
  <si>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</si>
  <si>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</si>
  <si>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</si>
  <si>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</si>
  <si>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</si>
  <si>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</si>
  <si>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</si>
  <si>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</si>
  <si>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</si>
  <si>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</si>
  <si>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</si>
  <si>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</si>
  <si>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</si>
  <si>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</si>
  <si>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</si>
  <si>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</si>
  <si>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</si>
  <si>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</si>
  <si>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</si>
  <si>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</si>
  <si>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</si>
  <si>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</si>
  <si>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</si>
  <si>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</si>
  <si>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</si>
  <si>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</si>
  <si>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</si>
  <si>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</si>
  <si>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</si>
  <si>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</si>
  <si>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</si>
  <si>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</si>
  <si>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</si>
  <si>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</si>
  <si>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</si>
  <si>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</si>
  <si>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</si>
  <si>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</si>
  <si>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</si>
  <si>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</si>
  <si>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</si>
  <si>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</si>
  <si>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</si>
  <si>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</si>
  <si>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</si>
  <si>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</si>
  <si>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</si>
  <si>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</si>
  <si>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</si>
  <si>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</si>
  <si>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</si>
  <si>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</si>
  <si>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</si>
  <si>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</si>
  <si>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</si>
  <si>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</si>
  <si>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</si>
  <si>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</si>
  <si>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</si>
  <si>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</si>
  <si>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</si>
  <si>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</si>
  <si>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</si>
  <si>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</si>
  <si>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</si>
  <si>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</si>
  <si>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</si>
  <si>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</si>
  <si>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</si>
  <si>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</si>
  <si>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</si>
  <si>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</si>
  <si>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</si>
  <si>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</si>
  <si>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</si>
  <si>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</si>
  <si>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</si>
  <si>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</si>
  <si>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</si>
  <si>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</si>
  <si>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</si>
  <si>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</si>
  <si>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</si>
  <si>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</si>
  <si>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</si>
  <si>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</si>
  <si>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</si>
  <si>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</si>
  <si>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</si>
  <si>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</si>
  <si>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</si>
  <si>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</si>
  <si>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</si>
  <si>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</si>
  <si>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</si>
  <si>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</si>
  <si>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</si>
  <si>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</si>
  <si>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</si>
  <si>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</si>
  <si>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</si>
  <si>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</si>
  <si>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</si>
  <si>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</si>
  <si>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</si>
  <si>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</si>
  <si>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</si>
  <si>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</si>
  <si>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</si>
  <si>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</si>
  <si>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</si>
  <si>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</si>
  <si>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</si>
  <si>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</si>
  <si>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</si>
  <si>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</si>
  <si>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</si>
  <si>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</si>
  <si>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</si>
  <si>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</si>
  <si>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</si>
  <si>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</si>
  <si>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</si>
  <si>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</si>
  <si>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</si>
  <si>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</si>
  <si>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</si>
  <si>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</si>
  <si>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</si>
  <si>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</si>
  <si>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</si>
  <si>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</si>
  <si>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</si>
  <si>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</si>
  <si>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</si>
  <si>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</si>
  <si>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</si>
  <si>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</si>
  <si>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</si>
  <si>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</si>
  <si>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</si>
  <si>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</si>
  <si>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</si>
  <si>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</si>
  <si>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</si>
  <si>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</si>
  <si>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</si>
  <si>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</si>
  <si>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</si>
  <si>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</si>
  <si>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</si>
  <si>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</si>
  <si>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</si>
  <si>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</si>
  <si>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</si>
  <si>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</si>
  <si>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</si>
  <si>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</si>
  <si>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</si>
  <si>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</si>
  <si>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</si>
  <si>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</si>
  <si>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</si>
  <si>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</si>
  <si>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</si>
  <si>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</si>
  <si>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</si>
  <si>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</si>
  <si>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</si>
  <si>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</si>
  <si>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</si>
  <si>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</si>
  <si>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</si>
  <si>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</si>
  <si>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</si>
  <si>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</si>
  <si>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</si>
  <si>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</si>
  <si>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</si>
  <si>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</si>
  <si>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</si>
  <si>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</si>
  <si>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</si>
  <si>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</si>
  <si>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</si>
  <si>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</si>
  <si>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</si>
  <si>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</si>
  <si>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</si>
  <si>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</si>
  <si>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</si>
  <si>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</si>
  <si>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</si>
  <si>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</si>
  <si>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</si>
  <si>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</si>
  <si>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</si>
  <si>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</si>
  <si>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</si>
  <si>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</si>
  <si>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</si>
  <si>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</si>
  <si>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</si>
  <si>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</si>
  <si>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</si>
  <si>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</si>
  <si>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</si>
  <si>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</si>
  <si>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</si>
  <si>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</si>
  <si>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</si>
  <si>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</si>
  <si>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</si>
  <si>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</si>
  <si>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</si>
  <si>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</si>
  <si>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</si>
  <si>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</si>
  <si>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</si>
  <si>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</si>
  <si>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</si>
  <si>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</si>
  <si>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</si>
  <si>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</si>
  <si>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</si>
  <si>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</si>
  <si>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</si>
  <si>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</si>
  <si>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</si>
  <si>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</si>
  <si>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</si>
  <si>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</si>
  <si>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</si>
  <si>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</si>
  <si>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</si>
  <si>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</si>
  <si>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</si>
  <si>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</si>
  <si>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</si>
  <si>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</si>
  <si>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</si>
  <si>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</si>
  <si>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</si>
  <si>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</si>
  <si>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</si>
  <si>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</si>
  <si>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</si>
  <si>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</si>
  <si>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</si>
  <si>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</si>
  <si>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</si>
  <si>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</si>
  <si>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</si>
  <si>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</si>
  <si>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</si>
  <si>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</si>
  <si>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</si>
  <si>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</si>
  <si>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</si>
  <si>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</si>
  <si>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</si>
  <si>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</si>
  <si>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</si>
  <si>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</si>
  <si>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</si>
  <si>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</si>
  <si>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</si>
  <si>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</si>
  <si>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</si>
  <si>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</si>
  <si>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</si>
  <si>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</si>
  <si>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</si>
  <si>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</si>
  <si>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</si>
  <si>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</si>
  <si>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</si>
  <si>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</si>
  <si>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</si>
  <si>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</si>
  <si>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</si>
  <si>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</si>
  <si>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</si>
  <si>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</si>
  <si>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</si>
  <si>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</si>
  <si>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</si>
  <si>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</si>
  <si>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</si>
  <si>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</si>
  <si>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</si>
  <si>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</si>
  <si>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</si>
  <si>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</si>
  <si>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</si>
  <si>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</si>
  <si>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</si>
  <si>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</si>
  <si>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</si>
  <si>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</si>
  <si>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</si>
  <si>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</si>
  <si>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</si>
  <si>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</si>
  <si>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</si>
  <si>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</si>
  <si>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</si>
  <si>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</si>
  <si>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</si>
  <si>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</si>
  <si>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</si>
  <si>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</si>
  <si>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</si>
  <si>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</si>
  <si>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</si>
  <si>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</si>
  <si>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</si>
  <si>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</si>
  <si>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</si>
  <si>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</si>
  <si>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</si>
  <si>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</si>
  <si>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</si>
  <si>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</si>
  <si>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</si>
  <si>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</si>
  <si>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</si>
  <si>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</si>
  <si>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</si>
  <si>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</si>
  <si>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</si>
  <si>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</si>
  <si>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</si>
  <si>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</si>
  <si>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</si>
  <si>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</si>
  <si>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</si>
  <si>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</si>
  <si>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</si>
  <si>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</si>
  <si>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</si>
  <si>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</si>
  <si>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</si>
  <si>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</si>
  <si>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</si>
  <si>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</si>
  <si>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</si>
  <si>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</si>
  <si>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</si>
  <si>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</si>
  <si>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</si>
  <si>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</si>
  <si>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</si>
  <si>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</si>
  <si>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</si>
  <si>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</si>
  <si>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</si>
  <si>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</si>
  <si>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</si>
  <si>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</si>
  <si>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</si>
  <si>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</si>
  <si>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</si>
  <si>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</si>
  <si>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</si>
  <si>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</si>
  <si>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</si>
  <si>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</si>
  <si>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</si>
  <si>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</si>
  <si>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</si>
  <si>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</si>
  <si>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</si>
  <si>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</si>
  <si>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</si>
  <si>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</si>
  <si>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</si>
  <si>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</si>
  <si>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</si>
  <si>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</si>
  <si>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</si>
  <si>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</si>
  <si>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</si>
  <si>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</si>
  <si>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</si>
  <si>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</si>
  <si>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</si>
  <si>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</si>
  <si>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</si>
  <si>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</si>
  <si>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</si>
  <si>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</si>
  <si>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</si>
  <si>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</si>
  <si>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</si>
  <si>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</si>
  <si>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</si>
  <si>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</si>
  <si>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</si>
  <si>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</si>
  <si>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</si>
  <si>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</si>
  <si>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Offset Python</t>
  </si>
  <si>
    <t>Aggregation 8 Regions</t>
  </si>
  <si>
    <t>EXIOBASE3Parse_Capital</t>
  </si>
  <si>
    <t>Parse EXBIOBASE v3 IO model and include capital by the augmentation method</t>
  </si>
  <si>
    <t>EB3Parse_2011_ixi_REFERENCE</t>
  </si>
  <si>
    <t>EB3Parse_3.4_REFERENCE</t>
  </si>
  <si>
    <t>ModelType</t>
  </si>
  <si>
    <t>pxp</t>
  </si>
  <si>
    <t>Parse EXBIOBASE v3 IO model, OFFICIAL ixi version for 2011</t>
  </si>
  <si>
    <t>EB3Parse_2011_pxp_REFERENCE</t>
  </si>
  <si>
    <t>ixi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</si>
  <si>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</si>
  <si>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</si>
  <si>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</si>
  <si>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Mining of uranium and thorium ores (12)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</si>
  <si>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</si>
  <si>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</si>
  <si>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</si>
  <si>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</si>
  <si>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</si>
  <si>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Publishing, printing and reproduction of recorded media (22)</t>
  </si>
  <si>
    <t>Manufacture of rubber and plastic products (25)</t>
  </si>
  <si>
    <t>Re-processing of secondary lead into new lead, zinc and tin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</si>
  <si>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</si>
  <si>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</si>
  <si>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</si>
  <si>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</si>
  <si>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</si>
  <si>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</si>
  <si>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</si>
  <si>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</si>
  <si>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</si>
  <si>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Collection, purification and distribution of water (41)</t>
  </si>
  <si>
    <t>Construction (45)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</si>
  <si>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</si>
  <si>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</si>
  <si>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</si>
  <si>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</si>
  <si>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</si>
  <si>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</si>
  <si>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</si>
  <si>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</si>
  <si>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</si>
  <si>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</si>
  <si>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</si>
  <si>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</si>
  <si>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</si>
  <si>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</si>
  <si>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</si>
  <si>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</si>
  <si>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</si>
  <si>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</si>
  <si>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</si>
  <si>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</si>
  <si>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</si>
  <si>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i24.a</t>
  </si>
  <si>
    <t>i24.a.w</t>
  </si>
  <si>
    <t>i24.b</t>
  </si>
  <si>
    <t>i24.c</t>
  </si>
  <si>
    <t>i24.d</t>
  </si>
  <si>
    <t>i26.a.w</t>
  </si>
  <si>
    <t>i90.2.a</t>
  </si>
  <si>
    <t>i90.2.b</t>
  </si>
  <si>
    <t>i90.2.c</t>
  </si>
  <si>
    <t>i90.5.c</t>
  </si>
  <si>
    <t>i90.5.d</t>
  </si>
  <si>
    <t>i90.5.e</t>
  </si>
  <si>
    <t>i90.5.f</t>
  </si>
  <si>
    <t>Products of forestry, logging and related services (02)</t>
  </si>
  <si>
    <t>Fish and other fishing products; services incidental of fishing (05)</t>
  </si>
  <si>
    <t>Uranium and thorium ores (12)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</si>
  <si>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</si>
  <si>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</si>
  <si>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</si>
  <si>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</si>
  <si>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</si>
  <si>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Printed matter and recorded media (22)</t>
  </si>
  <si>
    <t>Rubber and plastic products (25)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</si>
  <si>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</si>
  <si>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</si>
  <si>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</si>
  <si>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</si>
  <si>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</si>
  <si>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</si>
  <si>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</si>
  <si>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</si>
  <si>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</si>
  <si>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Collected and purified water, distribution services of water (41)</t>
  </si>
  <si>
    <t>Construction work (45)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</si>
  <si>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</si>
  <si>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</si>
  <si>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</si>
  <si>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</si>
  <si>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</si>
  <si>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</si>
  <si>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</si>
  <si>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</si>
  <si>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</si>
  <si>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</si>
  <si>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</si>
  <si>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</si>
  <si>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</si>
  <si>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</si>
  <si>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</si>
  <si>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</si>
  <si>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</si>
  <si>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Membership organisation services n.e.c. (91)</t>
  </si>
  <si>
    <t>Recreational, cultural and sporting services (92)</t>
  </si>
  <si>
    <t>Other services (93)</t>
  </si>
  <si>
    <t>p26.a.w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</si>
  <si>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</si>
  <si>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</si>
  <si>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</si>
  <si>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</si>
  <si>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</si>
  <si>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</si>
  <si>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</si>
  <si>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</si>
  <si>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</si>
  <si>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</si>
  <si>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</si>
  <si>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</si>
  <si>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</si>
  <si>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</si>
  <si>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</si>
  <si>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</si>
  <si>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</si>
  <si>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</si>
  <si>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</si>
  <si>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</si>
  <si>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</si>
  <si>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</si>
  <si>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</si>
  <si>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</si>
  <si>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</si>
  <si>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</si>
  <si>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</si>
  <si>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Fossil Fuel: Total</t>
  </si>
  <si>
    <t>Coke</t>
  </si>
  <si>
    <t>Coal</t>
  </si>
  <si>
    <t>EB3pxp</t>
  </si>
  <si>
    <t>EB3Parse_1995_pxp_REFERENCE</t>
  </si>
  <si>
    <t>EB3Parse_1995_ixi_REFERENCE</t>
  </si>
  <si>
    <t>EB3Parse_2003_pxp_REFERENCE</t>
  </si>
  <si>
    <t>EB3Parse_2003_ixi_REFERENCE</t>
  </si>
  <si>
    <t>Parse EXBIOBASE v3 IO model, OFFICIAL ixi version for 1995</t>
  </si>
  <si>
    <t>Parse EXBIOBASE v3 IO model, OFFICIAL ixi version for 2003</t>
  </si>
  <si>
    <t>CO2 - GWP100</t>
  </si>
  <si>
    <t>CH4 - GWP100</t>
  </si>
  <si>
    <t>N2O - GWP100</t>
  </si>
  <si>
    <t>SF6 - GWP100</t>
  </si>
  <si>
    <t>Global Warming Potential 100</t>
  </si>
  <si>
    <t>Land use - crops</t>
  </si>
  <si>
    <t>Land use - pasture</t>
  </si>
  <si>
    <t>Land use - forest</t>
  </si>
  <si>
    <t>Domestic extraction  - primary crops</t>
  </si>
  <si>
    <t>Domestic extraction  - crops residues</t>
  </si>
  <si>
    <t>Domestic extraction  - fodder crops</t>
  </si>
  <si>
    <t>Domestic extraction - grazing</t>
  </si>
  <si>
    <t>Domestic extraction - wood</t>
  </si>
  <si>
    <t>Domestic extraction - aquatic animals</t>
  </si>
  <si>
    <t>Domestic extraction - metal ores</t>
  </si>
  <si>
    <t>Domestic extraction - nonmetallic minerals</t>
  </si>
  <si>
    <t>Domestic extraction - fossil fuels</t>
  </si>
  <si>
    <t>Domestic extraction used Total</t>
  </si>
  <si>
    <t>Domestic extraction unused</t>
  </si>
  <si>
    <t>Material extraction Total - used and unused</t>
  </si>
  <si>
    <t>CO2 (CO2eq)</t>
  </si>
  <si>
    <t>CH4 (CO2eq)</t>
  </si>
  <si>
    <t>N2O (CO2eq)</t>
  </si>
  <si>
    <t>SF6 (CO2eq)</t>
  </si>
  <si>
    <t>GWP100</t>
  </si>
  <si>
    <t>crops</t>
  </si>
  <si>
    <t>pasture</t>
  </si>
  <si>
    <t>forest</t>
  </si>
  <si>
    <t>Land use footprint</t>
  </si>
  <si>
    <t>Emission</t>
  </si>
  <si>
    <t>Nature Inputs</t>
  </si>
  <si>
    <t>Energy supply</t>
  </si>
  <si>
    <t>Energy use</t>
  </si>
  <si>
    <t>used - primary crops</t>
  </si>
  <si>
    <t>used - crop residues</t>
  </si>
  <si>
    <t>used - fodder crops</t>
  </si>
  <si>
    <t>used - grazing</t>
  </si>
  <si>
    <t>used - wood</t>
  </si>
  <si>
    <t>used - aquatic animals</t>
  </si>
  <si>
    <t>used - metal ores</t>
  </si>
  <si>
    <t>used - nonmetallic minerals</t>
  </si>
  <si>
    <t>used - fossil fuels</t>
  </si>
  <si>
    <t>material used</t>
  </si>
  <si>
    <t>material unused</t>
  </si>
  <si>
    <t>Material footprint</t>
  </si>
  <si>
    <t>Cons Green - Agr</t>
  </si>
  <si>
    <t>Cons Blue - Agri</t>
  </si>
  <si>
    <t>Cons Blue - Live</t>
  </si>
  <si>
    <t>Cons Blue - Manu</t>
  </si>
  <si>
    <t>Cons Blue - Elec</t>
  </si>
  <si>
    <t>Cons Blue - Dome</t>
  </si>
  <si>
    <t>Cons Blue - Tota</t>
  </si>
  <si>
    <t>With Blue - Manuf</t>
  </si>
  <si>
    <t>With Blue - Elect</t>
  </si>
  <si>
    <t>With Blue - Domes</t>
  </si>
  <si>
    <t>With Blue - Total</t>
  </si>
  <si>
    <t>kg CO2eq</t>
  </si>
  <si>
    <t>EB3Parse_3.4_Capital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</si>
</sst>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b/>
      <sz val="16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CCFFFF"/>
      </patternFill>
    </fill>
    <fill>
      <patternFill patternType="solid">
        <fgColor rgb="FF92D050"/>
        <bgColor rgb="FF33CCCC"/>
      </patternFill>
    </fill>
    <fill>
      <patternFill patternType="solid">
        <fgColor theme="4" tint="0.79998168889431442"/>
        <bgColor rgb="FF33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4" fillId="0" borderId="0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5" fillId="0" borderId="0" xfId="0" applyFont="1" applyBorder="1"/>
    <xf numFmtId="0" fontId="0" fillId="3" borderId="0" xfId="0" applyFont="1" applyFill="1" applyBorder="1"/>
    <xf numFmtId="0" fontId="2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3" fillId="0" borderId="12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/>
    <xf numFmtId="0" fontId="0" fillId="7" borderId="0" xfId="0" applyFont="1" applyFill="1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2" borderId="0" xfId="0" applyFill="1" applyBorder="1" applyAlignment="1">
      <alignment horizontal="center"/>
    </xf>
    <xf numFmtId="49" fontId="0" fillId="0" borderId="0" xfId="0" applyNumberFormat="1" applyBorder="1"/>
    <xf numFmtId="0" fontId="3" fillId="0" borderId="10" xfId="0" applyFont="1" applyBorder="1"/>
    <xf numFmtId="0" fontId="0" fillId="2" borderId="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3" fillId="0" borderId="9" xfId="0" applyFont="1" applyBorder="1"/>
    <xf numFmtId="0" fontId="9" fillId="0" borderId="0" xfId="0" applyFont="1" applyBorder="1"/>
    <xf numFmtId="0" fontId="9" fillId="0" borderId="0" xfId="0" applyFont="1"/>
    <xf numFmtId="0" fontId="2" fillId="0" borderId="0" xfId="0" applyFont="1"/>
    <xf numFmtId="0" fontId="8" fillId="0" borderId="0" xfId="0" applyFont="1" applyBorder="1" applyAlignment="1"/>
    <xf numFmtId="0" fontId="9" fillId="0" borderId="0" xfId="0" applyFont="1" applyFill="1" applyBorder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/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3" fillId="6" borderId="11" xfId="0" applyFont="1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/>
    <xf numFmtId="0" fontId="0" fillId="6" borderId="4" xfId="0" applyFont="1" applyFill="1" applyBorder="1"/>
    <xf numFmtId="0" fontId="9" fillId="6" borderId="4" xfId="0" applyFont="1" applyFill="1" applyBorder="1"/>
    <xf numFmtId="49" fontId="0" fillId="0" borderId="0" xfId="0" applyNumberFormat="1" applyFont="1" applyFill="1" applyBorder="1"/>
    <xf numFmtId="49" fontId="0" fillId="6" borderId="4" xfId="0" applyNumberFormat="1" applyFont="1" applyFill="1" applyBorder="1"/>
    <xf numFmtId="49" fontId="0" fillId="6" borderId="4" xfId="0" applyNumberFormat="1" applyFill="1" applyBorder="1"/>
    <xf numFmtId="49" fontId="0" fillId="0" borderId="14" xfId="0" applyNumberFormat="1" applyFont="1" applyBorder="1"/>
    <xf numFmtId="49" fontId="0" fillId="0" borderId="14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17" xfId="0" applyFill="1" applyBorder="1"/>
    <xf numFmtId="0" fontId="14" fillId="0" borderId="0" xfId="0" applyFont="1" applyFill="1" applyBorder="1" applyAlignment="1" applyProtection="1"/>
    <xf numFmtId="0" fontId="3" fillId="0" borderId="0" xfId="0" applyFont="1" applyFill="1" applyBorder="1" applyAlignment="1">
      <alignment wrapText="1"/>
    </xf>
    <xf numFmtId="0" fontId="2" fillId="0" borderId="0" xfId="0" quotePrefix="1" applyFont="1" applyFill="1" applyBorder="1"/>
    <xf numFmtId="0" fontId="0" fillId="0" borderId="0" xfId="0" quotePrefix="1" applyFill="1" applyBorder="1" applyAlignment="1">
      <alignment horizontal="center"/>
    </xf>
    <xf numFmtId="0" fontId="0" fillId="10" borderId="0" xfId="0" applyFont="1" applyFill="1" applyBorder="1"/>
    <xf numFmtId="0" fontId="0" fillId="0" borderId="0" xfId="0" quotePrefix="1" applyFill="1" applyBorder="1"/>
    <xf numFmtId="0" fontId="0" fillId="11" borderId="0" xfId="0" applyFont="1" applyFill="1" applyBorder="1"/>
    <xf numFmtId="0" fontId="8" fillId="0" borderId="0" xfId="0" applyFont="1"/>
    <xf numFmtId="0" fontId="15" fillId="0" borderId="0" xfId="0" applyFont="1"/>
    <xf numFmtId="0" fontId="0" fillId="0" borderId="2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queryTables/queryTable1.xml><?xml version="1.0" encoding="utf-8"?>
<queryTable xmlns="http://schemas.openxmlformats.org/spreadsheetml/2006/main" name="uni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topLeftCell="B1" zoomScale="75" zoomScaleNormal="75" workbookViewId="0">
      <selection activeCell="D6" sqref="D6"/>
    </sheetView>
  </sheetViews>
  <sheetFormatPr baseColWidth="10" defaultColWidth="8.88671875" defaultRowHeight="14.4" x14ac:dyDescent="0.3"/>
  <cols>
    <col min="1" max="1" width="13.6640625" style="38" bestFit="1" customWidth="1"/>
    <col min="2" max="2" width="42.33203125" style="1"/>
    <col min="3" max="3" width="8.88671875" style="2"/>
    <col min="4" max="4" width="48.88671875" bestFit="1" customWidth="1"/>
    <col min="5" max="5" width="56.6640625" customWidth="1"/>
    <col min="6" max="7" width="8.6640625"/>
    <col min="8" max="8" width="30.33203125" bestFit="1" customWidth="1"/>
    <col min="9" max="1025" width="8.6640625"/>
  </cols>
  <sheetData>
    <row r="1" spans="1:11" x14ac:dyDescent="0.3">
      <c r="B1"/>
      <c r="C1"/>
    </row>
    <row r="2" spans="1:11" x14ac:dyDescent="0.3">
      <c r="B2"/>
      <c r="C2"/>
    </row>
    <row r="3" spans="1:11" x14ac:dyDescent="0.3">
      <c r="A3" s="12"/>
      <c r="B3" s="42" t="s">
        <v>0</v>
      </c>
      <c r="C3" s="3"/>
      <c r="D3" s="4" t="s">
        <v>923</v>
      </c>
      <c r="F3" s="5"/>
      <c r="G3" s="5"/>
      <c r="H3" s="5"/>
    </row>
    <row r="4" spans="1:11" ht="15" thickBot="1" x14ac:dyDescent="0.35">
      <c r="A4" s="12"/>
      <c r="B4" s="42"/>
      <c r="C4" s="3"/>
      <c r="D4" s="5"/>
      <c r="F4" s="5"/>
      <c r="G4" s="5"/>
      <c r="H4" s="39" t="s">
        <v>893</v>
      </c>
      <c r="I4" s="39" t="s">
        <v>956</v>
      </c>
      <c r="J4" s="77" t="s">
        <v>957</v>
      </c>
      <c r="K4" s="77" t="s">
        <v>2183</v>
      </c>
    </row>
    <row r="5" spans="1:11" ht="15" thickBot="1" x14ac:dyDescent="0.35">
      <c r="A5" s="12"/>
      <c r="B5" s="43" t="s">
        <v>1</v>
      </c>
      <c r="C5" s="3"/>
      <c r="D5" s="6">
        <v>4</v>
      </c>
      <c r="F5" s="5"/>
      <c r="G5" s="5"/>
      <c r="H5" s="36" t="s">
        <v>2</v>
      </c>
      <c r="I5" s="37">
        <v>48</v>
      </c>
      <c r="J5">
        <v>49</v>
      </c>
      <c r="K5">
        <v>49</v>
      </c>
    </row>
    <row r="6" spans="1:11" x14ac:dyDescent="0.3">
      <c r="A6" s="12"/>
      <c r="B6" s="43" t="s">
        <v>907</v>
      </c>
      <c r="C6" s="7"/>
      <c r="D6" s="5" t="str">
        <f ca="1">LOOKUP(D5,INDIRECT("Scenarios_Specifications!D6:D"&amp;I10),INDIRECT("Scenarios_Specifications!E6:E"&amp;I10))</f>
        <v>EB3Parse_2003_ixi_REFERENCE</v>
      </c>
      <c r="F6" s="5"/>
      <c r="G6" s="5"/>
      <c r="H6" s="36" t="s">
        <v>3</v>
      </c>
      <c r="I6" s="37">
        <v>163</v>
      </c>
      <c r="J6" s="37">
        <v>200</v>
      </c>
      <c r="K6">
        <v>200</v>
      </c>
    </row>
    <row r="7" spans="1:11" x14ac:dyDescent="0.3">
      <c r="A7" s="12"/>
      <c r="B7" s="44" t="s">
        <v>908</v>
      </c>
      <c r="C7" s="7"/>
      <c r="D7" s="5" t="str">
        <f ca="1">LOOKUP(D5,INDIRECT("Scenarios_Specifications!D6:D"&amp;I10),INDIRECT("Scenarios_Specifications!F6:F"&amp;I10))</f>
        <v>EB3Parse_3.4_REFERENCE</v>
      </c>
      <c r="E7" s="5"/>
      <c r="F7" s="5"/>
      <c r="G7" s="5"/>
      <c r="H7" s="36" t="s">
        <v>4</v>
      </c>
      <c r="I7" s="37">
        <v>163</v>
      </c>
      <c r="J7" s="37">
        <v>163</v>
      </c>
      <c r="K7">
        <v>163</v>
      </c>
    </row>
    <row r="8" spans="1:11" x14ac:dyDescent="0.3">
      <c r="A8" s="12"/>
      <c r="B8" s="43" t="s">
        <v>909</v>
      </c>
      <c r="C8" s="7"/>
      <c r="D8" s="5" t="str">
        <f ca="1">LOOKUP(D5,INDIRECT("Scenarios_Specifications!D6:D"&amp;I10),INDIRECT("Scenarios_Specifications!G6:G"&amp;I10))</f>
        <v>Parse EXBIOBASE v3 IO model, OFFICIAL ixi version for 2003</v>
      </c>
      <c r="E8" s="5"/>
      <c r="F8" s="5"/>
      <c r="G8" s="5"/>
      <c r="H8" s="36" t="s">
        <v>5</v>
      </c>
      <c r="I8" s="37">
        <v>163</v>
      </c>
      <c r="J8" s="37">
        <v>163</v>
      </c>
      <c r="K8">
        <v>200</v>
      </c>
    </row>
    <row r="9" spans="1:11" x14ac:dyDescent="0.3">
      <c r="A9" s="12"/>
      <c r="B9" s="43"/>
      <c r="C9" s="7"/>
      <c r="D9" s="5"/>
      <c r="E9" s="5"/>
      <c r="F9" s="5"/>
      <c r="G9" s="5"/>
      <c r="H9" s="36" t="s">
        <v>911</v>
      </c>
      <c r="I9" s="37">
        <v>6</v>
      </c>
      <c r="J9" s="37">
        <v>7</v>
      </c>
      <c r="K9">
        <v>7</v>
      </c>
    </row>
    <row r="10" spans="1:11" x14ac:dyDescent="0.3">
      <c r="B10" s="46" t="s">
        <v>910</v>
      </c>
      <c r="C10" s="7"/>
      <c r="D10" s="5"/>
      <c r="E10" s="5"/>
      <c r="F10" s="5"/>
      <c r="G10" s="5"/>
      <c r="H10" s="40" t="s">
        <v>906</v>
      </c>
      <c r="I10" s="37">
        <v>70</v>
      </c>
      <c r="J10" s="37"/>
    </row>
    <row r="11" spans="1:11" x14ac:dyDescent="0.3">
      <c r="A11" s="45" t="s">
        <v>894</v>
      </c>
      <c r="B11" s="47" t="str">
        <f ca="1">LOOKUP(D5,INDIRECT("Scenarios_Specifications!D6:D"&amp;I10),INDIRECT("Scenarios_Specifications!H6:H"&amp;I10))</f>
        <v>YearSelect</v>
      </c>
      <c r="C11" s="47"/>
      <c r="D11" s="47">
        <f ca="1">LOOKUP(D5,INDIRECT("Scenarios_Specifications!D6:D"&amp;I10),INDIRECT("Scenarios_Specifications!I6:I"&amp;I10))</f>
        <v>2003</v>
      </c>
      <c r="E11" s="5"/>
      <c r="F11" s="5"/>
      <c r="G11" s="5"/>
    </row>
    <row r="12" spans="1:11" x14ac:dyDescent="0.3">
      <c r="A12" s="45" t="s">
        <v>895</v>
      </c>
      <c r="B12" s="47" t="str">
        <f ca="1">LOOKUP(D5,INDIRECT("Scenarios_Specifications!D6:D"&amp;I10),INDIRECT("Scenarios_Specifications!J6:J"&amp;I10))</f>
        <v>ModelType</v>
      </c>
      <c r="C12" s="66"/>
      <c r="D12" s="47" t="str">
        <f ca="1">LOOKUP(D5,INDIRECT("Scenarios_Specifications!D6:D"&amp;I10),INDIRECT("Scenarios_Specifications!K6:K"&amp;I10))</f>
        <v>ixi</v>
      </c>
      <c r="E12" s="5"/>
      <c r="F12" s="5"/>
      <c r="G12" s="5"/>
      <c r="H12" s="5"/>
    </row>
    <row r="13" spans="1:11" x14ac:dyDescent="0.3">
      <c r="A13" s="45" t="s">
        <v>896</v>
      </c>
      <c r="B13" s="47">
        <f ca="1">LOOKUP(D5,INDIRECT("Scenarios_Specifications!D6:D"&amp;I10),INDIRECT("Scenarios_Specifications!L6:L"&amp;I10))</f>
        <v>0</v>
      </c>
      <c r="C13" s="67"/>
      <c r="D13" s="47">
        <f ca="1">LOOKUP(D5,INDIRECT("Scenarios_Specifications!D6:D"&amp;I10),INDIRECT("Scenarios_Specifications!M6:M"&amp;I10))</f>
        <v>0</v>
      </c>
      <c r="E13" s="5"/>
      <c r="F13" s="5"/>
      <c r="G13" s="5"/>
      <c r="H13" s="5"/>
    </row>
    <row r="14" spans="1:11" x14ac:dyDescent="0.3">
      <c r="A14" s="45" t="s">
        <v>897</v>
      </c>
      <c r="B14" s="47">
        <f ca="1">LOOKUP(D5,INDIRECT("Scenarios_Specifications!D6:D"&amp;I10),INDIRECT("Scenarios_Specifications!N6:N"&amp;I10))</f>
        <v>0</v>
      </c>
      <c r="C14" s="48"/>
      <c r="D14" s="48">
        <f ca="1">LOOKUP(D5,INDIRECT("Scenarios_Specifications!D6:D"&amp;I10),INDIRECT("Scenarios_Specifications!O6:O"&amp;I10))</f>
        <v>0</v>
      </c>
      <c r="G14" s="41"/>
    </row>
    <row r="15" spans="1:11" x14ac:dyDescent="0.3">
      <c r="A15" s="45" t="s">
        <v>898</v>
      </c>
      <c r="B15" s="47">
        <f ca="1">LOOKUP(D5,INDIRECT("Scenarios_Specifications!D6:D"&amp;I10),INDIRECT("Scenarios_Specifications!P6:P"&amp;I10))</f>
        <v>0</v>
      </c>
      <c r="C15" s="48"/>
      <c r="D15" s="48">
        <f ca="1">LOOKUP(D5,INDIRECT("Scenarios_Specifications!D6:D"&amp;I10),INDIRECT("Scenarios_Specifications!Q6:Q"&amp;I10))</f>
        <v>0</v>
      </c>
    </row>
    <row r="16" spans="1:11" x14ac:dyDescent="0.3">
      <c r="A16" s="45" t="s">
        <v>899</v>
      </c>
      <c r="B16" s="47">
        <f ca="1">LOOKUP(D5,INDIRECT("Scenarios_Specifications!D6:D"&amp;I10),INDIRECT("Scenarios_Specifications!R6:R"&amp;I10))</f>
        <v>0</v>
      </c>
      <c r="C16" s="48"/>
      <c r="D16" s="48">
        <f ca="1">LOOKUP(D5,INDIRECT("Scenarios_Specifications!D6:D"&amp;I10),INDIRECT("Scenarios_Specifications!S6:S"&amp;I10))</f>
        <v>0</v>
      </c>
    </row>
    <row r="17" spans="1:4" x14ac:dyDescent="0.3">
      <c r="A17" s="45" t="s">
        <v>900</v>
      </c>
      <c r="B17" s="47">
        <f ca="1">LOOKUP(D5,INDIRECT("Scenarios_Specifications!D6:D"&amp;I10),INDIRECT("Scenarios_Specifications!T6:T"&amp;I10))</f>
        <v>0</v>
      </c>
      <c r="C17" s="48"/>
      <c r="D17" s="48">
        <f ca="1">LOOKUP(D5,INDIRECT("Scenarios_Specifications!D6:D"&amp;I10),INDIRECT("Scenarios_Specifications!U6:U"&amp;I10))</f>
        <v>0</v>
      </c>
    </row>
    <row r="18" spans="1:4" x14ac:dyDescent="0.3">
      <c r="A18" s="45" t="s">
        <v>901</v>
      </c>
      <c r="B18" s="47">
        <f ca="1">LOOKUP(D5,INDIRECT("Scenarios_Specifications!D6:D"&amp;I10),INDIRECT("Scenarios_Specifications!V6:V"&amp;I10))</f>
        <v>0</v>
      </c>
      <c r="C18" s="48"/>
      <c r="D18" s="48">
        <f ca="1">LOOKUP(D5,INDIRECT("Scenarios_Specifications!D6:D"&amp;I10),INDIRECT("Scenarios_Specifications!W6:W"&amp;I10))</f>
        <v>0</v>
      </c>
    </row>
    <row r="19" spans="1:4" x14ac:dyDescent="0.3">
      <c r="A19" s="45" t="s">
        <v>902</v>
      </c>
      <c r="B19" s="47">
        <f ca="1">LOOKUP(D5,INDIRECT("Scenarios_Specifications!D6:D"&amp;I10),INDIRECT("Scenarios_Specifications!X6:X"&amp;I10))</f>
        <v>0</v>
      </c>
      <c r="C19" s="48"/>
      <c r="D19" s="48">
        <f ca="1">LOOKUP(D5,INDIRECT("Scenarios_Specifications!D6:D"&amp;I10),INDIRECT("Scenarios_Specifications!Y6:Y"&amp;I10))</f>
        <v>0</v>
      </c>
    </row>
    <row r="20" spans="1:4" x14ac:dyDescent="0.3">
      <c r="A20" s="45" t="s">
        <v>903</v>
      </c>
      <c r="B20" s="47">
        <f ca="1">LOOKUP(D5,INDIRECT("Scenarios_Specifications!D6:D"&amp;I10),INDIRECT("Scenarios_Specifications!Z6:Z"&amp;I10))</f>
        <v>0</v>
      </c>
      <c r="C20" s="48"/>
      <c r="D20" s="48">
        <f ca="1">LOOKUP(D5,INDIRECT("Scenarios_Specifications!D6:D"&amp;I10),INDIRECT("Scenarios_Specifications!AA6:AA"&amp;I10))</f>
        <v>0</v>
      </c>
    </row>
    <row r="21" spans="1:4" x14ac:dyDescent="0.3">
      <c r="A21" s="45" t="s">
        <v>904</v>
      </c>
      <c r="B21" s="48">
        <f ca="1">LOOKUP(D5,INDIRECT("Scenarios_Specifications!D6:D"&amp;I10),INDIRECT("Scenarios_Specifications!AB6:AB"&amp;I10))</f>
        <v>0</v>
      </c>
      <c r="C21" s="48"/>
      <c r="D21" s="48">
        <f ca="1">LOOKUP(D5,INDIRECT("Scenarios_Specifications!D6:D"&amp;I10),INDIRECT("Scenarios_Specifications!AC6:AC"&amp;I10))</f>
        <v>0</v>
      </c>
    </row>
    <row r="22" spans="1:4" x14ac:dyDescent="0.3">
      <c r="A22" s="45" t="s">
        <v>905</v>
      </c>
      <c r="B22" s="48">
        <f ca="1">LOOKUP(D5,INDIRECT("Scenarios_Specifications!D6:D"&amp;I10),INDIRECT("Scenarios_Specifications!AD6:AD"&amp;I10))</f>
        <v>0</v>
      </c>
      <c r="C22" s="48"/>
      <c r="D22" s="48">
        <f ca="1">LOOKUP(D5,INDIRECT("Scenarios_Specifications!D6:D"&amp;I10),INDIRECT("Scenarios_Specifications!AE6:AE"&amp;I10))</f>
        <v>0</v>
      </c>
    </row>
    <row r="23" spans="1:4" x14ac:dyDescent="0.3">
      <c r="A23" s="45" t="s">
        <v>918</v>
      </c>
      <c r="B23" s="48">
        <f ca="1">LOOKUP(D5,INDIRECT("Scenarios_Specifications!D6:D"&amp;I10),INDIRECT("Scenarios_Specifications!AF6:AF"&amp;I10))</f>
        <v>0</v>
      </c>
      <c r="C23" s="48"/>
      <c r="D23" s="48">
        <f ca="1">LOOKUP(D5,INDIRECT("Scenarios_Specifications!D6:D"&amp;I10),INDIRECT("Scenarios_Specifications!AG6:AG"&amp;I10))</f>
        <v>0</v>
      </c>
    </row>
    <row r="24" spans="1:4" x14ac:dyDescent="0.3">
      <c r="A24" s="45" t="s">
        <v>919</v>
      </c>
      <c r="B24" s="48">
        <f ca="1">LOOKUP(D5,INDIRECT("Scenarios_Specifications!D6:D"&amp;I10),INDIRECT("Scenarios_Specifications!AH6:AH"&amp;I10))</f>
        <v>0</v>
      </c>
      <c r="C24" s="48"/>
      <c r="D24" s="48">
        <f ca="1">LOOKUP(D5,INDIRECT("Scenarios_Specifications!D6:D"&amp;I10),INDIRECT("Scenarios_Specifications!AI6:AI"&amp;I10))</f>
        <v>0</v>
      </c>
    </row>
    <row r="25" spans="1:4" x14ac:dyDescent="0.3">
      <c r="A25" s="45" t="s">
        <v>920</v>
      </c>
      <c r="B25" s="48">
        <f ca="1">LOOKUP(D5,INDIRECT("Scenarios_Specifications!D6:D"&amp;I10),INDIRECT("Scenarios_Specifications!AJ6:AJ"&amp;I10))</f>
        <v>0</v>
      </c>
      <c r="C25" s="48"/>
      <c r="D25" s="48">
        <f ca="1">LOOKUP(D5,INDIRECT("Scenarios_Specifications!D6:D"&amp;I10),INDIRECT("Scenarios_Specifications!AK6:AK"&amp;I10))</f>
        <v>0</v>
      </c>
    </row>
  </sheetData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76"/>
  <sheetViews>
    <sheetView zoomScale="69" zoomScaleNormal="69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15" sqref="F15"/>
    </sheetView>
  </sheetViews>
  <sheetFormatPr baseColWidth="10" defaultColWidth="8.88671875" defaultRowHeight="14.4" x14ac:dyDescent="0.3"/>
  <cols>
    <col min="1" max="2" width="1.88671875" customWidth="1"/>
    <col min="3" max="3" width="1.6640625" customWidth="1"/>
    <col min="4" max="4" width="24.5546875"/>
    <col min="5" max="5" width="36.88671875" customWidth="1"/>
    <col min="6" max="6" width="43.88671875"/>
    <col min="7" max="7" width="94.109375" customWidth="1"/>
    <col min="8" max="8" width="16" customWidth="1"/>
    <col min="9" max="9" width="30.6640625" customWidth="1"/>
    <col min="10" max="10" width="20.88671875" bestFit="1" customWidth="1"/>
    <col min="11" max="11" width="21.88671875" bestFit="1" customWidth="1"/>
    <col min="12" max="12" width="23.33203125" bestFit="1" customWidth="1"/>
    <col min="13" max="13" width="25.5546875" bestFit="1" customWidth="1"/>
    <col min="14" max="14" width="22.33203125" bestFit="1" customWidth="1"/>
    <col min="15" max="15" width="27.33203125" bestFit="1" customWidth="1"/>
    <col min="16" max="16" width="21.5546875" bestFit="1" customWidth="1"/>
    <col min="17" max="17" width="18.44140625" bestFit="1" customWidth="1"/>
    <col min="18" max="18" width="22.88671875" bestFit="1" customWidth="1"/>
    <col min="19" max="19" width="16" customWidth="1"/>
    <col min="20" max="20" width="19.44140625" bestFit="1" customWidth="1"/>
    <col min="21" max="21" width="16" customWidth="1"/>
    <col min="22" max="22" width="26.33203125" bestFit="1" customWidth="1"/>
    <col min="23" max="23" width="16" customWidth="1"/>
    <col min="24" max="24" width="17.33203125" bestFit="1" customWidth="1"/>
    <col min="25" max="25" width="16" customWidth="1"/>
    <col min="26" max="26" width="19.44140625" bestFit="1" customWidth="1"/>
    <col min="27" max="27" width="16" customWidth="1"/>
    <col min="28" max="28" width="23.109375" bestFit="1" customWidth="1"/>
    <col min="29" max="29" width="16" customWidth="1"/>
    <col min="30" max="30" width="21.33203125" bestFit="1" customWidth="1"/>
    <col min="31" max="31" width="16" customWidth="1"/>
    <col min="32" max="32" width="25.109375"/>
    <col min="33" max="33" width="30" customWidth="1"/>
    <col min="34" max="34" width="18.6640625"/>
    <col min="35" max="35" width="20.33203125"/>
    <col min="36" max="36" width="16.88671875" bestFit="1" customWidth="1"/>
    <col min="37" max="37" width="14.33203125" bestFit="1" customWidth="1"/>
    <col min="38" max="38" width="23" bestFit="1" customWidth="1"/>
    <col min="39" max="39" width="17.109375" bestFit="1" customWidth="1"/>
    <col min="40" max="40" width="16" bestFit="1" customWidth="1"/>
    <col min="41" max="41" width="18.44140625" bestFit="1" customWidth="1"/>
    <col min="45" max="1058" width="8.6640625"/>
  </cols>
  <sheetData>
    <row r="3" spans="4:43" x14ac:dyDescent="0.3">
      <c r="H3" s="49" t="s">
        <v>924</v>
      </c>
    </row>
    <row r="4" spans="4:43" ht="15" thickBot="1" x14ac:dyDescent="0.35">
      <c r="AJ4" s="5"/>
    </row>
    <row r="5" spans="4:43" x14ac:dyDescent="0.3">
      <c r="D5" s="35" t="s">
        <v>6</v>
      </c>
      <c r="E5" s="27" t="s">
        <v>7</v>
      </c>
      <c r="F5" s="27" t="s">
        <v>867</v>
      </c>
      <c r="G5" s="27" t="s">
        <v>868</v>
      </c>
      <c r="H5" s="54" t="s">
        <v>869</v>
      </c>
      <c r="I5" s="27" t="s">
        <v>870</v>
      </c>
      <c r="J5" s="54" t="s">
        <v>871</v>
      </c>
      <c r="K5" s="27" t="s">
        <v>872</v>
      </c>
      <c r="L5" s="54" t="s">
        <v>873</v>
      </c>
      <c r="M5" s="27" t="s">
        <v>874</v>
      </c>
      <c r="N5" s="54" t="s">
        <v>875</v>
      </c>
      <c r="O5" s="27" t="s">
        <v>876</v>
      </c>
      <c r="P5" s="54" t="s">
        <v>877</v>
      </c>
      <c r="Q5" s="27" t="s">
        <v>878</v>
      </c>
      <c r="R5" s="54" t="s">
        <v>879</v>
      </c>
      <c r="S5" s="27" t="s">
        <v>880</v>
      </c>
      <c r="T5" s="54" t="s">
        <v>881</v>
      </c>
      <c r="U5" s="27" t="s">
        <v>882</v>
      </c>
      <c r="V5" s="54" t="s">
        <v>883</v>
      </c>
      <c r="W5" s="27" t="s">
        <v>884</v>
      </c>
      <c r="X5" s="54" t="s">
        <v>885</v>
      </c>
      <c r="Y5" s="27" t="s">
        <v>886</v>
      </c>
      <c r="Z5" s="54" t="s">
        <v>887</v>
      </c>
      <c r="AA5" s="27" t="s">
        <v>888</v>
      </c>
      <c r="AB5" s="54" t="s">
        <v>889</v>
      </c>
      <c r="AC5" s="27" t="s">
        <v>890</v>
      </c>
      <c r="AD5" s="54" t="s">
        <v>891</v>
      </c>
      <c r="AE5" s="27" t="s">
        <v>892</v>
      </c>
      <c r="AF5" s="54" t="s">
        <v>912</v>
      </c>
      <c r="AG5" s="27" t="s">
        <v>913</v>
      </c>
      <c r="AH5" s="54" t="s">
        <v>914</v>
      </c>
      <c r="AI5" s="27" t="s">
        <v>915</v>
      </c>
      <c r="AJ5" s="54" t="s">
        <v>916</v>
      </c>
      <c r="AK5" s="18" t="s">
        <v>917</v>
      </c>
      <c r="AL5" s="4"/>
      <c r="AM5" s="4"/>
      <c r="AN5" s="4"/>
      <c r="AO5" s="4"/>
      <c r="AP5" s="4"/>
      <c r="AQ5" s="4"/>
    </row>
    <row r="6" spans="4:43" x14ac:dyDescent="0.3">
      <c r="D6" s="29">
        <v>1</v>
      </c>
      <c r="E6" s="28" t="s">
        <v>2184</v>
      </c>
      <c r="F6" s="8" t="s">
        <v>2048</v>
      </c>
      <c r="G6" s="5" t="s">
        <v>2188</v>
      </c>
      <c r="H6" s="55" t="s">
        <v>952</v>
      </c>
      <c r="I6" s="52">
        <v>1995</v>
      </c>
      <c r="J6" s="55" t="s">
        <v>2049</v>
      </c>
      <c r="K6" s="53" t="s">
        <v>2050</v>
      </c>
      <c r="L6" s="56"/>
      <c r="M6" s="5"/>
      <c r="N6" s="56"/>
      <c r="O6" s="5"/>
      <c r="P6" s="56"/>
      <c r="Q6" s="65"/>
      <c r="R6" s="56"/>
      <c r="S6" s="75"/>
      <c r="T6" s="56"/>
      <c r="U6" s="5"/>
      <c r="V6" s="56"/>
      <c r="W6" s="5"/>
      <c r="X6" s="56"/>
      <c r="Y6" s="5"/>
      <c r="Z6" s="56"/>
      <c r="AA6" s="5"/>
      <c r="AB6" s="56"/>
      <c r="AC6" s="5"/>
      <c r="AD6" s="56"/>
      <c r="AE6" s="5"/>
      <c r="AF6" s="57"/>
      <c r="AG6" s="8"/>
      <c r="AH6" s="57"/>
      <c r="AI6" s="8"/>
      <c r="AJ6" s="60"/>
      <c r="AK6" s="62"/>
      <c r="AL6" s="19"/>
      <c r="AM6" s="19"/>
      <c r="AN6" s="19"/>
      <c r="AO6" s="8"/>
      <c r="AP6" s="19"/>
      <c r="AQ6" s="19"/>
    </row>
    <row r="7" spans="4:43" x14ac:dyDescent="0.3">
      <c r="D7" s="29">
        <v>2</v>
      </c>
      <c r="E7" s="28" t="s">
        <v>2185</v>
      </c>
      <c r="F7" s="8" t="s">
        <v>2048</v>
      </c>
      <c r="G7" s="5" t="s">
        <v>2188</v>
      </c>
      <c r="H7" s="55" t="s">
        <v>952</v>
      </c>
      <c r="I7" s="52">
        <v>1995</v>
      </c>
      <c r="J7" s="55" t="s">
        <v>2049</v>
      </c>
      <c r="K7" s="53" t="s">
        <v>2053</v>
      </c>
      <c r="L7" s="56"/>
      <c r="M7" s="5"/>
      <c r="N7" s="56"/>
      <c r="O7" s="5"/>
      <c r="P7" s="56"/>
      <c r="Q7" s="65"/>
      <c r="R7" s="56"/>
      <c r="S7" s="75"/>
      <c r="T7" s="56"/>
      <c r="U7" s="5"/>
      <c r="V7" s="56"/>
      <c r="W7" s="5"/>
      <c r="X7" s="55"/>
      <c r="Y7" s="52"/>
      <c r="Z7" s="57"/>
      <c r="AA7" s="8"/>
      <c r="AB7" s="57"/>
      <c r="AC7" s="8"/>
      <c r="AD7" s="57"/>
      <c r="AE7" s="8"/>
      <c r="AF7" s="56"/>
      <c r="AG7" s="8"/>
      <c r="AH7" s="56"/>
      <c r="AI7" s="19"/>
      <c r="AJ7" s="60"/>
      <c r="AK7" s="62"/>
      <c r="AL7" s="19"/>
      <c r="AM7" s="19"/>
      <c r="AN7" s="19"/>
      <c r="AO7" s="19"/>
      <c r="AP7" s="19"/>
      <c r="AQ7" s="19"/>
    </row>
    <row r="8" spans="4:43" x14ac:dyDescent="0.3">
      <c r="D8" s="29">
        <v>3</v>
      </c>
      <c r="E8" s="28" t="s">
        <v>2186</v>
      </c>
      <c r="F8" s="8" t="s">
        <v>2048</v>
      </c>
      <c r="G8" s="20" t="s">
        <v>2189</v>
      </c>
      <c r="H8" s="55" t="s">
        <v>952</v>
      </c>
      <c r="I8" s="52">
        <v>2003</v>
      </c>
      <c r="J8" s="55" t="s">
        <v>2049</v>
      </c>
      <c r="K8" s="52" t="s">
        <v>2050</v>
      </c>
      <c r="L8" s="58"/>
      <c r="M8" s="8"/>
      <c r="N8" s="58"/>
      <c r="O8" s="9"/>
      <c r="P8" s="58"/>
      <c r="Q8" s="40"/>
      <c r="R8" s="58"/>
      <c r="S8" s="26"/>
      <c r="T8" s="58"/>
      <c r="U8" s="26"/>
      <c r="V8" s="58"/>
      <c r="W8" s="26"/>
      <c r="X8" s="58"/>
      <c r="Y8" s="59"/>
      <c r="Z8" s="58"/>
      <c r="AA8" s="26"/>
      <c r="AB8" s="57"/>
      <c r="AC8" s="26"/>
      <c r="AD8" s="58"/>
      <c r="AE8" s="19"/>
      <c r="AF8" s="58"/>
      <c r="AG8" s="59"/>
      <c r="AH8" s="57"/>
      <c r="AI8" s="26"/>
      <c r="AJ8" s="60"/>
      <c r="AK8" s="62"/>
      <c r="AL8" s="19"/>
      <c r="AM8" s="19"/>
      <c r="AN8" s="19"/>
      <c r="AO8" s="19"/>
      <c r="AP8" s="19"/>
      <c r="AQ8" s="19"/>
    </row>
    <row r="9" spans="4:43" ht="15" customHeight="1" x14ac:dyDescent="0.3">
      <c r="D9" s="29">
        <v>4</v>
      </c>
      <c r="E9" s="28" t="s">
        <v>2187</v>
      </c>
      <c r="F9" s="8" t="s">
        <v>2048</v>
      </c>
      <c r="G9" s="20" t="s">
        <v>2189</v>
      </c>
      <c r="H9" s="55" t="s">
        <v>952</v>
      </c>
      <c r="I9" s="52">
        <v>2003</v>
      </c>
      <c r="J9" s="55" t="s">
        <v>2049</v>
      </c>
      <c r="K9" s="53" t="s">
        <v>2053</v>
      </c>
      <c r="L9" s="56"/>
      <c r="M9" s="5"/>
      <c r="N9" s="56"/>
      <c r="O9" s="5"/>
      <c r="P9" s="56"/>
      <c r="Q9" s="65"/>
      <c r="R9" s="56"/>
      <c r="S9" s="75"/>
      <c r="T9" s="58"/>
      <c r="U9" s="26"/>
      <c r="V9" s="58"/>
      <c r="W9" s="26"/>
      <c r="X9" s="58"/>
      <c r="Y9" s="26"/>
      <c r="Z9" s="58"/>
      <c r="AA9" s="26"/>
      <c r="AB9" s="57"/>
      <c r="AC9" s="26"/>
      <c r="AD9" s="58"/>
      <c r="AE9" s="19"/>
      <c r="AF9" s="58"/>
      <c r="AG9" s="59"/>
      <c r="AH9" s="57"/>
      <c r="AI9" s="26"/>
      <c r="AJ9" s="60"/>
      <c r="AK9" s="62"/>
      <c r="AL9" s="19"/>
      <c r="AM9" s="19"/>
      <c r="AN9" s="19"/>
      <c r="AO9" s="19"/>
      <c r="AP9" s="19"/>
      <c r="AQ9" s="19"/>
    </row>
    <row r="10" spans="4:43" ht="13.5" customHeight="1" x14ac:dyDescent="0.3">
      <c r="D10" s="29">
        <v>5</v>
      </c>
      <c r="E10" s="28" t="s">
        <v>2052</v>
      </c>
      <c r="F10" s="20" t="s">
        <v>2048</v>
      </c>
      <c r="G10" s="20" t="s">
        <v>2051</v>
      </c>
      <c r="H10" s="55" t="s">
        <v>952</v>
      </c>
      <c r="I10" s="52">
        <v>2011</v>
      </c>
      <c r="J10" s="58" t="s">
        <v>2049</v>
      </c>
      <c r="K10" s="40" t="s">
        <v>2050</v>
      </c>
      <c r="L10" s="56"/>
      <c r="M10" s="5"/>
      <c r="N10" s="56"/>
      <c r="O10" s="5"/>
      <c r="P10" s="56"/>
      <c r="Q10" s="65"/>
      <c r="R10" s="56"/>
      <c r="S10" s="75"/>
      <c r="T10" s="58"/>
      <c r="U10" s="26"/>
      <c r="V10" s="58"/>
      <c r="W10" s="26"/>
      <c r="X10" s="58"/>
      <c r="Y10" s="26"/>
      <c r="Z10" s="58"/>
      <c r="AA10" s="26"/>
      <c r="AB10" s="57"/>
      <c r="AC10" s="26"/>
      <c r="AD10" s="58"/>
      <c r="AE10" s="19"/>
      <c r="AF10" s="58"/>
      <c r="AG10" s="59"/>
      <c r="AH10" s="57"/>
      <c r="AI10" s="19"/>
      <c r="AJ10" s="60"/>
      <c r="AK10" s="62"/>
      <c r="AL10" s="19"/>
      <c r="AM10" s="19"/>
      <c r="AN10" s="19"/>
      <c r="AO10" s="19"/>
      <c r="AP10" s="19"/>
      <c r="AQ10" s="19"/>
    </row>
    <row r="11" spans="4:43" x14ac:dyDescent="0.3">
      <c r="D11" s="29">
        <v>6</v>
      </c>
      <c r="E11" s="28" t="s">
        <v>2047</v>
      </c>
      <c r="F11" s="20" t="s">
        <v>2048</v>
      </c>
      <c r="G11" s="20" t="s">
        <v>2051</v>
      </c>
      <c r="H11" s="55" t="s">
        <v>952</v>
      </c>
      <c r="I11" s="52">
        <v>2011</v>
      </c>
      <c r="J11" s="58" t="s">
        <v>2049</v>
      </c>
      <c r="K11" s="40" t="s">
        <v>2053</v>
      </c>
      <c r="L11" s="58"/>
      <c r="M11" s="8"/>
      <c r="N11" s="58"/>
      <c r="O11" s="9"/>
      <c r="P11" s="58"/>
      <c r="Q11" s="40"/>
      <c r="R11" s="58"/>
      <c r="S11" s="26"/>
      <c r="T11" s="58"/>
      <c r="U11" s="26"/>
      <c r="V11" s="58"/>
      <c r="W11" s="26"/>
      <c r="X11" s="58"/>
      <c r="Y11" s="59"/>
      <c r="Z11" s="58"/>
      <c r="AA11" s="26"/>
      <c r="AB11" s="57"/>
      <c r="AC11" s="26"/>
      <c r="AD11" s="58"/>
      <c r="AE11" s="19"/>
      <c r="AF11" s="58"/>
      <c r="AG11" s="59"/>
      <c r="AH11" s="57"/>
      <c r="AI11" s="19"/>
      <c r="AJ11" s="60"/>
      <c r="AK11" s="62"/>
      <c r="AL11" s="19"/>
      <c r="AM11" s="19"/>
      <c r="AN11" s="19"/>
      <c r="AO11" s="19"/>
      <c r="AP11" s="19"/>
      <c r="AQ11" s="19"/>
    </row>
    <row r="12" spans="4:43" x14ac:dyDescent="0.3">
      <c r="D12" s="29">
        <v>7</v>
      </c>
      <c r="E12" s="28"/>
      <c r="F12" s="20"/>
      <c r="G12" s="20"/>
      <c r="H12" s="55"/>
      <c r="I12" s="52"/>
      <c r="J12" s="55"/>
      <c r="K12" s="52"/>
      <c r="L12" s="58"/>
      <c r="M12" s="8"/>
      <c r="N12" s="58"/>
      <c r="O12" s="8"/>
      <c r="P12" s="58"/>
      <c r="Q12" s="40"/>
      <c r="R12" s="58"/>
      <c r="S12" s="26"/>
      <c r="T12" s="58"/>
      <c r="U12" s="26"/>
      <c r="V12" s="58"/>
      <c r="W12" s="26"/>
      <c r="X12" s="58"/>
      <c r="Y12" s="26"/>
      <c r="Z12" s="58"/>
      <c r="AA12" s="26"/>
      <c r="AB12" s="57"/>
      <c r="AC12" s="26"/>
      <c r="AD12" s="58"/>
      <c r="AE12" s="19"/>
      <c r="AF12" s="58"/>
      <c r="AG12" s="59"/>
      <c r="AH12" s="57"/>
      <c r="AI12" s="19"/>
      <c r="AJ12" s="60"/>
      <c r="AK12" s="62"/>
      <c r="AL12" s="19"/>
      <c r="AM12" s="19"/>
      <c r="AN12" s="19"/>
      <c r="AO12" s="19"/>
      <c r="AP12" s="19"/>
      <c r="AQ12" s="19"/>
    </row>
    <row r="13" spans="4:43" x14ac:dyDescent="0.3">
      <c r="D13" s="29">
        <v>8</v>
      </c>
      <c r="E13" s="28"/>
      <c r="F13" s="8"/>
      <c r="G13" s="20"/>
      <c r="H13" s="55"/>
      <c r="I13" s="52"/>
      <c r="J13" s="55"/>
      <c r="K13" s="53"/>
      <c r="L13" s="56"/>
      <c r="M13" s="5"/>
      <c r="N13" s="56"/>
      <c r="O13" s="5"/>
      <c r="P13" s="56"/>
      <c r="Q13" s="65"/>
      <c r="R13" s="56"/>
      <c r="S13" s="75"/>
      <c r="T13" s="58"/>
      <c r="U13" s="26"/>
      <c r="V13" s="58"/>
      <c r="W13" s="26"/>
      <c r="X13" s="58"/>
      <c r="Y13" s="26"/>
      <c r="Z13" s="58"/>
      <c r="AA13" s="26"/>
      <c r="AB13" s="57"/>
      <c r="AC13" s="26"/>
      <c r="AD13" s="58"/>
      <c r="AE13" s="19"/>
      <c r="AF13" s="58"/>
      <c r="AG13" s="59"/>
      <c r="AH13" s="57"/>
      <c r="AI13" s="19"/>
      <c r="AJ13" s="60"/>
      <c r="AK13" s="62"/>
      <c r="AL13" s="19"/>
      <c r="AM13" s="19"/>
      <c r="AN13" s="19"/>
      <c r="AO13" s="19"/>
      <c r="AP13" s="19"/>
      <c r="AQ13" s="19"/>
    </row>
    <row r="14" spans="4:43" x14ac:dyDescent="0.3">
      <c r="D14" s="29">
        <v>9</v>
      </c>
      <c r="E14" s="28" t="s">
        <v>2045</v>
      </c>
      <c r="F14" s="20" t="s">
        <v>2247</v>
      </c>
      <c r="G14" s="20" t="s">
        <v>2046</v>
      </c>
      <c r="H14" s="55" t="s">
        <v>952</v>
      </c>
      <c r="I14" s="52">
        <v>2011</v>
      </c>
      <c r="J14" s="58" t="s">
        <v>2049</v>
      </c>
      <c r="K14" s="40" t="s">
        <v>2053</v>
      </c>
      <c r="L14" s="58"/>
      <c r="M14" s="8"/>
      <c r="N14" s="58"/>
      <c r="O14" s="8"/>
      <c r="P14" s="58"/>
      <c r="Q14" s="40"/>
      <c r="R14" s="58"/>
      <c r="S14" s="26"/>
      <c r="T14" s="58"/>
      <c r="U14" s="26"/>
      <c r="V14" s="58"/>
      <c r="W14" s="26"/>
      <c r="X14" s="58"/>
      <c r="Y14" s="26"/>
      <c r="Z14" s="58"/>
      <c r="AA14" s="26"/>
      <c r="AB14" s="57"/>
      <c r="AC14" s="26"/>
      <c r="AD14" s="58"/>
      <c r="AE14" s="19"/>
      <c r="AF14" s="58"/>
      <c r="AG14" s="59"/>
      <c r="AH14" s="57"/>
      <c r="AI14" s="19"/>
      <c r="AJ14" s="60"/>
      <c r="AK14" s="62"/>
      <c r="AL14" s="19"/>
      <c r="AM14" s="19"/>
      <c r="AN14" s="19"/>
      <c r="AO14" s="19"/>
      <c r="AP14" s="19"/>
      <c r="AQ14" s="19"/>
    </row>
    <row r="15" spans="4:43" x14ac:dyDescent="0.3">
      <c r="D15" s="29">
        <v>10</v>
      </c>
      <c r="E15" s="28"/>
      <c r="F15" s="8"/>
      <c r="G15" s="5"/>
      <c r="H15" s="55"/>
      <c r="I15" s="52"/>
      <c r="J15" s="55"/>
      <c r="K15" s="64"/>
      <c r="L15" s="58"/>
      <c r="M15" s="8"/>
      <c r="N15" s="58"/>
      <c r="O15" s="5"/>
      <c r="P15" s="58"/>
      <c r="Q15" s="40"/>
      <c r="R15" s="58"/>
      <c r="S15" s="26"/>
      <c r="T15" s="58"/>
      <c r="U15" s="26"/>
      <c r="V15" s="58"/>
      <c r="W15" s="26"/>
      <c r="X15" s="58"/>
      <c r="Y15" s="26"/>
      <c r="Z15" s="58"/>
      <c r="AA15" s="26"/>
      <c r="AB15" s="57"/>
      <c r="AC15" s="26"/>
      <c r="AD15" s="58"/>
      <c r="AE15" s="19"/>
      <c r="AF15" s="58"/>
      <c r="AG15" s="59"/>
      <c r="AH15" s="57"/>
      <c r="AI15" s="19"/>
      <c r="AJ15" s="60"/>
      <c r="AK15" s="62"/>
      <c r="AL15" s="19"/>
      <c r="AM15" s="19"/>
      <c r="AN15" s="19"/>
      <c r="AO15" s="19"/>
      <c r="AP15" s="19"/>
      <c r="AQ15" s="19"/>
    </row>
    <row r="16" spans="4:43" x14ac:dyDescent="0.3">
      <c r="D16" s="29">
        <v>11</v>
      </c>
      <c r="E16" s="28"/>
      <c r="F16" s="20"/>
      <c r="G16" s="20"/>
      <c r="H16" s="55"/>
      <c r="I16" s="52"/>
      <c r="J16" s="58"/>
      <c r="K16" s="40"/>
      <c r="L16" s="58"/>
      <c r="M16" s="8"/>
      <c r="N16" s="58"/>
      <c r="O16" s="8"/>
      <c r="P16" s="58"/>
      <c r="R16" s="58"/>
      <c r="S16" s="26"/>
      <c r="T16" s="58"/>
      <c r="U16" s="26"/>
      <c r="V16" s="58"/>
      <c r="W16" s="26"/>
      <c r="X16" s="58"/>
      <c r="Y16" s="26"/>
      <c r="Z16" s="58"/>
      <c r="AA16" s="26"/>
      <c r="AB16" s="57"/>
      <c r="AC16" s="26"/>
      <c r="AD16" s="58"/>
      <c r="AE16" s="19"/>
      <c r="AF16" s="58"/>
      <c r="AG16" s="59"/>
      <c r="AH16" s="57"/>
      <c r="AI16" s="19"/>
      <c r="AJ16" s="60"/>
      <c r="AK16" s="62"/>
      <c r="AL16" s="19"/>
      <c r="AM16" s="19"/>
      <c r="AN16" s="19"/>
      <c r="AO16" s="19"/>
      <c r="AP16" s="19"/>
      <c r="AQ16" s="19"/>
    </row>
    <row r="17" spans="4:43" x14ac:dyDescent="0.3">
      <c r="D17" s="29">
        <v>12</v>
      </c>
      <c r="E17" s="28"/>
      <c r="F17" s="20"/>
      <c r="G17" s="20"/>
      <c r="H17" s="55"/>
      <c r="I17" s="52"/>
      <c r="J17" s="58"/>
      <c r="K17" s="40"/>
      <c r="L17" s="58"/>
      <c r="M17" s="8"/>
      <c r="N17" s="58"/>
      <c r="O17" s="8"/>
      <c r="P17" s="58"/>
      <c r="Q17" s="40"/>
      <c r="R17" s="58"/>
      <c r="S17" s="26"/>
      <c r="T17" s="58"/>
      <c r="U17" s="26"/>
      <c r="V17" s="58"/>
      <c r="W17" s="26"/>
      <c r="X17" s="58"/>
      <c r="Y17" s="26"/>
      <c r="Z17" s="58"/>
      <c r="AA17" s="26"/>
      <c r="AB17" s="57"/>
      <c r="AC17" s="26"/>
      <c r="AD17" s="58"/>
      <c r="AE17" s="19"/>
      <c r="AF17" s="58"/>
      <c r="AG17" s="59"/>
      <c r="AH17" s="57"/>
      <c r="AI17" s="19"/>
      <c r="AJ17" s="60"/>
      <c r="AK17" s="62"/>
      <c r="AL17" s="19"/>
      <c r="AM17" s="19"/>
      <c r="AN17" s="19"/>
      <c r="AO17" s="19"/>
      <c r="AP17" s="19"/>
      <c r="AQ17" s="19"/>
    </row>
    <row r="18" spans="4:43" x14ac:dyDescent="0.3">
      <c r="D18" s="29">
        <v>13</v>
      </c>
      <c r="E18" s="28"/>
      <c r="F18" s="8"/>
      <c r="G18" s="65"/>
      <c r="H18" s="55"/>
      <c r="I18" s="52"/>
      <c r="J18" s="55"/>
      <c r="K18" s="64"/>
      <c r="L18" s="58"/>
      <c r="M18" s="8"/>
      <c r="N18" s="58"/>
      <c r="O18" s="8"/>
      <c r="P18" s="58"/>
      <c r="Q18" s="40"/>
      <c r="R18" s="58"/>
      <c r="S18" s="26"/>
      <c r="T18" s="58"/>
      <c r="U18" s="26"/>
      <c r="V18" s="58"/>
      <c r="W18" s="26"/>
      <c r="X18" s="58"/>
      <c r="Y18" s="26"/>
      <c r="Z18" s="58"/>
      <c r="AA18" s="26"/>
      <c r="AB18" s="57"/>
      <c r="AC18" s="26"/>
      <c r="AD18" s="58"/>
      <c r="AE18" s="19"/>
      <c r="AF18" s="58"/>
      <c r="AG18" s="59"/>
      <c r="AH18" s="57"/>
      <c r="AI18" s="8"/>
      <c r="AJ18" s="60"/>
      <c r="AK18" s="62"/>
      <c r="AL18" s="19"/>
      <c r="AM18" s="19"/>
      <c r="AN18" s="19"/>
      <c r="AO18" s="8"/>
      <c r="AP18" s="8"/>
      <c r="AQ18" s="8"/>
    </row>
    <row r="19" spans="4:43" x14ac:dyDescent="0.3">
      <c r="D19" s="29">
        <v>14</v>
      </c>
      <c r="E19" s="28"/>
      <c r="F19" s="8"/>
      <c r="G19" s="65"/>
      <c r="H19" s="55"/>
      <c r="I19" s="52"/>
      <c r="J19" s="55"/>
      <c r="K19" s="64"/>
      <c r="L19" s="58"/>
      <c r="M19" s="8"/>
      <c r="N19" s="58"/>
      <c r="O19" s="8"/>
      <c r="P19" s="58"/>
      <c r="Q19" s="40"/>
      <c r="R19" s="58"/>
      <c r="S19" s="26"/>
      <c r="T19" s="58"/>
      <c r="U19" s="26"/>
      <c r="V19" s="58"/>
      <c r="W19" s="26"/>
      <c r="X19" s="58"/>
      <c r="Y19" s="26"/>
      <c r="Z19" s="58"/>
      <c r="AA19" s="26"/>
      <c r="AB19" s="57"/>
      <c r="AC19" s="26"/>
      <c r="AD19" s="58"/>
      <c r="AE19" s="19"/>
      <c r="AF19" s="58"/>
      <c r="AG19" s="59"/>
      <c r="AH19" s="57"/>
      <c r="AI19" s="19"/>
      <c r="AJ19" s="60"/>
      <c r="AK19" s="62"/>
      <c r="AL19" s="19"/>
      <c r="AM19" s="19"/>
      <c r="AN19" s="19"/>
      <c r="AO19" s="19"/>
      <c r="AP19" s="19"/>
      <c r="AQ19" s="19"/>
    </row>
    <row r="20" spans="4:43" x14ac:dyDescent="0.3">
      <c r="D20" s="29">
        <v>15</v>
      </c>
      <c r="E20" s="28"/>
      <c r="F20" s="8"/>
      <c r="G20" s="5"/>
      <c r="H20" s="55"/>
      <c r="I20" s="52"/>
      <c r="J20" s="55"/>
      <c r="K20" s="64"/>
      <c r="L20" s="58"/>
      <c r="M20" s="8"/>
      <c r="N20" s="58"/>
      <c r="O20" s="8"/>
      <c r="P20" s="58"/>
      <c r="Q20" s="40"/>
      <c r="R20" s="58"/>
      <c r="S20" s="26"/>
      <c r="T20" s="58"/>
      <c r="U20" s="26"/>
      <c r="V20" s="58"/>
      <c r="W20" s="26"/>
      <c r="X20" s="58"/>
      <c r="Y20" s="26"/>
      <c r="Z20" s="58"/>
      <c r="AA20" s="26"/>
      <c r="AB20" s="57"/>
      <c r="AC20" s="26"/>
      <c r="AD20" s="58"/>
      <c r="AE20" s="19"/>
      <c r="AF20" s="58"/>
      <c r="AG20" s="59"/>
      <c r="AH20" s="57"/>
      <c r="AI20" s="19"/>
      <c r="AJ20" s="60"/>
      <c r="AK20" s="62"/>
      <c r="AL20" s="19"/>
      <c r="AM20" s="19"/>
      <c r="AN20" s="19"/>
      <c r="AO20" s="19"/>
      <c r="AP20" s="19"/>
      <c r="AQ20" s="19"/>
    </row>
    <row r="21" spans="4:43" x14ac:dyDescent="0.3">
      <c r="D21" s="29">
        <v>16</v>
      </c>
      <c r="E21" s="28"/>
      <c r="F21" s="8"/>
      <c r="G21" s="65"/>
      <c r="H21" s="55"/>
      <c r="I21" s="52"/>
      <c r="J21" s="55"/>
      <c r="K21" s="52"/>
      <c r="L21" s="58"/>
      <c r="M21" s="8"/>
      <c r="N21" s="58"/>
      <c r="O21" s="8"/>
      <c r="P21" s="58"/>
      <c r="Q21" s="40"/>
      <c r="R21" s="58"/>
      <c r="S21" s="26"/>
      <c r="T21" s="58"/>
      <c r="U21" s="26"/>
      <c r="V21" s="58"/>
      <c r="W21" s="26"/>
      <c r="X21" s="58"/>
      <c r="Y21" s="26"/>
      <c r="Z21" s="58"/>
      <c r="AA21" s="26"/>
      <c r="AB21" s="57"/>
      <c r="AC21" s="26"/>
      <c r="AD21" s="58"/>
      <c r="AE21" s="19"/>
      <c r="AF21" s="58"/>
      <c r="AG21" s="59"/>
      <c r="AH21" s="57"/>
      <c r="AI21" s="19"/>
      <c r="AJ21" s="60"/>
      <c r="AK21" s="62"/>
      <c r="AL21" s="19"/>
      <c r="AM21" s="19"/>
      <c r="AN21" s="19"/>
      <c r="AO21" s="19"/>
      <c r="AP21" s="19"/>
      <c r="AQ21" s="19"/>
    </row>
    <row r="22" spans="4:43" x14ac:dyDescent="0.3">
      <c r="D22" s="29">
        <v>17</v>
      </c>
      <c r="E22" s="28"/>
      <c r="F22" s="8"/>
      <c r="G22" s="20"/>
      <c r="H22" s="55"/>
      <c r="I22" s="52"/>
      <c r="J22" s="55"/>
      <c r="K22" s="52"/>
      <c r="L22" s="58"/>
      <c r="M22" s="8"/>
      <c r="N22" s="58"/>
      <c r="O22" s="9"/>
      <c r="P22" s="58"/>
      <c r="Q22" s="40"/>
      <c r="R22" s="58"/>
      <c r="S22" s="26"/>
      <c r="T22" s="58"/>
      <c r="U22" s="26"/>
      <c r="V22" s="58"/>
      <c r="W22" s="26"/>
      <c r="X22" s="58"/>
      <c r="Y22" s="59"/>
      <c r="Z22" s="58"/>
      <c r="AA22" s="26"/>
      <c r="AB22" s="57"/>
      <c r="AC22" s="26"/>
      <c r="AD22" s="58"/>
      <c r="AE22" s="19"/>
      <c r="AF22" s="58"/>
      <c r="AG22" s="59"/>
      <c r="AH22" s="57"/>
      <c r="AI22" s="19"/>
      <c r="AJ22" s="60"/>
      <c r="AK22" s="62"/>
      <c r="AL22" s="19"/>
      <c r="AM22" s="19"/>
      <c r="AN22" s="19"/>
      <c r="AO22" s="19"/>
      <c r="AP22" s="19"/>
      <c r="AQ22" s="19"/>
    </row>
    <row r="23" spans="4:43" x14ac:dyDescent="0.3">
      <c r="D23" s="29">
        <v>18</v>
      </c>
      <c r="E23" s="28"/>
      <c r="F23" s="8"/>
      <c r="G23" s="5"/>
      <c r="H23" s="55"/>
      <c r="I23" s="52"/>
      <c r="J23" s="58"/>
      <c r="K23" s="26"/>
      <c r="L23" s="58"/>
      <c r="M23" s="20"/>
      <c r="N23" s="58"/>
      <c r="O23" s="8"/>
      <c r="P23" s="56"/>
      <c r="Q23" s="5"/>
      <c r="R23" s="56"/>
      <c r="S23" s="5"/>
      <c r="T23" s="56"/>
      <c r="U23" s="5"/>
      <c r="V23" s="56"/>
      <c r="W23" s="5"/>
      <c r="X23" s="56"/>
      <c r="Y23" s="5"/>
      <c r="Z23" s="56"/>
      <c r="AA23" s="5"/>
      <c r="AB23" s="56"/>
      <c r="AC23" s="5"/>
      <c r="AD23" s="56"/>
      <c r="AE23" s="5"/>
      <c r="AF23" s="57"/>
      <c r="AG23" s="8"/>
      <c r="AH23" s="57"/>
      <c r="AI23" s="19"/>
      <c r="AJ23" s="60"/>
      <c r="AK23" s="62"/>
      <c r="AL23" s="19"/>
      <c r="AM23" s="19"/>
      <c r="AN23" s="19"/>
      <c r="AO23" s="19"/>
      <c r="AP23" s="19"/>
      <c r="AQ23" s="8"/>
    </row>
    <row r="24" spans="4:43" x14ac:dyDescent="0.3">
      <c r="D24" s="29">
        <v>19</v>
      </c>
      <c r="E24" s="28"/>
      <c r="F24" s="8"/>
      <c r="G24" s="5"/>
      <c r="H24" s="55"/>
      <c r="I24" s="52"/>
      <c r="J24" s="58"/>
      <c r="K24" s="26"/>
      <c r="L24" s="58"/>
      <c r="M24" s="8"/>
      <c r="N24" s="58"/>
      <c r="O24" s="8"/>
      <c r="P24" s="56"/>
      <c r="Q24" s="5"/>
      <c r="R24" s="56"/>
      <c r="S24" s="5"/>
      <c r="T24" s="56"/>
      <c r="U24" s="5"/>
      <c r="V24" s="56"/>
      <c r="W24" s="5"/>
      <c r="X24" s="56"/>
      <c r="Y24" s="5"/>
      <c r="Z24" s="56"/>
      <c r="AA24" s="5"/>
      <c r="AB24" s="56"/>
      <c r="AC24" s="5"/>
      <c r="AD24" s="56"/>
      <c r="AE24" s="5"/>
      <c r="AF24" s="57"/>
      <c r="AG24" s="8"/>
      <c r="AH24" s="57"/>
      <c r="AI24" s="19"/>
      <c r="AJ24" s="60"/>
      <c r="AK24" s="62"/>
      <c r="AL24" s="19"/>
      <c r="AM24" s="19"/>
      <c r="AN24" s="19"/>
      <c r="AO24" s="19"/>
      <c r="AP24" s="19"/>
      <c r="AQ24" s="8"/>
    </row>
    <row r="25" spans="4:43" x14ac:dyDescent="0.3">
      <c r="D25" s="29">
        <v>20</v>
      </c>
      <c r="E25" s="28"/>
      <c r="F25" s="8"/>
      <c r="G25" s="5"/>
      <c r="H25" s="55"/>
      <c r="I25" s="52"/>
      <c r="J25" s="58"/>
      <c r="K25" s="26"/>
      <c r="L25" s="58"/>
      <c r="M25" s="8"/>
      <c r="N25" s="58"/>
      <c r="O25" s="5"/>
      <c r="P25" s="58"/>
      <c r="Q25" s="40"/>
      <c r="R25" s="56"/>
      <c r="S25" s="5"/>
      <c r="T25" s="56"/>
      <c r="U25" s="5"/>
      <c r="V25" s="56"/>
      <c r="W25" s="5"/>
      <c r="X25" s="56"/>
      <c r="Y25" s="5"/>
      <c r="Z25" s="56"/>
      <c r="AA25" s="5"/>
      <c r="AB25" s="56"/>
      <c r="AC25" s="5"/>
      <c r="AD25" s="56"/>
      <c r="AE25" s="5"/>
      <c r="AF25" s="57"/>
      <c r="AG25" s="8"/>
      <c r="AH25" s="57"/>
      <c r="AI25" s="19"/>
      <c r="AJ25" s="60"/>
      <c r="AK25" s="62"/>
      <c r="AL25" s="19"/>
      <c r="AM25" s="19"/>
      <c r="AN25" s="19"/>
      <c r="AO25" s="19"/>
      <c r="AP25" s="19"/>
      <c r="AQ25" s="8"/>
    </row>
    <row r="26" spans="4:43" x14ac:dyDescent="0.3">
      <c r="D26" s="29">
        <v>21</v>
      </c>
      <c r="E26" s="28"/>
      <c r="F26" s="8"/>
      <c r="G26" s="5"/>
      <c r="H26" s="55"/>
      <c r="I26" s="52"/>
      <c r="J26" s="58"/>
      <c r="K26" s="26"/>
      <c r="L26" s="58"/>
      <c r="M26" s="20"/>
      <c r="N26" s="58"/>
      <c r="O26" s="8"/>
      <c r="P26" s="56"/>
      <c r="Q26" s="5"/>
      <c r="R26" s="56"/>
      <c r="S26" s="5"/>
      <c r="T26" s="56"/>
      <c r="U26" s="5"/>
      <c r="V26" s="56"/>
      <c r="W26" s="5"/>
      <c r="X26" s="56"/>
      <c r="Y26" s="5"/>
      <c r="Z26" s="56"/>
      <c r="AA26" s="5"/>
      <c r="AB26" s="56"/>
      <c r="AC26" s="5"/>
      <c r="AD26" s="56"/>
      <c r="AE26" s="5"/>
      <c r="AF26" s="57"/>
      <c r="AG26" s="20"/>
      <c r="AH26" s="57"/>
      <c r="AI26" s="19"/>
      <c r="AJ26" s="60"/>
      <c r="AK26" s="62"/>
      <c r="AL26" s="19"/>
      <c r="AM26" s="19"/>
      <c r="AN26" s="19"/>
      <c r="AO26" s="19"/>
      <c r="AP26" s="19"/>
      <c r="AQ26" s="8"/>
    </row>
    <row r="27" spans="4:43" x14ac:dyDescent="0.3">
      <c r="D27" s="29">
        <v>22</v>
      </c>
      <c r="E27" s="28"/>
      <c r="F27" s="8"/>
      <c r="G27" s="5"/>
      <c r="H27" s="55"/>
      <c r="I27" s="52"/>
      <c r="J27" s="58"/>
      <c r="K27" s="26"/>
      <c r="L27" s="58"/>
      <c r="M27" s="20"/>
      <c r="N27" s="58"/>
      <c r="O27" s="8"/>
      <c r="P27" s="56"/>
      <c r="Q27" s="5"/>
      <c r="R27" s="56"/>
      <c r="S27" s="5"/>
      <c r="T27" s="56"/>
      <c r="U27" s="5"/>
      <c r="V27" s="56"/>
      <c r="W27" s="5"/>
      <c r="X27" s="56"/>
      <c r="Y27" s="5"/>
      <c r="Z27" s="56"/>
      <c r="AA27" s="5"/>
      <c r="AB27" s="56"/>
      <c r="AC27" s="5"/>
      <c r="AD27" s="56"/>
      <c r="AE27" s="5"/>
      <c r="AF27" s="57"/>
      <c r="AG27" s="8"/>
      <c r="AH27" s="57"/>
      <c r="AI27" s="8"/>
      <c r="AJ27" s="60"/>
      <c r="AK27" s="62"/>
      <c r="AL27" s="19"/>
      <c r="AM27" s="19"/>
      <c r="AN27" s="19"/>
      <c r="AO27" s="8"/>
      <c r="AP27" s="8"/>
      <c r="AQ27" s="8"/>
    </row>
    <row r="28" spans="4:43" x14ac:dyDescent="0.3">
      <c r="D28" s="29">
        <v>23</v>
      </c>
      <c r="E28" s="28"/>
      <c r="F28" s="8"/>
      <c r="G28" s="5"/>
      <c r="H28" s="55"/>
      <c r="I28" s="52"/>
      <c r="J28" s="58"/>
      <c r="K28" s="26"/>
      <c r="L28" s="58"/>
      <c r="M28" s="20"/>
      <c r="N28" s="58"/>
      <c r="O28" s="8"/>
      <c r="P28" s="56"/>
      <c r="Q28" s="5"/>
      <c r="R28" s="56"/>
      <c r="S28" s="5"/>
      <c r="T28" s="56"/>
      <c r="U28" s="5"/>
      <c r="V28" s="56"/>
      <c r="W28" s="5"/>
      <c r="X28" s="56"/>
      <c r="Y28" s="5"/>
      <c r="Z28" s="56"/>
      <c r="AA28" s="5"/>
      <c r="AB28" s="56"/>
      <c r="AC28" s="5"/>
      <c r="AD28" s="56"/>
      <c r="AE28" s="5"/>
      <c r="AF28" s="57"/>
      <c r="AG28" s="8"/>
      <c r="AH28" s="57"/>
      <c r="AI28" s="8"/>
      <c r="AJ28" s="60"/>
      <c r="AK28" s="62"/>
      <c r="AL28" s="19"/>
      <c r="AM28" s="19"/>
      <c r="AN28" s="19"/>
      <c r="AO28" s="8"/>
      <c r="AP28" s="8"/>
      <c r="AQ28" s="8"/>
    </row>
    <row r="29" spans="4:43" x14ac:dyDescent="0.3">
      <c r="D29" s="29">
        <v>24</v>
      </c>
      <c r="E29" s="28"/>
      <c r="F29" s="8"/>
      <c r="G29" s="5"/>
      <c r="H29" s="55"/>
      <c r="I29" s="52"/>
      <c r="J29" s="58"/>
      <c r="K29" s="26"/>
      <c r="L29" s="58"/>
      <c r="M29" s="8"/>
      <c r="N29" s="58"/>
      <c r="O29" s="8"/>
      <c r="P29" s="56"/>
      <c r="Q29" s="5"/>
      <c r="R29" s="56"/>
      <c r="S29" s="5"/>
      <c r="T29" s="56"/>
      <c r="U29" s="5"/>
      <c r="V29" s="56"/>
      <c r="W29" s="5"/>
      <c r="X29" s="56"/>
      <c r="Y29" s="5"/>
      <c r="Z29" s="56"/>
      <c r="AA29" s="5"/>
      <c r="AB29" s="56"/>
      <c r="AC29" s="5"/>
      <c r="AD29" s="56"/>
      <c r="AE29" s="5"/>
      <c r="AF29" s="57"/>
      <c r="AG29" s="8"/>
      <c r="AH29" s="57"/>
      <c r="AI29" s="8"/>
      <c r="AJ29" s="60"/>
      <c r="AK29" s="62"/>
      <c r="AL29" s="19"/>
      <c r="AM29" s="19"/>
      <c r="AN29" s="19"/>
      <c r="AO29" s="8"/>
      <c r="AP29" s="8"/>
      <c r="AQ29" s="8"/>
    </row>
    <row r="30" spans="4:43" x14ac:dyDescent="0.3">
      <c r="D30" s="29">
        <v>25</v>
      </c>
      <c r="E30" s="28"/>
      <c r="F30" s="20"/>
      <c r="G30" s="65"/>
      <c r="H30" s="58"/>
      <c r="I30" s="26"/>
      <c r="J30" s="55"/>
      <c r="K30" s="64"/>
      <c r="L30" s="58"/>
      <c r="M30" s="8"/>
      <c r="N30" s="56"/>
      <c r="O30" s="20"/>
      <c r="P30" s="56"/>
      <c r="Q30" s="5"/>
      <c r="R30" s="56"/>
      <c r="S30" s="5"/>
      <c r="T30" s="56"/>
      <c r="U30" s="5"/>
      <c r="V30" s="56"/>
      <c r="W30" s="5"/>
      <c r="X30" s="56"/>
      <c r="Y30" s="5"/>
      <c r="Z30" s="56"/>
      <c r="AA30" s="5"/>
      <c r="AB30" s="56"/>
      <c r="AC30" s="5"/>
      <c r="AD30" s="56"/>
      <c r="AE30" s="5"/>
      <c r="AF30" s="57"/>
      <c r="AG30" s="8"/>
      <c r="AH30" s="57"/>
      <c r="AI30" s="8"/>
      <c r="AJ30" s="60"/>
      <c r="AK30" s="62"/>
      <c r="AL30" s="19"/>
      <c r="AM30" s="19"/>
      <c r="AN30" s="19"/>
      <c r="AO30" s="8"/>
      <c r="AP30" s="8"/>
      <c r="AQ30" s="19"/>
    </row>
    <row r="31" spans="4:43" x14ac:dyDescent="0.3">
      <c r="D31" s="29">
        <v>26</v>
      </c>
      <c r="E31" s="28"/>
      <c r="F31" s="20"/>
      <c r="G31" s="65"/>
      <c r="H31" s="58"/>
      <c r="I31" s="26"/>
      <c r="J31" s="55"/>
      <c r="K31" s="64"/>
      <c r="L31" s="58"/>
      <c r="M31" s="8"/>
      <c r="N31" s="56"/>
      <c r="O31" s="20"/>
      <c r="P31" s="56"/>
      <c r="Q31" s="5"/>
      <c r="R31" s="56"/>
      <c r="S31" s="5"/>
      <c r="T31" s="56"/>
      <c r="U31" s="5"/>
      <c r="V31" s="56"/>
      <c r="W31" s="5"/>
      <c r="X31" s="56"/>
      <c r="Y31" s="5"/>
      <c r="Z31" s="56"/>
      <c r="AA31" s="5"/>
      <c r="AB31" s="56"/>
      <c r="AC31" s="5"/>
      <c r="AD31" s="56"/>
      <c r="AE31" s="5"/>
      <c r="AF31" s="57"/>
      <c r="AG31" s="8"/>
      <c r="AH31" s="57"/>
      <c r="AI31" s="8"/>
      <c r="AJ31" s="60"/>
      <c r="AK31" s="62"/>
      <c r="AL31" s="19"/>
      <c r="AM31" s="19"/>
      <c r="AN31" s="19"/>
      <c r="AO31" s="8"/>
      <c r="AP31" s="8"/>
      <c r="AQ31" s="8"/>
    </row>
    <row r="32" spans="4:43" x14ac:dyDescent="0.3">
      <c r="D32" s="29">
        <v>27</v>
      </c>
      <c r="E32" s="28"/>
      <c r="F32" s="20"/>
      <c r="G32" s="65"/>
      <c r="H32" s="58"/>
      <c r="I32" s="26"/>
      <c r="J32" s="55"/>
      <c r="K32" s="64"/>
      <c r="L32" s="58"/>
      <c r="M32" s="5"/>
      <c r="N32" s="56"/>
      <c r="O32" s="20"/>
      <c r="P32" s="56"/>
      <c r="Q32" s="5"/>
      <c r="R32" s="56"/>
      <c r="S32" s="5"/>
      <c r="T32" s="56"/>
      <c r="U32" s="5"/>
      <c r="V32" s="56"/>
      <c r="W32" s="5"/>
      <c r="X32" s="56"/>
      <c r="Y32" s="5"/>
      <c r="Z32" s="56"/>
      <c r="AA32" s="5"/>
      <c r="AB32" s="56"/>
      <c r="AC32" s="5"/>
      <c r="AD32" s="56"/>
      <c r="AE32" s="5"/>
      <c r="AF32" s="57"/>
      <c r="AG32" s="8"/>
      <c r="AH32" s="57"/>
      <c r="AI32" s="8"/>
      <c r="AJ32" s="60"/>
      <c r="AK32" s="62"/>
      <c r="AL32" s="19"/>
      <c r="AM32" s="19"/>
      <c r="AN32" s="19"/>
      <c r="AO32" s="8"/>
      <c r="AP32" s="8"/>
      <c r="AQ32" s="8"/>
    </row>
    <row r="33" spans="1:46" x14ac:dyDescent="0.3">
      <c r="D33" s="29">
        <v>28</v>
      </c>
      <c r="E33" s="28"/>
      <c r="F33" s="20"/>
      <c r="G33" s="65"/>
      <c r="H33" s="58"/>
      <c r="I33" s="26"/>
      <c r="J33" s="55"/>
      <c r="K33" s="64"/>
      <c r="L33" s="58"/>
      <c r="M33" s="5"/>
      <c r="N33" s="56"/>
      <c r="O33" s="20"/>
      <c r="P33" s="56"/>
      <c r="Q33" s="5"/>
      <c r="R33" s="56"/>
      <c r="S33" s="5"/>
      <c r="T33" s="56"/>
      <c r="U33" s="5"/>
      <c r="V33" s="56"/>
      <c r="W33" s="5"/>
      <c r="X33" s="56"/>
      <c r="Y33" s="5"/>
      <c r="Z33" s="56"/>
      <c r="AA33" s="5"/>
      <c r="AB33" s="56"/>
      <c r="AC33" s="5"/>
      <c r="AD33" s="56"/>
      <c r="AE33" s="5"/>
      <c r="AF33" s="57"/>
      <c r="AG33" s="8"/>
      <c r="AH33" s="57"/>
      <c r="AI33" s="8"/>
      <c r="AJ33" s="60"/>
      <c r="AK33" s="62"/>
      <c r="AL33" s="19"/>
      <c r="AM33" s="19"/>
      <c r="AN33" s="19"/>
      <c r="AO33" s="8"/>
      <c r="AP33" s="8"/>
      <c r="AQ33" s="8"/>
    </row>
    <row r="34" spans="1:46" x14ac:dyDescent="0.3">
      <c r="D34" s="29">
        <v>29</v>
      </c>
      <c r="E34" s="28"/>
      <c r="F34" s="8"/>
      <c r="G34" s="5"/>
      <c r="H34" s="56"/>
      <c r="I34" s="5"/>
      <c r="J34" s="56"/>
      <c r="K34" s="5"/>
      <c r="L34" s="56"/>
      <c r="M34" s="5"/>
      <c r="N34" s="56"/>
      <c r="O34" s="5"/>
      <c r="P34" s="56"/>
      <c r="Q34" s="5"/>
      <c r="R34" s="56"/>
      <c r="S34" s="5"/>
      <c r="T34" s="56"/>
      <c r="U34" s="5"/>
      <c r="V34" s="56"/>
      <c r="W34" s="5"/>
      <c r="X34" s="56"/>
      <c r="Y34" s="5"/>
      <c r="Z34" s="56"/>
      <c r="AA34" s="5"/>
      <c r="AB34" s="56"/>
      <c r="AC34" s="5"/>
      <c r="AD34" s="56"/>
      <c r="AE34" s="5"/>
      <c r="AF34" s="57"/>
      <c r="AG34" s="8"/>
      <c r="AH34" s="57"/>
      <c r="AI34" s="8"/>
      <c r="AJ34" s="60"/>
      <c r="AK34" s="62"/>
      <c r="AL34" s="19"/>
      <c r="AM34" s="19"/>
      <c r="AN34" s="19"/>
      <c r="AO34" s="8"/>
      <c r="AP34" s="8"/>
      <c r="AQ34" s="8"/>
    </row>
    <row r="35" spans="1:46" x14ac:dyDescent="0.3">
      <c r="A35" s="5"/>
      <c r="B35" s="5"/>
      <c r="C35" s="5"/>
      <c r="D35" s="29">
        <v>30</v>
      </c>
      <c r="E35" s="28"/>
      <c r="F35" s="8"/>
      <c r="G35" s="65"/>
      <c r="H35" s="56"/>
      <c r="I35" s="68"/>
      <c r="J35" s="58"/>
      <c r="K35" s="26"/>
      <c r="L35" s="56"/>
      <c r="M35" s="5"/>
      <c r="N35" s="56"/>
      <c r="O35" s="5"/>
      <c r="P35" s="56"/>
      <c r="Q35" s="5"/>
      <c r="R35" s="56"/>
      <c r="S35" s="5"/>
      <c r="T35" s="56"/>
      <c r="U35" s="5"/>
      <c r="V35" s="56"/>
      <c r="W35" s="5"/>
      <c r="X35" s="56"/>
      <c r="Y35" s="5"/>
      <c r="Z35" s="56"/>
      <c r="AA35" s="5"/>
      <c r="AB35" s="56"/>
      <c r="AC35" s="5"/>
      <c r="AD35" s="56"/>
      <c r="AE35" s="5"/>
      <c r="AF35" s="57"/>
      <c r="AG35" s="8"/>
      <c r="AH35" s="57"/>
      <c r="AI35" s="5"/>
      <c r="AJ35" s="61"/>
      <c r="AK35" s="63"/>
      <c r="AL35" s="26"/>
      <c r="AM35" s="26"/>
      <c r="AN35" s="26"/>
      <c r="AO35" s="5"/>
      <c r="AP35" s="5"/>
      <c r="AQ35" s="5"/>
      <c r="AS35" s="5"/>
      <c r="AT35" s="5"/>
    </row>
    <row r="36" spans="1:46" x14ac:dyDescent="0.3">
      <c r="A36" s="5"/>
      <c r="B36" s="5"/>
      <c r="C36" s="5"/>
      <c r="D36" s="29">
        <v>31</v>
      </c>
      <c r="E36" s="28"/>
      <c r="F36" s="8"/>
      <c r="G36" s="65"/>
      <c r="H36" s="56"/>
      <c r="I36" s="68"/>
      <c r="J36" s="58"/>
      <c r="K36" s="26"/>
      <c r="L36" s="56"/>
      <c r="M36" s="5"/>
      <c r="N36" s="56"/>
      <c r="O36" s="5"/>
      <c r="P36" s="56"/>
      <c r="Q36" s="5"/>
      <c r="R36" s="56"/>
      <c r="S36" s="5"/>
      <c r="T36" s="56"/>
      <c r="U36" s="5"/>
      <c r="V36" s="56"/>
      <c r="W36" s="5"/>
      <c r="X36" s="56"/>
      <c r="Y36" s="5"/>
      <c r="Z36" s="56"/>
      <c r="AA36" s="5"/>
      <c r="AB36" s="56"/>
      <c r="AC36" s="5"/>
      <c r="AD36" s="56"/>
      <c r="AE36" s="5"/>
      <c r="AF36" s="56"/>
      <c r="AG36" s="5"/>
      <c r="AH36" s="56"/>
      <c r="AI36" s="5"/>
      <c r="AJ36" s="56"/>
      <c r="AK36" s="30"/>
      <c r="AL36" s="5"/>
      <c r="AM36" s="5"/>
      <c r="AN36" s="5"/>
      <c r="AO36" s="5"/>
      <c r="AP36" s="5"/>
      <c r="AQ36" s="5"/>
      <c r="AS36" s="5"/>
      <c r="AT36" s="5"/>
    </row>
    <row r="37" spans="1:46" x14ac:dyDescent="0.3">
      <c r="A37" s="5"/>
      <c r="B37" s="5"/>
      <c r="C37" s="5"/>
      <c r="D37" s="29">
        <v>32</v>
      </c>
      <c r="E37" s="25"/>
      <c r="F37" s="5"/>
      <c r="G37" s="5"/>
      <c r="H37" s="56"/>
      <c r="I37" s="5"/>
      <c r="J37" s="56"/>
      <c r="K37" s="5"/>
      <c r="L37" s="56"/>
      <c r="M37" s="5"/>
      <c r="N37" s="56"/>
      <c r="O37" s="5"/>
      <c r="P37" s="56"/>
      <c r="Q37" s="5"/>
      <c r="R37" s="56"/>
      <c r="S37" s="5"/>
      <c r="T37" s="56"/>
      <c r="U37" s="5"/>
      <c r="V37" s="56"/>
      <c r="W37" s="5"/>
      <c r="X37" s="56"/>
      <c r="Y37" s="5"/>
      <c r="Z37" s="56"/>
      <c r="AA37" s="5"/>
      <c r="AB37" s="56"/>
      <c r="AC37" s="5"/>
      <c r="AD37" s="56"/>
      <c r="AE37" s="5"/>
      <c r="AF37" s="56"/>
      <c r="AG37" s="5"/>
      <c r="AH37" s="56"/>
      <c r="AI37" s="5"/>
      <c r="AJ37" s="56"/>
      <c r="AK37" s="30"/>
      <c r="AL37" s="5"/>
      <c r="AM37" s="5"/>
      <c r="AN37" s="5"/>
      <c r="AO37" s="5"/>
      <c r="AP37" s="5"/>
      <c r="AQ37" s="5"/>
      <c r="AS37" s="5"/>
      <c r="AT37" s="5"/>
    </row>
    <row r="38" spans="1:46" x14ac:dyDescent="0.3">
      <c r="A38" s="5"/>
      <c r="B38" s="5"/>
      <c r="C38" s="5"/>
      <c r="D38" s="29">
        <v>33</v>
      </c>
      <c r="E38" s="25"/>
      <c r="F38" s="5"/>
      <c r="G38" s="20"/>
      <c r="H38" s="55"/>
      <c r="I38" s="52"/>
      <c r="J38" s="55"/>
      <c r="K38" s="52"/>
      <c r="L38" s="58"/>
      <c r="M38" s="8"/>
      <c r="N38" s="57"/>
      <c r="O38" s="26"/>
      <c r="P38" s="56"/>
      <c r="Q38" s="5"/>
      <c r="R38" s="56"/>
      <c r="S38" s="5"/>
      <c r="T38" s="56"/>
      <c r="U38" s="5"/>
      <c r="V38" s="56"/>
      <c r="W38" s="5"/>
      <c r="X38" s="56"/>
      <c r="Y38" s="5"/>
      <c r="Z38" s="56"/>
      <c r="AA38" s="5"/>
      <c r="AB38" s="56"/>
      <c r="AC38" s="5"/>
      <c r="AD38" s="56"/>
      <c r="AE38" s="5"/>
      <c r="AF38" s="56"/>
      <c r="AG38" s="5"/>
      <c r="AH38" s="56"/>
      <c r="AI38" s="5"/>
      <c r="AJ38" s="56"/>
      <c r="AK38" s="30"/>
      <c r="AL38" s="5"/>
      <c r="AM38" s="5"/>
      <c r="AN38" s="5"/>
      <c r="AO38" s="5"/>
      <c r="AP38" s="5"/>
      <c r="AQ38" s="5"/>
      <c r="AS38" s="5"/>
      <c r="AT38" s="5"/>
    </row>
    <row r="39" spans="1:46" x14ac:dyDescent="0.3">
      <c r="A39" s="5"/>
      <c r="B39" s="5"/>
      <c r="C39" s="5"/>
      <c r="D39" s="29">
        <v>34</v>
      </c>
      <c r="E39" s="25"/>
      <c r="F39" s="64"/>
      <c r="G39" s="5"/>
      <c r="H39" s="56"/>
      <c r="I39" s="26"/>
      <c r="J39" s="56"/>
      <c r="K39" s="26"/>
      <c r="L39" s="56"/>
      <c r="M39" s="26"/>
      <c r="N39" s="56"/>
      <c r="O39" s="5"/>
      <c r="P39" s="56"/>
      <c r="Q39" s="5"/>
      <c r="R39" s="56"/>
      <c r="S39" s="5"/>
      <c r="T39" s="56"/>
      <c r="U39" s="5"/>
      <c r="V39" s="56"/>
      <c r="W39" s="5"/>
      <c r="X39" s="56"/>
      <c r="Y39" s="5"/>
      <c r="Z39" s="56"/>
      <c r="AA39" s="5"/>
      <c r="AB39" s="56"/>
      <c r="AC39" s="5"/>
      <c r="AD39" s="56"/>
      <c r="AE39" s="5"/>
      <c r="AF39" s="56"/>
      <c r="AG39" s="5"/>
      <c r="AH39" s="56"/>
      <c r="AI39" s="5"/>
      <c r="AJ39" s="56"/>
      <c r="AK39" s="30"/>
      <c r="AL39" s="5"/>
      <c r="AM39" s="5"/>
      <c r="AN39" s="5"/>
      <c r="AO39" s="5"/>
      <c r="AP39" s="5"/>
      <c r="AQ39" s="5"/>
      <c r="AS39" s="5"/>
      <c r="AT39" s="5"/>
    </row>
    <row r="40" spans="1:46" x14ac:dyDescent="0.3">
      <c r="A40" s="5"/>
      <c r="B40" s="5"/>
      <c r="C40" s="5"/>
      <c r="D40" s="29">
        <v>35</v>
      </c>
      <c r="E40" s="25"/>
      <c r="F40" s="5"/>
      <c r="G40" s="5"/>
      <c r="H40" s="56"/>
      <c r="I40" s="5"/>
      <c r="J40" s="58"/>
      <c r="K40" s="8"/>
      <c r="L40" s="58"/>
      <c r="M40" s="8"/>
      <c r="N40" s="56"/>
      <c r="O40" s="5"/>
      <c r="P40" s="56"/>
      <c r="Q40" s="5"/>
      <c r="R40" s="56"/>
      <c r="S40" s="5"/>
      <c r="T40" s="56"/>
      <c r="U40" s="5"/>
      <c r="V40" s="56"/>
      <c r="W40" s="5"/>
      <c r="X40" s="56"/>
      <c r="Y40" s="5"/>
      <c r="Z40" s="56"/>
      <c r="AA40" s="5"/>
      <c r="AB40" s="56"/>
      <c r="AC40" s="5"/>
      <c r="AD40" s="56"/>
      <c r="AE40" s="5"/>
      <c r="AF40" s="56"/>
      <c r="AG40" s="5"/>
      <c r="AH40" s="56"/>
      <c r="AI40" s="5"/>
      <c r="AJ40" s="56"/>
      <c r="AK40" s="30"/>
      <c r="AL40" s="5"/>
      <c r="AM40" s="5"/>
      <c r="AN40" s="5"/>
      <c r="AO40" s="5"/>
      <c r="AP40" s="5"/>
      <c r="AQ40" s="5"/>
      <c r="AS40" s="5"/>
      <c r="AT40" s="5"/>
    </row>
    <row r="41" spans="1:46" x14ac:dyDescent="0.3">
      <c r="A41" s="5"/>
      <c r="B41" s="5"/>
      <c r="C41" s="5"/>
      <c r="D41" s="29">
        <v>36</v>
      </c>
      <c r="E41" s="25"/>
      <c r="F41" s="64"/>
      <c r="G41" s="5"/>
      <c r="H41" s="56"/>
      <c r="I41" s="26"/>
      <c r="J41" s="56"/>
      <c r="K41" s="26"/>
      <c r="L41" s="56"/>
      <c r="M41" s="26"/>
      <c r="N41" s="56"/>
      <c r="O41" s="26"/>
      <c r="P41" s="56"/>
      <c r="Q41" s="5"/>
      <c r="R41" s="56"/>
      <c r="S41" s="5"/>
      <c r="T41" s="58"/>
      <c r="U41" s="26"/>
      <c r="V41" s="58"/>
      <c r="W41" s="26"/>
      <c r="X41" s="58"/>
      <c r="Y41" s="59"/>
      <c r="Z41" s="58"/>
      <c r="AA41" s="26"/>
      <c r="AB41" s="57"/>
      <c r="AC41" s="26"/>
      <c r="AD41" s="58"/>
      <c r="AE41" s="19"/>
      <c r="AF41" s="56"/>
      <c r="AG41" s="5"/>
      <c r="AH41" s="56"/>
      <c r="AI41" s="5"/>
      <c r="AJ41" s="56"/>
      <c r="AK41" s="30"/>
      <c r="AL41" s="5"/>
      <c r="AM41" s="5"/>
      <c r="AN41" s="5"/>
      <c r="AO41" s="5"/>
      <c r="AP41" s="5"/>
      <c r="AQ41" s="5"/>
      <c r="AS41" s="5"/>
      <c r="AT41" s="5"/>
    </row>
    <row r="42" spans="1:46" x14ac:dyDescent="0.3">
      <c r="A42" s="5"/>
      <c r="B42" s="5"/>
      <c r="C42" s="5"/>
      <c r="D42" s="29">
        <v>37</v>
      </c>
      <c r="E42" s="25"/>
      <c r="F42" s="5"/>
      <c r="G42" s="5"/>
      <c r="H42" s="56"/>
      <c r="J42" s="58"/>
      <c r="K42" s="8"/>
      <c r="L42" s="58"/>
      <c r="M42" s="8"/>
      <c r="N42" s="56"/>
      <c r="O42" s="5"/>
      <c r="P42" s="56"/>
      <c r="Q42" s="5"/>
      <c r="R42" s="56"/>
      <c r="S42" s="5"/>
      <c r="T42" s="56"/>
      <c r="U42" s="5"/>
      <c r="V42" s="56"/>
      <c r="W42" s="5"/>
      <c r="X42" s="56"/>
      <c r="Y42" s="5"/>
      <c r="Z42" s="56"/>
      <c r="AA42" s="5"/>
      <c r="AB42" s="56"/>
      <c r="AC42" s="5"/>
      <c r="AD42" s="56"/>
      <c r="AE42" s="5"/>
      <c r="AF42" s="56"/>
      <c r="AG42" s="5"/>
      <c r="AH42" s="56"/>
      <c r="AI42" s="5"/>
      <c r="AJ42" s="56"/>
      <c r="AK42" s="30"/>
      <c r="AL42" s="5"/>
      <c r="AM42" s="5"/>
      <c r="AN42" s="5"/>
      <c r="AO42" s="5"/>
      <c r="AP42" s="5"/>
      <c r="AQ42" s="5"/>
      <c r="AS42" s="5"/>
      <c r="AT42" s="5"/>
    </row>
    <row r="43" spans="1:46" x14ac:dyDescent="0.3">
      <c r="A43" s="5"/>
      <c r="B43" s="5"/>
      <c r="C43" s="5"/>
      <c r="D43" s="29">
        <v>38</v>
      </c>
      <c r="E43" s="25"/>
      <c r="F43" s="5"/>
      <c r="G43" s="5"/>
      <c r="H43" s="56"/>
      <c r="I43" s="5"/>
      <c r="J43" s="56"/>
      <c r="K43" s="5"/>
      <c r="L43" s="56"/>
      <c r="M43" s="5"/>
      <c r="N43" s="56"/>
      <c r="O43" s="5"/>
      <c r="P43" s="56"/>
      <c r="Q43" s="5"/>
      <c r="R43" s="56"/>
      <c r="S43" s="5"/>
      <c r="T43" s="56"/>
      <c r="U43" s="5"/>
      <c r="V43" s="56"/>
      <c r="W43" s="5"/>
      <c r="X43" s="56"/>
      <c r="Y43" s="5"/>
      <c r="Z43" s="56"/>
      <c r="AA43" s="5"/>
      <c r="AB43" s="56"/>
      <c r="AC43" s="5"/>
      <c r="AD43" s="56"/>
      <c r="AE43" s="5"/>
      <c r="AF43" s="56"/>
      <c r="AG43" s="5"/>
      <c r="AH43" s="56"/>
      <c r="AI43" s="5"/>
      <c r="AJ43" s="56"/>
      <c r="AK43" s="30"/>
      <c r="AL43" s="5"/>
      <c r="AM43" s="5"/>
      <c r="AN43" s="5"/>
      <c r="AO43" s="5"/>
      <c r="AP43" s="5"/>
      <c r="AQ43" s="5"/>
      <c r="AS43" s="5"/>
      <c r="AT43" s="5"/>
    </row>
    <row r="44" spans="1:46" x14ac:dyDescent="0.3">
      <c r="A44" s="5"/>
      <c r="B44" s="5"/>
      <c r="C44" s="5"/>
      <c r="D44" s="29">
        <v>39</v>
      </c>
      <c r="E44" s="25"/>
      <c r="F44" s="5"/>
      <c r="G44" s="5"/>
      <c r="H44" s="55"/>
      <c r="I44" s="52"/>
      <c r="J44" s="55"/>
      <c r="K44" s="52"/>
      <c r="L44" s="58"/>
      <c r="M44" s="26"/>
      <c r="N44" s="58"/>
      <c r="O44" s="8"/>
      <c r="P44" s="58"/>
      <c r="Q44" s="26"/>
      <c r="R44" s="56"/>
      <c r="S44" s="5"/>
      <c r="T44" s="56"/>
      <c r="U44" s="5"/>
      <c r="V44" s="56"/>
      <c r="W44" s="5"/>
      <c r="X44" s="56"/>
      <c r="Y44" s="5"/>
      <c r="Z44" s="56"/>
      <c r="AA44" s="5"/>
      <c r="AB44" s="56"/>
      <c r="AC44" s="5"/>
      <c r="AD44" s="56"/>
      <c r="AE44" s="5"/>
      <c r="AF44" s="56"/>
      <c r="AG44" s="5"/>
      <c r="AH44" s="56"/>
      <c r="AI44" s="5"/>
      <c r="AJ44" s="56"/>
      <c r="AK44" s="30"/>
      <c r="AL44" s="5"/>
      <c r="AM44" s="5"/>
      <c r="AN44" s="5"/>
      <c r="AO44" s="5"/>
      <c r="AP44" s="5"/>
      <c r="AQ44" s="5"/>
      <c r="AS44" s="5"/>
      <c r="AT44" s="5"/>
    </row>
    <row r="45" spans="1:46" x14ac:dyDescent="0.3">
      <c r="A45" s="5"/>
      <c r="B45" s="5"/>
      <c r="C45" s="5"/>
      <c r="D45" s="29">
        <v>40</v>
      </c>
      <c r="E45" s="25"/>
      <c r="F45" s="5"/>
      <c r="G45" s="5"/>
      <c r="H45" s="55"/>
      <c r="I45" s="52"/>
      <c r="J45" s="55"/>
      <c r="K45" s="52"/>
      <c r="L45" s="58"/>
      <c r="M45" s="26"/>
      <c r="N45" s="58"/>
      <c r="O45" s="8"/>
      <c r="P45" s="58"/>
      <c r="Q45" s="26"/>
      <c r="R45" s="56"/>
      <c r="S45" s="5"/>
      <c r="T45" s="56"/>
      <c r="U45" s="5"/>
      <c r="V45" s="56"/>
      <c r="W45" s="5"/>
      <c r="X45" s="56"/>
      <c r="Y45" s="5"/>
      <c r="Z45" s="56"/>
      <c r="AA45" s="5"/>
      <c r="AB45" s="56"/>
      <c r="AC45" s="5"/>
      <c r="AD45" s="56"/>
      <c r="AE45" s="5"/>
      <c r="AF45" s="56"/>
      <c r="AG45" s="5"/>
      <c r="AH45" s="56"/>
      <c r="AI45" s="5"/>
      <c r="AJ45" s="56"/>
      <c r="AK45" s="30"/>
      <c r="AL45" s="5"/>
      <c r="AM45" s="5"/>
      <c r="AN45" s="5"/>
      <c r="AO45" s="5"/>
      <c r="AP45" s="5"/>
      <c r="AQ45" s="5"/>
      <c r="AS45" s="5"/>
      <c r="AT45" s="5"/>
    </row>
    <row r="46" spans="1:46" x14ac:dyDescent="0.3">
      <c r="A46" s="5"/>
      <c r="B46" s="5"/>
      <c r="C46" s="5"/>
      <c r="D46" s="29">
        <v>41</v>
      </c>
      <c r="E46" s="25"/>
      <c r="F46" s="65"/>
      <c r="G46" s="65"/>
      <c r="H46" s="55"/>
      <c r="I46" s="52"/>
      <c r="J46" s="55"/>
      <c r="K46" s="52"/>
      <c r="L46" s="57"/>
      <c r="M46" s="26"/>
      <c r="N46" s="56"/>
      <c r="O46" s="5"/>
      <c r="P46" s="56"/>
      <c r="Q46" s="5"/>
      <c r="R46" s="56"/>
      <c r="S46" s="5"/>
      <c r="T46" s="56"/>
      <c r="U46" s="5"/>
      <c r="V46" s="56"/>
      <c r="W46" s="5"/>
      <c r="X46" s="56"/>
      <c r="Y46" s="5"/>
      <c r="Z46" s="56"/>
      <c r="AA46" s="5"/>
      <c r="AB46" s="56"/>
      <c r="AC46" s="5"/>
      <c r="AD46" s="56"/>
      <c r="AE46" s="5"/>
      <c r="AF46" s="56"/>
      <c r="AG46" s="5"/>
      <c r="AH46" s="56"/>
      <c r="AI46" s="5"/>
      <c r="AJ46" s="56"/>
      <c r="AK46" s="30"/>
      <c r="AL46" s="5"/>
      <c r="AM46" s="5"/>
      <c r="AN46" s="5"/>
      <c r="AO46" s="5"/>
      <c r="AP46" s="5"/>
      <c r="AQ46" s="5"/>
      <c r="AS46" s="5"/>
      <c r="AT46" s="5"/>
    </row>
    <row r="47" spans="1:46" x14ac:dyDescent="0.3">
      <c r="A47" s="5"/>
      <c r="B47" s="5"/>
      <c r="C47" s="5"/>
      <c r="D47" s="29">
        <v>42</v>
      </c>
      <c r="E47" s="25"/>
      <c r="F47" s="5"/>
      <c r="G47" s="5"/>
      <c r="H47" s="56"/>
      <c r="I47" s="5"/>
      <c r="J47" s="56"/>
      <c r="K47" s="5"/>
      <c r="L47" s="56"/>
      <c r="M47" s="5"/>
      <c r="N47" s="56"/>
      <c r="O47" s="5"/>
      <c r="P47" s="56"/>
      <c r="Q47" s="5"/>
      <c r="R47" s="56"/>
      <c r="S47" s="5"/>
      <c r="T47" s="56"/>
      <c r="U47" s="5"/>
      <c r="V47" s="56"/>
      <c r="W47" s="5"/>
      <c r="X47" s="56"/>
      <c r="Y47" s="5"/>
      <c r="Z47" s="56"/>
      <c r="AA47" s="5"/>
      <c r="AB47" s="56"/>
      <c r="AC47" s="5"/>
      <c r="AD47" s="56"/>
      <c r="AE47" s="5"/>
      <c r="AF47" s="56"/>
      <c r="AG47" s="5"/>
      <c r="AH47" s="56"/>
      <c r="AI47" s="5"/>
      <c r="AJ47" s="56"/>
      <c r="AK47" s="30"/>
      <c r="AL47" s="5"/>
      <c r="AM47" s="5"/>
      <c r="AN47" s="5"/>
      <c r="AO47" s="5"/>
      <c r="AP47" s="5"/>
      <c r="AQ47" s="5"/>
      <c r="AS47" s="5"/>
      <c r="AT47" s="5"/>
    </row>
    <row r="48" spans="1:46" x14ac:dyDescent="0.3">
      <c r="A48" s="5"/>
      <c r="B48" s="5"/>
      <c r="C48" s="5"/>
      <c r="D48" s="29">
        <v>43</v>
      </c>
      <c r="E48" s="25"/>
      <c r="F48" s="65"/>
      <c r="G48" s="65"/>
      <c r="H48" s="56"/>
      <c r="I48" s="68"/>
      <c r="J48" s="58"/>
      <c r="K48" s="26"/>
      <c r="L48" s="56"/>
      <c r="M48" s="5"/>
      <c r="N48" s="56"/>
      <c r="O48" s="5"/>
      <c r="P48" s="56"/>
      <c r="Q48" s="5"/>
      <c r="R48" s="56"/>
      <c r="S48" s="5"/>
      <c r="T48" s="56"/>
      <c r="U48" s="5"/>
      <c r="V48" s="56"/>
      <c r="W48" s="5"/>
      <c r="X48" s="56"/>
      <c r="Y48" s="5"/>
      <c r="Z48" s="56"/>
      <c r="AA48" s="5"/>
      <c r="AB48" s="56"/>
      <c r="AC48" s="5"/>
      <c r="AD48" s="56"/>
      <c r="AE48" s="5"/>
      <c r="AF48" s="56"/>
      <c r="AG48" s="5"/>
      <c r="AH48" s="56"/>
      <c r="AI48" s="5"/>
      <c r="AJ48" s="56"/>
      <c r="AK48" s="30"/>
      <c r="AL48" s="5"/>
      <c r="AM48" s="5"/>
      <c r="AN48" s="5"/>
      <c r="AO48" s="5"/>
      <c r="AP48" s="5"/>
      <c r="AQ48" s="5"/>
      <c r="AS48" s="5"/>
      <c r="AT48" s="5"/>
    </row>
    <row r="49" spans="1:46" x14ac:dyDescent="0.3">
      <c r="A49" s="5"/>
      <c r="B49" s="5"/>
      <c r="C49" s="5"/>
      <c r="D49" s="29">
        <v>44</v>
      </c>
      <c r="E49" s="25"/>
      <c r="F49" s="5"/>
      <c r="G49" s="5"/>
      <c r="H49" s="56"/>
      <c r="I49" s="5"/>
      <c r="J49" s="56"/>
      <c r="K49" s="5"/>
      <c r="L49" s="56"/>
      <c r="M49" s="5"/>
      <c r="N49" s="56"/>
      <c r="O49" s="5"/>
      <c r="P49" s="56"/>
      <c r="Q49" s="5"/>
      <c r="R49" s="56"/>
      <c r="S49" s="5"/>
      <c r="T49" s="56"/>
      <c r="U49" s="5"/>
      <c r="V49" s="56"/>
      <c r="W49" s="5"/>
      <c r="X49" s="56"/>
      <c r="Y49" s="5"/>
      <c r="Z49" s="56"/>
      <c r="AA49" s="5"/>
      <c r="AB49" s="56"/>
      <c r="AC49" s="5"/>
      <c r="AD49" s="56"/>
      <c r="AE49" s="5"/>
      <c r="AF49" s="56"/>
      <c r="AG49" s="5"/>
      <c r="AH49" s="56"/>
      <c r="AI49" s="5"/>
      <c r="AJ49" s="56"/>
      <c r="AK49" s="30"/>
      <c r="AL49" s="5"/>
      <c r="AM49" s="5"/>
      <c r="AN49" s="5"/>
      <c r="AO49" s="5"/>
      <c r="AP49" s="5"/>
      <c r="AQ49" s="5"/>
      <c r="AS49" s="5"/>
      <c r="AT49" s="5"/>
    </row>
    <row r="50" spans="1:46" x14ac:dyDescent="0.3">
      <c r="A50" s="5"/>
      <c r="B50" s="5"/>
      <c r="C50" s="5"/>
      <c r="D50" s="29">
        <v>45</v>
      </c>
      <c r="E50" s="25"/>
      <c r="F50" s="5"/>
      <c r="G50" s="20"/>
      <c r="H50" s="55"/>
      <c r="I50" s="52"/>
      <c r="J50" s="55"/>
      <c r="K50" s="52"/>
      <c r="L50" s="58"/>
      <c r="M50" s="8"/>
      <c r="N50" s="57"/>
      <c r="O50" s="26"/>
      <c r="P50" s="56"/>
      <c r="Q50" s="5"/>
      <c r="R50" s="56"/>
      <c r="S50" s="5"/>
      <c r="T50" s="56"/>
      <c r="U50" s="5"/>
      <c r="V50" s="56"/>
      <c r="W50" s="5"/>
      <c r="X50" s="56"/>
      <c r="Y50" s="5"/>
      <c r="Z50" s="56"/>
      <c r="AA50" s="5"/>
      <c r="AB50" s="56"/>
      <c r="AC50" s="5"/>
      <c r="AD50" s="56"/>
      <c r="AE50" s="5"/>
      <c r="AF50" s="56"/>
      <c r="AG50" s="5"/>
      <c r="AH50" s="56"/>
      <c r="AI50" s="5"/>
      <c r="AJ50" s="56"/>
      <c r="AK50" s="30"/>
      <c r="AL50" s="5"/>
      <c r="AM50" s="5"/>
      <c r="AN50" s="5"/>
      <c r="AO50" s="5"/>
      <c r="AP50" s="5"/>
      <c r="AQ50" s="5"/>
      <c r="AS50" s="5"/>
      <c r="AT50" s="5"/>
    </row>
    <row r="51" spans="1:46" x14ac:dyDescent="0.3">
      <c r="A51" s="5"/>
      <c r="B51" s="5"/>
      <c r="C51" s="5"/>
      <c r="D51" s="29">
        <v>46</v>
      </c>
      <c r="E51" s="25"/>
      <c r="F51" s="64"/>
      <c r="G51" s="5"/>
      <c r="H51" s="56"/>
      <c r="I51" s="26"/>
      <c r="J51" s="56"/>
      <c r="K51" s="26"/>
      <c r="L51" s="56"/>
      <c r="M51" s="26"/>
      <c r="N51" s="56"/>
      <c r="O51" s="5"/>
      <c r="P51" s="56"/>
      <c r="Q51" s="5"/>
      <c r="R51" s="56"/>
      <c r="S51" s="5"/>
      <c r="T51" s="56"/>
      <c r="U51" s="5"/>
      <c r="V51" s="56"/>
      <c r="W51" s="5"/>
      <c r="X51" s="56"/>
      <c r="Y51" s="5"/>
      <c r="Z51" s="56"/>
      <c r="AA51" s="5"/>
      <c r="AB51" s="56"/>
      <c r="AC51" s="5"/>
      <c r="AD51" s="56"/>
      <c r="AE51" s="5"/>
      <c r="AF51" s="56"/>
      <c r="AG51" s="5"/>
      <c r="AH51" s="56"/>
      <c r="AI51" s="5"/>
      <c r="AJ51" s="56"/>
      <c r="AK51" s="30"/>
      <c r="AL51" s="5"/>
      <c r="AM51" s="5"/>
      <c r="AN51" s="5"/>
      <c r="AO51" s="5"/>
      <c r="AP51" s="5"/>
      <c r="AQ51" s="5"/>
      <c r="AS51" s="5"/>
      <c r="AT51" s="5"/>
    </row>
    <row r="52" spans="1:46" x14ac:dyDescent="0.3">
      <c r="A52" s="5"/>
      <c r="B52" s="5"/>
      <c r="C52" s="5"/>
      <c r="D52" s="29">
        <v>47</v>
      </c>
      <c r="E52" s="25"/>
      <c r="F52" s="5"/>
      <c r="G52" s="5"/>
      <c r="H52" s="56"/>
      <c r="I52" s="5"/>
      <c r="J52" s="58"/>
      <c r="K52" s="8"/>
      <c r="L52" s="58"/>
      <c r="M52" s="8"/>
      <c r="N52" s="56"/>
      <c r="O52" s="5"/>
      <c r="P52" s="56"/>
      <c r="Q52" s="5"/>
      <c r="R52" s="56"/>
      <c r="S52" s="5"/>
      <c r="T52" s="56"/>
      <c r="U52" s="5"/>
      <c r="V52" s="56"/>
      <c r="W52" s="5"/>
      <c r="X52" s="56"/>
      <c r="Y52" s="5"/>
      <c r="Z52" s="56"/>
      <c r="AA52" s="5"/>
      <c r="AB52" s="56"/>
      <c r="AC52" s="5"/>
      <c r="AD52" s="56"/>
      <c r="AE52" s="5"/>
      <c r="AF52" s="56"/>
      <c r="AG52" s="5"/>
      <c r="AH52" s="56"/>
      <c r="AI52" s="5"/>
      <c r="AJ52" s="56"/>
      <c r="AK52" s="30"/>
      <c r="AL52" s="5"/>
      <c r="AM52" s="5"/>
      <c r="AN52" s="5"/>
      <c r="AO52" s="5"/>
      <c r="AP52" s="5"/>
      <c r="AQ52" s="5"/>
      <c r="AS52" s="5"/>
      <c r="AT52" s="5"/>
    </row>
    <row r="53" spans="1:46" x14ac:dyDescent="0.3">
      <c r="A53" s="5"/>
      <c r="B53" s="5"/>
      <c r="C53" s="5"/>
      <c r="D53" s="29">
        <v>48</v>
      </c>
      <c r="E53" s="25"/>
      <c r="F53" s="64"/>
      <c r="G53" s="5"/>
      <c r="H53" s="56"/>
      <c r="I53" s="26"/>
      <c r="J53" s="56"/>
      <c r="K53" s="26"/>
      <c r="L53" s="56"/>
      <c r="M53" s="26"/>
      <c r="N53" s="56"/>
      <c r="O53" s="26"/>
      <c r="P53" s="56"/>
      <c r="Q53" s="5"/>
      <c r="R53" s="56"/>
      <c r="S53" s="5"/>
      <c r="T53" s="56"/>
      <c r="U53" s="5"/>
      <c r="V53" s="56"/>
      <c r="W53" s="5"/>
      <c r="X53" s="56"/>
      <c r="Y53" s="5"/>
      <c r="Z53" s="56"/>
      <c r="AA53" s="5"/>
      <c r="AB53" s="56"/>
      <c r="AC53" s="5"/>
      <c r="AD53" s="56"/>
      <c r="AE53" s="5"/>
      <c r="AF53" s="56"/>
      <c r="AG53" s="5"/>
      <c r="AH53" s="56"/>
      <c r="AI53" s="5"/>
      <c r="AJ53" s="56"/>
      <c r="AK53" s="30"/>
      <c r="AL53" s="5"/>
      <c r="AM53" s="5"/>
      <c r="AN53" s="5"/>
      <c r="AO53" s="5"/>
      <c r="AP53" s="5"/>
      <c r="AQ53" s="5"/>
      <c r="AS53" s="5"/>
      <c r="AT53" s="5"/>
    </row>
    <row r="54" spans="1:46" x14ac:dyDescent="0.3">
      <c r="A54" s="5"/>
      <c r="B54" s="5"/>
      <c r="C54" s="5"/>
      <c r="D54" s="29">
        <v>49</v>
      </c>
      <c r="E54" s="25"/>
      <c r="F54" s="5"/>
      <c r="G54" s="5"/>
      <c r="H54" s="56"/>
      <c r="J54" s="58"/>
      <c r="K54" s="8"/>
      <c r="L54" s="58"/>
      <c r="M54" s="8"/>
      <c r="N54" s="56"/>
      <c r="O54" s="5"/>
      <c r="P54" s="56"/>
      <c r="Q54" s="5"/>
      <c r="R54" s="56"/>
      <c r="S54" s="5"/>
      <c r="T54" s="56"/>
      <c r="U54" s="5"/>
      <c r="V54" s="56"/>
      <c r="W54" s="5"/>
      <c r="X54" s="56"/>
      <c r="Y54" s="5"/>
      <c r="Z54" s="56"/>
      <c r="AA54" s="5"/>
      <c r="AB54" s="56"/>
      <c r="AC54" s="5"/>
      <c r="AD54" s="56"/>
      <c r="AE54" s="5"/>
      <c r="AF54" s="56"/>
      <c r="AG54" s="5"/>
      <c r="AH54" s="56"/>
      <c r="AI54" s="5"/>
      <c r="AJ54" s="56"/>
      <c r="AK54" s="30"/>
      <c r="AL54" s="5"/>
      <c r="AM54" s="5"/>
      <c r="AN54" s="5"/>
      <c r="AO54" s="5"/>
      <c r="AP54" s="5"/>
      <c r="AQ54" s="5"/>
      <c r="AS54" s="5"/>
      <c r="AT54" s="5"/>
    </row>
    <row r="55" spans="1:46" x14ac:dyDescent="0.3">
      <c r="A55" s="5"/>
      <c r="B55" s="5"/>
      <c r="C55" s="5"/>
      <c r="D55" s="29">
        <v>50</v>
      </c>
      <c r="E55" s="25"/>
      <c r="F55" s="5"/>
      <c r="G55" s="5"/>
      <c r="H55" s="56"/>
      <c r="I55" s="5"/>
      <c r="J55" s="56"/>
      <c r="K55" s="5"/>
      <c r="L55" s="56"/>
      <c r="M55" s="5"/>
      <c r="N55" s="56"/>
      <c r="O55" s="5"/>
      <c r="P55" s="56"/>
      <c r="Q55" s="5"/>
      <c r="R55" s="56"/>
      <c r="S55" s="5"/>
      <c r="T55" s="56"/>
      <c r="U55" s="5"/>
      <c r="V55" s="56"/>
      <c r="W55" s="5"/>
      <c r="X55" s="56"/>
      <c r="Y55" s="5"/>
      <c r="Z55" s="56"/>
      <c r="AA55" s="5"/>
      <c r="AB55" s="56"/>
      <c r="AC55" s="5"/>
      <c r="AD55" s="56"/>
      <c r="AE55" s="5"/>
      <c r="AF55" s="56"/>
      <c r="AG55" s="5"/>
      <c r="AH55" s="56"/>
      <c r="AI55" s="5"/>
      <c r="AJ55" s="56"/>
      <c r="AK55" s="30"/>
      <c r="AL55" s="5"/>
      <c r="AM55" s="5"/>
      <c r="AN55" s="5"/>
      <c r="AO55" s="5"/>
      <c r="AP55" s="5"/>
      <c r="AQ55" s="5"/>
      <c r="AS55" s="5"/>
      <c r="AT55" s="5"/>
    </row>
    <row r="56" spans="1:46" x14ac:dyDescent="0.3">
      <c r="A56" s="5"/>
      <c r="B56" s="5"/>
      <c r="C56" s="5"/>
      <c r="D56" s="29">
        <v>51</v>
      </c>
      <c r="E56" s="25"/>
      <c r="F56" s="5"/>
      <c r="G56" s="5"/>
      <c r="H56" s="55"/>
      <c r="I56" s="52"/>
      <c r="J56" s="55"/>
      <c r="K56" s="52"/>
      <c r="L56" s="58"/>
      <c r="M56" s="26"/>
      <c r="N56" s="58"/>
      <c r="O56" s="8"/>
      <c r="P56" s="58"/>
      <c r="Q56" s="26"/>
      <c r="R56" s="56"/>
      <c r="S56" s="5"/>
      <c r="T56" s="56"/>
      <c r="U56" s="5"/>
      <c r="V56" s="56"/>
      <c r="W56" s="5"/>
      <c r="X56" s="56"/>
      <c r="Y56" s="5"/>
      <c r="Z56" s="56"/>
      <c r="AA56" s="5"/>
      <c r="AB56" s="56"/>
      <c r="AC56" s="5"/>
      <c r="AD56" s="56"/>
      <c r="AE56" s="5"/>
      <c r="AF56" s="56"/>
      <c r="AG56" s="5"/>
      <c r="AH56" s="56"/>
      <c r="AI56" s="5"/>
      <c r="AJ56" s="56"/>
      <c r="AK56" s="30"/>
      <c r="AL56" s="5"/>
      <c r="AM56" s="5"/>
      <c r="AN56" s="5"/>
      <c r="AO56" s="5"/>
      <c r="AP56" s="5"/>
      <c r="AQ56" s="5"/>
      <c r="AS56" s="5"/>
      <c r="AT56" s="5"/>
    </row>
    <row r="57" spans="1:46" x14ac:dyDescent="0.3">
      <c r="A57" s="5"/>
      <c r="B57" s="5"/>
      <c r="C57" s="5"/>
      <c r="D57" s="29">
        <v>52</v>
      </c>
      <c r="E57" s="25"/>
      <c r="F57" s="5"/>
      <c r="G57" s="5"/>
      <c r="H57" s="55"/>
      <c r="I57" s="52"/>
      <c r="J57" s="55"/>
      <c r="K57" s="52"/>
      <c r="L57" s="58"/>
      <c r="M57" s="26"/>
      <c r="N57" s="58"/>
      <c r="O57" s="8"/>
      <c r="P57" s="58"/>
      <c r="Q57" s="26"/>
      <c r="R57" s="56"/>
      <c r="S57" s="5"/>
      <c r="T57" s="56"/>
      <c r="U57" s="5"/>
      <c r="V57" s="56"/>
      <c r="W57" s="5"/>
      <c r="X57" s="56"/>
      <c r="Y57" s="5"/>
      <c r="Z57" s="56"/>
      <c r="AA57" s="5"/>
      <c r="AB57" s="56"/>
      <c r="AC57" s="5"/>
      <c r="AD57" s="56"/>
      <c r="AE57" s="5"/>
      <c r="AF57" s="56"/>
      <c r="AG57" s="5"/>
      <c r="AH57" s="56"/>
      <c r="AI57" s="5"/>
      <c r="AJ57" s="56"/>
      <c r="AK57" s="30"/>
      <c r="AL57" s="5"/>
      <c r="AM57" s="5"/>
      <c r="AN57" s="5"/>
      <c r="AO57" s="5"/>
      <c r="AP57" s="5"/>
      <c r="AQ57" s="5"/>
      <c r="AS57" s="5"/>
      <c r="AT57" s="5"/>
    </row>
    <row r="58" spans="1:46" x14ac:dyDescent="0.3">
      <c r="A58" s="5"/>
      <c r="B58" s="5"/>
      <c r="C58" s="5"/>
      <c r="D58" s="29">
        <v>53</v>
      </c>
      <c r="E58" s="25"/>
      <c r="F58" s="65"/>
      <c r="G58" s="65"/>
      <c r="H58" s="55"/>
      <c r="I58" s="52"/>
      <c r="J58" s="55"/>
      <c r="K58" s="52"/>
      <c r="L58" s="57"/>
      <c r="M58" s="26"/>
      <c r="N58" s="56"/>
      <c r="O58" s="5"/>
      <c r="P58" s="56"/>
      <c r="Q58" s="5"/>
      <c r="R58" s="56"/>
      <c r="S58" s="5"/>
      <c r="T58" s="56"/>
      <c r="U58" s="5"/>
      <c r="V58" s="56"/>
      <c r="W58" s="5"/>
      <c r="X58" s="56"/>
      <c r="Y58" s="5"/>
      <c r="Z58" s="56"/>
      <c r="AA58" s="5"/>
      <c r="AB58" s="56"/>
      <c r="AC58" s="5"/>
      <c r="AD58" s="56"/>
      <c r="AE58" s="5"/>
      <c r="AF58" s="56"/>
      <c r="AG58" s="5"/>
      <c r="AH58" s="56"/>
      <c r="AI58" s="5"/>
      <c r="AJ58" s="56"/>
      <c r="AK58" s="30"/>
      <c r="AL58" s="5"/>
      <c r="AM58" s="5"/>
      <c r="AN58" s="5"/>
      <c r="AO58" s="5"/>
      <c r="AP58" s="5"/>
      <c r="AQ58" s="5"/>
      <c r="AS58" s="5"/>
      <c r="AT58" s="5"/>
    </row>
    <row r="59" spans="1:46" x14ac:dyDescent="0.3">
      <c r="A59" s="5"/>
      <c r="B59" s="5"/>
      <c r="C59" s="5"/>
      <c r="D59" s="29">
        <v>54</v>
      </c>
      <c r="E59" s="25"/>
      <c r="F59" s="5"/>
      <c r="G59" s="5"/>
      <c r="H59" s="56"/>
      <c r="I59" s="5"/>
      <c r="J59" s="56"/>
      <c r="K59" s="5"/>
      <c r="L59" s="56"/>
      <c r="M59" s="5"/>
      <c r="N59" s="56"/>
      <c r="O59" s="5"/>
      <c r="P59" s="56"/>
      <c r="Q59" s="5"/>
      <c r="R59" s="56"/>
      <c r="S59" s="5"/>
      <c r="T59" s="56"/>
      <c r="U59" s="5"/>
      <c r="V59" s="56"/>
      <c r="W59" s="5"/>
      <c r="X59" s="56"/>
      <c r="Y59" s="5"/>
      <c r="Z59" s="56"/>
      <c r="AA59" s="5"/>
      <c r="AB59" s="56"/>
      <c r="AC59" s="5"/>
      <c r="AD59" s="56"/>
      <c r="AE59" s="5"/>
      <c r="AF59" s="56"/>
      <c r="AG59" s="5"/>
      <c r="AH59" s="56"/>
      <c r="AI59" s="5"/>
      <c r="AJ59" s="56"/>
      <c r="AK59" s="30"/>
      <c r="AL59" s="5"/>
      <c r="AM59" s="5"/>
      <c r="AN59" s="5"/>
      <c r="AO59" s="5"/>
      <c r="AP59" s="5"/>
      <c r="AQ59" s="5"/>
      <c r="AS59" s="5"/>
      <c r="AT59" s="5"/>
    </row>
    <row r="60" spans="1:46" x14ac:dyDescent="0.3">
      <c r="A60" s="5"/>
      <c r="B60" s="5"/>
      <c r="C60" s="5"/>
      <c r="D60" s="29">
        <v>55</v>
      </c>
      <c r="E60" s="25"/>
      <c r="F60" s="5"/>
      <c r="G60" s="5"/>
      <c r="H60" s="56"/>
      <c r="I60" s="5"/>
      <c r="J60" s="55"/>
      <c r="K60" s="64"/>
      <c r="L60" s="58"/>
      <c r="M60" s="8"/>
      <c r="N60" s="58"/>
      <c r="O60" s="5"/>
      <c r="P60" s="58"/>
      <c r="Q60" s="26"/>
      <c r="R60" s="57"/>
      <c r="S60" s="26"/>
      <c r="T60" s="58"/>
      <c r="U60" s="19"/>
      <c r="V60" s="56"/>
      <c r="W60" s="5"/>
      <c r="X60" s="55"/>
      <c r="Y60" s="52"/>
      <c r="Z60" s="56"/>
      <c r="AA60" s="5"/>
      <c r="AB60" s="56"/>
      <c r="AC60" s="5"/>
      <c r="AD60" s="56"/>
      <c r="AE60" s="5"/>
      <c r="AF60" s="56"/>
      <c r="AG60" s="5"/>
      <c r="AH60" s="56"/>
      <c r="AI60" s="5"/>
      <c r="AJ60" s="56"/>
      <c r="AK60" s="30"/>
      <c r="AL60" s="5"/>
      <c r="AM60" s="5"/>
      <c r="AN60" s="5"/>
      <c r="AO60" s="5"/>
      <c r="AP60" s="5"/>
      <c r="AQ60" s="5"/>
      <c r="AS60" s="5"/>
      <c r="AT60" s="5"/>
    </row>
    <row r="61" spans="1:46" x14ac:dyDescent="0.3">
      <c r="A61" s="5"/>
      <c r="B61" s="5"/>
      <c r="C61" s="5"/>
      <c r="D61" s="29">
        <v>56</v>
      </c>
      <c r="E61" s="25"/>
      <c r="F61" s="5"/>
      <c r="G61" s="5"/>
      <c r="H61" s="56"/>
      <c r="I61" s="5"/>
      <c r="J61" s="56"/>
      <c r="K61" s="5"/>
      <c r="L61" s="56"/>
      <c r="M61" s="5"/>
      <c r="N61" s="58"/>
      <c r="O61" s="5"/>
      <c r="P61" s="56"/>
      <c r="Q61" s="5"/>
      <c r="R61" s="56"/>
      <c r="S61" s="5"/>
      <c r="T61" s="56"/>
      <c r="U61" s="5"/>
      <c r="V61" s="56"/>
      <c r="W61" s="5"/>
      <c r="X61" s="56"/>
      <c r="Y61" s="5"/>
      <c r="Z61" s="56"/>
      <c r="AA61" s="5"/>
      <c r="AB61" s="56"/>
      <c r="AC61" s="5"/>
      <c r="AD61" s="56"/>
      <c r="AE61" s="5"/>
      <c r="AF61" s="56"/>
      <c r="AG61" s="5"/>
      <c r="AH61" s="56"/>
      <c r="AI61" s="5"/>
      <c r="AJ61" s="56"/>
      <c r="AK61" s="30"/>
      <c r="AL61" s="5"/>
      <c r="AM61" s="5"/>
      <c r="AN61" s="5"/>
      <c r="AO61" s="5"/>
      <c r="AP61" s="5"/>
      <c r="AQ61" s="5"/>
      <c r="AS61" s="5"/>
      <c r="AT61" s="5"/>
    </row>
    <row r="62" spans="1:46" x14ac:dyDescent="0.3">
      <c r="A62" s="5"/>
      <c r="B62" s="5"/>
      <c r="C62" s="5"/>
      <c r="D62" s="29">
        <v>57</v>
      </c>
      <c r="E62" s="25"/>
      <c r="F62" s="5"/>
      <c r="G62" s="5"/>
      <c r="H62" s="56"/>
      <c r="I62" s="5"/>
      <c r="J62" s="56"/>
      <c r="K62" s="5"/>
      <c r="L62" s="56"/>
      <c r="M62" s="5"/>
      <c r="N62" s="56"/>
      <c r="O62" s="5"/>
      <c r="P62" s="56"/>
      <c r="Q62" s="5"/>
      <c r="R62" s="56"/>
      <c r="S62" s="5"/>
      <c r="T62" s="56"/>
      <c r="U62" s="5"/>
      <c r="V62" s="56"/>
      <c r="W62" s="5"/>
      <c r="X62" s="56"/>
      <c r="Y62" s="5"/>
      <c r="Z62" s="56"/>
      <c r="AA62" s="5"/>
      <c r="AB62" s="56"/>
      <c r="AC62" s="5"/>
      <c r="AD62" s="56"/>
      <c r="AE62" s="5"/>
      <c r="AF62" s="56"/>
      <c r="AG62" s="5"/>
      <c r="AH62" s="56"/>
      <c r="AI62" s="5"/>
      <c r="AJ62" s="56"/>
      <c r="AK62" s="30"/>
      <c r="AL62" s="5"/>
      <c r="AM62" s="5"/>
      <c r="AN62" s="5"/>
      <c r="AO62" s="5"/>
      <c r="AP62" s="5"/>
      <c r="AQ62" s="5"/>
      <c r="AS62" s="5"/>
      <c r="AT62" s="5"/>
    </row>
    <row r="63" spans="1:46" x14ac:dyDescent="0.3">
      <c r="A63" s="5"/>
      <c r="B63" s="5"/>
      <c r="C63" s="5"/>
      <c r="D63" s="29">
        <v>58</v>
      </c>
      <c r="E63" s="25"/>
      <c r="F63" s="5"/>
      <c r="G63" s="5"/>
      <c r="H63" s="56"/>
      <c r="I63" s="5"/>
      <c r="J63" s="56"/>
      <c r="K63" s="5"/>
      <c r="L63" s="56"/>
      <c r="M63" s="5"/>
      <c r="N63" s="56"/>
      <c r="O63" s="5"/>
      <c r="P63" s="56"/>
      <c r="Q63" s="5"/>
      <c r="R63" s="56"/>
      <c r="S63" s="5"/>
      <c r="T63" s="56"/>
      <c r="U63" s="5"/>
      <c r="V63" s="56"/>
      <c r="W63" s="5"/>
      <c r="X63" s="56"/>
      <c r="Y63" s="5"/>
      <c r="Z63" s="56"/>
      <c r="AA63" s="5"/>
      <c r="AB63" s="56"/>
      <c r="AC63" s="5"/>
      <c r="AD63" s="56"/>
      <c r="AE63" s="5"/>
      <c r="AF63" s="56"/>
      <c r="AG63" s="5"/>
      <c r="AH63" s="56"/>
      <c r="AI63" s="5"/>
      <c r="AJ63" s="56"/>
      <c r="AK63" s="30"/>
      <c r="AL63" s="5"/>
      <c r="AM63" s="5"/>
      <c r="AN63" s="5"/>
      <c r="AO63" s="5"/>
      <c r="AP63" s="5"/>
      <c r="AQ63" s="5"/>
      <c r="AS63" s="5"/>
      <c r="AT63" s="5"/>
    </row>
    <row r="64" spans="1:46" x14ac:dyDescent="0.3">
      <c r="A64" s="5"/>
      <c r="B64" s="5"/>
      <c r="C64" s="5"/>
      <c r="D64" s="29">
        <v>59</v>
      </c>
      <c r="E64" s="25"/>
      <c r="F64" s="5"/>
      <c r="G64" s="5"/>
      <c r="H64" s="56"/>
      <c r="I64" s="5"/>
      <c r="J64" s="56"/>
      <c r="K64" s="5"/>
      <c r="L64" s="56"/>
      <c r="M64" s="5"/>
      <c r="N64" s="56"/>
      <c r="O64" s="5"/>
      <c r="P64" s="56"/>
      <c r="Q64" s="5"/>
      <c r="R64" s="56"/>
      <c r="S64" s="5"/>
      <c r="T64" s="56"/>
      <c r="U64" s="5"/>
      <c r="V64" s="56"/>
      <c r="W64" s="5"/>
      <c r="X64" s="56"/>
      <c r="Y64" s="5"/>
      <c r="Z64" s="56"/>
      <c r="AA64" s="5"/>
      <c r="AB64" s="56"/>
      <c r="AC64" s="5"/>
      <c r="AD64" s="56"/>
      <c r="AE64" s="5"/>
      <c r="AF64" s="56"/>
      <c r="AG64" s="5"/>
      <c r="AH64" s="56"/>
      <c r="AI64" s="5"/>
      <c r="AJ64" s="56"/>
      <c r="AK64" s="30"/>
      <c r="AL64" s="5"/>
      <c r="AM64" s="5"/>
      <c r="AN64" s="5"/>
      <c r="AO64" s="5"/>
      <c r="AP64" s="5"/>
      <c r="AQ64" s="5"/>
      <c r="AS64" s="5"/>
      <c r="AT64" s="5"/>
    </row>
    <row r="65" spans="4:37" x14ac:dyDescent="0.3">
      <c r="D65" s="29">
        <v>60</v>
      </c>
      <c r="E65" s="25"/>
      <c r="F65" s="5"/>
      <c r="G65" s="5"/>
      <c r="H65" s="56"/>
      <c r="I65" s="5"/>
      <c r="J65" s="56"/>
      <c r="K65" s="5"/>
      <c r="L65" s="56"/>
      <c r="M65" s="5"/>
      <c r="N65" s="56"/>
      <c r="O65" s="5"/>
      <c r="P65" s="56"/>
      <c r="Q65" s="5"/>
      <c r="R65" s="56"/>
      <c r="S65" s="5"/>
      <c r="T65" s="56"/>
      <c r="U65" s="5"/>
      <c r="V65" s="56"/>
      <c r="W65" s="5"/>
      <c r="X65" s="56"/>
      <c r="Y65" s="5"/>
      <c r="Z65" s="56"/>
      <c r="AA65" s="5"/>
      <c r="AB65" s="56"/>
      <c r="AC65" s="5"/>
      <c r="AD65" s="56"/>
      <c r="AE65" s="5"/>
      <c r="AF65" s="56"/>
      <c r="AG65" s="5"/>
      <c r="AH65" s="56"/>
      <c r="AI65" s="5"/>
      <c r="AJ65" s="56"/>
      <c r="AK65" s="30"/>
    </row>
    <row r="66" spans="4:37" x14ac:dyDescent="0.3">
      <c r="D66" s="29">
        <v>61</v>
      </c>
      <c r="E66" s="25"/>
      <c r="F66" s="5"/>
      <c r="G66" s="5"/>
      <c r="H66" s="56"/>
      <c r="I66" s="5"/>
      <c r="J66" s="56"/>
      <c r="K66" s="5"/>
      <c r="L66" s="56"/>
      <c r="M66" s="5"/>
      <c r="N66" s="56"/>
      <c r="O66" s="5"/>
      <c r="P66" s="56"/>
      <c r="Q66" s="5"/>
      <c r="R66" s="56"/>
      <c r="S66" s="5"/>
      <c r="T66" s="56"/>
      <c r="U66" s="5"/>
      <c r="V66" s="56"/>
      <c r="W66" s="5"/>
      <c r="X66" s="56"/>
      <c r="Y66" s="5"/>
      <c r="Z66" s="56"/>
      <c r="AA66" s="5"/>
      <c r="AB66" s="56"/>
      <c r="AC66" s="5"/>
      <c r="AD66" s="56"/>
      <c r="AE66" s="5"/>
      <c r="AF66" s="56"/>
      <c r="AG66" s="5"/>
      <c r="AH66" s="56"/>
      <c r="AI66" s="5"/>
      <c r="AJ66" s="56"/>
      <c r="AK66" s="30"/>
    </row>
    <row r="67" spans="4:37" x14ac:dyDescent="0.3">
      <c r="D67" s="29">
        <v>62</v>
      </c>
      <c r="E67" s="25"/>
      <c r="F67" s="5"/>
      <c r="G67" s="5"/>
      <c r="H67" s="56"/>
      <c r="I67" s="5"/>
      <c r="J67" s="56"/>
      <c r="K67" s="5"/>
      <c r="L67" s="56"/>
      <c r="M67" s="5"/>
      <c r="N67" s="56"/>
      <c r="O67" s="5"/>
      <c r="P67" s="56"/>
      <c r="Q67" s="5"/>
      <c r="R67" s="56"/>
      <c r="S67" s="5"/>
      <c r="T67" s="56"/>
      <c r="U67" s="5"/>
      <c r="V67" s="56"/>
      <c r="W67" s="5"/>
      <c r="X67" s="56"/>
      <c r="Y67" s="5"/>
      <c r="Z67" s="56"/>
      <c r="AA67" s="5"/>
      <c r="AB67" s="56"/>
      <c r="AC67" s="5"/>
      <c r="AD67" s="56"/>
      <c r="AE67" s="5"/>
      <c r="AF67" s="56"/>
      <c r="AG67" s="5"/>
      <c r="AH67" s="56"/>
      <c r="AI67" s="5"/>
      <c r="AJ67" s="56"/>
      <c r="AK67" s="30"/>
    </row>
    <row r="68" spans="4:37" x14ac:dyDescent="0.3">
      <c r="D68" s="29">
        <v>63</v>
      </c>
      <c r="E68" s="25"/>
      <c r="F68" s="5"/>
      <c r="G68" s="5"/>
      <c r="H68" s="56"/>
      <c r="I68" s="5"/>
      <c r="J68" s="56"/>
      <c r="K68" s="5"/>
      <c r="L68" s="56"/>
      <c r="M68" s="5"/>
      <c r="N68" s="56"/>
      <c r="O68" s="5"/>
      <c r="P68" s="56"/>
      <c r="Q68" s="5"/>
      <c r="R68" s="56"/>
      <c r="S68" s="5"/>
      <c r="T68" s="56"/>
      <c r="U68" s="5"/>
      <c r="V68" s="56"/>
      <c r="W68" s="5"/>
      <c r="X68" s="56"/>
      <c r="Y68" s="5"/>
      <c r="Z68" s="56"/>
      <c r="AA68" s="5"/>
      <c r="AB68" s="56"/>
      <c r="AC68" s="5"/>
      <c r="AD68" s="56"/>
      <c r="AE68" s="5"/>
      <c r="AF68" s="56"/>
      <c r="AG68" s="5"/>
      <c r="AH68" s="56"/>
      <c r="AI68" s="5"/>
      <c r="AJ68" s="56"/>
      <c r="AK68" s="30"/>
    </row>
    <row r="69" spans="4:37" x14ac:dyDescent="0.3">
      <c r="D69" s="29">
        <v>64</v>
      </c>
      <c r="E69" s="25"/>
      <c r="F69" s="5"/>
      <c r="G69" s="5"/>
      <c r="H69" s="56"/>
      <c r="I69" s="5"/>
      <c r="J69" s="56"/>
      <c r="K69" s="5"/>
      <c r="L69" s="56"/>
      <c r="M69" s="5"/>
      <c r="N69" s="56"/>
      <c r="O69" s="5"/>
      <c r="P69" s="56"/>
      <c r="Q69" s="5"/>
      <c r="R69" s="56"/>
      <c r="S69" s="5"/>
      <c r="T69" s="56"/>
      <c r="U69" s="5"/>
      <c r="V69" s="56"/>
      <c r="W69" s="5"/>
      <c r="X69" s="56"/>
      <c r="Y69" s="5"/>
      <c r="Z69" s="56"/>
      <c r="AA69" s="5"/>
      <c r="AB69" s="56"/>
      <c r="AC69" s="5"/>
      <c r="AD69" s="56"/>
      <c r="AE69" s="5"/>
      <c r="AF69" s="56"/>
      <c r="AG69" s="5"/>
      <c r="AH69" s="56"/>
      <c r="AI69" s="5"/>
      <c r="AJ69" s="56"/>
      <c r="AK69" s="30"/>
    </row>
    <row r="70" spans="4:37" x14ac:dyDescent="0.3">
      <c r="D70" s="29">
        <v>65</v>
      </c>
      <c r="E70" s="25"/>
      <c r="F70" s="5"/>
      <c r="G70" s="5"/>
      <c r="H70" s="56"/>
      <c r="I70" s="5"/>
      <c r="J70" s="56"/>
      <c r="K70" s="5"/>
      <c r="L70" s="56"/>
      <c r="M70" s="5"/>
      <c r="N70" s="56"/>
      <c r="O70" s="5"/>
      <c r="P70" s="56"/>
      <c r="Q70" s="5"/>
      <c r="R70" s="56"/>
      <c r="S70" s="5"/>
      <c r="T70" s="56"/>
      <c r="U70" s="5"/>
      <c r="V70" s="56"/>
      <c r="W70" s="5"/>
      <c r="X70" s="56"/>
      <c r="Y70" s="5"/>
      <c r="Z70" s="56"/>
      <c r="AA70" s="5"/>
      <c r="AB70" s="56"/>
      <c r="AC70" s="5"/>
      <c r="AD70" s="56"/>
      <c r="AE70" s="5"/>
      <c r="AF70" s="56"/>
      <c r="AG70" s="5"/>
      <c r="AH70" s="56"/>
      <c r="AI70" s="5"/>
      <c r="AJ70" s="56"/>
      <c r="AK70" s="30"/>
    </row>
    <row r="71" spans="4:37" x14ac:dyDescent="0.3">
      <c r="D71" s="29">
        <v>66</v>
      </c>
      <c r="E71" s="25"/>
      <c r="F71" s="5"/>
      <c r="G71" s="5"/>
      <c r="H71" s="56"/>
      <c r="I71" s="5"/>
      <c r="J71" s="56"/>
      <c r="K71" s="5"/>
      <c r="L71" s="56"/>
      <c r="M71" s="5"/>
      <c r="N71" s="56"/>
      <c r="O71" s="5"/>
      <c r="P71" s="56"/>
      <c r="Q71" s="5"/>
      <c r="R71" s="56"/>
      <c r="S71" s="5"/>
      <c r="T71" s="56"/>
      <c r="U71" s="5"/>
      <c r="V71" s="56"/>
      <c r="W71" s="5"/>
      <c r="X71" s="56"/>
      <c r="Y71" s="5"/>
      <c r="Z71" s="56"/>
      <c r="AA71" s="5"/>
      <c r="AB71" s="56"/>
      <c r="AC71" s="5"/>
      <c r="AD71" s="56"/>
      <c r="AE71" s="5"/>
      <c r="AF71" s="56"/>
      <c r="AG71" s="5"/>
      <c r="AH71" s="56"/>
      <c r="AI71" s="5"/>
      <c r="AJ71" s="56"/>
      <c r="AK71" s="30"/>
    </row>
    <row r="72" spans="4:37" x14ac:dyDescent="0.3">
      <c r="D72" s="29">
        <v>67</v>
      </c>
      <c r="E72" s="25"/>
      <c r="F72" s="5"/>
      <c r="G72" s="5"/>
      <c r="H72" s="56"/>
      <c r="I72" s="5"/>
      <c r="J72" s="56"/>
      <c r="K72" s="5"/>
      <c r="L72" s="56"/>
      <c r="M72" s="5"/>
      <c r="N72" s="56"/>
      <c r="O72" s="5"/>
      <c r="P72" s="56"/>
      <c r="Q72" s="5"/>
      <c r="R72" s="56"/>
      <c r="S72" s="5"/>
      <c r="T72" s="56"/>
      <c r="U72" s="5"/>
      <c r="V72" s="56"/>
      <c r="W72" s="5"/>
      <c r="X72" s="56"/>
      <c r="Y72" s="5"/>
      <c r="Z72" s="56"/>
      <c r="AA72" s="5"/>
      <c r="AB72" s="56"/>
      <c r="AC72" s="5"/>
      <c r="AD72" s="56"/>
      <c r="AE72" s="5"/>
      <c r="AF72" s="56"/>
      <c r="AG72" s="5"/>
      <c r="AH72" s="56"/>
      <c r="AI72" s="5"/>
      <c r="AJ72" s="56"/>
      <c r="AK72" s="30"/>
    </row>
    <row r="73" spans="4:37" x14ac:dyDescent="0.3">
      <c r="D73" s="29">
        <v>68</v>
      </c>
      <c r="E73" s="25"/>
      <c r="F73" s="5"/>
      <c r="G73" s="5"/>
      <c r="H73" s="56"/>
      <c r="I73" s="5"/>
      <c r="J73" s="56"/>
      <c r="K73" s="5"/>
      <c r="L73" s="56"/>
      <c r="M73" s="5"/>
      <c r="N73" s="56"/>
      <c r="O73" s="5"/>
      <c r="P73" s="56"/>
      <c r="Q73" s="5"/>
      <c r="R73" s="56"/>
      <c r="S73" s="5"/>
      <c r="T73" s="56"/>
      <c r="U73" s="5"/>
      <c r="V73" s="56"/>
      <c r="W73" s="5"/>
      <c r="X73" s="56"/>
      <c r="Y73" s="5"/>
      <c r="Z73" s="56"/>
      <c r="AA73" s="5"/>
      <c r="AB73" s="56"/>
      <c r="AC73" s="5"/>
      <c r="AD73" s="56"/>
      <c r="AE73" s="5"/>
      <c r="AF73" s="56"/>
      <c r="AG73" s="5"/>
      <c r="AH73" s="56"/>
      <c r="AI73" s="5"/>
      <c r="AJ73" s="56"/>
      <c r="AK73" s="30"/>
    </row>
    <row r="74" spans="4:37" x14ac:dyDescent="0.3">
      <c r="D74" s="29">
        <v>69</v>
      </c>
      <c r="E74" s="25"/>
      <c r="F74" s="5"/>
      <c r="G74" s="5"/>
      <c r="H74" s="56"/>
      <c r="I74" s="5"/>
      <c r="J74" s="56"/>
      <c r="K74" s="5"/>
      <c r="L74" s="56"/>
      <c r="M74" s="5"/>
      <c r="N74" s="56"/>
      <c r="O74" s="5"/>
      <c r="P74" s="56"/>
      <c r="Q74" s="5"/>
      <c r="R74" s="56"/>
      <c r="S74" s="5"/>
      <c r="T74" s="56"/>
      <c r="U74" s="5"/>
      <c r="V74" s="56"/>
      <c r="W74" s="5"/>
      <c r="X74" s="56"/>
      <c r="Y74" s="5"/>
      <c r="Z74" s="56"/>
      <c r="AA74" s="5"/>
      <c r="AB74" s="56"/>
      <c r="AC74" s="5"/>
      <c r="AD74" s="56"/>
      <c r="AE74" s="5"/>
      <c r="AF74" s="56"/>
      <c r="AG74" s="5"/>
      <c r="AH74" s="56"/>
      <c r="AI74" s="5"/>
      <c r="AJ74" s="56"/>
      <c r="AK74" s="30"/>
    </row>
    <row r="75" spans="4:37" ht="15" thickBot="1" x14ac:dyDescent="0.35">
      <c r="D75" s="31">
        <v>70</v>
      </c>
      <c r="E75" s="32"/>
      <c r="F75" s="33"/>
      <c r="G75" s="33"/>
      <c r="H75" s="69"/>
      <c r="I75" s="33"/>
      <c r="J75" s="69"/>
      <c r="K75" s="33"/>
      <c r="L75" s="69"/>
      <c r="M75" s="33"/>
      <c r="N75" s="69"/>
      <c r="O75" s="33"/>
      <c r="P75" s="69"/>
      <c r="Q75" s="33"/>
      <c r="R75" s="69"/>
      <c r="S75" s="33"/>
      <c r="T75" s="69"/>
      <c r="U75" s="33"/>
      <c r="V75" s="69"/>
      <c r="W75" s="33"/>
      <c r="X75" s="69"/>
      <c r="Y75" s="33"/>
      <c r="Z75" s="69"/>
      <c r="AA75" s="33"/>
      <c r="AB75" s="69"/>
      <c r="AC75" s="33"/>
      <c r="AD75" s="69"/>
      <c r="AE75" s="33"/>
      <c r="AF75" s="69"/>
      <c r="AG75" s="33"/>
      <c r="AH75" s="69"/>
      <c r="AI75" s="33"/>
      <c r="AJ75" s="69"/>
      <c r="AK75" s="34"/>
    </row>
    <row r="76" spans="4:37" x14ac:dyDescent="0.3">
      <c r="AK76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6"/>
  <sheetViews>
    <sheetView zoomScale="70" zoomScaleNormal="7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P16" sqref="P16"/>
    </sheetView>
  </sheetViews>
  <sheetFormatPr baseColWidth="10" defaultRowHeight="14.4" x14ac:dyDescent="0.3"/>
  <cols>
    <col min="1" max="1" width="15.5546875" style="8"/>
    <col min="2" max="2" width="10.33203125" style="8"/>
    <col min="3" max="3" width="54.44140625" style="8"/>
    <col min="4" max="4" width="18" style="51"/>
    <col min="5" max="5" width="25.44140625" style="5"/>
    <col min="6" max="6" width="54.44140625" style="8"/>
    <col min="7" max="7" width="8.109375" style="8"/>
    <col min="8" max="8" width="16.33203125" style="8"/>
    <col min="9" max="9" width="56.44140625" style="8"/>
    <col min="10" max="10" width="58.109375" style="20" customWidth="1"/>
    <col min="11" max="11" width="52" customWidth="1"/>
    <col min="14" max="14" width="47.33203125" style="5" bestFit="1" customWidth="1"/>
    <col min="15" max="15" width="64.5546875" customWidth="1"/>
    <col min="16" max="16" width="63" style="8" customWidth="1"/>
    <col min="17" max="17" width="24.44140625" style="8"/>
    <col min="19" max="19" width="11.44140625" style="21"/>
  </cols>
  <sheetData>
    <row r="1" spans="1:19" ht="21" x14ac:dyDescent="0.4">
      <c r="A1"/>
      <c r="B1" s="10" t="s">
        <v>184</v>
      </c>
      <c r="C1"/>
      <c r="D1" s="65"/>
      <c r="E1"/>
      <c r="F1"/>
      <c r="G1"/>
      <c r="H1" s="10" t="s">
        <v>185</v>
      </c>
      <c r="I1"/>
      <c r="J1" s="21"/>
      <c r="K1" s="78" t="s">
        <v>186</v>
      </c>
      <c r="N1" s="10" t="s">
        <v>926</v>
      </c>
      <c r="O1" s="10"/>
      <c r="P1" s="4"/>
      <c r="Q1" s="4"/>
    </row>
    <row r="2" spans="1:19" x14ac:dyDescent="0.3">
      <c r="A2" s="11" t="s">
        <v>187</v>
      </c>
      <c r="B2" s="11" t="s">
        <v>188</v>
      </c>
      <c r="C2" s="11" t="s">
        <v>958</v>
      </c>
      <c r="D2" s="50"/>
      <c r="E2" s="11" t="s">
        <v>189</v>
      </c>
      <c r="F2" s="11" t="s">
        <v>190</v>
      </c>
      <c r="G2" s="9"/>
      <c r="H2" s="11" t="s">
        <v>191</v>
      </c>
      <c r="I2" s="11" t="s">
        <v>959</v>
      </c>
      <c r="J2" s="71"/>
      <c r="K2" s="77" t="s">
        <v>961</v>
      </c>
      <c r="L2" s="77" t="s">
        <v>962</v>
      </c>
      <c r="M2" s="77"/>
      <c r="N2" s="11" t="s">
        <v>927</v>
      </c>
      <c r="O2" s="11" t="s">
        <v>928</v>
      </c>
      <c r="P2" s="11" t="s">
        <v>929</v>
      </c>
    </row>
    <row r="3" spans="1:19" x14ac:dyDescent="0.3">
      <c r="A3" s="8">
        <v>0</v>
      </c>
      <c r="B3" s="12" t="s">
        <v>192</v>
      </c>
      <c r="C3" s="8" t="s">
        <v>193</v>
      </c>
      <c r="D3" s="73" t="s">
        <v>922</v>
      </c>
      <c r="E3" s="12" t="s">
        <v>192</v>
      </c>
      <c r="F3" s="8" t="s">
        <v>193</v>
      </c>
      <c r="G3" s="41" t="s">
        <v>922</v>
      </c>
      <c r="H3" s="12" t="s">
        <v>194</v>
      </c>
      <c r="I3" s="12" t="s">
        <v>195</v>
      </c>
      <c r="J3" s="72"/>
      <c r="K3" t="s">
        <v>963</v>
      </c>
      <c r="L3" t="s">
        <v>950</v>
      </c>
      <c r="N3" t="s">
        <v>2190</v>
      </c>
      <c r="O3" t="s">
        <v>2210</v>
      </c>
      <c r="P3" t="s">
        <v>2246</v>
      </c>
      <c r="S3" s="20"/>
    </row>
    <row r="4" spans="1:19" x14ac:dyDescent="0.3">
      <c r="A4" s="8">
        <v>1</v>
      </c>
      <c r="B4" s="12" t="s">
        <v>196</v>
      </c>
      <c r="C4" s="8" t="s">
        <v>197</v>
      </c>
      <c r="D4" s="73" t="s">
        <v>922</v>
      </c>
      <c r="E4" s="12" t="s">
        <v>196</v>
      </c>
      <c r="F4" s="8" t="s">
        <v>197</v>
      </c>
      <c r="G4" s="41" t="s">
        <v>922</v>
      </c>
      <c r="H4" s="12" t="s">
        <v>198</v>
      </c>
      <c r="I4" s="12" t="s">
        <v>199</v>
      </c>
      <c r="J4" s="72"/>
      <c r="K4" t="s">
        <v>964</v>
      </c>
      <c r="L4" t="s">
        <v>950</v>
      </c>
      <c r="N4" t="s">
        <v>2191</v>
      </c>
      <c r="O4" t="s">
        <v>2211</v>
      </c>
      <c r="P4" t="s">
        <v>2246</v>
      </c>
      <c r="S4" s="20"/>
    </row>
    <row r="5" spans="1:19" x14ac:dyDescent="0.3">
      <c r="A5" s="8">
        <v>2</v>
      </c>
      <c r="B5" s="12" t="s">
        <v>200</v>
      </c>
      <c r="C5" s="8" t="s">
        <v>201</v>
      </c>
      <c r="D5" s="73" t="s">
        <v>922</v>
      </c>
      <c r="E5" s="12" t="s">
        <v>200</v>
      </c>
      <c r="F5" s="8" t="s">
        <v>201</v>
      </c>
      <c r="G5" s="41" t="s">
        <v>922</v>
      </c>
      <c r="H5" s="12" t="s">
        <v>202</v>
      </c>
      <c r="I5" s="12" t="s">
        <v>203</v>
      </c>
      <c r="J5" s="72"/>
      <c r="K5" t="s">
        <v>2153</v>
      </c>
      <c r="L5" t="s">
        <v>950</v>
      </c>
      <c r="N5" t="s">
        <v>2192</v>
      </c>
      <c r="O5" t="s">
        <v>2212</v>
      </c>
      <c r="P5" t="s">
        <v>2246</v>
      </c>
      <c r="S5" s="20"/>
    </row>
    <row r="6" spans="1:19" x14ac:dyDescent="0.3">
      <c r="A6" s="8">
        <v>3</v>
      </c>
      <c r="B6" s="12" t="s">
        <v>204</v>
      </c>
      <c r="C6" s="8" t="s">
        <v>205</v>
      </c>
      <c r="D6" s="73" t="s">
        <v>922</v>
      </c>
      <c r="E6" s="12" t="s">
        <v>204</v>
      </c>
      <c r="F6" s="8" t="s">
        <v>205</v>
      </c>
      <c r="G6" s="41" t="s">
        <v>922</v>
      </c>
      <c r="H6" s="12" t="s">
        <v>206</v>
      </c>
      <c r="I6" s="12" t="s">
        <v>207</v>
      </c>
      <c r="J6" s="72"/>
      <c r="K6" t="s">
        <v>2154</v>
      </c>
      <c r="L6" t="s">
        <v>950</v>
      </c>
      <c r="N6" t="s">
        <v>2193</v>
      </c>
      <c r="O6" t="s">
        <v>2213</v>
      </c>
      <c r="P6" t="s">
        <v>2246</v>
      </c>
      <c r="S6" s="20"/>
    </row>
    <row r="7" spans="1:19" x14ac:dyDescent="0.3">
      <c r="A7" s="8">
        <v>4</v>
      </c>
      <c r="B7" s="12" t="s">
        <v>209</v>
      </c>
      <c r="C7" s="8" t="s">
        <v>210</v>
      </c>
      <c r="D7" s="73" t="s">
        <v>922</v>
      </c>
      <c r="E7" s="12" t="s">
        <v>209</v>
      </c>
      <c r="F7" s="8" t="s">
        <v>210</v>
      </c>
      <c r="G7" s="41" t="s">
        <v>922</v>
      </c>
      <c r="H7" s="12" t="s">
        <v>211</v>
      </c>
      <c r="I7" s="12" t="s">
        <v>212</v>
      </c>
      <c r="J7" s="72"/>
      <c r="K7" t="s">
        <v>2155</v>
      </c>
      <c r="L7" t="s">
        <v>950</v>
      </c>
      <c r="N7" t="s">
        <v>2194</v>
      </c>
      <c r="O7" t="s">
        <v>2214</v>
      </c>
      <c r="P7" t="s">
        <v>2246</v>
      </c>
      <c r="S7" s="20"/>
    </row>
    <row r="8" spans="1:19" x14ac:dyDescent="0.3">
      <c r="A8" s="8">
        <v>5</v>
      </c>
      <c r="B8" s="12" t="s">
        <v>214</v>
      </c>
      <c r="C8" s="8" t="s">
        <v>215</v>
      </c>
      <c r="D8" s="73" t="s">
        <v>922</v>
      </c>
      <c r="E8" s="12" t="s">
        <v>214</v>
      </c>
      <c r="F8" s="8" t="s">
        <v>215</v>
      </c>
      <c r="G8" s="41" t="s">
        <v>922</v>
      </c>
      <c r="H8" s="12" t="s">
        <v>216</v>
      </c>
      <c r="I8" s="12" t="s">
        <v>217</v>
      </c>
      <c r="J8" s="72"/>
      <c r="K8" t="s">
        <v>965</v>
      </c>
      <c r="L8" t="s">
        <v>950</v>
      </c>
      <c r="N8" t="s">
        <v>2195</v>
      </c>
      <c r="O8" t="s">
        <v>2215</v>
      </c>
      <c r="P8" t="s">
        <v>931</v>
      </c>
      <c r="S8" s="20"/>
    </row>
    <row r="9" spans="1:19" x14ac:dyDescent="0.3">
      <c r="A9" s="8">
        <v>6</v>
      </c>
      <c r="B9" s="12" t="s">
        <v>218</v>
      </c>
      <c r="C9" s="8" t="s">
        <v>219</v>
      </c>
      <c r="D9" s="73" t="s">
        <v>922</v>
      </c>
      <c r="E9" s="12" t="s">
        <v>218</v>
      </c>
      <c r="F9" s="8" t="s">
        <v>219</v>
      </c>
      <c r="G9" s="41" t="s">
        <v>922</v>
      </c>
      <c r="H9" s="12" t="s">
        <v>220</v>
      </c>
      <c r="I9" s="12" t="s">
        <v>221</v>
      </c>
      <c r="J9" s="72"/>
      <c r="K9" t="s">
        <v>966</v>
      </c>
      <c r="L9" t="s">
        <v>950</v>
      </c>
      <c r="N9" t="s">
        <v>2196</v>
      </c>
      <c r="O9" t="s">
        <v>2216</v>
      </c>
      <c r="P9" t="s">
        <v>931</v>
      </c>
      <c r="S9" s="20"/>
    </row>
    <row r="10" spans="1:19" x14ac:dyDescent="0.3">
      <c r="A10" s="8">
        <v>7</v>
      </c>
      <c r="B10" s="12" t="s">
        <v>222</v>
      </c>
      <c r="C10" s="8" t="s">
        <v>223</v>
      </c>
      <c r="D10" s="73" t="s">
        <v>922</v>
      </c>
      <c r="E10" s="12" t="s">
        <v>222</v>
      </c>
      <c r="F10" s="8" t="s">
        <v>223</v>
      </c>
      <c r="G10" s="41" t="s">
        <v>922</v>
      </c>
      <c r="H10" s="12" t="s">
        <v>224</v>
      </c>
      <c r="I10" s="12" t="s">
        <v>225</v>
      </c>
      <c r="J10" s="72"/>
      <c r="K10" t="s">
        <v>967</v>
      </c>
      <c r="L10" t="s">
        <v>950</v>
      </c>
      <c r="N10" t="s">
        <v>2197</v>
      </c>
      <c r="O10" t="s">
        <v>2217</v>
      </c>
      <c r="P10" t="s">
        <v>931</v>
      </c>
      <c r="S10" s="20"/>
    </row>
    <row r="11" spans="1:19" x14ac:dyDescent="0.3">
      <c r="A11" s="8">
        <v>8</v>
      </c>
      <c r="B11" s="12" t="s">
        <v>226</v>
      </c>
      <c r="C11" s="8" t="s">
        <v>227</v>
      </c>
      <c r="D11" s="73" t="s">
        <v>922</v>
      </c>
      <c r="E11" s="12" t="s">
        <v>226</v>
      </c>
      <c r="F11" s="8" t="s">
        <v>227</v>
      </c>
      <c r="G11" s="41" t="s">
        <v>922</v>
      </c>
      <c r="H11" s="12" t="s">
        <v>228</v>
      </c>
      <c r="I11" s="12" t="s">
        <v>229</v>
      </c>
      <c r="J11" s="72"/>
      <c r="K11" t="s">
        <v>968</v>
      </c>
      <c r="L11" t="s">
        <v>950</v>
      </c>
      <c r="N11" t="s">
        <v>930</v>
      </c>
      <c r="O11" t="s">
        <v>2218</v>
      </c>
      <c r="P11" t="s">
        <v>931</v>
      </c>
      <c r="S11" s="20"/>
    </row>
    <row r="12" spans="1:19" x14ac:dyDescent="0.3">
      <c r="A12" s="8">
        <v>9</v>
      </c>
      <c r="B12" s="12" t="s">
        <v>230</v>
      </c>
      <c r="C12" s="8" t="s">
        <v>231</v>
      </c>
      <c r="D12" s="73" t="s">
        <v>922</v>
      </c>
      <c r="E12" s="12" t="s">
        <v>230</v>
      </c>
      <c r="F12" s="8" t="s">
        <v>231</v>
      </c>
      <c r="G12" s="41" t="s">
        <v>922</v>
      </c>
      <c r="H12" s="12" t="s">
        <v>232</v>
      </c>
      <c r="I12" s="12" t="s">
        <v>233</v>
      </c>
      <c r="J12" s="72"/>
      <c r="K12" t="s">
        <v>969</v>
      </c>
      <c r="L12" t="s">
        <v>970</v>
      </c>
      <c r="N12" t="s">
        <v>932</v>
      </c>
      <c r="O12" t="s">
        <v>2219</v>
      </c>
      <c r="P12" t="s">
        <v>933</v>
      </c>
      <c r="S12" s="20"/>
    </row>
    <row r="13" spans="1:19" x14ac:dyDescent="0.3">
      <c r="A13" s="8">
        <v>10</v>
      </c>
      <c r="B13" s="12" t="s">
        <v>234</v>
      </c>
      <c r="C13" s="8" t="s">
        <v>235</v>
      </c>
      <c r="D13" s="73" t="s">
        <v>922</v>
      </c>
      <c r="E13" s="12" t="s">
        <v>234</v>
      </c>
      <c r="F13" s="8" t="s">
        <v>235</v>
      </c>
      <c r="G13" s="41" t="s">
        <v>922</v>
      </c>
      <c r="H13" s="12" t="s">
        <v>236</v>
      </c>
      <c r="I13" s="12" t="s">
        <v>237</v>
      </c>
      <c r="J13" s="72"/>
      <c r="K13" t="s">
        <v>971</v>
      </c>
      <c r="L13" t="s">
        <v>970</v>
      </c>
      <c r="N13" t="s">
        <v>934</v>
      </c>
      <c r="O13" t="s">
        <v>2220</v>
      </c>
      <c r="P13" t="s">
        <v>933</v>
      </c>
      <c r="S13" s="20"/>
    </row>
    <row r="14" spans="1:19" x14ac:dyDescent="0.3">
      <c r="A14" s="8">
        <v>11</v>
      </c>
      <c r="B14" s="12" t="s">
        <v>238</v>
      </c>
      <c r="C14" s="8" t="s">
        <v>239</v>
      </c>
      <c r="D14" s="73" t="s">
        <v>922</v>
      </c>
      <c r="E14" s="12" t="s">
        <v>238</v>
      </c>
      <c r="F14" s="8" t="s">
        <v>239</v>
      </c>
      <c r="G14" s="41" t="s">
        <v>922</v>
      </c>
      <c r="H14" s="12" t="s">
        <v>240</v>
      </c>
      <c r="I14" s="12" t="s">
        <v>239</v>
      </c>
      <c r="J14" s="72"/>
      <c r="K14" t="s">
        <v>972</v>
      </c>
      <c r="L14" t="s">
        <v>970</v>
      </c>
      <c r="N14" t="s">
        <v>935</v>
      </c>
      <c r="O14" t="s">
        <v>2221</v>
      </c>
      <c r="P14" t="s">
        <v>933</v>
      </c>
      <c r="S14" s="20"/>
    </row>
    <row r="15" spans="1:19" x14ac:dyDescent="0.3">
      <c r="A15" s="8">
        <v>12</v>
      </c>
      <c r="B15" s="12" t="s">
        <v>241</v>
      </c>
      <c r="C15" s="8" t="s">
        <v>242</v>
      </c>
      <c r="D15" s="73" t="s">
        <v>922</v>
      </c>
      <c r="E15" s="12" t="s">
        <v>241</v>
      </c>
      <c r="F15" s="8" t="s">
        <v>242</v>
      </c>
      <c r="G15" s="41" t="s">
        <v>922</v>
      </c>
      <c r="H15" s="12" t="s">
        <v>243</v>
      </c>
      <c r="I15" s="12" t="s">
        <v>242</v>
      </c>
      <c r="J15" s="72"/>
      <c r="K15" t="s">
        <v>973</v>
      </c>
      <c r="L15" t="s">
        <v>970</v>
      </c>
      <c r="N15" t="s">
        <v>936</v>
      </c>
      <c r="O15" t="s">
        <v>2222</v>
      </c>
      <c r="P15" t="s">
        <v>933</v>
      </c>
      <c r="S15" s="20"/>
    </row>
    <row r="16" spans="1:19" x14ac:dyDescent="0.3">
      <c r="A16" s="8">
        <v>13</v>
      </c>
      <c r="B16" s="12" t="s">
        <v>244</v>
      </c>
      <c r="C16" s="8" t="s">
        <v>245</v>
      </c>
      <c r="D16" s="73" t="s">
        <v>922</v>
      </c>
      <c r="E16" s="12" t="s">
        <v>244</v>
      </c>
      <c r="F16" s="8" t="s">
        <v>245</v>
      </c>
      <c r="G16" s="41" t="s">
        <v>922</v>
      </c>
      <c r="H16" s="12" t="s">
        <v>246</v>
      </c>
      <c r="I16" s="12" t="s">
        <v>245</v>
      </c>
      <c r="J16" s="72"/>
      <c r="K16" t="s">
        <v>974</v>
      </c>
      <c r="L16" t="s">
        <v>970</v>
      </c>
      <c r="N16" t="s">
        <v>2198</v>
      </c>
      <c r="O16" t="s">
        <v>2223</v>
      </c>
      <c r="P16" t="s">
        <v>937</v>
      </c>
      <c r="S16" s="20"/>
    </row>
    <row r="17" spans="1:19" x14ac:dyDescent="0.3">
      <c r="A17" s="8">
        <v>14</v>
      </c>
      <c r="B17" s="12" t="s">
        <v>247</v>
      </c>
      <c r="C17" s="8" t="s">
        <v>248</v>
      </c>
      <c r="D17" s="73" t="s">
        <v>922</v>
      </c>
      <c r="E17" s="12" t="s">
        <v>247</v>
      </c>
      <c r="F17" s="8" t="s">
        <v>248</v>
      </c>
      <c r="G17" s="41" t="s">
        <v>922</v>
      </c>
      <c r="H17" s="12" t="s">
        <v>249</v>
      </c>
      <c r="I17" s="12" t="s">
        <v>248</v>
      </c>
      <c r="J17" s="72"/>
      <c r="K17" t="s">
        <v>975</v>
      </c>
      <c r="L17" t="s">
        <v>970</v>
      </c>
      <c r="N17" t="s">
        <v>2199</v>
      </c>
      <c r="O17" t="s">
        <v>2224</v>
      </c>
      <c r="P17" t="s">
        <v>937</v>
      </c>
      <c r="S17" s="20"/>
    </row>
    <row r="18" spans="1:19" x14ac:dyDescent="0.3">
      <c r="A18" s="8">
        <v>15</v>
      </c>
      <c r="B18" s="12" t="s">
        <v>251</v>
      </c>
      <c r="C18" s="8" t="s">
        <v>252</v>
      </c>
      <c r="D18" s="73" t="s">
        <v>922</v>
      </c>
      <c r="E18" s="12" t="s">
        <v>251</v>
      </c>
      <c r="F18" s="14" t="s">
        <v>252</v>
      </c>
      <c r="G18" s="41" t="s">
        <v>922</v>
      </c>
      <c r="H18" s="12" t="s">
        <v>255</v>
      </c>
      <c r="I18" s="15" t="s">
        <v>256</v>
      </c>
      <c r="J18" s="72"/>
      <c r="K18" t="s">
        <v>976</v>
      </c>
      <c r="L18" t="s">
        <v>977</v>
      </c>
      <c r="N18" t="s">
        <v>2200</v>
      </c>
      <c r="O18" t="s">
        <v>2225</v>
      </c>
      <c r="P18" t="s">
        <v>937</v>
      </c>
      <c r="S18" s="20"/>
    </row>
    <row r="19" spans="1:19" x14ac:dyDescent="0.3">
      <c r="A19" s="8">
        <v>16</v>
      </c>
      <c r="B19" s="12" t="s">
        <v>257</v>
      </c>
      <c r="C19" s="8" t="s">
        <v>258</v>
      </c>
      <c r="D19" s="73" t="s">
        <v>922</v>
      </c>
      <c r="E19" s="12" t="s">
        <v>257</v>
      </c>
      <c r="F19" s="14" t="s">
        <v>258</v>
      </c>
      <c r="G19" s="41" t="s">
        <v>922</v>
      </c>
      <c r="H19" s="12" t="s">
        <v>261</v>
      </c>
      <c r="I19" s="15" t="s">
        <v>262</v>
      </c>
      <c r="J19" s="72"/>
      <c r="K19" t="s">
        <v>978</v>
      </c>
      <c r="L19" t="s">
        <v>977</v>
      </c>
      <c r="N19" t="s">
        <v>2201</v>
      </c>
      <c r="O19" t="s">
        <v>2226</v>
      </c>
      <c r="P19" t="s">
        <v>937</v>
      </c>
      <c r="S19" s="20"/>
    </row>
    <row r="20" spans="1:19" x14ac:dyDescent="0.3">
      <c r="A20" s="8">
        <v>17</v>
      </c>
      <c r="B20" s="12" t="s">
        <v>253</v>
      </c>
      <c r="C20" s="8" t="s">
        <v>2111</v>
      </c>
      <c r="D20" s="73" t="s">
        <v>922</v>
      </c>
      <c r="E20" s="12" t="s">
        <v>253</v>
      </c>
      <c r="F20" s="8" t="s">
        <v>254</v>
      </c>
      <c r="G20" s="41" t="s">
        <v>922</v>
      </c>
      <c r="H20" s="12" t="s">
        <v>264</v>
      </c>
      <c r="I20" s="12" t="s">
        <v>2054</v>
      </c>
      <c r="J20" s="72"/>
      <c r="K20" t="s">
        <v>979</v>
      </c>
      <c r="L20" t="s">
        <v>977</v>
      </c>
      <c r="N20" t="s">
        <v>2202</v>
      </c>
      <c r="O20" t="s">
        <v>2227</v>
      </c>
      <c r="P20" t="s">
        <v>937</v>
      </c>
      <c r="S20" s="20"/>
    </row>
    <row r="21" spans="1:19" x14ac:dyDescent="0.3">
      <c r="A21" s="8">
        <v>18</v>
      </c>
      <c r="B21" s="12" t="s">
        <v>259</v>
      </c>
      <c r="C21" s="8" t="s">
        <v>2112</v>
      </c>
      <c r="D21" s="73" t="s">
        <v>922</v>
      </c>
      <c r="E21" s="12" t="s">
        <v>259</v>
      </c>
      <c r="F21" s="8" t="s">
        <v>260</v>
      </c>
      <c r="G21" s="41" t="s">
        <v>922</v>
      </c>
      <c r="H21" s="12" t="s">
        <v>267</v>
      </c>
      <c r="I21" s="12" t="s">
        <v>2055</v>
      </c>
      <c r="J21" s="72"/>
      <c r="K21" t="s">
        <v>980</v>
      </c>
      <c r="L21" t="s">
        <v>977</v>
      </c>
      <c r="N21" t="s">
        <v>2203</v>
      </c>
      <c r="O21" t="s">
        <v>2228</v>
      </c>
      <c r="P21" t="s">
        <v>937</v>
      </c>
      <c r="S21" s="20"/>
    </row>
    <row r="22" spans="1:19" ht="15.6" x14ac:dyDescent="0.3">
      <c r="A22" s="8">
        <v>19</v>
      </c>
      <c r="B22" s="12" t="s">
        <v>269</v>
      </c>
      <c r="C22" s="16" t="s">
        <v>270</v>
      </c>
      <c r="D22" s="73" t="s">
        <v>922</v>
      </c>
      <c r="E22" s="13" t="s">
        <v>263</v>
      </c>
      <c r="F22" s="16" t="s">
        <v>2182</v>
      </c>
      <c r="G22" s="41" t="s">
        <v>922</v>
      </c>
      <c r="H22" s="12" t="s">
        <v>273</v>
      </c>
      <c r="I22" s="12" t="s">
        <v>2056</v>
      </c>
      <c r="J22" s="72"/>
      <c r="K22" t="s">
        <v>981</v>
      </c>
      <c r="L22" t="s">
        <v>977</v>
      </c>
      <c r="N22" t="s">
        <v>2204</v>
      </c>
      <c r="O22" t="s">
        <v>2229</v>
      </c>
      <c r="P22" t="s">
        <v>937</v>
      </c>
      <c r="S22" s="20"/>
    </row>
    <row r="23" spans="1:19" x14ac:dyDescent="0.3">
      <c r="A23" s="8">
        <v>20</v>
      </c>
      <c r="B23" s="12" t="s">
        <v>275</v>
      </c>
      <c r="C23" s="16" t="s">
        <v>276</v>
      </c>
      <c r="D23" s="73" t="s">
        <v>922</v>
      </c>
      <c r="E23" s="12" t="s">
        <v>265</v>
      </c>
      <c r="F23" s="8" t="s">
        <v>266</v>
      </c>
      <c r="G23" s="41" t="s">
        <v>922</v>
      </c>
      <c r="H23" s="12" t="s">
        <v>279</v>
      </c>
      <c r="I23" s="12" t="s">
        <v>268</v>
      </c>
      <c r="J23" s="72"/>
      <c r="K23" t="s">
        <v>982</v>
      </c>
      <c r="L23" t="s">
        <v>977</v>
      </c>
      <c r="N23" t="s">
        <v>2205</v>
      </c>
      <c r="O23" t="s">
        <v>2230</v>
      </c>
      <c r="P23" t="s">
        <v>937</v>
      </c>
      <c r="S23" s="20"/>
    </row>
    <row r="24" spans="1:19" ht="15.6" x14ac:dyDescent="0.3">
      <c r="A24" s="8">
        <v>21</v>
      </c>
      <c r="B24" s="12" t="s">
        <v>281</v>
      </c>
      <c r="C24" s="16" t="s">
        <v>282</v>
      </c>
      <c r="D24" s="73" t="s">
        <v>922</v>
      </c>
      <c r="E24" s="13" t="s">
        <v>271</v>
      </c>
      <c r="F24" s="16" t="s">
        <v>272</v>
      </c>
      <c r="G24" s="41" t="s">
        <v>922</v>
      </c>
      <c r="H24" s="12" t="s">
        <v>284</v>
      </c>
      <c r="I24" s="12" t="s">
        <v>274</v>
      </c>
      <c r="J24" s="72"/>
      <c r="K24" t="s">
        <v>983</v>
      </c>
      <c r="L24" t="s">
        <v>970</v>
      </c>
      <c r="N24" t="s">
        <v>2206</v>
      </c>
      <c r="O24" t="s">
        <v>2231</v>
      </c>
      <c r="P24" t="s">
        <v>937</v>
      </c>
      <c r="S24" s="20"/>
    </row>
    <row r="25" spans="1:19" x14ac:dyDescent="0.3">
      <c r="A25" s="8">
        <v>22</v>
      </c>
      <c r="B25" s="12" t="s">
        <v>285</v>
      </c>
      <c r="C25" s="16" t="s">
        <v>286</v>
      </c>
      <c r="D25" s="73" t="s">
        <v>922</v>
      </c>
      <c r="E25" s="12" t="s">
        <v>277</v>
      </c>
      <c r="F25" s="8" t="s">
        <v>278</v>
      </c>
      <c r="G25" s="41" t="s">
        <v>922</v>
      </c>
      <c r="H25" s="12" t="s">
        <v>288</v>
      </c>
      <c r="I25" s="12" t="s">
        <v>280</v>
      </c>
      <c r="J25" s="72"/>
      <c r="K25" t="s">
        <v>984</v>
      </c>
      <c r="L25" t="s">
        <v>977</v>
      </c>
      <c r="N25" t="s">
        <v>2207</v>
      </c>
      <c r="O25" t="s">
        <v>2232</v>
      </c>
      <c r="P25" t="s">
        <v>937</v>
      </c>
      <c r="S25" s="20"/>
    </row>
    <row r="26" spans="1:19" x14ac:dyDescent="0.3">
      <c r="A26" s="8">
        <v>23</v>
      </c>
      <c r="B26" s="12" t="s">
        <v>290</v>
      </c>
      <c r="C26" s="16" t="s">
        <v>291</v>
      </c>
      <c r="D26" s="73" t="s">
        <v>922</v>
      </c>
      <c r="E26" s="12" t="s">
        <v>283</v>
      </c>
      <c r="F26" s="8" t="s">
        <v>250</v>
      </c>
      <c r="G26" s="41" t="s">
        <v>922</v>
      </c>
      <c r="H26" s="12" t="s">
        <v>294</v>
      </c>
      <c r="I26" s="12" t="s">
        <v>2057</v>
      </c>
      <c r="J26" s="72"/>
      <c r="K26" t="s">
        <v>985</v>
      </c>
      <c r="L26" t="s">
        <v>986</v>
      </c>
      <c r="N26" t="s">
        <v>2208</v>
      </c>
      <c r="O26" t="s">
        <v>2233</v>
      </c>
      <c r="P26" t="s">
        <v>937</v>
      </c>
      <c r="S26" s="20"/>
    </row>
    <row r="27" spans="1:19" x14ac:dyDescent="0.3">
      <c r="A27" s="8">
        <v>24</v>
      </c>
      <c r="B27" s="12" t="s">
        <v>296</v>
      </c>
      <c r="C27" s="16" t="s">
        <v>297</v>
      </c>
      <c r="D27" s="73" t="s">
        <v>922</v>
      </c>
      <c r="E27" s="12" t="s">
        <v>287</v>
      </c>
      <c r="F27" s="8" t="s">
        <v>208</v>
      </c>
      <c r="G27" s="41" t="s">
        <v>922</v>
      </c>
      <c r="H27" s="12" t="s">
        <v>300</v>
      </c>
      <c r="I27" s="12" t="s">
        <v>289</v>
      </c>
      <c r="J27" s="72"/>
      <c r="K27" t="s">
        <v>987</v>
      </c>
      <c r="L27" t="s">
        <v>986</v>
      </c>
      <c r="N27" t="s">
        <v>2209</v>
      </c>
      <c r="O27" t="s">
        <v>2234</v>
      </c>
      <c r="P27" t="s">
        <v>937</v>
      </c>
      <c r="S27" s="20"/>
    </row>
    <row r="28" spans="1:19" x14ac:dyDescent="0.3">
      <c r="A28" s="8">
        <v>25</v>
      </c>
      <c r="B28" s="12" t="s">
        <v>302</v>
      </c>
      <c r="C28" s="16" t="s">
        <v>303</v>
      </c>
      <c r="D28" s="73" t="s">
        <v>922</v>
      </c>
      <c r="E28" s="12" t="s">
        <v>292</v>
      </c>
      <c r="F28" s="8" t="s">
        <v>293</v>
      </c>
      <c r="G28" s="41" t="s">
        <v>922</v>
      </c>
      <c r="H28" s="12" t="s">
        <v>306</v>
      </c>
      <c r="I28" s="12" t="s">
        <v>295</v>
      </c>
      <c r="J28" s="72"/>
      <c r="K28" t="s">
        <v>988</v>
      </c>
      <c r="L28" t="s">
        <v>986</v>
      </c>
      <c r="N28" t="s">
        <v>938</v>
      </c>
      <c r="O28" t="s">
        <v>2235</v>
      </c>
      <c r="P28" t="s">
        <v>939</v>
      </c>
      <c r="S28" s="20"/>
    </row>
    <row r="29" spans="1:19" x14ac:dyDescent="0.3">
      <c r="A29" s="8">
        <v>26</v>
      </c>
      <c r="B29" s="12" t="s">
        <v>308</v>
      </c>
      <c r="C29" s="16" t="s">
        <v>309</v>
      </c>
      <c r="D29" s="73" t="s">
        <v>922</v>
      </c>
      <c r="E29" s="12" t="s">
        <v>298</v>
      </c>
      <c r="F29" s="8" t="s">
        <v>299</v>
      </c>
      <c r="G29" s="41" t="s">
        <v>922</v>
      </c>
      <c r="H29" s="12" t="s">
        <v>312</v>
      </c>
      <c r="I29" s="12" t="s">
        <v>301</v>
      </c>
      <c r="J29" s="72"/>
      <c r="K29" t="s">
        <v>989</v>
      </c>
      <c r="L29" t="s">
        <v>986</v>
      </c>
      <c r="N29" t="s">
        <v>940</v>
      </c>
      <c r="O29" t="s">
        <v>2236</v>
      </c>
      <c r="P29" t="s">
        <v>939</v>
      </c>
      <c r="S29" s="20"/>
    </row>
    <row r="30" spans="1:19" x14ac:dyDescent="0.3">
      <c r="A30" s="8">
        <v>27</v>
      </c>
      <c r="B30" s="12" t="s">
        <v>265</v>
      </c>
      <c r="C30" s="8" t="s">
        <v>266</v>
      </c>
      <c r="D30" s="73" t="s">
        <v>922</v>
      </c>
      <c r="E30" s="12" t="s">
        <v>304</v>
      </c>
      <c r="F30" s="8" t="s">
        <v>305</v>
      </c>
      <c r="G30" s="41" t="s">
        <v>922</v>
      </c>
      <c r="H30" s="12" t="s">
        <v>316</v>
      </c>
      <c r="I30" s="12" t="s">
        <v>307</v>
      </c>
      <c r="J30" s="72"/>
      <c r="K30" t="s">
        <v>990</v>
      </c>
      <c r="L30" t="s">
        <v>986</v>
      </c>
      <c r="N30" t="s">
        <v>941</v>
      </c>
      <c r="O30" t="s">
        <v>2237</v>
      </c>
      <c r="P30" t="s">
        <v>939</v>
      </c>
      <c r="S30" s="20"/>
    </row>
    <row r="31" spans="1:19" x14ac:dyDescent="0.3">
      <c r="A31" s="8">
        <v>28</v>
      </c>
      <c r="B31" s="12" t="s">
        <v>318</v>
      </c>
      <c r="C31" s="16" t="s">
        <v>272</v>
      </c>
      <c r="D31" s="73" t="s">
        <v>922</v>
      </c>
      <c r="E31" s="12" t="s">
        <v>310</v>
      </c>
      <c r="F31" s="8" t="s">
        <v>311</v>
      </c>
      <c r="G31" s="41" t="s">
        <v>922</v>
      </c>
      <c r="H31" s="12" t="s">
        <v>321</v>
      </c>
      <c r="I31" s="12" t="s">
        <v>313</v>
      </c>
      <c r="J31" s="72"/>
      <c r="K31" t="s">
        <v>991</v>
      </c>
      <c r="L31" t="s">
        <v>986</v>
      </c>
      <c r="N31" t="s">
        <v>942</v>
      </c>
      <c r="O31" t="s">
        <v>2238</v>
      </c>
      <c r="P31" t="s">
        <v>939</v>
      </c>
      <c r="S31" s="20"/>
    </row>
    <row r="32" spans="1:19" x14ac:dyDescent="0.3">
      <c r="A32" s="8">
        <v>29</v>
      </c>
      <c r="B32" s="12" t="s">
        <v>323</v>
      </c>
      <c r="C32" s="16" t="s">
        <v>324</v>
      </c>
      <c r="D32" s="73" t="s">
        <v>922</v>
      </c>
      <c r="E32" s="12" t="s">
        <v>314</v>
      </c>
      <c r="F32" s="8" t="s">
        <v>315</v>
      </c>
      <c r="G32" s="41" t="s">
        <v>922</v>
      </c>
      <c r="H32" s="12" t="s">
        <v>327</v>
      </c>
      <c r="I32" s="12" t="s">
        <v>317</v>
      </c>
      <c r="J32" s="72"/>
      <c r="K32" t="s">
        <v>992</v>
      </c>
      <c r="L32" t="s">
        <v>986</v>
      </c>
      <c r="N32" t="s">
        <v>943</v>
      </c>
      <c r="O32" t="s">
        <v>2239</v>
      </c>
      <c r="P32" t="s">
        <v>939</v>
      </c>
      <c r="S32" s="20"/>
    </row>
    <row r="33" spans="1:19" x14ac:dyDescent="0.3">
      <c r="A33" s="8">
        <v>30</v>
      </c>
      <c r="B33" s="12" t="s">
        <v>277</v>
      </c>
      <c r="C33" s="8" t="s">
        <v>278</v>
      </c>
      <c r="D33" s="73" t="s">
        <v>922</v>
      </c>
      <c r="E33" s="12" t="s">
        <v>319</v>
      </c>
      <c r="F33" s="8" t="s">
        <v>320</v>
      </c>
      <c r="G33" s="41" t="s">
        <v>922</v>
      </c>
      <c r="H33" s="12" t="s">
        <v>331</v>
      </c>
      <c r="I33" s="12" t="s">
        <v>322</v>
      </c>
      <c r="J33" s="72"/>
      <c r="K33" t="s">
        <v>993</v>
      </c>
      <c r="L33" t="s">
        <v>986</v>
      </c>
      <c r="N33" t="s">
        <v>944</v>
      </c>
      <c r="O33" t="s">
        <v>2240</v>
      </c>
      <c r="P33" t="s">
        <v>939</v>
      </c>
      <c r="S33" s="20"/>
    </row>
    <row r="34" spans="1:19" x14ac:dyDescent="0.3">
      <c r="A34" s="8">
        <v>31</v>
      </c>
      <c r="B34" s="12" t="s">
        <v>283</v>
      </c>
      <c r="C34" s="8" t="s">
        <v>2113</v>
      </c>
      <c r="D34" s="73" t="s">
        <v>922</v>
      </c>
      <c r="E34" s="12" t="s">
        <v>325</v>
      </c>
      <c r="F34" s="8" t="s">
        <v>326</v>
      </c>
      <c r="G34" s="41" t="s">
        <v>922</v>
      </c>
      <c r="H34" s="12" t="s">
        <v>335</v>
      </c>
      <c r="I34" s="12" t="s">
        <v>328</v>
      </c>
      <c r="J34" s="72"/>
      <c r="K34" t="s">
        <v>994</v>
      </c>
      <c r="L34" t="s">
        <v>986</v>
      </c>
      <c r="N34" t="s">
        <v>945</v>
      </c>
      <c r="O34" t="s">
        <v>2241</v>
      </c>
      <c r="P34" t="s">
        <v>939</v>
      </c>
      <c r="S34" s="20"/>
    </row>
    <row r="35" spans="1:19" x14ac:dyDescent="0.3">
      <c r="A35" s="8">
        <v>32</v>
      </c>
      <c r="B35" s="12" t="s">
        <v>287</v>
      </c>
      <c r="C35" s="8" t="s">
        <v>208</v>
      </c>
      <c r="D35" s="73" t="s">
        <v>922</v>
      </c>
      <c r="E35" s="12" t="s">
        <v>329</v>
      </c>
      <c r="F35" s="8" t="s">
        <v>330</v>
      </c>
      <c r="G35" s="41" t="s">
        <v>922</v>
      </c>
      <c r="H35" s="12" t="s">
        <v>339</v>
      </c>
      <c r="I35" s="12" t="s">
        <v>332</v>
      </c>
      <c r="J35" s="72"/>
      <c r="K35" t="s">
        <v>995</v>
      </c>
      <c r="L35" t="s">
        <v>986</v>
      </c>
      <c r="N35" t="s">
        <v>946</v>
      </c>
      <c r="O35" t="s">
        <v>2242</v>
      </c>
      <c r="P35" t="s">
        <v>939</v>
      </c>
      <c r="S35" s="20"/>
    </row>
    <row r="36" spans="1:19" x14ac:dyDescent="0.3">
      <c r="A36" s="8">
        <v>33</v>
      </c>
      <c r="B36" s="12" t="s">
        <v>292</v>
      </c>
      <c r="C36" s="8" t="s">
        <v>293</v>
      </c>
      <c r="D36" s="73" t="s">
        <v>922</v>
      </c>
      <c r="E36" s="12" t="s">
        <v>333</v>
      </c>
      <c r="F36" s="8" t="s">
        <v>334</v>
      </c>
      <c r="G36" s="41" t="s">
        <v>922</v>
      </c>
      <c r="H36" s="12" t="s">
        <v>343</v>
      </c>
      <c r="I36" s="12" t="s">
        <v>336</v>
      </c>
      <c r="J36" s="72"/>
      <c r="K36" t="s">
        <v>996</v>
      </c>
      <c r="L36" t="s">
        <v>986</v>
      </c>
      <c r="N36" t="s">
        <v>947</v>
      </c>
      <c r="O36" t="s">
        <v>2243</v>
      </c>
      <c r="P36" t="s">
        <v>939</v>
      </c>
      <c r="S36" s="20"/>
    </row>
    <row r="37" spans="1:19" x14ac:dyDescent="0.3">
      <c r="A37" s="8">
        <v>34</v>
      </c>
      <c r="B37" s="12" t="s">
        <v>298</v>
      </c>
      <c r="C37" s="8" t="s">
        <v>299</v>
      </c>
      <c r="D37" s="73" t="s">
        <v>922</v>
      </c>
      <c r="E37" s="12" t="s">
        <v>337</v>
      </c>
      <c r="F37" s="8" t="s">
        <v>338</v>
      </c>
      <c r="G37" s="41" t="s">
        <v>922</v>
      </c>
      <c r="H37" s="12" t="s">
        <v>347</v>
      </c>
      <c r="I37" s="12" t="s">
        <v>340</v>
      </c>
      <c r="J37" s="72"/>
      <c r="K37" t="s">
        <v>997</v>
      </c>
      <c r="L37" t="s">
        <v>986</v>
      </c>
      <c r="N37" t="s">
        <v>948</v>
      </c>
      <c r="O37" t="s">
        <v>2244</v>
      </c>
      <c r="P37" t="s">
        <v>939</v>
      </c>
      <c r="S37" s="20"/>
    </row>
    <row r="38" spans="1:19" x14ac:dyDescent="0.3">
      <c r="A38" s="8">
        <v>35</v>
      </c>
      <c r="B38" s="12" t="s">
        <v>304</v>
      </c>
      <c r="C38" s="8" t="s">
        <v>305</v>
      </c>
      <c r="D38" s="73" t="s">
        <v>922</v>
      </c>
      <c r="E38" s="12" t="s">
        <v>341</v>
      </c>
      <c r="F38" s="8" t="s">
        <v>342</v>
      </c>
      <c r="G38" s="41" t="s">
        <v>922</v>
      </c>
      <c r="H38" s="12" t="s">
        <v>351</v>
      </c>
      <c r="I38" s="12" t="s">
        <v>344</v>
      </c>
      <c r="J38" s="72"/>
      <c r="K38" t="s">
        <v>998</v>
      </c>
      <c r="L38" t="s">
        <v>986</v>
      </c>
      <c r="N38" t="s">
        <v>949</v>
      </c>
      <c r="O38" t="s">
        <v>2245</v>
      </c>
      <c r="P38" t="s">
        <v>939</v>
      </c>
      <c r="S38" s="20"/>
    </row>
    <row r="39" spans="1:19" x14ac:dyDescent="0.3">
      <c r="A39" s="8">
        <v>36</v>
      </c>
      <c r="B39" s="12" t="s">
        <v>310</v>
      </c>
      <c r="C39" s="8" t="s">
        <v>311</v>
      </c>
      <c r="D39" s="73" t="s">
        <v>922</v>
      </c>
      <c r="E39" s="12" t="s">
        <v>345</v>
      </c>
      <c r="F39" s="8" t="s">
        <v>346</v>
      </c>
      <c r="G39" s="41" t="s">
        <v>922</v>
      </c>
      <c r="H39" s="12" t="s">
        <v>355</v>
      </c>
      <c r="I39" s="12" t="s">
        <v>348</v>
      </c>
      <c r="J39" s="72"/>
      <c r="K39" t="s">
        <v>999</v>
      </c>
      <c r="L39" t="s">
        <v>986</v>
      </c>
      <c r="N39"/>
      <c r="P39"/>
      <c r="Q39"/>
      <c r="S39" s="20"/>
    </row>
    <row r="40" spans="1:19" x14ac:dyDescent="0.3">
      <c r="A40" s="8">
        <v>37</v>
      </c>
      <c r="B40" s="12" t="s">
        <v>314</v>
      </c>
      <c r="C40" s="8" t="s">
        <v>315</v>
      </c>
      <c r="D40" s="73" t="s">
        <v>922</v>
      </c>
      <c r="E40" s="12" t="s">
        <v>349</v>
      </c>
      <c r="F40" s="8" t="s">
        <v>350</v>
      </c>
      <c r="G40" s="41" t="s">
        <v>922</v>
      </c>
      <c r="H40" s="12" t="s">
        <v>359</v>
      </c>
      <c r="I40" s="12" t="s">
        <v>352</v>
      </c>
      <c r="J40" s="72"/>
      <c r="K40" t="s">
        <v>1000</v>
      </c>
      <c r="L40" t="s">
        <v>986</v>
      </c>
      <c r="N40"/>
      <c r="P40"/>
      <c r="Q40"/>
      <c r="S40" s="20"/>
    </row>
    <row r="41" spans="1:19" x14ac:dyDescent="0.3">
      <c r="A41" s="8">
        <v>38</v>
      </c>
      <c r="B41" s="12" t="s">
        <v>319</v>
      </c>
      <c r="C41" s="8" t="s">
        <v>320</v>
      </c>
      <c r="D41" s="73" t="s">
        <v>922</v>
      </c>
      <c r="E41" s="12" t="s">
        <v>353</v>
      </c>
      <c r="F41" s="8" t="s">
        <v>354</v>
      </c>
      <c r="G41" s="41" t="s">
        <v>922</v>
      </c>
      <c r="H41" s="12" t="s">
        <v>363</v>
      </c>
      <c r="I41" s="12" t="s">
        <v>356</v>
      </c>
      <c r="J41" s="72"/>
      <c r="K41" t="s">
        <v>1001</v>
      </c>
      <c r="L41" t="s">
        <v>986</v>
      </c>
      <c r="N41"/>
      <c r="P41"/>
      <c r="Q41"/>
      <c r="S41" s="20"/>
    </row>
    <row r="42" spans="1:19" x14ac:dyDescent="0.3">
      <c r="A42" s="8">
        <v>39</v>
      </c>
      <c r="B42" s="12" t="s">
        <v>325</v>
      </c>
      <c r="C42" s="8" t="s">
        <v>326</v>
      </c>
      <c r="D42" s="73" t="s">
        <v>922</v>
      </c>
      <c r="E42" s="12" t="s">
        <v>357</v>
      </c>
      <c r="F42" s="8" t="s">
        <v>358</v>
      </c>
      <c r="G42" s="41" t="s">
        <v>922</v>
      </c>
      <c r="H42" s="12" t="s">
        <v>366</v>
      </c>
      <c r="I42" s="12" t="s">
        <v>360</v>
      </c>
      <c r="J42" s="72"/>
      <c r="K42" t="s">
        <v>1002</v>
      </c>
      <c r="L42" t="s">
        <v>986</v>
      </c>
      <c r="N42"/>
      <c r="P42"/>
      <c r="Q42"/>
      <c r="S42" s="20"/>
    </row>
    <row r="43" spans="1:19" x14ac:dyDescent="0.3">
      <c r="A43" s="8">
        <v>40</v>
      </c>
      <c r="B43" s="12" t="s">
        <v>329</v>
      </c>
      <c r="C43" s="8" t="s">
        <v>330</v>
      </c>
      <c r="D43" s="73" t="s">
        <v>922</v>
      </c>
      <c r="E43" s="12" t="s">
        <v>361</v>
      </c>
      <c r="F43" s="8" t="s">
        <v>362</v>
      </c>
      <c r="G43" s="41" t="s">
        <v>922</v>
      </c>
      <c r="H43" s="12" t="s">
        <v>370</v>
      </c>
      <c r="I43" s="12" t="s">
        <v>362</v>
      </c>
      <c r="J43" s="72"/>
      <c r="K43" t="s">
        <v>1003</v>
      </c>
      <c r="L43" t="s">
        <v>986</v>
      </c>
      <c r="N43"/>
      <c r="P43"/>
      <c r="Q43"/>
      <c r="S43" s="20"/>
    </row>
    <row r="44" spans="1:19" x14ac:dyDescent="0.3">
      <c r="A44" s="8">
        <v>41</v>
      </c>
      <c r="B44" s="12" t="s">
        <v>333</v>
      </c>
      <c r="C44" s="8" t="s">
        <v>334</v>
      </c>
      <c r="D44" s="73" t="s">
        <v>922</v>
      </c>
      <c r="E44" s="12" t="s">
        <v>364</v>
      </c>
      <c r="F44" s="8" t="s">
        <v>365</v>
      </c>
      <c r="G44" s="41" t="s">
        <v>922</v>
      </c>
      <c r="H44" s="12" t="s">
        <v>374</v>
      </c>
      <c r="I44" s="12" t="s">
        <v>367</v>
      </c>
      <c r="J44" s="72"/>
      <c r="K44" t="s">
        <v>1004</v>
      </c>
      <c r="L44" t="s">
        <v>986</v>
      </c>
      <c r="N44"/>
      <c r="P44"/>
      <c r="Q44"/>
      <c r="S44" s="20"/>
    </row>
    <row r="45" spans="1:19" x14ac:dyDescent="0.3">
      <c r="A45" s="8">
        <v>42</v>
      </c>
      <c r="B45" s="12" t="s">
        <v>337</v>
      </c>
      <c r="C45" s="8" t="s">
        <v>338</v>
      </c>
      <c r="D45" s="73" t="s">
        <v>922</v>
      </c>
      <c r="E45" s="12" t="s">
        <v>368</v>
      </c>
      <c r="F45" s="8" t="s">
        <v>369</v>
      </c>
      <c r="G45" s="41" t="s">
        <v>922</v>
      </c>
      <c r="H45" s="12" t="s">
        <v>378</v>
      </c>
      <c r="I45" s="12" t="s">
        <v>371</v>
      </c>
      <c r="J45" s="72"/>
      <c r="K45" t="s">
        <v>1005</v>
      </c>
      <c r="L45" t="s">
        <v>986</v>
      </c>
      <c r="N45"/>
      <c r="P45"/>
      <c r="Q45"/>
      <c r="S45" s="20"/>
    </row>
    <row r="46" spans="1:19" x14ac:dyDescent="0.3">
      <c r="A46" s="8">
        <v>43</v>
      </c>
      <c r="B46" s="12" t="s">
        <v>341</v>
      </c>
      <c r="C46" s="8" t="s">
        <v>342</v>
      </c>
      <c r="D46" s="73" t="s">
        <v>922</v>
      </c>
      <c r="E46" s="12" t="s">
        <v>372</v>
      </c>
      <c r="F46" s="8" t="s">
        <v>373</v>
      </c>
      <c r="G46" s="41" t="s">
        <v>922</v>
      </c>
      <c r="H46" s="12" t="s">
        <v>382</v>
      </c>
      <c r="I46" s="12" t="s">
        <v>375</v>
      </c>
      <c r="J46" s="72"/>
      <c r="K46" t="s">
        <v>1006</v>
      </c>
      <c r="L46" t="s">
        <v>986</v>
      </c>
      <c r="N46"/>
      <c r="P46"/>
      <c r="Q46"/>
      <c r="S46" s="20"/>
    </row>
    <row r="47" spans="1:19" x14ac:dyDescent="0.3">
      <c r="A47" s="8">
        <v>44</v>
      </c>
      <c r="B47" s="12" t="s">
        <v>345</v>
      </c>
      <c r="C47" s="8" t="s">
        <v>346</v>
      </c>
      <c r="D47" s="73" t="s">
        <v>922</v>
      </c>
      <c r="E47" s="12" t="s">
        <v>376</v>
      </c>
      <c r="F47" s="8" t="s">
        <v>377</v>
      </c>
      <c r="G47" s="41" t="s">
        <v>922</v>
      </c>
      <c r="H47" s="12" t="s">
        <v>385</v>
      </c>
      <c r="I47" s="12" t="s">
        <v>379</v>
      </c>
      <c r="J47" s="72"/>
      <c r="K47" t="s">
        <v>1007</v>
      </c>
      <c r="L47" t="s">
        <v>986</v>
      </c>
      <c r="N47"/>
      <c r="P47"/>
      <c r="Q47"/>
      <c r="S47" s="20"/>
    </row>
    <row r="48" spans="1:19" x14ac:dyDescent="0.3">
      <c r="A48" s="8">
        <v>45</v>
      </c>
      <c r="B48" s="12" t="s">
        <v>349</v>
      </c>
      <c r="C48" s="8" t="s">
        <v>350</v>
      </c>
      <c r="D48" s="73" t="s">
        <v>922</v>
      </c>
      <c r="E48" s="12" t="s">
        <v>380</v>
      </c>
      <c r="F48" s="8" t="s">
        <v>381</v>
      </c>
      <c r="G48" s="41" t="s">
        <v>922</v>
      </c>
      <c r="H48" s="12" t="s">
        <v>388</v>
      </c>
      <c r="I48" s="12" t="s">
        <v>2058</v>
      </c>
      <c r="J48" s="72"/>
      <c r="K48" t="s">
        <v>1008</v>
      </c>
      <c r="L48" t="s">
        <v>986</v>
      </c>
      <c r="N48"/>
      <c r="P48"/>
      <c r="Q48"/>
      <c r="S48" s="20"/>
    </row>
    <row r="49" spans="1:19" x14ac:dyDescent="0.3">
      <c r="A49" s="8">
        <v>46</v>
      </c>
      <c r="B49" s="12" t="s">
        <v>353</v>
      </c>
      <c r="C49" s="8" t="s">
        <v>354</v>
      </c>
      <c r="D49" s="73" t="s">
        <v>922</v>
      </c>
      <c r="E49" s="12" t="s">
        <v>383</v>
      </c>
      <c r="F49" s="8" t="s">
        <v>384</v>
      </c>
      <c r="G49" s="41" t="s">
        <v>922</v>
      </c>
      <c r="H49" s="12" t="s">
        <v>391</v>
      </c>
      <c r="I49" s="12" t="s">
        <v>2059</v>
      </c>
      <c r="J49" s="72"/>
      <c r="K49" t="s">
        <v>1009</v>
      </c>
      <c r="L49" t="s">
        <v>986</v>
      </c>
      <c r="N49"/>
      <c r="P49"/>
      <c r="Q49"/>
      <c r="S49" s="20"/>
    </row>
    <row r="50" spans="1:19" x14ac:dyDescent="0.3">
      <c r="A50" s="8">
        <v>47</v>
      </c>
      <c r="B50" s="12" t="s">
        <v>357</v>
      </c>
      <c r="C50" s="8" t="s">
        <v>358</v>
      </c>
      <c r="D50" s="73" t="s">
        <v>922</v>
      </c>
      <c r="E50" s="12" t="s">
        <v>386</v>
      </c>
      <c r="F50" s="8" t="s">
        <v>387</v>
      </c>
      <c r="G50" s="41" t="s">
        <v>922</v>
      </c>
      <c r="H50" s="12" t="s">
        <v>394</v>
      </c>
      <c r="I50" s="12" t="s">
        <v>2060</v>
      </c>
      <c r="J50" s="72"/>
      <c r="K50" t="s">
        <v>1010</v>
      </c>
      <c r="L50" t="s">
        <v>986</v>
      </c>
      <c r="N50"/>
      <c r="P50"/>
      <c r="Q50"/>
      <c r="S50" s="20"/>
    </row>
    <row r="51" spans="1:19" x14ac:dyDescent="0.3">
      <c r="A51" s="8">
        <v>48</v>
      </c>
      <c r="B51" s="12" t="s">
        <v>361</v>
      </c>
      <c r="C51" s="8" t="s">
        <v>362</v>
      </c>
      <c r="D51" s="73" t="s">
        <v>922</v>
      </c>
      <c r="E51" s="12" t="s">
        <v>389</v>
      </c>
      <c r="F51" s="8" t="s">
        <v>390</v>
      </c>
      <c r="G51" s="41" t="s">
        <v>922</v>
      </c>
      <c r="H51" s="12" t="s">
        <v>397</v>
      </c>
      <c r="I51" s="12" t="s">
        <v>2061</v>
      </c>
      <c r="J51" s="72"/>
      <c r="K51" t="s">
        <v>1011</v>
      </c>
      <c r="L51" t="s">
        <v>986</v>
      </c>
      <c r="N51" s="21"/>
      <c r="O51" s="21"/>
      <c r="P51" s="21"/>
      <c r="Q51" s="21"/>
      <c r="S51" s="20"/>
    </row>
    <row r="52" spans="1:19" x14ac:dyDescent="0.3">
      <c r="A52" s="8">
        <v>49</v>
      </c>
      <c r="B52" s="12" t="s">
        <v>364</v>
      </c>
      <c r="C52" s="8" t="s">
        <v>365</v>
      </c>
      <c r="D52" s="73" t="s">
        <v>922</v>
      </c>
      <c r="E52" s="12" t="s">
        <v>392</v>
      </c>
      <c r="F52" s="8" t="s">
        <v>393</v>
      </c>
      <c r="G52" s="41" t="s">
        <v>922</v>
      </c>
      <c r="H52" s="12" t="s">
        <v>400</v>
      </c>
      <c r="I52" s="12" t="s">
        <v>2062</v>
      </c>
      <c r="J52" s="72"/>
      <c r="K52" t="s">
        <v>1012</v>
      </c>
      <c r="L52" t="s">
        <v>986</v>
      </c>
      <c r="N52" s="21"/>
      <c r="O52" s="21"/>
      <c r="P52" s="21"/>
      <c r="Q52" s="21"/>
      <c r="S52" s="20"/>
    </row>
    <row r="53" spans="1:19" x14ac:dyDescent="0.3">
      <c r="A53" s="8">
        <v>50</v>
      </c>
      <c r="B53" s="12" t="s">
        <v>368</v>
      </c>
      <c r="C53" s="8" t="s">
        <v>369</v>
      </c>
      <c r="D53" s="73" t="s">
        <v>922</v>
      </c>
      <c r="E53" s="12" t="s">
        <v>401</v>
      </c>
      <c r="F53" s="14" t="s">
        <v>402</v>
      </c>
      <c r="G53" s="41" t="s">
        <v>922</v>
      </c>
      <c r="H53" s="12" t="s">
        <v>405</v>
      </c>
      <c r="I53" s="15" t="s">
        <v>406</v>
      </c>
      <c r="J53" s="72"/>
      <c r="K53" t="s">
        <v>1013</v>
      </c>
      <c r="L53" t="s">
        <v>986</v>
      </c>
      <c r="N53" s="21"/>
      <c r="O53" s="21"/>
      <c r="P53" s="21"/>
      <c r="Q53" s="21"/>
      <c r="S53" s="20"/>
    </row>
    <row r="54" spans="1:19" x14ac:dyDescent="0.3">
      <c r="A54" s="8">
        <v>51</v>
      </c>
      <c r="B54" s="12" t="s">
        <v>372</v>
      </c>
      <c r="C54" s="8" t="s">
        <v>373</v>
      </c>
      <c r="D54" s="73" t="s">
        <v>922</v>
      </c>
      <c r="E54" s="12" t="s">
        <v>395</v>
      </c>
      <c r="F54" s="8" t="s">
        <v>396</v>
      </c>
      <c r="G54" s="41" t="s">
        <v>922</v>
      </c>
      <c r="H54" s="12" t="s">
        <v>408</v>
      </c>
      <c r="I54" s="12" t="s">
        <v>396</v>
      </c>
      <c r="J54" s="72"/>
      <c r="K54" t="s">
        <v>1014</v>
      </c>
      <c r="L54" t="s">
        <v>986</v>
      </c>
      <c r="N54" s="21"/>
      <c r="O54" s="21"/>
      <c r="P54" s="21"/>
      <c r="Q54" s="21"/>
      <c r="S54" s="20"/>
    </row>
    <row r="55" spans="1:19" x14ac:dyDescent="0.3">
      <c r="A55" s="8">
        <v>52</v>
      </c>
      <c r="B55" s="12" t="s">
        <v>376</v>
      </c>
      <c r="C55" s="8" t="s">
        <v>377</v>
      </c>
      <c r="D55" s="73" t="s">
        <v>922</v>
      </c>
      <c r="E55" s="12" t="s">
        <v>410</v>
      </c>
      <c r="F55" s="14" t="s">
        <v>411</v>
      </c>
      <c r="G55" s="41" t="s">
        <v>922</v>
      </c>
      <c r="H55" s="12" t="s">
        <v>414</v>
      </c>
      <c r="I55" s="15" t="s">
        <v>415</v>
      </c>
      <c r="J55" s="72"/>
      <c r="K55" t="s">
        <v>1015</v>
      </c>
      <c r="L55" t="s">
        <v>986</v>
      </c>
      <c r="N55" s="21"/>
      <c r="O55" s="21"/>
      <c r="P55" s="21"/>
      <c r="Q55" s="21"/>
      <c r="S55" s="20"/>
    </row>
    <row r="56" spans="1:19" x14ac:dyDescent="0.3">
      <c r="A56" s="8">
        <v>53</v>
      </c>
      <c r="B56" s="12" t="s">
        <v>380</v>
      </c>
      <c r="C56" s="8" t="s">
        <v>2114</v>
      </c>
      <c r="D56" s="73" t="s">
        <v>922</v>
      </c>
      <c r="E56" s="12" t="s">
        <v>398</v>
      </c>
      <c r="F56" s="8" t="s">
        <v>399</v>
      </c>
      <c r="G56" s="41" t="s">
        <v>922</v>
      </c>
      <c r="H56" s="12" t="s">
        <v>419</v>
      </c>
      <c r="I56" s="12" t="s">
        <v>213</v>
      </c>
      <c r="J56" s="72"/>
      <c r="K56" t="s">
        <v>1016</v>
      </c>
      <c r="L56" t="s">
        <v>986</v>
      </c>
      <c r="N56" s="21"/>
      <c r="O56" s="21"/>
      <c r="P56" s="21"/>
      <c r="Q56" s="21"/>
      <c r="S56" s="20"/>
    </row>
    <row r="57" spans="1:19" x14ac:dyDescent="0.3">
      <c r="A57" s="8">
        <v>54</v>
      </c>
      <c r="B57" s="12" t="s">
        <v>383</v>
      </c>
      <c r="C57" s="8" t="s">
        <v>2115</v>
      </c>
      <c r="D57" s="73" t="s">
        <v>922</v>
      </c>
      <c r="E57" s="12" t="s">
        <v>403</v>
      </c>
      <c r="F57" s="8" t="s">
        <v>404</v>
      </c>
      <c r="G57" s="41" t="s">
        <v>922</v>
      </c>
      <c r="H57" s="12" t="s">
        <v>423</v>
      </c>
      <c r="I57" s="12" t="s">
        <v>2063</v>
      </c>
      <c r="J57" s="72"/>
      <c r="K57" t="s">
        <v>1017</v>
      </c>
      <c r="L57" t="s">
        <v>986</v>
      </c>
      <c r="N57" s="21"/>
      <c r="O57" s="21"/>
      <c r="P57" s="21"/>
      <c r="Q57" s="21"/>
      <c r="S57" s="20"/>
    </row>
    <row r="58" spans="1:19" ht="15.6" x14ac:dyDescent="0.3">
      <c r="A58" s="8">
        <v>55</v>
      </c>
      <c r="B58" s="12" t="s">
        <v>386</v>
      </c>
      <c r="C58" s="8" t="s">
        <v>2116</v>
      </c>
      <c r="D58" s="73" t="s">
        <v>922</v>
      </c>
      <c r="E58" s="13" t="s">
        <v>407</v>
      </c>
      <c r="F58" s="16" t="s">
        <v>2181</v>
      </c>
      <c r="G58" s="41" t="s">
        <v>922</v>
      </c>
      <c r="H58" s="12" t="s">
        <v>426</v>
      </c>
      <c r="I58" s="12" t="s">
        <v>409</v>
      </c>
      <c r="J58" s="72"/>
      <c r="K58" t="s">
        <v>1018</v>
      </c>
      <c r="L58" t="s">
        <v>986</v>
      </c>
      <c r="N58" s="21"/>
      <c r="O58" s="21"/>
      <c r="P58" s="21"/>
      <c r="Q58" s="21"/>
      <c r="S58" s="20"/>
    </row>
    <row r="59" spans="1:19" ht="15.6" x14ac:dyDescent="0.3">
      <c r="A59" s="8">
        <v>56</v>
      </c>
      <c r="B59" s="12" t="s">
        <v>389</v>
      </c>
      <c r="C59" s="8" t="s">
        <v>2117</v>
      </c>
      <c r="D59" s="73" t="s">
        <v>922</v>
      </c>
      <c r="E59" s="13" t="s">
        <v>412</v>
      </c>
      <c r="F59" s="16" t="s">
        <v>413</v>
      </c>
      <c r="G59" s="41" t="s">
        <v>922</v>
      </c>
      <c r="H59" s="12" t="s">
        <v>429</v>
      </c>
      <c r="I59" s="12" t="s">
        <v>416</v>
      </c>
      <c r="J59" s="72"/>
      <c r="K59" t="s">
        <v>1019</v>
      </c>
      <c r="L59" t="s">
        <v>986</v>
      </c>
      <c r="N59" s="21"/>
      <c r="O59" s="21"/>
      <c r="P59" s="21"/>
      <c r="Q59" s="21"/>
      <c r="S59" s="20"/>
    </row>
    <row r="60" spans="1:19" x14ac:dyDescent="0.3">
      <c r="A60" s="8">
        <v>57</v>
      </c>
      <c r="B60" s="12" t="s">
        <v>392</v>
      </c>
      <c r="C60" s="8" t="s">
        <v>2118</v>
      </c>
      <c r="D60" s="73" t="s">
        <v>922</v>
      </c>
      <c r="E60" s="12" t="s">
        <v>417</v>
      </c>
      <c r="F60" s="8" t="s">
        <v>418</v>
      </c>
      <c r="G60" s="41" t="s">
        <v>922</v>
      </c>
      <c r="H60" s="12" t="s">
        <v>432</v>
      </c>
      <c r="I60" s="12" t="s">
        <v>420</v>
      </c>
      <c r="J60" s="72"/>
      <c r="K60" t="s">
        <v>1020</v>
      </c>
      <c r="L60" t="s">
        <v>986</v>
      </c>
      <c r="N60" s="21"/>
      <c r="O60" s="21"/>
      <c r="P60" s="21"/>
      <c r="Q60" s="21"/>
      <c r="S60" s="20"/>
    </row>
    <row r="61" spans="1:19" x14ac:dyDescent="0.3">
      <c r="A61" s="8">
        <v>58</v>
      </c>
      <c r="B61" s="12" t="s">
        <v>401</v>
      </c>
      <c r="C61" s="8" t="s">
        <v>402</v>
      </c>
      <c r="D61" s="73" t="s">
        <v>922</v>
      </c>
      <c r="E61" s="12" t="s">
        <v>421</v>
      </c>
      <c r="F61" s="8" t="s">
        <v>422</v>
      </c>
      <c r="G61" s="41" t="s">
        <v>922</v>
      </c>
      <c r="H61" s="12" t="s">
        <v>2098</v>
      </c>
      <c r="I61" s="12" t="s">
        <v>422</v>
      </c>
      <c r="J61" s="72"/>
      <c r="K61" t="s">
        <v>1021</v>
      </c>
      <c r="L61" t="s">
        <v>986</v>
      </c>
      <c r="N61" s="21"/>
      <c r="O61" s="21"/>
      <c r="P61" s="21"/>
      <c r="Q61" s="21"/>
      <c r="S61" s="20"/>
    </row>
    <row r="62" spans="1:19" x14ac:dyDescent="0.3">
      <c r="A62" s="8">
        <v>59</v>
      </c>
      <c r="B62" s="12" t="s">
        <v>395</v>
      </c>
      <c r="C62" s="8" t="s">
        <v>396</v>
      </c>
      <c r="D62" s="73" t="s">
        <v>922</v>
      </c>
      <c r="E62" s="12" t="s">
        <v>435</v>
      </c>
      <c r="F62" s="14" t="s">
        <v>436</v>
      </c>
      <c r="G62" s="41" t="s">
        <v>922</v>
      </c>
      <c r="H62" s="12" t="s">
        <v>2099</v>
      </c>
      <c r="I62" s="15" t="s">
        <v>439</v>
      </c>
      <c r="J62" s="72"/>
      <c r="K62" t="s">
        <v>1022</v>
      </c>
      <c r="L62" t="s">
        <v>986</v>
      </c>
      <c r="N62" s="21"/>
      <c r="O62" s="21"/>
      <c r="P62" s="21"/>
      <c r="Q62" s="21"/>
      <c r="S62" s="20"/>
    </row>
    <row r="63" spans="1:19" x14ac:dyDescent="0.3">
      <c r="A63" s="8">
        <v>60</v>
      </c>
      <c r="B63" s="12" t="s">
        <v>410</v>
      </c>
      <c r="C63" s="8" t="s">
        <v>411</v>
      </c>
      <c r="D63" s="73" t="s">
        <v>922</v>
      </c>
      <c r="E63" s="12" t="s">
        <v>424</v>
      </c>
      <c r="F63" s="8" t="s">
        <v>425</v>
      </c>
      <c r="G63" s="41" t="s">
        <v>922</v>
      </c>
      <c r="H63" s="12" t="s">
        <v>2100</v>
      </c>
      <c r="I63" s="12" t="s">
        <v>425</v>
      </c>
      <c r="J63" s="72"/>
      <c r="K63" t="s">
        <v>1023</v>
      </c>
      <c r="L63" t="s">
        <v>986</v>
      </c>
      <c r="N63" s="21"/>
      <c r="O63" s="21"/>
      <c r="P63" s="21"/>
      <c r="Q63" s="21"/>
      <c r="S63" s="20"/>
    </row>
    <row r="64" spans="1:19" x14ac:dyDescent="0.3">
      <c r="A64" s="8">
        <v>61</v>
      </c>
      <c r="B64" s="12" t="s">
        <v>398</v>
      </c>
      <c r="C64" s="8" t="s">
        <v>399</v>
      </c>
      <c r="D64" s="73" t="s">
        <v>922</v>
      </c>
      <c r="E64" s="12" t="s">
        <v>427</v>
      </c>
      <c r="F64" s="8" t="s">
        <v>428</v>
      </c>
      <c r="G64" s="41" t="s">
        <v>922</v>
      </c>
      <c r="H64" s="12" t="s">
        <v>2101</v>
      </c>
      <c r="I64" s="12" t="s">
        <v>428</v>
      </c>
      <c r="J64" s="72"/>
      <c r="K64" t="s">
        <v>1024</v>
      </c>
      <c r="L64" t="s">
        <v>986</v>
      </c>
      <c r="N64" s="21"/>
      <c r="O64" s="21"/>
      <c r="P64" s="21"/>
      <c r="Q64" s="21"/>
      <c r="S64" s="20"/>
    </row>
    <row r="65" spans="1:19" x14ac:dyDescent="0.3">
      <c r="A65" s="8">
        <v>62</v>
      </c>
      <c r="B65" s="12" t="s">
        <v>403</v>
      </c>
      <c r="C65" s="8" t="s">
        <v>2119</v>
      </c>
      <c r="D65" s="73" t="s">
        <v>922</v>
      </c>
      <c r="E65" s="12" t="s">
        <v>430</v>
      </c>
      <c r="F65" s="8" t="s">
        <v>431</v>
      </c>
      <c r="G65" s="41" t="s">
        <v>922</v>
      </c>
      <c r="H65" s="12" t="s">
        <v>2102</v>
      </c>
      <c r="I65" s="12" t="s">
        <v>431</v>
      </c>
      <c r="J65" s="72"/>
      <c r="K65" t="s">
        <v>1025</v>
      </c>
      <c r="L65" t="s">
        <v>986</v>
      </c>
      <c r="N65" s="21"/>
      <c r="O65" s="21"/>
      <c r="P65" s="21"/>
      <c r="Q65" s="21"/>
      <c r="S65" s="20"/>
    </row>
    <row r="66" spans="1:19" x14ac:dyDescent="0.3">
      <c r="A66" s="8">
        <v>63</v>
      </c>
      <c r="B66" s="12" t="s">
        <v>450</v>
      </c>
      <c r="C66" s="16" t="s">
        <v>451</v>
      </c>
      <c r="D66" s="73" t="s">
        <v>922</v>
      </c>
      <c r="E66" s="12" t="s">
        <v>433</v>
      </c>
      <c r="F66" s="8" t="s">
        <v>434</v>
      </c>
      <c r="G66" s="41" t="s">
        <v>922</v>
      </c>
      <c r="H66" s="12" t="s">
        <v>454</v>
      </c>
      <c r="I66" s="12" t="s">
        <v>2064</v>
      </c>
      <c r="J66" s="72"/>
      <c r="K66" t="s">
        <v>1026</v>
      </c>
      <c r="L66" t="s">
        <v>986</v>
      </c>
      <c r="N66" s="21"/>
      <c r="O66" s="21"/>
      <c r="P66" s="21"/>
      <c r="Q66" s="21"/>
      <c r="S66" s="20"/>
    </row>
    <row r="67" spans="1:19" x14ac:dyDescent="0.3">
      <c r="A67" s="8">
        <v>64</v>
      </c>
      <c r="B67" s="12" t="s">
        <v>456</v>
      </c>
      <c r="C67" s="16" t="s">
        <v>457</v>
      </c>
      <c r="D67" s="73" t="s">
        <v>922</v>
      </c>
      <c r="E67" s="12" t="s">
        <v>437</v>
      </c>
      <c r="F67" s="8" t="s">
        <v>438</v>
      </c>
      <c r="G67" s="41" t="s">
        <v>922</v>
      </c>
      <c r="H67" s="12" t="s">
        <v>460</v>
      </c>
      <c r="I67" s="12" t="s">
        <v>440</v>
      </c>
      <c r="J67" s="72"/>
      <c r="K67" t="s">
        <v>1027</v>
      </c>
      <c r="L67" t="s">
        <v>986</v>
      </c>
      <c r="N67" s="21"/>
      <c r="O67" s="21"/>
      <c r="P67" s="21"/>
      <c r="Q67" s="21"/>
      <c r="S67" s="20"/>
    </row>
    <row r="68" spans="1:19" x14ac:dyDescent="0.3">
      <c r="A68" s="8">
        <v>65</v>
      </c>
      <c r="B68" s="12" t="s">
        <v>462</v>
      </c>
      <c r="C68" s="22" t="s">
        <v>463</v>
      </c>
      <c r="D68" s="73" t="s">
        <v>922</v>
      </c>
      <c r="E68" s="12" t="s">
        <v>464</v>
      </c>
      <c r="F68" s="14" t="s">
        <v>465</v>
      </c>
      <c r="G68" s="41" t="s">
        <v>922</v>
      </c>
      <c r="H68" s="12" t="s">
        <v>2103</v>
      </c>
      <c r="I68" s="15" t="s">
        <v>468</v>
      </c>
      <c r="J68" s="72"/>
      <c r="K68" t="s">
        <v>1028</v>
      </c>
      <c r="L68" t="s">
        <v>986</v>
      </c>
      <c r="N68" s="21"/>
      <c r="O68" s="21"/>
      <c r="P68" s="21"/>
      <c r="Q68" s="21"/>
      <c r="S68" s="20"/>
    </row>
    <row r="69" spans="1:19" x14ac:dyDescent="0.3">
      <c r="A69" s="8">
        <v>66</v>
      </c>
      <c r="B69" s="12" t="s">
        <v>470</v>
      </c>
      <c r="C69" s="23" t="s">
        <v>471</v>
      </c>
      <c r="D69" s="73" t="s">
        <v>922</v>
      </c>
      <c r="E69" s="12" t="s">
        <v>441</v>
      </c>
      <c r="F69" s="8" t="s">
        <v>442</v>
      </c>
      <c r="G69" s="41" t="s">
        <v>922</v>
      </c>
      <c r="H69" s="12" t="s">
        <v>474</v>
      </c>
      <c r="I69" s="12" t="s">
        <v>443</v>
      </c>
      <c r="J69" s="72"/>
      <c r="K69" t="s">
        <v>1029</v>
      </c>
      <c r="L69" t="s">
        <v>986</v>
      </c>
      <c r="N69" s="21"/>
      <c r="O69" s="21"/>
      <c r="P69" s="21"/>
      <c r="Q69" s="21"/>
      <c r="S69" s="20"/>
    </row>
    <row r="70" spans="1:19" x14ac:dyDescent="0.3">
      <c r="A70" s="8">
        <v>67</v>
      </c>
      <c r="B70" s="12" t="s">
        <v>476</v>
      </c>
      <c r="C70" s="23" t="s">
        <v>477</v>
      </c>
      <c r="D70" s="73" t="s">
        <v>922</v>
      </c>
      <c r="E70" s="12" t="s">
        <v>444</v>
      </c>
      <c r="F70" s="8" t="s">
        <v>445</v>
      </c>
      <c r="G70" s="41" t="s">
        <v>922</v>
      </c>
      <c r="H70" s="12" t="s">
        <v>480</v>
      </c>
      <c r="I70" s="12" t="s">
        <v>446</v>
      </c>
      <c r="J70" s="72"/>
      <c r="K70" t="s">
        <v>1030</v>
      </c>
      <c r="L70" t="s">
        <v>986</v>
      </c>
      <c r="N70" s="21"/>
      <c r="O70" s="21"/>
      <c r="P70" s="21"/>
      <c r="Q70" s="21"/>
      <c r="S70" s="20"/>
    </row>
    <row r="71" spans="1:19" x14ac:dyDescent="0.3">
      <c r="A71" s="8">
        <v>68</v>
      </c>
      <c r="B71" s="12" t="s">
        <v>482</v>
      </c>
      <c r="C71" s="23" t="s">
        <v>483</v>
      </c>
      <c r="D71" s="73" t="s">
        <v>922</v>
      </c>
      <c r="E71" s="12" t="s">
        <v>447</v>
      </c>
      <c r="F71" s="8" t="s">
        <v>448</v>
      </c>
      <c r="G71" s="41" t="s">
        <v>922</v>
      </c>
      <c r="H71" s="12" t="s">
        <v>486</v>
      </c>
      <c r="I71" s="12" t="s">
        <v>449</v>
      </c>
      <c r="J71" s="72"/>
      <c r="K71" t="s">
        <v>1031</v>
      </c>
      <c r="L71" t="s">
        <v>986</v>
      </c>
      <c r="N71" s="21"/>
      <c r="O71" s="21"/>
      <c r="P71" s="21"/>
      <c r="Q71" s="21"/>
      <c r="S71" s="20"/>
    </row>
    <row r="72" spans="1:19" x14ac:dyDescent="0.3">
      <c r="A72" s="8">
        <v>69</v>
      </c>
      <c r="B72" s="12" t="s">
        <v>488</v>
      </c>
      <c r="C72" s="23" t="s">
        <v>489</v>
      </c>
      <c r="D72" s="73" t="s">
        <v>922</v>
      </c>
      <c r="E72" s="12" t="s">
        <v>490</v>
      </c>
      <c r="F72" s="14" t="s">
        <v>491</v>
      </c>
      <c r="G72" s="41" t="s">
        <v>922</v>
      </c>
      <c r="H72" s="12" t="s">
        <v>494</v>
      </c>
      <c r="I72" s="15" t="s">
        <v>495</v>
      </c>
      <c r="J72" s="72"/>
      <c r="K72" t="s">
        <v>1032</v>
      </c>
      <c r="L72" t="s">
        <v>986</v>
      </c>
      <c r="N72" s="21"/>
      <c r="O72" s="21"/>
      <c r="P72" s="21"/>
      <c r="Q72" s="21"/>
      <c r="S72" s="20"/>
    </row>
    <row r="73" spans="1:19" x14ac:dyDescent="0.3">
      <c r="A73" s="8">
        <v>70</v>
      </c>
      <c r="B73" s="12" t="s">
        <v>497</v>
      </c>
      <c r="C73" s="23" t="s">
        <v>498</v>
      </c>
      <c r="D73" s="73" t="s">
        <v>922</v>
      </c>
      <c r="E73" s="12" t="s">
        <v>452</v>
      </c>
      <c r="F73" s="8" t="s">
        <v>453</v>
      </c>
      <c r="G73" s="41" t="s">
        <v>922</v>
      </c>
      <c r="H73" s="12" t="s">
        <v>501</v>
      </c>
      <c r="I73" s="12" t="s">
        <v>455</v>
      </c>
      <c r="J73" s="72"/>
      <c r="K73" t="s">
        <v>1033</v>
      </c>
      <c r="L73" t="s">
        <v>986</v>
      </c>
      <c r="N73" s="21"/>
      <c r="O73" s="21"/>
      <c r="P73" s="21"/>
      <c r="Q73" s="21"/>
      <c r="S73" s="20"/>
    </row>
    <row r="74" spans="1:19" x14ac:dyDescent="0.3">
      <c r="A74" s="8">
        <v>71</v>
      </c>
      <c r="B74" s="12" t="s">
        <v>503</v>
      </c>
      <c r="C74" s="23" t="s">
        <v>504</v>
      </c>
      <c r="D74" s="73" t="s">
        <v>922</v>
      </c>
      <c r="E74" s="12" t="s">
        <v>458</v>
      </c>
      <c r="F74" s="8" t="s">
        <v>459</v>
      </c>
      <c r="G74" s="41" t="s">
        <v>922</v>
      </c>
      <c r="H74" s="12" t="s">
        <v>507</v>
      </c>
      <c r="I74" s="12" t="s">
        <v>461</v>
      </c>
      <c r="J74" s="72"/>
      <c r="K74" t="s">
        <v>1034</v>
      </c>
      <c r="L74" t="s">
        <v>986</v>
      </c>
      <c r="N74" s="21"/>
      <c r="O74" s="21"/>
      <c r="P74" s="21"/>
      <c r="Q74" s="21"/>
      <c r="S74" s="20"/>
    </row>
    <row r="75" spans="1:19" x14ac:dyDescent="0.3">
      <c r="A75" s="8">
        <v>72</v>
      </c>
      <c r="B75" s="12" t="s">
        <v>508</v>
      </c>
      <c r="C75" s="23" t="s">
        <v>509</v>
      </c>
      <c r="D75" s="73" t="s">
        <v>922</v>
      </c>
      <c r="E75" s="12" t="s">
        <v>510</v>
      </c>
      <c r="F75" s="14" t="s">
        <v>511</v>
      </c>
      <c r="G75" s="41" t="s">
        <v>922</v>
      </c>
      <c r="H75" s="12" t="s">
        <v>514</v>
      </c>
      <c r="I75" s="15" t="s">
        <v>515</v>
      </c>
      <c r="J75" s="72"/>
      <c r="K75" t="s">
        <v>1035</v>
      </c>
      <c r="L75" t="s">
        <v>986</v>
      </c>
      <c r="N75" s="21"/>
      <c r="O75" s="21"/>
      <c r="P75" s="21"/>
      <c r="Q75" s="21"/>
      <c r="S75" s="20"/>
    </row>
    <row r="76" spans="1:19" x14ac:dyDescent="0.3">
      <c r="A76" s="8">
        <v>73</v>
      </c>
      <c r="B76" s="12" t="s">
        <v>516</v>
      </c>
      <c r="C76" s="24" t="s">
        <v>517</v>
      </c>
      <c r="D76" s="73" t="s">
        <v>922</v>
      </c>
      <c r="E76" s="12" t="s">
        <v>466</v>
      </c>
      <c r="F76" s="8" t="s">
        <v>467</v>
      </c>
      <c r="G76" s="41" t="s">
        <v>922</v>
      </c>
      <c r="H76" s="12" t="s">
        <v>520</v>
      </c>
      <c r="I76" s="12" t="s">
        <v>469</v>
      </c>
      <c r="J76" s="72"/>
      <c r="K76" t="s">
        <v>1036</v>
      </c>
      <c r="L76" t="s">
        <v>986</v>
      </c>
      <c r="N76" s="21"/>
      <c r="O76" s="21"/>
      <c r="P76" s="21"/>
      <c r="Q76" s="21"/>
      <c r="S76" s="20"/>
    </row>
    <row r="77" spans="1:19" x14ac:dyDescent="0.3">
      <c r="A77" s="8">
        <v>74</v>
      </c>
      <c r="B77" s="12" t="s">
        <v>521</v>
      </c>
      <c r="C77" s="24" t="s">
        <v>522</v>
      </c>
      <c r="D77" s="73" t="s">
        <v>922</v>
      </c>
      <c r="E77" s="12" t="s">
        <v>523</v>
      </c>
      <c r="F77" s="14" t="s">
        <v>524</v>
      </c>
      <c r="G77" s="41" t="s">
        <v>922</v>
      </c>
      <c r="H77" s="12" t="s">
        <v>527</v>
      </c>
      <c r="I77" s="15" t="s">
        <v>528</v>
      </c>
      <c r="J77" s="72"/>
      <c r="K77" t="s">
        <v>1037</v>
      </c>
      <c r="L77" t="s">
        <v>986</v>
      </c>
      <c r="N77" s="21"/>
      <c r="O77" s="21"/>
      <c r="P77" s="21"/>
      <c r="Q77" s="21"/>
      <c r="S77" s="20"/>
    </row>
    <row r="78" spans="1:19" x14ac:dyDescent="0.3">
      <c r="A78" s="8">
        <v>75</v>
      </c>
      <c r="B78" s="12" t="s">
        <v>529</v>
      </c>
      <c r="C78" s="23" t="s">
        <v>530</v>
      </c>
      <c r="D78" s="73" t="s">
        <v>922</v>
      </c>
      <c r="E78" s="12" t="s">
        <v>472</v>
      </c>
      <c r="F78" s="8" t="s">
        <v>473</v>
      </c>
      <c r="G78" s="41" t="s">
        <v>922</v>
      </c>
      <c r="H78" s="12" t="s">
        <v>533</v>
      </c>
      <c r="I78" s="12" t="s">
        <v>475</v>
      </c>
      <c r="J78" s="72"/>
      <c r="K78" t="s">
        <v>1038</v>
      </c>
      <c r="L78" t="s">
        <v>986</v>
      </c>
      <c r="N78" s="21"/>
      <c r="O78" s="21"/>
      <c r="P78" s="21"/>
      <c r="Q78" s="21"/>
      <c r="S78" s="20"/>
    </row>
    <row r="79" spans="1:19" x14ac:dyDescent="0.3">
      <c r="A79" s="8">
        <v>76</v>
      </c>
      <c r="B79" s="12" t="s">
        <v>534</v>
      </c>
      <c r="C79" s="23" t="s">
        <v>535</v>
      </c>
      <c r="D79" s="73" t="s">
        <v>922</v>
      </c>
      <c r="E79" s="12" t="s">
        <v>536</v>
      </c>
      <c r="F79" s="14" t="s">
        <v>537</v>
      </c>
      <c r="G79" s="41" t="s">
        <v>922</v>
      </c>
      <c r="H79" s="12" t="s">
        <v>540</v>
      </c>
      <c r="I79" s="15" t="s">
        <v>541</v>
      </c>
      <c r="J79" s="72"/>
      <c r="K79" t="s">
        <v>1039</v>
      </c>
      <c r="L79" t="s">
        <v>986</v>
      </c>
      <c r="N79" s="21"/>
      <c r="O79" s="21"/>
      <c r="P79" s="21"/>
      <c r="Q79" s="21"/>
      <c r="S79" s="20"/>
    </row>
    <row r="80" spans="1:19" x14ac:dyDescent="0.3">
      <c r="A80" s="8">
        <v>77</v>
      </c>
      <c r="B80" s="12" t="s">
        <v>542</v>
      </c>
      <c r="C80" s="23" t="s">
        <v>543</v>
      </c>
      <c r="D80" s="73" t="s">
        <v>922</v>
      </c>
      <c r="E80" s="12" t="s">
        <v>478</v>
      </c>
      <c r="F80" s="8" t="s">
        <v>479</v>
      </c>
      <c r="G80" s="41" t="s">
        <v>922</v>
      </c>
      <c r="H80" s="12" t="s">
        <v>546</v>
      </c>
      <c r="I80" s="12" t="s">
        <v>481</v>
      </c>
      <c r="J80" s="72"/>
      <c r="K80" t="s">
        <v>1040</v>
      </c>
      <c r="L80" t="s">
        <v>986</v>
      </c>
      <c r="N80" s="21"/>
      <c r="O80" s="21"/>
      <c r="P80" s="21"/>
      <c r="Q80" s="21"/>
      <c r="S80" s="20"/>
    </row>
    <row r="81" spans="1:19" x14ac:dyDescent="0.3">
      <c r="A81" s="8">
        <v>78</v>
      </c>
      <c r="B81" s="12" t="s">
        <v>547</v>
      </c>
      <c r="C81" s="23" t="s">
        <v>548</v>
      </c>
      <c r="D81" s="73" t="s">
        <v>922</v>
      </c>
      <c r="E81" s="12" t="s">
        <v>549</v>
      </c>
      <c r="F81" s="14" t="s">
        <v>550</v>
      </c>
      <c r="G81" s="41" t="s">
        <v>922</v>
      </c>
      <c r="H81" s="12" t="s">
        <v>553</v>
      </c>
      <c r="I81" s="15" t="s">
        <v>2065</v>
      </c>
      <c r="J81" s="72"/>
      <c r="K81" t="s">
        <v>1041</v>
      </c>
      <c r="L81" t="s">
        <v>986</v>
      </c>
      <c r="N81" s="21"/>
      <c r="O81" s="21"/>
      <c r="P81" s="21"/>
      <c r="Q81" s="21"/>
      <c r="S81" s="20"/>
    </row>
    <row r="82" spans="1:19" x14ac:dyDescent="0.3">
      <c r="A82" s="8">
        <v>79</v>
      </c>
      <c r="B82" s="12" t="s">
        <v>554</v>
      </c>
      <c r="C82" s="23" t="s">
        <v>555</v>
      </c>
      <c r="D82" s="73" t="s">
        <v>922</v>
      </c>
      <c r="E82" s="12" t="s">
        <v>484</v>
      </c>
      <c r="F82" s="8" t="s">
        <v>485</v>
      </c>
      <c r="G82" s="41" t="s">
        <v>922</v>
      </c>
      <c r="H82" s="12" t="s">
        <v>558</v>
      </c>
      <c r="I82" s="12" t="s">
        <v>487</v>
      </c>
      <c r="J82" s="72"/>
      <c r="K82" t="s">
        <v>1042</v>
      </c>
      <c r="L82" t="s">
        <v>986</v>
      </c>
      <c r="N82" s="21"/>
      <c r="O82" s="21"/>
      <c r="P82" s="21"/>
      <c r="Q82" s="21"/>
      <c r="S82" s="20"/>
    </row>
    <row r="83" spans="1:19" x14ac:dyDescent="0.3">
      <c r="A83" s="8">
        <v>80</v>
      </c>
      <c r="B83" s="12" t="s">
        <v>559</v>
      </c>
      <c r="C83" s="23" t="s">
        <v>560</v>
      </c>
      <c r="D83" s="73" t="s">
        <v>922</v>
      </c>
      <c r="E83" s="12" t="s">
        <v>561</v>
      </c>
      <c r="F83" s="14" t="s">
        <v>562</v>
      </c>
      <c r="G83" s="41" t="s">
        <v>922</v>
      </c>
      <c r="H83" s="12" t="s">
        <v>565</v>
      </c>
      <c r="I83" s="15" t="s">
        <v>566</v>
      </c>
      <c r="J83" s="72"/>
      <c r="K83" t="s">
        <v>1043</v>
      </c>
      <c r="L83" t="s">
        <v>986</v>
      </c>
      <c r="N83" s="21"/>
      <c r="O83" s="21"/>
      <c r="P83" s="21"/>
      <c r="Q83" s="21"/>
      <c r="S83" s="20"/>
    </row>
    <row r="84" spans="1:19" x14ac:dyDescent="0.3">
      <c r="A84" s="8">
        <v>81</v>
      </c>
      <c r="B84" s="12" t="s">
        <v>568</v>
      </c>
      <c r="C84" s="23" t="s">
        <v>569</v>
      </c>
      <c r="D84" s="73" t="s">
        <v>922</v>
      </c>
      <c r="E84" s="12" t="s">
        <v>492</v>
      </c>
      <c r="F84" s="8" t="s">
        <v>493</v>
      </c>
      <c r="G84" s="41" t="s">
        <v>922</v>
      </c>
      <c r="H84" s="12" t="s">
        <v>572</v>
      </c>
      <c r="I84" s="12" t="s">
        <v>496</v>
      </c>
      <c r="J84" s="72"/>
      <c r="K84" t="s">
        <v>1044</v>
      </c>
      <c r="L84" t="s">
        <v>986</v>
      </c>
      <c r="N84" s="21"/>
      <c r="O84" s="21"/>
      <c r="P84" s="21"/>
      <c r="Q84" s="21"/>
      <c r="S84" s="20"/>
    </row>
    <row r="85" spans="1:19" x14ac:dyDescent="0.3">
      <c r="A85" s="8">
        <v>82</v>
      </c>
      <c r="B85" s="12" t="s">
        <v>574</v>
      </c>
      <c r="C85" s="24" t="s">
        <v>575</v>
      </c>
      <c r="D85" s="73" t="s">
        <v>922</v>
      </c>
      <c r="E85" s="12" t="s">
        <v>576</v>
      </c>
      <c r="F85" s="14" t="s">
        <v>577</v>
      </c>
      <c r="G85" s="41" t="s">
        <v>922</v>
      </c>
      <c r="H85" s="12" t="s">
        <v>580</v>
      </c>
      <c r="I85" s="15" t="s">
        <v>581</v>
      </c>
      <c r="J85" s="72"/>
      <c r="K85" t="s">
        <v>1045</v>
      </c>
      <c r="L85" t="s">
        <v>986</v>
      </c>
      <c r="N85" s="21"/>
      <c r="O85" s="21"/>
      <c r="P85" s="21"/>
      <c r="Q85" s="21"/>
      <c r="S85" s="20"/>
    </row>
    <row r="86" spans="1:19" x14ac:dyDescent="0.3">
      <c r="A86" s="8">
        <v>83</v>
      </c>
      <c r="B86" s="12" t="s">
        <v>583</v>
      </c>
      <c r="C86" s="23" t="s">
        <v>584</v>
      </c>
      <c r="D86" s="73" t="s">
        <v>922</v>
      </c>
      <c r="E86" s="12" t="s">
        <v>499</v>
      </c>
      <c r="F86" s="8" t="s">
        <v>500</v>
      </c>
      <c r="G86" s="41" t="s">
        <v>922</v>
      </c>
      <c r="H86" s="12" t="s">
        <v>587</v>
      </c>
      <c r="I86" s="12" t="s">
        <v>502</v>
      </c>
      <c r="J86" s="72"/>
      <c r="K86" t="s">
        <v>1046</v>
      </c>
      <c r="L86" t="s">
        <v>986</v>
      </c>
      <c r="N86" s="21"/>
      <c r="O86" s="21"/>
      <c r="P86" s="21"/>
      <c r="Q86" s="21"/>
      <c r="S86" s="20"/>
    </row>
    <row r="87" spans="1:19" x14ac:dyDescent="0.3">
      <c r="A87" s="8">
        <v>84</v>
      </c>
      <c r="B87" s="12" t="s">
        <v>417</v>
      </c>
      <c r="C87" s="8" t="s">
        <v>418</v>
      </c>
      <c r="D87" s="73" t="s">
        <v>922</v>
      </c>
      <c r="E87" s="12" t="s">
        <v>505</v>
      </c>
      <c r="F87" s="8" t="s">
        <v>506</v>
      </c>
      <c r="G87" s="41" t="s">
        <v>922</v>
      </c>
      <c r="H87" s="12" t="s">
        <v>591</v>
      </c>
      <c r="I87" s="12" t="s">
        <v>2066</v>
      </c>
      <c r="J87" s="72"/>
      <c r="K87" t="s">
        <v>1047</v>
      </c>
      <c r="L87" t="s">
        <v>986</v>
      </c>
      <c r="N87" s="21"/>
      <c r="O87" s="21"/>
      <c r="P87" s="21"/>
      <c r="Q87" s="21"/>
      <c r="S87" s="20"/>
    </row>
    <row r="88" spans="1:19" x14ac:dyDescent="0.3">
      <c r="A88" s="8">
        <v>85</v>
      </c>
      <c r="B88" s="12" t="s">
        <v>421</v>
      </c>
      <c r="C88" s="8" t="s">
        <v>422</v>
      </c>
      <c r="D88" s="73" t="s">
        <v>922</v>
      </c>
      <c r="E88" s="12" t="s">
        <v>512</v>
      </c>
      <c r="F88" s="8" t="s">
        <v>513</v>
      </c>
      <c r="G88" s="41" t="s">
        <v>922</v>
      </c>
      <c r="H88" s="12" t="s">
        <v>595</v>
      </c>
      <c r="I88" s="12" t="s">
        <v>2067</v>
      </c>
      <c r="J88" s="72"/>
      <c r="K88" t="s">
        <v>1048</v>
      </c>
      <c r="L88" t="s">
        <v>986</v>
      </c>
      <c r="N88" s="21"/>
      <c r="O88" s="21"/>
      <c r="P88" s="21"/>
      <c r="Q88" s="21"/>
      <c r="S88" s="20"/>
    </row>
    <row r="89" spans="1:19" x14ac:dyDescent="0.3">
      <c r="A89" s="8">
        <v>86</v>
      </c>
      <c r="B89" s="12" t="s">
        <v>435</v>
      </c>
      <c r="C89" s="8" t="s">
        <v>436</v>
      </c>
      <c r="D89" s="73" t="s">
        <v>922</v>
      </c>
      <c r="E89" s="12" t="s">
        <v>518</v>
      </c>
      <c r="F89" s="8" t="s">
        <v>519</v>
      </c>
      <c r="G89" s="41" t="s">
        <v>922</v>
      </c>
      <c r="H89" s="12" t="s">
        <v>599</v>
      </c>
      <c r="I89" s="12" t="s">
        <v>2068</v>
      </c>
      <c r="J89" s="72"/>
      <c r="K89" t="s">
        <v>1049</v>
      </c>
      <c r="L89" t="s">
        <v>986</v>
      </c>
      <c r="N89" s="21"/>
      <c r="O89" s="21"/>
      <c r="P89" s="21"/>
      <c r="Q89" s="21"/>
      <c r="S89" s="20"/>
    </row>
    <row r="90" spans="1:19" x14ac:dyDescent="0.3">
      <c r="A90" s="8">
        <v>87</v>
      </c>
      <c r="B90" s="12" t="s">
        <v>424</v>
      </c>
      <c r="C90" s="8" t="s">
        <v>425</v>
      </c>
      <c r="D90" s="73" t="s">
        <v>922</v>
      </c>
      <c r="E90" s="12" t="s">
        <v>525</v>
      </c>
      <c r="F90" s="8" t="s">
        <v>526</v>
      </c>
      <c r="G90" s="41" t="s">
        <v>922</v>
      </c>
      <c r="H90" s="12" t="s">
        <v>603</v>
      </c>
      <c r="I90" s="12" t="s">
        <v>2069</v>
      </c>
      <c r="J90" s="72"/>
      <c r="K90" t="s">
        <v>1050</v>
      </c>
      <c r="L90" t="s">
        <v>986</v>
      </c>
      <c r="N90" s="21"/>
      <c r="O90" s="21"/>
      <c r="P90" s="21"/>
      <c r="Q90" s="21"/>
      <c r="S90" s="20"/>
    </row>
    <row r="91" spans="1:19" x14ac:dyDescent="0.3">
      <c r="A91" s="8">
        <v>88</v>
      </c>
      <c r="B91" s="12" t="s">
        <v>427</v>
      </c>
      <c r="C91" s="8" t="s">
        <v>428</v>
      </c>
      <c r="D91" s="73" t="s">
        <v>922</v>
      </c>
      <c r="E91" s="12" t="s">
        <v>531</v>
      </c>
      <c r="F91" s="8" t="s">
        <v>532</v>
      </c>
      <c r="G91" s="41" t="s">
        <v>922</v>
      </c>
      <c r="H91" s="12" t="s">
        <v>607</v>
      </c>
      <c r="I91" s="12" t="s">
        <v>2070</v>
      </c>
      <c r="J91" s="72"/>
      <c r="K91" t="s">
        <v>1051</v>
      </c>
      <c r="L91" t="s">
        <v>986</v>
      </c>
      <c r="N91" s="21"/>
      <c r="O91" s="21"/>
      <c r="P91" s="21"/>
      <c r="Q91" s="21"/>
      <c r="S91" s="20"/>
    </row>
    <row r="92" spans="1:19" x14ac:dyDescent="0.3">
      <c r="A92" s="8">
        <v>89</v>
      </c>
      <c r="B92" s="12" t="s">
        <v>430</v>
      </c>
      <c r="C92" s="8" t="s">
        <v>431</v>
      </c>
      <c r="D92" s="73" t="s">
        <v>922</v>
      </c>
      <c r="E92" s="12" t="s">
        <v>538</v>
      </c>
      <c r="F92" s="8" t="s">
        <v>539</v>
      </c>
      <c r="G92" s="41" t="s">
        <v>922</v>
      </c>
      <c r="H92" s="12" t="s">
        <v>611</v>
      </c>
      <c r="I92" s="12" t="s">
        <v>2071</v>
      </c>
      <c r="J92" s="72"/>
      <c r="K92" t="s">
        <v>1052</v>
      </c>
      <c r="L92" t="s">
        <v>986</v>
      </c>
      <c r="N92" s="21"/>
      <c r="O92" s="21"/>
      <c r="P92" s="21"/>
      <c r="Q92" s="21"/>
      <c r="S92" s="20"/>
    </row>
    <row r="93" spans="1:19" x14ac:dyDescent="0.3">
      <c r="A93" s="8">
        <v>90</v>
      </c>
      <c r="B93" s="12" t="s">
        <v>613</v>
      </c>
      <c r="C93" s="17" t="s">
        <v>614</v>
      </c>
      <c r="D93" s="73" t="s">
        <v>922</v>
      </c>
      <c r="E93" s="12" t="s">
        <v>544</v>
      </c>
      <c r="F93" s="8" t="s">
        <v>545</v>
      </c>
      <c r="G93" s="41" t="s">
        <v>922</v>
      </c>
      <c r="H93" s="12" t="s">
        <v>617</v>
      </c>
      <c r="I93" s="12" t="s">
        <v>2072</v>
      </c>
      <c r="J93" s="72"/>
      <c r="K93" t="s">
        <v>1053</v>
      </c>
      <c r="L93" t="s">
        <v>986</v>
      </c>
      <c r="N93" s="21"/>
      <c r="O93" s="21"/>
      <c r="P93" s="21"/>
      <c r="Q93" s="21"/>
      <c r="S93" s="20"/>
    </row>
    <row r="94" spans="1:19" x14ac:dyDescent="0.3">
      <c r="A94" s="8">
        <v>91</v>
      </c>
      <c r="B94" s="12" t="s">
        <v>619</v>
      </c>
      <c r="C94" s="16" t="s">
        <v>620</v>
      </c>
      <c r="D94" s="73" t="s">
        <v>922</v>
      </c>
      <c r="E94" s="12" t="s">
        <v>551</v>
      </c>
      <c r="F94" s="8" t="s">
        <v>552</v>
      </c>
      <c r="G94" s="41" t="s">
        <v>922</v>
      </c>
      <c r="H94" s="12" t="s">
        <v>623</v>
      </c>
      <c r="I94" s="12" t="s">
        <v>2073</v>
      </c>
      <c r="J94" s="72"/>
      <c r="K94" t="s">
        <v>1054</v>
      </c>
      <c r="L94" t="s">
        <v>986</v>
      </c>
      <c r="N94" s="21"/>
      <c r="O94" s="21"/>
      <c r="P94" s="21"/>
      <c r="Q94" s="21"/>
      <c r="S94" s="20"/>
    </row>
    <row r="95" spans="1:19" x14ac:dyDescent="0.3">
      <c r="A95" s="8">
        <v>92</v>
      </c>
      <c r="B95" s="12" t="s">
        <v>625</v>
      </c>
      <c r="C95" s="16" t="s">
        <v>626</v>
      </c>
      <c r="D95" s="73" t="s">
        <v>922</v>
      </c>
      <c r="E95" s="12" t="s">
        <v>556</v>
      </c>
      <c r="F95" s="8" t="s">
        <v>557</v>
      </c>
      <c r="G95" s="41" t="s">
        <v>922</v>
      </c>
      <c r="H95" s="12" t="s">
        <v>629</v>
      </c>
      <c r="I95" s="12" t="s">
        <v>2074</v>
      </c>
      <c r="J95" s="72"/>
      <c r="K95" t="s">
        <v>1055</v>
      </c>
      <c r="L95" t="s">
        <v>986</v>
      </c>
      <c r="N95" s="21"/>
      <c r="O95" s="21"/>
      <c r="P95" s="21"/>
      <c r="Q95" s="21"/>
      <c r="S95" s="20"/>
    </row>
    <row r="96" spans="1:19" x14ac:dyDescent="0.3">
      <c r="A96" s="8">
        <v>93</v>
      </c>
      <c r="B96" s="12" t="s">
        <v>631</v>
      </c>
      <c r="C96" s="16" t="s">
        <v>632</v>
      </c>
      <c r="D96" s="73" t="s">
        <v>922</v>
      </c>
      <c r="E96" s="12" t="s">
        <v>633</v>
      </c>
      <c r="F96" s="14" t="s">
        <v>634</v>
      </c>
      <c r="G96" s="41" t="s">
        <v>922</v>
      </c>
      <c r="H96" s="12" t="s">
        <v>637</v>
      </c>
      <c r="I96" s="15" t="s">
        <v>638</v>
      </c>
      <c r="J96" s="72"/>
      <c r="K96" t="s">
        <v>1056</v>
      </c>
      <c r="L96" t="s">
        <v>986</v>
      </c>
      <c r="N96" s="21"/>
      <c r="O96" s="21"/>
      <c r="P96" s="21"/>
      <c r="Q96" s="21"/>
      <c r="S96" s="20"/>
    </row>
    <row r="97" spans="1:19" x14ac:dyDescent="0.3">
      <c r="A97" s="8">
        <v>94</v>
      </c>
      <c r="B97" s="12" t="s">
        <v>640</v>
      </c>
      <c r="C97" s="16" t="s">
        <v>641</v>
      </c>
      <c r="D97" s="73" t="s">
        <v>922</v>
      </c>
      <c r="E97" s="12" t="s">
        <v>642</v>
      </c>
      <c r="F97" s="14" t="s">
        <v>643</v>
      </c>
      <c r="G97" s="41" t="s">
        <v>922</v>
      </c>
      <c r="H97" s="12" t="s">
        <v>646</v>
      </c>
      <c r="I97" s="15" t="s">
        <v>647</v>
      </c>
      <c r="J97" s="72"/>
      <c r="K97" t="s">
        <v>1057</v>
      </c>
      <c r="L97" t="s">
        <v>986</v>
      </c>
      <c r="N97" s="21"/>
      <c r="O97" s="21"/>
      <c r="P97" s="21"/>
      <c r="Q97" s="21"/>
      <c r="S97" s="20"/>
    </row>
    <row r="98" spans="1:19" x14ac:dyDescent="0.3">
      <c r="A98" s="8">
        <v>95</v>
      </c>
      <c r="B98" s="12" t="s">
        <v>433</v>
      </c>
      <c r="C98" s="8" t="s">
        <v>2120</v>
      </c>
      <c r="D98" s="73" t="s">
        <v>922</v>
      </c>
      <c r="E98" s="12" t="s">
        <v>563</v>
      </c>
      <c r="F98" s="8" t="s">
        <v>564</v>
      </c>
      <c r="G98" s="41" t="s">
        <v>922</v>
      </c>
      <c r="H98" s="12" t="s">
        <v>651</v>
      </c>
      <c r="I98" s="12" t="s">
        <v>567</v>
      </c>
      <c r="J98" s="72"/>
      <c r="K98" t="s">
        <v>1058</v>
      </c>
      <c r="L98" t="s">
        <v>986</v>
      </c>
      <c r="N98" s="21"/>
      <c r="O98" s="21"/>
      <c r="P98" s="21"/>
      <c r="Q98" s="21"/>
      <c r="S98" s="20"/>
    </row>
    <row r="99" spans="1:19" x14ac:dyDescent="0.3">
      <c r="A99" s="8">
        <v>96</v>
      </c>
      <c r="B99" s="12" t="s">
        <v>437</v>
      </c>
      <c r="C99" s="8" t="s">
        <v>438</v>
      </c>
      <c r="D99" s="73" t="s">
        <v>922</v>
      </c>
      <c r="E99" s="12" t="s">
        <v>570</v>
      </c>
      <c r="F99" s="8" t="s">
        <v>571</v>
      </c>
      <c r="G99" s="41" t="s">
        <v>922</v>
      </c>
      <c r="H99" s="12" t="s">
        <v>655</v>
      </c>
      <c r="I99" s="12" t="s">
        <v>573</v>
      </c>
      <c r="J99" s="72"/>
      <c r="K99" t="s">
        <v>1059</v>
      </c>
      <c r="L99" t="s">
        <v>986</v>
      </c>
      <c r="N99" s="21"/>
      <c r="O99" s="21"/>
      <c r="P99" s="21"/>
      <c r="Q99" s="21"/>
      <c r="S99" s="20"/>
    </row>
    <row r="100" spans="1:19" x14ac:dyDescent="0.3">
      <c r="A100" s="8">
        <v>97</v>
      </c>
      <c r="B100" s="12" t="s">
        <v>2152</v>
      </c>
      <c r="C100" s="8" t="s">
        <v>465</v>
      </c>
      <c r="D100" s="73" t="s">
        <v>922</v>
      </c>
      <c r="E100" s="12" t="s">
        <v>578</v>
      </c>
      <c r="F100" s="8" t="s">
        <v>579</v>
      </c>
      <c r="G100" s="41" t="s">
        <v>922</v>
      </c>
      <c r="H100" s="12" t="s">
        <v>658</v>
      </c>
      <c r="I100" s="12" t="s">
        <v>582</v>
      </c>
      <c r="J100" s="72"/>
      <c r="K100" t="s">
        <v>1060</v>
      </c>
      <c r="L100" t="s">
        <v>986</v>
      </c>
      <c r="N100" s="21"/>
      <c r="O100" s="21"/>
      <c r="P100" s="21"/>
      <c r="Q100" s="21"/>
      <c r="S100" s="20"/>
    </row>
    <row r="101" spans="1:19" x14ac:dyDescent="0.3">
      <c r="A101" s="8">
        <v>98</v>
      </c>
      <c r="B101" s="12" t="s">
        <v>441</v>
      </c>
      <c r="C101" s="8" t="s">
        <v>442</v>
      </c>
      <c r="D101" s="73" t="s">
        <v>922</v>
      </c>
      <c r="E101" s="12" t="s">
        <v>585</v>
      </c>
      <c r="F101" s="8" t="s">
        <v>586</v>
      </c>
      <c r="G101" s="41" t="s">
        <v>922</v>
      </c>
      <c r="H101" s="12" t="s">
        <v>661</v>
      </c>
      <c r="I101" s="12" t="s">
        <v>588</v>
      </c>
      <c r="J101" s="72"/>
      <c r="K101" t="s">
        <v>1061</v>
      </c>
      <c r="L101" t="s">
        <v>986</v>
      </c>
      <c r="N101" s="21"/>
      <c r="O101" s="21"/>
      <c r="P101" s="21"/>
      <c r="Q101" s="21"/>
      <c r="S101" s="20"/>
    </row>
    <row r="102" spans="1:19" x14ac:dyDescent="0.3">
      <c r="A102" s="8">
        <v>99</v>
      </c>
      <c r="B102" s="12" t="s">
        <v>444</v>
      </c>
      <c r="C102" s="8" t="s">
        <v>445</v>
      </c>
      <c r="D102" s="73" t="s">
        <v>922</v>
      </c>
      <c r="E102" s="12" t="s">
        <v>589</v>
      </c>
      <c r="F102" s="8" t="s">
        <v>590</v>
      </c>
      <c r="G102" s="41" t="s">
        <v>922</v>
      </c>
      <c r="H102" s="12" t="s">
        <v>664</v>
      </c>
      <c r="I102" s="12" t="s">
        <v>592</v>
      </c>
      <c r="J102" s="72"/>
      <c r="K102" t="s">
        <v>1062</v>
      </c>
      <c r="L102" t="s">
        <v>986</v>
      </c>
      <c r="N102" s="21"/>
      <c r="O102" s="21"/>
      <c r="P102" s="21"/>
      <c r="Q102" s="21"/>
      <c r="S102" s="20"/>
    </row>
    <row r="103" spans="1:19" x14ac:dyDescent="0.3">
      <c r="A103" s="8">
        <v>100</v>
      </c>
      <c r="B103" s="12" t="s">
        <v>447</v>
      </c>
      <c r="C103" s="8" t="s">
        <v>448</v>
      </c>
      <c r="D103" s="73" t="s">
        <v>922</v>
      </c>
      <c r="E103" s="12" t="s">
        <v>593</v>
      </c>
      <c r="F103" s="8" t="s">
        <v>594</v>
      </c>
      <c r="G103" s="41" t="s">
        <v>922</v>
      </c>
      <c r="H103" s="12" t="s">
        <v>668</v>
      </c>
      <c r="I103" s="12" t="s">
        <v>596</v>
      </c>
      <c r="J103" s="72"/>
      <c r="K103" t="s">
        <v>1063</v>
      </c>
      <c r="L103" t="s">
        <v>986</v>
      </c>
      <c r="N103" s="21"/>
      <c r="O103" s="21"/>
      <c r="P103" s="21"/>
      <c r="Q103" s="21"/>
      <c r="S103" s="20"/>
    </row>
    <row r="104" spans="1:19" x14ac:dyDescent="0.3">
      <c r="A104" s="8">
        <v>101</v>
      </c>
      <c r="B104" s="12" t="s">
        <v>490</v>
      </c>
      <c r="C104" s="8" t="s">
        <v>491</v>
      </c>
      <c r="D104" s="73" t="s">
        <v>922</v>
      </c>
      <c r="E104" s="12" t="s">
        <v>597</v>
      </c>
      <c r="F104" s="8" t="s">
        <v>598</v>
      </c>
      <c r="G104" s="41" t="s">
        <v>922</v>
      </c>
      <c r="H104" s="12" t="s">
        <v>671</v>
      </c>
      <c r="I104" s="12" t="s">
        <v>600</v>
      </c>
      <c r="J104" s="72"/>
      <c r="K104" t="s">
        <v>1064</v>
      </c>
      <c r="L104" t="s">
        <v>986</v>
      </c>
      <c r="N104" s="21"/>
      <c r="O104" s="21"/>
      <c r="P104" s="21"/>
      <c r="Q104" s="21"/>
      <c r="S104" s="20"/>
    </row>
    <row r="105" spans="1:19" x14ac:dyDescent="0.3">
      <c r="A105" s="8">
        <v>102</v>
      </c>
      <c r="B105" s="12" t="s">
        <v>452</v>
      </c>
      <c r="C105" s="8" t="s">
        <v>453</v>
      </c>
      <c r="D105" s="73" t="s">
        <v>922</v>
      </c>
      <c r="E105" s="12" t="s">
        <v>601</v>
      </c>
      <c r="F105" s="8" t="s">
        <v>602</v>
      </c>
      <c r="G105" s="41" t="s">
        <v>922</v>
      </c>
      <c r="H105" s="12" t="s">
        <v>674</v>
      </c>
      <c r="I105" s="12" t="s">
        <v>604</v>
      </c>
      <c r="J105" s="72"/>
      <c r="K105" t="s">
        <v>1065</v>
      </c>
      <c r="L105" t="s">
        <v>986</v>
      </c>
      <c r="N105" s="65"/>
      <c r="O105" s="21"/>
      <c r="P105" s="20"/>
      <c r="Q105" s="21"/>
      <c r="S105" s="20"/>
    </row>
    <row r="106" spans="1:19" x14ac:dyDescent="0.3">
      <c r="A106" s="8">
        <v>103</v>
      </c>
      <c r="B106" s="12" t="s">
        <v>458</v>
      </c>
      <c r="C106" s="8" t="s">
        <v>459</v>
      </c>
      <c r="D106" s="73" t="s">
        <v>922</v>
      </c>
      <c r="E106" s="12" t="s">
        <v>605</v>
      </c>
      <c r="F106" s="8" t="s">
        <v>606</v>
      </c>
      <c r="G106" s="41" t="s">
        <v>922</v>
      </c>
      <c r="H106" s="12" t="s">
        <v>677</v>
      </c>
      <c r="I106" s="12" t="s">
        <v>608</v>
      </c>
      <c r="J106" s="72"/>
      <c r="K106" t="s">
        <v>1066</v>
      </c>
      <c r="L106" t="s">
        <v>986</v>
      </c>
      <c r="N106" s="65"/>
      <c r="O106" s="21"/>
      <c r="P106" s="20"/>
      <c r="Q106" s="21"/>
      <c r="S106" s="20"/>
    </row>
    <row r="107" spans="1:19" x14ac:dyDescent="0.3">
      <c r="A107" s="8">
        <v>104</v>
      </c>
      <c r="B107" s="12" t="s">
        <v>510</v>
      </c>
      <c r="C107" s="8" t="s">
        <v>511</v>
      </c>
      <c r="D107" s="73" t="s">
        <v>922</v>
      </c>
      <c r="E107" s="12" t="s">
        <v>609</v>
      </c>
      <c r="F107" s="8" t="s">
        <v>610</v>
      </c>
      <c r="G107" s="41" t="s">
        <v>922</v>
      </c>
      <c r="H107" s="12" t="s">
        <v>681</v>
      </c>
      <c r="I107" s="12" t="s">
        <v>612</v>
      </c>
      <c r="J107" s="72"/>
      <c r="K107" t="s">
        <v>1067</v>
      </c>
      <c r="L107" t="s">
        <v>986</v>
      </c>
      <c r="N107" s="65"/>
      <c r="O107" s="21"/>
      <c r="P107" s="20"/>
      <c r="Q107" s="21"/>
      <c r="S107" s="20"/>
    </row>
    <row r="108" spans="1:19" x14ac:dyDescent="0.3">
      <c r="A108" s="8">
        <v>105</v>
      </c>
      <c r="B108" s="12" t="s">
        <v>466</v>
      </c>
      <c r="C108" s="8" t="s">
        <v>467</v>
      </c>
      <c r="D108" s="73" t="s">
        <v>922</v>
      </c>
      <c r="E108" s="12" t="s">
        <v>615</v>
      </c>
      <c r="F108" s="8" t="s">
        <v>616</v>
      </c>
      <c r="G108" s="41" t="s">
        <v>922</v>
      </c>
      <c r="H108" s="12" t="s">
        <v>685</v>
      </c>
      <c r="I108" s="12" t="s">
        <v>618</v>
      </c>
      <c r="J108" s="72"/>
      <c r="K108" t="s">
        <v>1068</v>
      </c>
      <c r="L108" t="s">
        <v>986</v>
      </c>
      <c r="N108" s="65"/>
      <c r="O108" s="21"/>
      <c r="P108" s="20"/>
      <c r="Q108" s="21"/>
      <c r="S108" s="20"/>
    </row>
    <row r="109" spans="1:19" x14ac:dyDescent="0.3">
      <c r="A109" s="8">
        <v>106</v>
      </c>
      <c r="B109" s="12" t="s">
        <v>523</v>
      </c>
      <c r="C109" s="8" t="s">
        <v>524</v>
      </c>
      <c r="D109" s="73" t="s">
        <v>922</v>
      </c>
      <c r="E109" s="12" t="s">
        <v>621</v>
      </c>
      <c r="F109" s="8" t="s">
        <v>622</v>
      </c>
      <c r="G109" s="41" t="s">
        <v>922</v>
      </c>
      <c r="H109" s="12" t="s">
        <v>689</v>
      </c>
      <c r="I109" s="12" t="s">
        <v>624</v>
      </c>
      <c r="J109" s="72"/>
      <c r="K109" t="s">
        <v>1069</v>
      </c>
      <c r="L109" t="s">
        <v>986</v>
      </c>
      <c r="N109" s="65"/>
      <c r="O109" s="21"/>
      <c r="P109" s="20"/>
      <c r="Q109" s="21"/>
      <c r="S109" s="20"/>
    </row>
    <row r="110" spans="1:19" x14ac:dyDescent="0.3">
      <c r="A110" s="8">
        <v>107</v>
      </c>
      <c r="B110" s="12" t="s">
        <v>472</v>
      </c>
      <c r="C110" s="8" t="s">
        <v>473</v>
      </c>
      <c r="D110" s="73" t="s">
        <v>922</v>
      </c>
      <c r="E110" s="12" t="s">
        <v>627</v>
      </c>
      <c r="F110" s="8" t="s">
        <v>628</v>
      </c>
      <c r="G110" s="41" t="s">
        <v>922</v>
      </c>
      <c r="H110" s="12" t="s">
        <v>693</v>
      </c>
      <c r="I110" s="12" t="s">
        <v>630</v>
      </c>
      <c r="J110" s="72"/>
      <c r="K110" t="s">
        <v>1070</v>
      </c>
      <c r="L110" t="s">
        <v>986</v>
      </c>
      <c r="N110" s="65"/>
      <c r="O110" s="21"/>
      <c r="P110" s="20"/>
      <c r="Q110" s="21"/>
      <c r="S110" s="20"/>
    </row>
    <row r="111" spans="1:19" x14ac:dyDescent="0.3">
      <c r="A111" s="8">
        <v>108</v>
      </c>
      <c r="B111" s="12" t="s">
        <v>536</v>
      </c>
      <c r="C111" s="8" t="s">
        <v>537</v>
      </c>
      <c r="D111" s="73" t="s">
        <v>922</v>
      </c>
      <c r="E111" s="12" t="s">
        <v>635</v>
      </c>
      <c r="F111" s="8" t="s">
        <v>636</v>
      </c>
      <c r="G111" s="41" t="s">
        <v>922</v>
      </c>
      <c r="H111" s="12" t="s">
        <v>697</v>
      </c>
      <c r="I111" s="12" t="s">
        <v>639</v>
      </c>
      <c r="J111" s="72"/>
      <c r="K111" t="s">
        <v>1071</v>
      </c>
      <c r="L111" t="s">
        <v>986</v>
      </c>
      <c r="N111" s="65"/>
      <c r="O111" s="21"/>
      <c r="P111" s="20"/>
      <c r="Q111" s="21"/>
      <c r="S111" s="20"/>
    </row>
    <row r="112" spans="1:19" x14ac:dyDescent="0.3">
      <c r="A112" s="8">
        <v>109</v>
      </c>
      <c r="B112" s="12" t="s">
        <v>478</v>
      </c>
      <c r="C112" s="8" t="s">
        <v>479</v>
      </c>
      <c r="D112" s="73" t="s">
        <v>922</v>
      </c>
      <c r="E112" s="12" t="s">
        <v>644</v>
      </c>
      <c r="F112" s="5" t="s">
        <v>645</v>
      </c>
      <c r="G112" s="41" t="s">
        <v>922</v>
      </c>
      <c r="H112" s="12" t="s">
        <v>700</v>
      </c>
      <c r="I112" s="12" t="s">
        <v>648</v>
      </c>
      <c r="J112" s="72"/>
      <c r="K112" t="s">
        <v>1072</v>
      </c>
      <c r="L112" t="s">
        <v>986</v>
      </c>
      <c r="N112" s="65"/>
      <c r="O112" s="21"/>
      <c r="P112" s="20"/>
      <c r="Q112" s="21"/>
      <c r="S112" s="65"/>
    </row>
    <row r="113" spans="1:19" x14ac:dyDescent="0.3">
      <c r="A113" s="8">
        <v>110</v>
      </c>
      <c r="B113" s="12" t="s">
        <v>549</v>
      </c>
      <c r="C113" s="8" t="s">
        <v>550</v>
      </c>
      <c r="D113" s="73" t="s">
        <v>922</v>
      </c>
      <c r="E113" s="12" t="s">
        <v>649</v>
      </c>
      <c r="F113" s="8" t="s">
        <v>650</v>
      </c>
      <c r="G113" s="41" t="s">
        <v>922</v>
      </c>
      <c r="H113" s="12" t="s">
        <v>703</v>
      </c>
      <c r="I113" s="12" t="s">
        <v>652</v>
      </c>
      <c r="J113" s="72"/>
      <c r="K113" t="s">
        <v>1073</v>
      </c>
      <c r="L113" t="s">
        <v>986</v>
      </c>
      <c r="N113" s="65"/>
      <c r="O113" s="21"/>
      <c r="P113" s="20"/>
      <c r="Q113" s="21"/>
      <c r="S113" s="20"/>
    </row>
    <row r="114" spans="1:19" x14ac:dyDescent="0.3">
      <c r="A114" s="8">
        <v>111</v>
      </c>
      <c r="B114" s="12" t="s">
        <v>484</v>
      </c>
      <c r="C114" s="8" t="s">
        <v>485</v>
      </c>
      <c r="D114" s="73" t="s">
        <v>922</v>
      </c>
      <c r="E114" s="12" t="s">
        <v>653</v>
      </c>
      <c r="F114" s="8" t="s">
        <v>654</v>
      </c>
      <c r="G114" s="41" t="s">
        <v>922</v>
      </c>
      <c r="H114" s="12" t="s">
        <v>706</v>
      </c>
      <c r="I114" s="12" t="s">
        <v>2075</v>
      </c>
      <c r="J114" s="72"/>
      <c r="K114" t="s">
        <v>1074</v>
      </c>
      <c r="L114" t="s">
        <v>986</v>
      </c>
      <c r="N114" s="65"/>
      <c r="O114" s="21"/>
      <c r="P114" s="20"/>
      <c r="Q114" s="21"/>
      <c r="S114" s="20"/>
    </row>
    <row r="115" spans="1:19" x14ac:dyDescent="0.3">
      <c r="A115" s="8">
        <v>112</v>
      </c>
      <c r="B115" s="12" t="s">
        <v>561</v>
      </c>
      <c r="C115" s="8" t="s">
        <v>562</v>
      </c>
      <c r="D115" s="73" t="s">
        <v>922</v>
      </c>
      <c r="E115" s="12" t="s">
        <v>656</v>
      </c>
      <c r="F115" s="8" t="s">
        <v>657</v>
      </c>
      <c r="G115" s="41" t="s">
        <v>922</v>
      </c>
      <c r="H115" s="12" t="s">
        <v>709</v>
      </c>
      <c r="I115" s="12" t="s">
        <v>2076</v>
      </c>
      <c r="J115" s="72"/>
      <c r="K115" t="s">
        <v>1075</v>
      </c>
      <c r="L115" t="s">
        <v>986</v>
      </c>
      <c r="N115" s="65"/>
      <c r="O115" s="21"/>
      <c r="P115" s="20"/>
      <c r="Q115" s="21"/>
      <c r="S115" s="20"/>
    </row>
    <row r="116" spans="1:19" x14ac:dyDescent="0.3">
      <c r="A116" s="8">
        <v>113</v>
      </c>
      <c r="B116" s="12" t="s">
        <v>492</v>
      </c>
      <c r="C116" s="8" t="s">
        <v>493</v>
      </c>
      <c r="D116" s="73" t="s">
        <v>922</v>
      </c>
      <c r="E116" s="12" t="s">
        <v>710</v>
      </c>
      <c r="F116" s="14" t="s">
        <v>711</v>
      </c>
      <c r="G116" s="41" t="s">
        <v>922</v>
      </c>
      <c r="H116" s="12" t="s">
        <v>714</v>
      </c>
      <c r="I116" s="15" t="s">
        <v>715</v>
      </c>
      <c r="J116" s="72"/>
      <c r="K116" t="s">
        <v>1076</v>
      </c>
      <c r="L116" t="s">
        <v>986</v>
      </c>
      <c r="N116" s="65"/>
      <c r="O116" s="21"/>
      <c r="P116" s="20"/>
      <c r="Q116" s="21"/>
      <c r="S116" s="20"/>
    </row>
    <row r="117" spans="1:19" x14ac:dyDescent="0.3">
      <c r="A117" s="8">
        <v>114</v>
      </c>
      <c r="B117" s="12" t="s">
        <v>576</v>
      </c>
      <c r="C117" s="8" t="s">
        <v>577</v>
      </c>
      <c r="D117" s="73" t="s">
        <v>922</v>
      </c>
      <c r="E117" s="12" t="s">
        <v>659</v>
      </c>
      <c r="F117" s="8" t="s">
        <v>660</v>
      </c>
      <c r="G117" s="41" t="s">
        <v>922</v>
      </c>
      <c r="H117" s="12" t="s">
        <v>718</v>
      </c>
      <c r="I117" s="12" t="s">
        <v>660</v>
      </c>
      <c r="J117" s="72"/>
      <c r="K117" t="s">
        <v>1077</v>
      </c>
      <c r="L117" t="s">
        <v>986</v>
      </c>
      <c r="N117" s="65"/>
      <c r="O117" s="21"/>
      <c r="P117" s="20"/>
      <c r="Q117" s="21"/>
      <c r="S117" s="20"/>
    </row>
    <row r="118" spans="1:19" x14ac:dyDescent="0.3">
      <c r="A118" s="8">
        <v>115</v>
      </c>
      <c r="B118" s="12" t="s">
        <v>499</v>
      </c>
      <c r="C118" s="8" t="s">
        <v>500</v>
      </c>
      <c r="D118" s="73" t="s">
        <v>922</v>
      </c>
      <c r="E118" s="12" t="s">
        <v>662</v>
      </c>
      <c r="F118" s="8" t="s">
        <v>663</v>
      </c>
      <c r="G118" s="41" t="s">
        <v>922</v>
      </c>
      <c r="H118" s="12" t="s">
        <v>721</v>
      </c>
      <c r="I118" s="12" t="s">
        <v>665</v>
      </c>
      <c r="J118" s="72"/>
      <c r="K118" t="s">
        <v>1078</v>
      </c>
      <c r="L118" t="s">
        <v>986</v>
      </c>
      <c r="N118" s="65"/>
      <c r="O118" s="21"/>
      <c r="P118" s="20"/>
      <c r="Q118" s="21"/>
      <c r="S118" s="20"/>
    </row>
    <row r="119" spans="1:19" x14ac:dyDescent="0.3">
      <c r="A119" s="8">
        <v>116</v>
      </c>
      <c r="B119" s="12" t="s">
        <v>505</v>
      </c>
      <c r="C119" s="8" t="s">
        <v>2121</v>
      </c>
      <c r="D119" s="73" t="s">
        <v>922</v>
      </c>
      <c r="E119" s="12" t="s">
        <v>666</v>
      </c>
      <c r="F119" s="8" t="s">
        <v>667</v>
      </c>
      <c r="G119" s="41" t="s">
        <v>922</v>
      </c>
      <c r="H119" s="12" t="s">
        <v>724</v>
      </c>
      <c r="I119" s="12" t="s">
        <v>2077</v>
      </c>
      <c r="J119" s="72"/>
      <c r="K119" t="s">
        <v>1079</v>
      </c>
      <c r="L119" t="s">
        <v>986</v>
      </c>
      <c r="N119" s="65"/>
      <c r="O119" s="21"/>
      <c r="P119" s="20"/>
      <c r="Q119" s="21"/>
      <c r="S119" s="20"/>
    </row>
    <row r="120" spans="1:19" x14ac:dyDescent="0.3">
      <c r="A120" s="8">
        <v>117</v>
      </c>
      <c r="B120" s="12" t="s">
        <v>512</v>
      </c>
      <c r="C120" s="8" t="s">
        <v>2122</v>
      </c>
      <c r="D120" s="73" t="s">
        <v>922</v>
      </c>
      <c r="E120" s="12" t="s">
        <v>669</v>
      </c>
      <c r="F120" s="8" t="s">
        <v>670</v>
      </c>
      <c r="G120" s="41" t="s">
        <v>922</v>
      </c>
      <c r="H120" s="12" t="s">
        <v>727</v>
      </c>
      <c r="I120" s="12" t="s">
        <v>2078</v>
      </c>
      <c r="J120" s="72"/>
      <c r="K120" t="s">
        <v>1080</v>
      </c>
      <c r="L120" t="s">
        <v>986</v>
      </c>
      <c r="N120" s="65"/>
      <c r="O120" s="21"/>
      <c r="P120" s="20"/>
      <c r="Q120" s="21"/>
      <c r="S120" s="20"/>
    </row>
    <row r="121" spans="1:19" x14ac:dyDescent="0.3">
      <c r="A121" s="8">
        <v>118</v>
      </c>
      <c r="B121" s="12" t="s">
        <v>518</v>
      </c>
      <c r="C121" s="8" t="s">
        <v>2123</v>
      </c>
      <c r="D121" s="73" t="s">
        <v>922</v>
      </c>
      <c r="E121" s="12" t="s">
        <v>672</v>
      </c>
      <c r="F121" s="8" t="s">
        <v>673</v>
      </c>
      <c r="G121" s="41" t="s">
        <v>922</v>
      </c>
      <c r="H121" s="12" t="s">
        <v>730</v>
      </c>
      <c r="I121" s="12" t="s">
        <v>2079</v>
      </c>
      <c r="J121" s="72"/>
      <c r="K121" t="s">
        <v>1081</v>
      </c>
      <c r="L121" t="s">
        <v>986</v>
      </c>
      <c r="N121" s="65"/>
      <c r="O121" s="21"/>
      <c r="P121" s="20"/>
      <c r="Q121" s="21"/>
      <c r="S121" s="20"/>
    </row>
    <row r="122" spans="1:19" x14ac:dyDescent="0.3">
      <c r="A122" s="8">
        <v>119</v>
      </c>
      <c r="B122" s="12" t="s">
        <v>525</v>
      </c>
      <c r="C122" s="8" t="s">
        <v>2124</v>
      </c>
      <c r="D122" s="73" t="s">
        <v>922</v>
      </c>
      <c r="E122" s="12" t="s">
        <v>675</v>
      </c>
      <c r="F122" s="8" t="s">
        <v>676</v>
      </c>
      <c r="G122" s="41" t="s">
        <v>922</v>
      </c>
      <c r="H122" s="12" t="s">
        <v>733</v>
      </c>
      <c r="I122" s="12" t="s">
        <v>678</v>
      </c>
      <c r="J122" s="72"/>
      <c r="K122" t="s">
        <v>1082</v>
      </c>
      <c r="L122" t="s">
        <v>986</v>
      </c>
      <c r="N122" s="65"/>
      <c r="O122" s="21"/>
      <c r="P122" s="20"/>
      <c r="Q122" s="21"/>
      <c r="S122" s="20"/>
    </row>
    <row r="123" spans="1:19" x14ac:dyDescent="0.3">
      <c r="A123" s="8">
        <v>120</v>
      </c>
      <c r="B123" s="12" t="s">
        <v>531</v>
      </c>
      <c r="C123" s="8" t="s">
        <v>2125</v>
      </c>
      <c r="D123" s="73" t="s">
        <v>922</v>
      </c>
      <c r="E123" s="12" t="s">
        <v>679</v>
      </c>
      <c r="F123" s="8" t="s">
        <v>680</v>
      </c>
      <c r="G123" s="41" t="s">
        <v>922</v>
      </c>
      <c r="H123" s="12" t="s">
        <v>736</v>
      </c>
      <c r="I123" s="12" t="s">
        <v>682</v>
      </c>
      <c r="J123" s="72"/>
      <c r="K123" t="s">
        <v>1083</v>
      </c>
      <c r="L123" t="s">
        <v>986</v>
      </c>
      <c r="N123" s="65"/>
      <c r="O123" s="21"/>
      <c r="P123" s="20"/>
      <c r="Q123" s="21"/>
      <c r="S123" s="20"/>
    </row>
    <row r="124" spans="1:19" x14ac:dyDescent="0.3">
      <c r="A124" s="8">
        <v>121</v>
      </c>
      <c r="B124" s="12" t="s">
        <v>538</v>
      </c>
      <c r="C124" s="8" t="s">
        <v>2126</v>
      </c>
      <c r="D124" s="73" t="s">
        <v>922</v>
      </c>
      <c r="E124" s="12" t="s">
        <v>683</v>
      </c>
      <c r="F124" s="8" t="s">
        <v>684</v>
      </c>
      <c r="G124" s="41" t="s">
        <v>922</v>
      </c>
      <c r="H124" s="12" t="s">
        <v>739</v>
      </c>
      <c r="I124" s="12" t="s">
        <v>686</v>
      </c>
      <c r="J124" s="72"/>
      <c r="K124" t="s">
        <v>1084</v>
      </c>
      <c r="L124" t="s">
        <v>986</v>
      </c>
      <c r="N124" s="65"/>
      <c r="O124" s="21"/>
      <c r="P124" s="20"/>
      <c r="Q124" s="21"/>
      <c r="S124" s="20"/>
    </row>
    <row r="125" spans="1:19" x14ac:dyDescent="0.3">
      <c r="A125" s="8">
        <v>122</v>
      </c>
      <c r="B125" s="12" t="s">
        <v>544</v>
      </c>
      <c r="C125" s="8" t="s">
        <v>2127</v>
      </c>
      <c r="D125" s="73" t="s">
        <v>922</v>
      </c>
      <c r="E125" s="12" t="s">
        <v>687</v>
      </c>
      <c r="F125" s="8" t="s">
        <v>688</v>
      </c>
      <c r="G125" s="41" t="s">
        <v>922</v>
      </c>
      <c r="H125" s="12" t="s">
        <v>742</v>
      </c>
      <c r="I125" s="12" t="s">
        <v>690</v>
      </c>
      <c r="J125" s="72"/>
      <c r="K125" t="s">
        <v>1085</v>
      </c>
      <c r="L125" t="s">
        <v>986</v>
      </c>
      <c r="N125" s="65"/>
      <c r="O125" s="21"/>
      <c r="P125" s="20"/>
      <c r="Q125" s="21"/>
      <c r="S125" s="20"/>
    </row>
    <row r="126" spans="1:19" x14ac:dyDescent="0.3">
      <c r="A126" s="8">
        <v>123</v>
      </c>
      <c r="B126" s="12" t="s">
        <v>551</v>
      </c>
      <c r="C126" s="8" t="s">
        <v>2128</v>
      </c>
      <c r="D126" s="73" t="s">
        <v>922</v>
      </c>
      <c r="E126" s="12" t="s">
        <v>691</v>
      </c>
      <c r="F126" s="8" t="s">
        <v>692</v>
      </c>
      <c r="G126" s="41" t="s">
        <v>922</v>
      </c>
      <c r="H126" s="12" t="s">
        <v>745</v>
      </c>
      <c r="I126" s="12" t="s">
        <v>694</v>
      </c>
      <c r="J126" s="72"/>
      <c r="K126" t="s">
        <v>1086</v>
      </c>
      <c r="L126" t="s">
        <v>986</v>
      </c>
      <c r="N126" s="65"/>
      <c r="O126" s="21"/>
      <c r="P126" s="20"/>
      <c r="Q126" s="21"/>
      <c r="S126" s="20"/>
    </row>
    <row r="127" spans="1:19" x14ac:dyDescent="0.3">
      <c r="A127" s="8">
        <v>124</v>
      </c>
      <c r="B127" s="12" t="s">
        <v>556</v>
      </c>
      <c r="C127" s="8" t="s">
        <v>2129</v>
      </c>
      <c r="D127" s="73" t="s">
        <v>922</v>
      </c>
      <c r="E127" s="12" t="s">
        <v>695</v>
      </c>
      <c r="F127" s="8" t="s">
        <v>696</v>
      </c>
      <c r="G127" s="41" t="s">
        <v>922</v>
      </c>
      <c r="H127" s="12" t="s">
        <v>748</v>
      </c>
      <c r="I127" s="12" t="s">
        <v>2080</v>
      </c>
      <c r="J127" s="72"/>
      <c r="K127" t="s">
        <v>1087</v>
      </c>
      <c r="L127" t="s">
        <v>986</v>
      </c>
      <c r="N127" s="65"/>
      <c r="O127" s="21"/>
      <c r="P127" s="20"/>
      <c r="Q127" s="20"/>
      <c r="S127" s="20"/>
    </row>
    <row r="128" spans="1:19" x14ac:dyDescent="0.3">
      <c r="A128" s="8">
        <v>125</v>
      </c>
      <c r="B128" s="12" t="s">
        <v>633</v>
      </c>
      <c r="C128" s="8" t="s">
        <v>634</v>
      </c>
      <c r="D128" s="73" t="s">
        <v>922</v>
      </c>
      <c r="E128" s="12" t="s">
        <v>698</v>
      </c>
      <c r="F128" s="8" t="s">
        <v>699</v>
      </c>
      <c r="G128" s="41" t="s">
        <v>922</v>
      </c>
      <c r="H128" s="12" t="s">
        <v>751</v>
      </c>
      <c r="I128" s="12" t="s">
        <v>2081</v>
      </c>
      <c r="J128" s="72"/>
      <c r="K128" t="s">
        <v>1088</v>
      </c>
      <c r="L128" t="s">
        <v>986</v>
      </c>
      <c r="N128" s="65"/>
      <c r="O128" s="21"/>
      <c r="P128" s="20"/>
      <c r="Q128" s="20"/>
      <c r="S128" s="20"/>
    </row>
    <row r="129" spans="1:19" x14ac:dyDescent="0.3">
      <c r="A129" s="8">
        <v>126</v>
      </c>
      <c r="B129" s="12" t="s">
        <v>642</v>
      </c>
      <c r="C129" s="8" t="s">
        <v>643</v>
      </c>
      <c r="D129" s="73" t="s">
        <v>922</v>
      </c>
      <c r="E129" s="12" t="s">
        <v>701</v>
      </c>
      <c r="F129" s="8" t="s">
        <v>702</v>
      </c>
      <c r="G129" s="41" t="s">
        <v>922</v>
      </c>
      <c r="H129" s="12" t="s">
        <v>754</v>
      </c>
      <c r="I129" s="12" t="s">
        <v>2082</v>
      </c>
      <c r="J129" s="72"/>
      <c r="K129" t="s">
        <v>1089</v>
      </c>
      <c r="L129" t="s">
        <v>986</v>
      </c>
      <c r="N129" s="65"/>
      <c r="O129" s="21"/>
      <c r="P129" s="20"/>
      <c r="Q129" s="20"/>
      <c r="S129" s="20"/>
    </row>
    <row r="130" spans="1:19" x14ac:dyDescent="0.3">
      <c r="A130" s="8">
        <v>127</v>
      </c>
      <c r="B130" s="12" t="s">
        <v>563</v>
      </c>
      <c r="C130" s="8" t="s">
        <v>564</v>
      </c>
      <c r="D130" s="73" t="s">
        <v>922</v>
      </c>
      <c r="E130" s="12" t="s">
        <v>704</v>
      </c>
      <c r="F130" s="8" t="s">
        <v>705</v>
      </c>
      <c r="G130" s="41" t="s">
        <v>922</v>
      </c>
      <c r="H130" s="12" t="s">
        <v>755</v>
      </c>
      <c r="I130" s="12" t="s">
        <v>2083</v>
      </c>
      <c r="J130" s="72"/>
      <c r="K130" t="s">
        <v>1090</v>
      </c>
      <c r="L130" t="s">
        <v>986</v>
      </c>
      <c r="N130" s="65"/>
      <c r="O130" s="21"/>
      <c r="P130" s="20"/>
      <c r="Q130" s="20"/>
      <c r="S130" s="20"/>
    </row>
    <row r="131" spans="1:19" x14ac:dyDescent="0.3">
      <c r="A131" s="8">
        <v>128</v>
      </c>
      <c r="B131" s="12" t="s">
        <v>570</v>
      </c>
      <c r="C131" s="8" t="s">
        <v>571</v>
      </c>
      <c r="D131" s="73" t="s">
        <v>922</v>
      </c>
      <c r="E131" s="12" t="s">
        <v>707</v>
      </c>
      <c r="F131" s="8" t="s">
        <v>708</v>
      </c>
      <c r="G131" s="41" t="s">
        <v>922</v>
      </c>
      <c r="H131" s="12" t="s">
        <v>756</v>
      </c>
      <c r="I131" s="12" t="s">
        <v>2084</v>
      </c>
      <c r="J131" s="72"/>
      <c r="K131" t="s">
        <v>1091</v>
      </c>
      <c r="L131" t="s">
        <v>986</v>
      </c>
      <c r="N131" s="65"/>
      <c r="O131" s="21"/>
      <c r="P131" s="20"/>
      <c r="Q131" s="20"/>
      <c r="S131" s="20"/>
    </row>
    <row r="132" spans="1:19" x14ac:dyDescent="0.3">
      <c r="A132" s="8">
        <v>129</v>
      </c>
      <c r="B132" s="12" t="s">
        <v>578</v>
      </c>
      <c r="C132" s="8" t="s">
        <v>579</v>
      </c>
      <c r="D132" s="73" t="s">
        <v>922</v>
      </c>
      <c r="E132" s="12" t="s">
        <v>712</v>
      </c>
      <c r="F132" s="8" t="s">
        <v>713</v>
      </c>
      <c r="G132" s="41" t="s">
        <v>922</v>
      </c>
      <c r="H132" s="12" t="s">
        <v>757</v>
      </c>
      <c r="I132" s="12" t="s">
        <v>2085</v>
      </c>
      <c r="J132" s="72"/>
      <c r="K132" t="s">
        <v>1092</v>
      </c>
      <c r="L132" t="s">
        <v>986</v>
      </c>
      <c r="S132" s="20"/>
    </row>
    <row r="133" spans="1:19" x14ac:dyDescent="0.3">
      <c r="A133" s="8">
        <v>130</v>
      </c>
      <c r="B133" s="12" t="s">
        <v>585</v>
      </c>
      <c r="C133" s="8" t="s">
        <v>586</v>
      </c>
      <c r="D133" s="73" t="s">
        <v>922</v>
      </c>
      <c r="E133" s="12" t="s">
        <v>716</v>
      </c>
      <c r="F133" s="8" t="s">
        <v>717</v>
      </c>
      <c r="G133" s="41" t="s">
        <v>922</v>
      </c>
      <c r="H133" s="12" t="s">
        <v>758</v>
      </c>
      <c r="I133" s="12" t="s">
        <v>2086</v>
      </c>
      <c r="J133" s="72"/>
      <c r="K133" t="s">
        <v>1093</v>
      </c>
      <c r="L133" t="s">
        <v>986</v>
      </c>
      <c r="S133" s="20"/>
    </row>
    <row r="134" spans="1:19" x14ac:dyDescent="0.3">
      <c r="A134" s="8">
        <v>131</v>
      </c>
      <c r="B134" s="12" t="s">
        <v>589</v>
      </c>
      <c r="C134" s="8" t="s">
        <v>590</v>
      </c>
      <c r="D134" s="73" t="s">
        <v>922</v>
      </c>
      <c r="E134" s="12" t="s">
        <v>719</v>
      </c>
      <c r="F134" s="8" t="s">
        <v>720</v>
      </c>
      <c r="G134" s="41" t="s">
        <v>922</v>
      </c>
      <c r="H134" s="12" t="s">
        <v>759</v>
      </c>
      <c r="I134" s="12" t="s">
        <v>2087</v>
      </c>
      <c r="J134" s="72"/>
      <c r="K134" t="s">
        <v>1094</v>
      </c>
      <c r="L134" t="s">
        <v>986</v>
      </c>
      <c r="S134" s="20"/>
    </row>
    <row r="135" spans="1:19" x14ac:dyDescent="0.3">
      <c r="A135" s="8">
        <v>132</v>
      </c>
      <c r="B135" s="12" t="s">
        <v>593</v>
      </c>
      <c r="C135" s="8" t="s">
        <v>594</v>
      </c>
      <c r="D135" s="73" t="s">
        <v>922</v>
      </c>
      <c r="E135" s="12" t="s">
        <v>722</v>
      </c>
      <c r="F135" s="8" t="s">
        <v>723</v>
      </c>
      <c r="G135" s="41" t="s">
        <v>922</v>
      </c>
      <c r="H135" s="12" t="s">
        <v>760</v>
      </c>
      <c r="I135" s="12" t="s">
        <v>2088</v>
      </c>
      <c r="J135" s="72"/>
      <c r="K135" t="s">
        <v>1095</v>
      </c>
      <c r="L135" t="s">
        <v>986</v>
      </c>
      <c r="S135" s="20"/>
    </row>
    <row r="136" spans="1:19" x14ac:dyDescent="0.3">
      <c r="A136" s="8">
        <v>133</v>
      </c>
      <c r="B136" s="12" t="s">
        <v>597</v>
      </c>
      <c r="C136" s="8" t="s">
        <v>598</v>
      </c>
      <c r="D136" s="73" t="s">
        <v>922</v>
      </c>
      <c r="E136" s="12" t="s">
        <v>725</v>
      </c>
      <c r="F136" s="8" t="s">
        <v>726</v>
      </c>
      <c r="G136" s="41" t="s">
        <v>922</v>
      </c>
      <c r="H136" s="12" t="s">
        <v>761</v>
      </c>
      <c r="I136" s="12" t="s">
        <v>2089</v>
      </c>
      <c r="J136" s="72"/>
      <c r="K136" t="s">
        <v>1096</v>
      </c>
      <c r="L136" t="s">
        <v>986</v>
      </c>
      <c r="S136" s="20"/>
    </row>
    <row r="137" spans="1:19" x14ac:dyDescent="0.3">
      <c r="A137" s="8">
        <v>134</v>
      </c>
      <c r="B137" s="12" t="s">
        <v>601</v>
      </c>
      <c r="C137" s="8" t="s">
        <v>602</v>
      </c>
      <c r="D137" s="73" t="s">
        <v>922</v>
      </c>
      <c r="E137" s="12" t="s">
        <v>728</v>
      </c>
      <c r="F137" s="8" t="s">
        <v>729</v>
      </c>
      <c r="G137" s="41" t="s">
        <v>922</v>
      </c>
      <c r="H137" s="12" t="s">
        <v>762</v>
      </c>
      <c r="I137" s="12" t="s">
        <v>2090</v>
      </c>
      <c r="J137" s="72"/>
      <c r="K137" t="s">
        <v>1097</v>
      </c>
      <c r="L137" t="s">
        <v>986</v>
      </c>
      <c r="S137" s="20"/>
    </row>
    <row r="138" spans="1:19" x14ac:dyDescent="0.3">
      <c r="A138" s="8">
        <v>135</v>
      </c>
      <c r="B138" s="12" t="s">
        <v>605</v>
      </c>
      <c r="C138" s="8" t="s">
        <v>606</v>
      </c>
      <c r="D138" s="73" t="s">
        <v>922</v>
      </c>
      <c r="E138" s="12" t="s">
        <v>731</v>
      </c>
      <c r="F138" s="8" t="s">
        <v>732</v>
      </c>
      <c r="G138" s="41" t="s">
        <v>922</v>
      </c>
      <c r="H138" s="12" t="s">
        <v>763</v>
      </c>
      <c r="I138" s="12" t="s">
        <v>2091</v>
      </c>
      <c r="J138" s="72"/>
      <c r="K138" t="s">
        <v>1098</v>
      </c>
      <c r="L138" t="s">
        <v>986</v>
      </c>
      <c r="S138" s="20"/>
    </row>
    <row r="139" spans="1:19" x14ac:dyDescent="0.3">
      <c r="A139" s="8">
        <v>136</v>
      </c>
      <c r="B139" s="12" t="s">
        <v>609</v>
      </c>
      <c r="C139" s="8" t="s">
        <v>610</v>
      </c>
      <c r="D139" s="73" t="s">
        <v>922</v>
      </c>
      <c r="E139" s="12" t="s">
        <v>734</v>
      </c>
      <c r="F139" s="8" t="s">
        <v>735</v>
      </c>
      <c r="G139" s="41" t="s">
        <v>922</v>
      </c>
      <c r="H139" s="12" t="s">
        <v>764</v>
      </c>
      <c r="I139" s="12" t="s">
        <v>2092</v>
      </c>
      <c r="J139" s="72"/>
      <c r="K139" t="s">
        <v>1099</v>
      </c>
      <c r="L139" t="s">
        <v>986</v>
      </c>
      <c r="S139" s="20"/>
    </row>
    <row r="140" spans="1:19" x14ac:dyDescent="0.3">
      <c r="A140" s="8">
        <v>137</v>
      </c>
      <c r="B140" s="12" t="s">
        <v>615</v>
      </c>
      <c r="C140" s="8" t="s">
        <v>616</v>
      </c>
      <c r="D140" s="73" t="s">
        <v>922</v>
      </c>
      <c r="E140" s="12" t="s">
        <v>737</v>
      </c>
      <c r="F140" s="8" t="s">
        <v>738</v>
      </c>
      <c r="G140" s="41" t="s">
        <v>922</v>
      </c>
      <c r="H140" s="12" t="s">
        <v>765</v>
      </c>
      <c r="I140" s="12" t="s">
        <v>2093</v>
      </c>
      <c r="J140" s="72"/>
      <c r="K140" t="s">
        <v>1100</v>
      </c>
      <c r="L140" t="s">
        <v>986</v>
      </c>
      <c r="S140" s="20"/>
    </row>
    <row r="141" spans="1:19" x14ac:dyDescent="0.3">
      <c r="A141" s="8">
        <v>138</v>
      </c>
      <c r="B141" s="12" t="s">
        <v>621</v>
      </c>
      <c r="C141" s="8" t="s">
        <v>622</v>
      </c>
      <c r="D141" s="73" t="s">
        <v>922</v>
      </c>
      <c r="E141" s="12" t="s">
        <v>766</v>
      </c>
      <c r="F141" s="14" t="s">
        <v>767</v>
      </c>
      <c r="G141" s="41" t="s">
        <v>922</v>
      </c>
      <c r="H141" s="12" t="s">
        <v>768</v>
      </c>
      <c r="I141" s="15" t="s">
        <v>769</v>
      </c>
      <c r="J141" s="72"/>
      <c r="K141" t="s">
        <v>1101</v>
      </c>
      <c r="L141" t="s">
        <v>986</v>
      </c>
      <c r="S141" s="20"/>
    </row>
    <row r="142" spans="1:19" x14ac:dyDescent="0.3">
      <c r="A142" s="8">
        <v>139</v>
      </c>
      <c r="B142" s="12" t="s">
        <v>627</v>
      </c>
      <c r="C142" s="8" t="s">
        <v>628</v>
      </c>
      <c r="D142" s="73" t="s">
        <v>922</v>
      </c>
      <c r="E142" s="12" t="s">
        <v>770</v>
      </c>
      <c r="F142" s="14" t="s">
        <v>771</v>
      </c>
      <c r="G142" s="41" t="s">
        <v>922</v>
      </c>
      <c r="H142" s="12" t="s">
        <v>772</v>
      </c>
      <c r="I142" s="15" t="s">
        <v>773</v>
      </c>
      <c r="J142" s="72"/>
      <c r="K142" t="s">
        <v>1102</v>
      </c>
      <c r="L142" t="s">
        <v>986</v>
      </c>
      <c r="S142" s="20"/>
    </row>
    <row r="143" spans="1:19" x14ac:dyDescent="0.3">
      <c r="A143" s="8">
        <v>140</v>
      </c>
      <c r="B143" s="12" t="s">
        <v>635</v>
      </c>
      <c r="C143" s="8" t="s">
        <v>636</v>
      </c>
      <c r="D143" s="73" t="s">
        <v>922</v>
      </c>
      <c r="E143" s="12" t="s">
        <v>774</v>
      </c>
      <c r="F143" s="14" t="s">
        <v>775</v>
      </c>
      <c r="G143" s="41" t="s">
        <v>922</v>
      </c>
      <c r="H143" s="12" t="s">
        <v>776</v>
      </c>
      <c r="I143" s="15" t="s">
        <v>777</v>
      </c>
      <c r="J143" s="72"/>
      <c r="K143" t="s">
        <v>1103</v>
      </c>
      <c r="L143" t="s">
        <v>986</v>
      </c>
      <c r="S143" s="20"/>
    </row>
    <row r="144" spans="1:19" x14ac:dyDescent="0.3">
      <c r="A144" s="8">
        <v>141</v>
      </c>
      <c r="B144" s="12" t="s">
        <v>778</v>
      </c>
      <c r="C144" s="16" t="s">
        <v>779</v>
      </c>
      <c r="D144" s="73" t="s">
        <v>922</v>
      </c>
      <c r="E144" s="12" t="s">
        <v>780</v>
      </c>
      <c r="F144" s="14" t="s">
        <v>781</v>
      </c>
      <c r="G144" s="41" t="s">
        <v>922</v>
      </c>
      <c r="H144" s="12" t="s">
        <v>782</v>
      </c>
      <c r="I144" s="15" t="s">
        <v>783</v>
      </c>
      <c r="J144" s="72"/>
      <c r="K144" t="s">
        <v>1104</v>
      </c>
      <c r="L144" t="s">
        <v>986</v>
      </c>
      <c r="S144" s="20"/>
    </row>
    <row r="145" spans="1:19" x14ac:dyDescent="0.3">
      <c r="A145" s="8">
        <v>142</v>
      </c>
      <c r="B145" s="12" t="s">
        <v>784</v>
      </c>
      <c r="C145" s="16" t="s">
        <v>785</v>
      </c>
      <c r="D145" s="73" t="s">
        <v>922</v>
      </c>
      <c r="E145" s="12" t="s">
        <v>786</v>
      </c>
      <c r="F145" s="14" t="s">
        <v>787</v>
      </c>
      <c r="G145" s="41" t="s">
        <v>922</v>
      </c>
      <c r="H145" s="12" t="s">
        <v>788</v>
      </c>
      <c r="I145" s="15" t="s">
        <v>789</v>
      </c>
      <c r="J145" s="72"/>
      <c r="K145" t="s">
        <v>1105</v>
      </c>
      <c r="L145" t="s">
        <v>986</v>
      </c>
      <c r="S145" s="20"/>
    </row>
    <row r="146" spans="1:19" x14ac:dyDescent="0.3">
      <c r="A146" s="8">
        <v>143</v>
      </c>
      <c r="B146" s="12" t="s">
        <v>790</v>
      </c>
      <c r="C146" s="16" t="s">
        <v>791</v>
      </c>
      <c r="D146" s="73" t="s">
        <v>922</v>
      </c>
      <c r="E146" s="12" t="s">
        <v>792</v>
      </c>
      <c r="F146" s="14" t="s">
        <v>793</v>
      </c>
      <c r="G146" s="41" t="s">
        <v>922</v>
      </c>
      <c r="H146" s="12" t="s">
        <v>794</v>
      </c>
      <c r="I146" s="15" t="s">
        <v>795</v>
      </c>
      <c r="J146" s="72"/>
      <c r="K146" t="s">
        <v>1106</v>
      </c>
      <c r="L146" t="s">
        <v>986</v>
      </c>
      <c r="S146" s="20"/>
    </row>
    <row r="147" spans="1:19" x14ac:dyDescent="0.3">
      <c r="A147" s="8">
        <v>144</v>
      </c>
      <c r="B147" s="12" t="s">
        <v>796</v>
      </c>
      <c r="C147" s="16" t="s">
        <v>797</v>
      </c>
      <c r="D147" s="73" t="s">
        <v>922</v>
      </c>
      <c r="E147" s="12" t="s">
        <v>798</v>
      </c>
      <c r="F147" s="14" t="s">
        <v>799</v>
      </c>
      <c r="G147" s="41" t="s">
        <v>922</v>
      </c>
      <c r="H147" s="12" t="s">
        <v>800</v>
      </c>
      <c r="I147" s="15" t="s">
        <v>801</v>
      </c>
      <c r="J147" s="72"/>
      <c r="K147" t="s">
        <v>1107</v>
      </c>
      <c r="L147" t="s">
        <v>986</v>
      </c>
      <c r="S147" s="20"/>
    </row>
    <row r="148" spans="1:19" x14ac:dyDescent="0.3">
      <c r="A148" s="8">
        <v>145</v>
      </c>
      <c r="B148" s="12" t="s">
        <v>802</v>
      </c>
      <c r="C148" s="16" t="s">
        <v>803</v>
      </c>
      <c r="D148" s="73" t="s">
        <v>922</v>
      </c>
      <c r="E148" s="12" t="s">
        <v>804</v>
      </c>
      <c r="F148" s="14" t="s">
        <v>805</v>
      </c>
      <c r="G148" s="41" t="s">
        <v>922</v>
      </c>
      <c r="H148" s="12" t="s">
        <v>2104</v>
      </c>
      <c r="I148" s="15" t="s">
        <v>807</v>
      </c>
      <c r="J148" s="72"/>
      <c r="K148" t="s">
        <v>1108</v>
      </c>
      <c r="L148" t="s">
        <v>986</v>
      </c>
      <c r="S148" s="20"/>
    </row>
    <row r="149" spans="1:19" x14ac:dyDescent="0.3">
      <c r="A149" s="8">
        <v>146</v>
      </c>
      <c r="B149" s="12" t="s">
        <v>644</v>
      </c>
      <c r="C149" s="8" t="s">
        <v>645</v>
      </c>
      <c r="D149" s="73" t="s">
        <v>922</v>
      </c>
      <c r="E149" s="12" t="s">
        <v>808</v>
      </c>
      <c r="F149" s="14" t="s">
        <v>809</v>
      </c>
      <c r="G149" s="41" t="s">
        <v>922</v>
      </c>
      <c r="H149" s="12" t="s">
        <v>2105</v>
      </c>
      <c r="I149" s="15" t="s">
        <v>811</v>
      </c>
      <c r="J149" s="72"/>
      <c r="K149" t="s">
        <v>1109</v>
      </c>
      <c r="L149" t="s">
        <v>986</v>
      </c>
      <c r="S149" s="20"/>
    </row>
    <row r="150" spans="1:19" x14ac:dyDescent="0.3">
      <c r="A150" s="8">
        <v>147</v>
      </c>
      <c r="B150" s="12" t="s">
        <v>649</v>
      </c>
      <c r="C150" s="8" t="s">
        <v>650</v>
      </c>
      <c r="D150" s="73" t="s">
        <v>922</v>
      </c>
      <c r="E150" s="12" t="s">
        <v>812</v>
      </c>
      <c r="F150" s="14" t="s">
        <v>813</v>
      </c>
      <c r="G150" s="41" t="s">
        <v>922</v>
      </c>
      <c r="H150" s="12" t="s">
        <v>2106</v>
      </c>
      <c r="I150" s="15" t="s">
        <v>814</v>
      </c>
      <c r="J150" s="72"/>
      <c r="K150" t="s">
        <v>1110</v>
      </c>
      <c r="L150" t="s">
        <v>986</v>
      </c>
      <c r="S150" s="20"/>
    </row>
    <row r="151" spans="1:19" x14ac:dyDescent="0.3">
      <c r="A151" s="8">
        <v>148</v>
      </c>
      <c r="B151" s="12" t="s">
        <v>653</v>
      </c>
      <c r="C151" s="8" t="s">
        <v>2130</v>
      </c>
      <c r="D151" s="73" t="s">
        <v>922</v>
      </c>
      <c r="E151" s="12" t="s">
        <v>815</v>
      </c>
      <c r="F151" s="14" t="s">
        <v>816</v>
      </c>
      <c r="G151" s="41" t="s">
        <v>922</v>
      </c>
      <c r="H151" s="12" t="s">
        <v>806</v>
      </c>
      <c r="I151" s="15" t="s">
        <v>818</v>
      </c>
      <c r="J151" s="72"/>
      <c r="K151" t="s">
        <v>1111</v>
      </c>
      <c r="L151" t="s">
        <v>986</v>
      </c>
      <c r="S151" s="20"/>
    </row>
    <row r="152" spans="1:19" x14ac:dyDescent="0.3">
      <c r="A152" s="8">
        <v>149</v>
      </c>
      <c r="B152" s="12" t="s">
        <v>656</v>
      </c>
      <c r="C152" s="8" t="s">
        <v>2131</v>
      </c>
      <c r="D152" s="73" t="s">
        <v>922</v>
      </c>
      <c r="E152" s="12" t="s">
        <v>819</v>
      </c>
      <c r="F152" s="14" t="s">
        <v>820</v>
      </c>
      <c r="G152" s="41" t="s">
        <v>922</v>
      </c>
      <c r="H152" s="12" t="s">
        <v>810</v>
      </c>
      <c r="I152" s="15" t="s">
        <v>822</v>
      </c>
      <c r="J152" s="72"/>
      <c r="K152" t="s">
        <v>1112</v>
      </c>
      <c r="L152" t="s">
        <v>986</v>
      </c>
      <c r="S152" s="20"/>
    </row>
    <row r="153" spans="1:19" x14ac:dyDescent="0.3">
      <c r="A153" s="8">
        <v>150</v>
      </c>
      <c r="B153" s="12" t="s">
        <v>710</v>
      </c>
      <c r="C153" s="8" t="s">
        <v>711</v>
      </c>
      <c r="D153" s="73" t="s">
        <v>922</v>
      </c>
      <c r="E153" s="12" t="s">
        <v>823</v>
      </c>
      <c r="F153" s="14" t="s">
        <v>824</v>
      </c>
      <c r="G153" s="41" t="s">
        <v>922</v>
      </c>
      <c r="H153" s="12" t="s">
        <v>817</v>
      </c>
      <c r="I153" s="15" t="s">
        <v>826</v>
      </c>
      <c r="J153" s="72"/>
      <c r="K153" t="s">
        <v>1113</v>
      </c>
      <c r="L153" t="s">
        <v>986</v>
      </c>
      <c r="S153" s="20"/>
    </row>
    <row r="154" spans="1:19" x14ac:dyDescent="0.3">
      <c r="A154" s="8">
        <v>151</v>
      </c>
      <c r="B154" s="12" t="s">
        <v>659</v>
      </c>
      <c r="C154" s="8" t="s">
        <v>660</v>
      </c>
      <c r="D154" s="73" t="s">
        <v>922</v>
      </c>
      <c r="E154" s="12" t="s">
        <v>827</v>
      </c>
      <c r="F154" s="14" t="s">
        <v>828</v>
      </c>
      <c r="G154" s="41" t="s">
        <v>922</v>
      </c>
      <c r="H154" s="12" t="s">
        <v>821</v>
      </c>
      <c r="I154" s="15" t="s">
        <v>830</v>
      </c>
      <c r="J154" s="72"/>
      <c r="K154" t="s">
        <v>1114</v>
      </c>
      <c r="L154" t="s">
        <v>986</v>
      </c>
      <c r="S154" s="20"/>
    </row>
    <row r="155" spans="1:19" x14ac:dyDescent="0.3">
      <c r="A155" s="8">
        <v>152</v>
      </c>
      <c r="B155" s="12" t="s">
        <v>662</v>
      </c>
      <c r="C155" s="8" t="s">
        <v>663</v>
      </c>
      <c r="D155" s="73" t="s">
        <v>922</v>
      </c>
      <c r="E155" s="12" t="s">
        <v>831</v>
      </c>
      <c r="F155" s="14" t="s">
        <v>832</v>
      </c>
      <c r="G155" s="41" t="s">
        <v>922</v>
      </c>
      <c r="H155" s="12" t="s">
        <v>825</v>
      </c>
      <c r="I155" s="15" t="s">
        <v>833</v>
      </c>
      <c r="J155" s="72"/>
      <c r="K155" t="s">
        <v>1115</v>
      </c>
      <c r="L155" t="s">
        <v>986</v>
      </c>
      <c r="S155" s="20"/>
    </row>
    <row r="156" spans="1:19" x14ac:dyDescent="0.3">
      <c r="A156" s="8">
        <v>153</v>
      </c>
      <c r="B156" s="12" t="s">
        <v>666</v>
      </c>
      <c r="C156" s="8" t="s">
        <v>2132</v>
      </c>
      <c r="D156" s="73" t="s">
        <v>922</v>
      </c>
      <c r="E156" s="12" t="s">
        <v>834</v>
      </c>
      <c r="F156" s="14" t="s">
        <v>835</v>
      </c>
      <c r="G156" s="41" t="s">
        <v>922</v>
      </c>
      <c r="H156" s="12" t="s">
        <v>829</v>
      </c>
      <c r="I156" s="15" t="s">
        <v>836</v>
      </c>
      <c r="J156" s="72"/>
      <c r="K156" t="s">
        <v>1116</v>
      </c>
      <c r="L156" t="s">
        <v>986</v>
      </c>
      <c r="S156" s="20"/>
    </row>
    <row r="157" spans="1:19" x14ac:dyDescent="0.3">
      <c r="A157" s="8">
        <v>154</v>
      </c>
      <c r="B157" s="12" t="s">
        <v>669</v>
      </c>
      <c r="C157" s="8" t="s">
        <v>2133</v>
      </c>
      <c r="D157" s="73" t="s">
        <v>922</v>
      </c>
      <c r="E157" s="12" t="s">
        <v>837</v>
      </c>
      <c r="F157" s="14" t="s">
        <v>838</v>
      </c>
      <c r="G157" s="41" t="s">
        <v>922</v>
      </c>
      <c r="H157" s="12" t="s">
        <v>2107</v>
      </c>
      <c r="I157" s="15" t="s">
        <v>839</v>
      </c>
      <c r="J157" s="72"/>
      <c r="K157" t="s">
        <v>1117</v>
      </c>
      <c r="L157" t="s">
        <v>986</v>
      </c>
      <c r="S157" s="20"/>
    </row>
    <row r="158" spans="1:19" x14ac:dyDescent="0.3">
      <c r="A158" s="8">
        <v>155</v>
      </c>
      <c r="B158" s="12" t="s">
        <v>672</v>
      </c>
      <c r="C158" s="8" t="s">
        <v>2134</v>
      </c>
      <c r="D158" s="73" t="s">
        <v>922</v>
      </c>
      <c r="E158" s="12" t="s">
        <v>840</v>
      </c>
      <c r="F158" s="14" t="s">
        <v>841</v>
      </c>
      <c r="G158" s="41" t="s">
        <v>922</v>
      </c>
      <c r="H158" s="12" t="s">
        <v>2108</v>
      </c>
      <c r="I158" s="15" t="s">
        <v>842</v>
      </c>
      <c r="J158" s="72"/>
      <c r="K158" t="s">
        <v>1118</v>
      </c>
      <c r="L158" t="s">
        <v>986</v>
      </c>
      <c r="S158" s="20"/>
    </row>
    <row r="159" spans="1:19" x14ac:dyDescent="0.3">
      <c r="A159" s="8">
        <v>156</v>
      </c>
      <c r="B159" s="12" t="s">
        <v>675</v>
      </c>
      <c r="C159" s="8" t="s">
        <v>676</v>
      </c>
      <c r="D159" s="73" t="s">
        <v>922</v>
      </c>
      <c r="E159" s="12" t="s">
        <v>843</v>
      </c>
      <c r="F159" s="14" t="s">
        <v>844</v>
      </c>
      <c r="G159" s="41" t="s">
        <v>922</v>
      </c>
      <c r="H159" s="12" t="s">
        <v>2109</v>
      </c>
      <c r="I159" s="15" t="s">
        <v>845</v>
      </c>
      <c r="J159" s="72"/>
      <c r="K159" t="s">
        <v>1119</v>
      </c>
      <c r="L159" t="s">
        <v>986</v>
      </c>
      <c r="S159" s="20"/>
    </row>
    <row r="160" spans="1:19" x14ac:dyDescent="0.3">
      <c r="A160" s="8">
        <v>157</v>
      </c>
      <c r="B160" s="12" t="s">
        <v>679</v>
      </c>
      <c r="C160" s="8" t="s">
        <v>680</v>
      </c>
      <c r="D160" s="73" t="s">
        <v>922</v>
      </c>
      <c r="E160" s="12" t="s">
        <v>846</v>
      </c>
      <c r="F160" s="14" t="s">
        <v>847</v>
      </c>
      <c r="G160" s="41" t="s">
        <v>922</v>
      </c>
      <c r="H160" s="12" t="s">
        <v>2110</v>
      </c>
      <c r="I160" s="15" t="s">
        <v>848</v>
      </c>
      <c r="J160" s="72"/>
      <c r="K160" t="s">
        <v>1120</v>
      </c>
      <c r="L160" t="s">
        <v>986</v>
      </c>
      <c r="S160" s="20"/>
    </row>
    <row r="161" spans="1:19" x14ac:dyDescent="0.3">
      <c r="A161" s="8">
        <v>158</v>
      </c>
      <c r="B161" s="12" t="s">
        <v>683</v>
      </c>
      <c r="C161" s="8" t="s">
        <v>684</v>
      </c>
      <c r="D161" s="73" t="s">
        <v>922</v>
      </c>
      <c r="E161" s="12" t="s">
        <v>740</v>
      </c>
      <c r="F161" s="8" t="s">
        <v>741</v>
      </c>
      <c r="G161" s="41" t="s">
        <v>922</v>
      </c>
      <c r="H161" s="12" t="s">
        <v>849</v>
      </c>
      <c r="I161" s="12" t="s">
        <v>2094</v>
      </c>
      <c r="J161" s="72"/>
      <c r="K161" t="s">
        <v>1121</v>
      </c>
      <c r="L161" t="s">
        <v>986</v>
      </c>
      <c r="S161" s="20"/>
    </row>
    <row r="162" spans="1:19" x14ac:dyDescent="0.3">
      <c r="A162" s="8">
        <v>159</v>
      </c>
      <c r="B162" s="12" t="s">
        <v>687</v>
      </c>
      <c r="C162" s="8" t="s">
        <v>688</v>
      </c>
      <c r="D162" s="73" t="s">
        <v>922</v>
      </c>
      <c r="E162" s="12" t="s">
        <v>743</v>
      </c>
      <c r="F162" s="8" t="s">
        <v>744</v>
      </c>
      <c r="G162" s="41" t="s">
        <v>922</v>
      </c>
      <c r="H162" s="12" t="s">
        <v>850</v>
      </c>
      <c r="I162" s="12" t="s">
        <v>2095</v>
      </c>
      <c r="J162" s="72"/>
      <c r="K162" t="s">
        <v>1122</v>
      </c>
      <c r="L162" t="s">
        <v>986</v>
      </c>
      <c r="S162" s="20"/>
    </row>
    <row r="163" spans="1:19" x14ac:dyDescent="0.3">
      <c r="A163" s="8">
        <v>160</v>
      </c>
      <c r="B163" s="12" t="s">
        <v>691</v>
      </c>
      <c r="C163" s="8" t="s">
        <v>692</v>
      </c>
      <c r="D163" s="73" t="s">
        <v>922</v>
      </c>
      <c r="E163" s="12" t="s">
        <v>746</v>
      </c>
      <c r="F163" s="8" t="s">
        <v>747</v>
      </c>
      <c r="G163" s="41" t="s">
        <v>922</v>
      </c>
      <c r="H163" s="12" t="s">
        <v>851</v>
      </c>
      <c r="I163" s="12" t="s">
        <v>2096</v>
      </c>
      <c r="J163" s="72"/>
      <c r="K163" t="s">
        <v>1123</v>
      </c>
      <c r="L163" t="s">
        <v>986</v>
      </c>
      <c r="S163" s="20"/>
    </row>
    <row r="164" spans="1:19" x14ac:dyDescent="0.3">
      <c r="A164" s="8">
        <v>161</v>
      </c>
      <c r="B164" s="12" t="s">
        <v>695</v>
      </c>
      <c r="C164" s="8" t="s">
        <v>2135</v>
      </c>
      <c r="D164" s="73" t="s">
        <v>922</v>
      </c>
      <c r="E164" s="12" t="s">
        <v>749</v>
      </c>
      <c r="F164" s="8" t="s">
        <v>750</v>
      </c>
      <c r="G164" s="41" t="s">
        <v>922</v>
      </c>
      <c r="H164" s="12" t="s">
        <v>852</v>
      </c>
      <c r="I164" s="12" t="s">
        <v>2097</v>
      </c>
      <c r="J164" s="72"/>
      <c r="K164" t="s">
        <v>1124</v>
      </c>
      <c r="L164" t="s">
        <v>986</v>
      </c>
      <c r="S164" s="20"/>
    </row>
    <row r="165" spans="1:19" x14ac:dyDescent="0.3">
      <c r="A165" s="8">
        <v>162</v>
      </c>
      <c r="B165" s="12" t="s">
        <v>698</v>
      </c>
      <c r="C165" s="8" t="s">
        <v>2136</v>
      </c>
      <c r="D165" s="73" t="s">
        <v>922</v>
      </c>
      <c r="E165" s="12" t="s">
        <v>752</v>
      </c>
      <c r="F165" s="8" t="s">
        <v>753</v>
      </c>
      <c r="G165" s="41" t="s">
        <v>922</v>
      </c>
      <c r="H165" s="12" t="s">
        <v>853</v>
      </c>
      <c r="I165" s="12" t="s">
        <v>753</v>
      </c>
      <c r="J165" s="72"/>
      <c r="K165" t="s">
        <v>1125</v>
      </c>
      <c r="L165" t="s">
        <v>986</v>
      </c>
      <c r="S165" s="20"/>
    </row>
    <row r="166" spans="1:19" x14ac:dyDescent="0.3">
      <c r="A166" s="8">
        <v>163</v>
      </c>
      <c r="B166" s="12" t="s">
        <v>701</v>
      </c>
      <c r="C166" s="8" t="s">
        <v>2137</v>
      </c>
      <c r="D166" s="73" t="s">
        <v>922</v>
      </c>
      <c r="G166" s="41" t="s">
        <v>922</v>
      </c>
      <c r="H166" s="76" t="s">
        <v>854</v>
      </c>
      <c r="I166" s="74" t="s">
        <v>855</v>
      </c>
      <c r="J166" s="72"/>
      <c r="K166" t="s">
        <v>1126</v>
      </c>
      <c r="L166" t="s">
        <v>986</v>
      </c>
      <c r="N166" s="8"/>
      <c r="O166" s="8"/>
    </row>
    <row r="167" spans="1:19" x14ac:dyDescent="0.3">
      <c r="A167" s="8">
        <v>164</v>
      </c>
      <c r="B167" s="12" t="s">
        <v>704</v>
      </c>
      <c r="C167" s="8" t="s">
        <v>2138</v>
      </c>
      <c r="D167" s="73" t="s">
        <v>922</v>
      </c>
      <c r="F167"/>
      <c r="G167" s="41" t="s">
        <v>922</v>
      </c>
      <c r="H167" s="76" t="s">
        <v>856</v>
      </c>
      <c r="I167" s="74" t="s">
        <v>857</v>
      </c>
      <c r="J167" s="72"/>
      <c r="K167" t="s">
        <v>1127</v>
      </c>
      <c r="L167" t="s">
        <v>986</v>
      </c>
      <c r="N167" s="8"/>
      <c r="O167" s="8"/>
    </row>
    <row r="168" spans="1:19" x14ac:dyDescent="0.3">
      <c r="A168" s="8">
        <v>165</v>
      </c>
      <c r="B168" s="12" t="s">
        <v>707</v>
      </c>
      <c r="C168" s="8" t="s">
        <v>2139</v>
      </c>
      <c r="D168" s="73" t="s">
        <v>922</v>
      </c>
      <c r="F168"/>
      <c r="G168" s="41" t="s">
        <v>922</v>
      </c>
      <c r="H168" s="76" t="s">
        <v>858</v>
      </c>
      <c r="I168" s="74" t="s">
        <v>859</v>
      </c>
      <c r="J168" s="72"/>
      <c r="K168" t="s">
        <v>1128</v>
      </c>
      <c r="L168" t="s">
        <v>986</v>
      </c>
      <c r="N168" s="8"/>
      <c r="O168" s="8"/>
    </row>
    <row r="169" spans="1:19" x14ac:dyDescent="0.3">
      <c r="A169" s="8">
        <v>166</v>
      </c>
      <c r="B169" s="12" t="s">
        <v>712</v>
      </c>
      <c r="C169" s="8" t="s">
        <v>2140</v>
      </c>
      <c r="D169" s="73" t="s">
        <v>922</v>
      </c>
      <c r="F169"/>
      <c r="G169" s="41" t="s">
        <v>922</v>
      </c>
      <c r="H169" s="76" t="s">
        <v>860</v>
      </c>
      <c r="I169" s="74" t="s">
        <v>861</v>
      </c>
      <c r="J169" s="72"/>
      <c r="K169" t="s">
        <v>1129</v>
      </c>
      <c r="L169" t="s">
        <v>986</v>
      </c>
      <c r="N169" s="8"/>
      <c r="O169" s="8"/>
    </row>
    <row r="170" spans="1:19" x14ac:dyDescent="0.3">
      <c r="A170" s="8">
        <v>167</v>
      </c>
      <c r="B170" s="12" t="s">
        <v>716</v>
      </c>
      <c r="C170" s="8" t="s">
        <v>2141</v>
      </c>
      <c r="D170" s="73" t="s">
        <v>922</v>
      </c>
      <c r="F170"/>
      <c r="G170" s="41" t="s">
        <v>922</v>
      </c>
      <c r="H170" s="76" t="s">
        <v>862</v>
      </c>
      <c r="I170" s="74" t="s">
        <v>863</v>
      </c>
      <c r="J170" s="72"/>
      <c r="K170" t="s">
        <v>1130</v>
      </c>
      <c r="L170" t="s">
        <v>986</v>
      </c>
      <c r="N170" s="8"/>
      <c r="O170" s="8"/>
    </row>
    <row r="171" spans="1:19" x14ac:dyDescent="0.3">
      <c r="A171" s="8">
        <v>168</v>
      </c>
      <c r="B171" s="12" t="s">
        <v>719</v>
      </c>
      <c r="C171" s="8" t="s">
        <v>2142</v>
      </c>
      <c r="D171" s="73" t="s">
        <v>922</v>
      </c>
      <c r="F171"/>
      <c r="G171" s="41" t="s">
        <v>922</v>
      </c>
      <c r="H171" s="76" t="s">
        <v>864</v>
      </c>
      <c r="I171" s="74" t="s">
        <v>865</v>
      </c>
      <c r="J171" s="72"/>
      <c r="K171" t="s">
        <v>1131</v>
      </c>
      <c r="L171" t="s">
        <v>986</v>
      </c>
      <c r="N171" s="8"/>
      <c r="O171" s="8"/>
    </row>
    <row r="172" spans="1:19" x14ac:dyDescent="0.3">
      <c r="A172" s="8">
        <v>169</v>
      </c>
      <c r="B172" s="12" t="s">
        <v>722</v>
      </c>
      <c r="C172" s="8" t="s">
        <v>2143</v>
      </c>
      <c r="D172" s="73" t="s">
        <v>922</v>
      </c>
      <c r="F172"/>
      <c r="G172" s="41" t="s">
        <v>922</v>
      </c>
      <c r="H172" s="76" t="s">
        <v>866</v>
      </c>
      <c r="I172" s="74" t="s">
        <v>960</v>
      </c>
      <c r="J172" s="72"/>
      <c r="K172" t="s">
        <v>1132</v>
      </c>
      <c r="L172" t="s">
        <v>986</v>
      </c>
      <c r="N172" s="8"/>
      <c r="O172" s="8"/>
    </row>
    <row r="173" spans="1:19" x14ac:dyDescent="0.3">
      <c r="A173" s="8">
        <v>170</v>
      </c>
      <c r="B173" s="12" t="s">
        <v>725</v>
      </c>
      <c r="C173" s="8" t="s">
        <v>2144</v>
      </c>
      <c r="D173" s="73" t="s">
        <v>922</v>
      </c>
      <c r="F173"/>
      <c r="G173" s="41" t="s">
        <v>922</v>
      </c>
      <c r="J173" s="72"/>
      <c r="K173" t="s">
        <v>1133</v>
      </c>
      <c r="L173" t="s">
        <v>986</v>
      </c>
    </row>
    <row r="174" spans="1:19" x14ac:dyDescent="0.3">
      <c r="A174" s="8">
        <v>171</v>
      </c>
      <c r="B174" s="12" t="s">
        <v>728</v>
      </c>
      <c r="C174" s="8" t="s">
        <v>2145</v>
      </c>
      <c r="D174" s="73" t="s">
        <v>922</v>
      </c>
      <c r="G174" s="41" t="s">
        <v>922</v>
      </c>
      <c r="J174" s="72"/>
      <c r="K174" t="s">
        <v>1134</v>
      </c>
      <c r="L174" t="s">
        <v>986</v>
      </c>
    </row>
    <row r="175" spans="1:19" x14ac:dyDescent="0.3">
      <c r="A175" s="8">
        <v>172</v>
      </c>
      <c r="B175" s="12" t="s">
        <v>731</v>
      </c>
      <c r="C175" s="8" t="s">
        <v>2146</v>
      </c>
      <c r="D175" s="73" t="s">
        <v>922</v>
      </c>
      <c r="G175" s="41" t="s">
        <v>922</v>
      </c>
      <c r="J175" s="72"/>
      <c r="K175" t="s">
        <v>1135</v>
      </c>
      <c r="L175" t="s">
        <v>986</v>
      </c>
    </row>
    <row r="176" spans="1:19" x14ac:dyDescent="0.3">
      <c r="A176" s="8">
        <v>173</v>
      </c>
      <c r="B176" s="12" t="s">
        <v>734</v>
      </c>
      <c r="C176" s="8" t="s">
        <v>2147</v>
      </c>
      <c r="D176" s="73" t="s">
        <v>922</v>
      </c>
      <c r="G176" s="41" t="s">
        <v>922</v>
      </c>
      <c r="J176" s="72"/>
      <c r="K176" t="s">
        <v>1136</v>
      </c>
      <c r="L176" t="s">
        <v>986</v>
      </c>
    </row>
    <row r="177" spans="1:12" x14ac:dyDescent="0.3">
      <c r="A177" s="8">
        <v>174</v>
      </c>
      <c r="B177" s="12" t="s">
        <v>737</v>
      </c>
      <c r="C177" s="8" t="s">
        <v>2148</v>
      </c>
      <c r="D177" s="73" t="s">
        <v>922</v>
      </c>
      <c r="G177" s="41" t="s">
        <v>922</v>
      </c>
      <c r="J177" s="72"/>
      <c r="K177" t="s">
        <v>1137</v>
      </c>
      <c r="L177" t="s">
        <v>986</v>
      </c>
    </row>
    <row r="178" spans="1:12" x14ac:dyDescent="0.3">
      <c r="A178" s="8">
        <v>175</v>
      </c>
      <c r="B178" s="12" t="s">
        <v>766</v>
      </c>
      <c r="C178" s="8" t="s">
        <v>767</v>
      </c>
      <c r="D178" s="73" t="s">
        <v>922</v>
      </c>
      <c r="G178" s="41" t="s">
        <v>922</v>
      </c>
      <c r="J178" s="72"/>
      <c r="K178" t="s">
        <v>1138</v>
      </c>
      <c r="L178" t="s">
        <v>986</v>
      </c>
    </row>
    <row r="179" spans="1:12" x14ac:dyDescent="0.3">
      <c r="A179" s="8">
        <v>176</v>
      </c>
      <c r="B179" s="12" t="s">
        <v>770</v>
      </c>
      <c r="C179" s="8" t="s">
        <v>771</v>
      </c>
      <c r="D179" s="73" t="s">
        <v>922</v>
      </c>
      <c r="G179" s="41" t="s">
        <v>922</v>
      </c>
      <c r="J179" s="72"/>
      <c r="K179" t="s">
        <v>1139</v>
      </c>
      <c r="L179" t="s">
        <v>986</v>
      </c>
    </row>
    <row r="180" spans="1:12" x14ac:dyDescent="0.3">
      <c r="A180" s="8">
        <v>177</v>
      </c>
      <c r="B180" s="12" t="s">
        <v>774</v>
      </c>
      <c r="C180" s="8" t="s">
        <v>775</v>
      </c>
      <c r="D180" s="73" t="s">
        <v>922</v>
      </c>
      <c r="G180" s="41" t="s">
        <v>922</v>
      </c>
      <c r="J180" s="72"/>
      <c r="K180" t="s">
        <v>1140</v>
      </c>
      <c r="L180" t="s">
        <v>986</v>
      </c>
    </row>
    <row r="181" spans="1:12" x14ac:dyDescent="0.3">
      <c r="A181" s="8">
        <v>178</v>
      </c>
      <c r="B181" s="12" t="s">
        <v>780</v>
      </c>
      <c r="C181" s="8" t="s">
        <v>781</v>
      </c>
      <c r="D181" s="73" t="s">
        <v>922</v>
      </c>
      <c r="G181" s="41" t="s">
        <v>922</v>
      </c>
      <c r="J181" s="72"/>
      <c r="K181" t="s">
        <v>1141</v>
      </c>
      <c r="L181" t="s">
        <v>986</v>
      </c>
    </row>
    <row r="182" spans="1:12" x14ac:dyDescent="0.3">
      <c r="A182" s="8">
        <v>179</v>
      </c>
      <c r="B182" s="12" t="s">
        <v>786</v>
      </c>
      <c r="C182" s="8" t="s">
        <v>787</v>
      </c>
      <c r="D182" s="73" t="s">
        <v>922</v>
      </c>
      <c r="G182" s="41" t="s">
        <v>922</v>
      </c>
      <c r="J182" s="72"/>
      <c r="K182" t="s">
        <v>1142</v>
      </c>
      <c r="L182" t="s">
        <v>986</v>
      </c>
    </row>
    <row r="183" spans="1:12" x14ac:dyDescent="0.3">
      <c r="A183" s="8">
        <v>180</v>
      </c>
      <c r="B183" s="12" t="s">
        <v>792</v>
      </c>
      <c r="C183" s="8" t="s">
        <v>793</v>
      </c>
      <c r="D183" s="73" t="s">
        <v>922</v>
      </c>
      <c r="G183" s="41" t="s">
        <v>922</v>
      </c>
      <c r="J183" s="72"/>
      <c r="K183" t="s">
        <v>1143</v>
      </c>
      <c r="L183" t="s">
        <v>986</v>
      </c>
    </row>
    <row r="184" spans="1:12" x14ac:dyDescent="0.3">
      <c r="A184" s="8">
        <v>181</v>
      </c>
      <c r="B184" s="12" t="s">
        <v>798</v>
      </c>
      <c r="C184" s="8" t="s">
        <v>799</v>
      </c>
      <c r="D184" s="73" t="s">
        <v>922</v>
      </c>
      <c r="G184" s="41" t="s">
        <v>922</v>
      </c>
      <c r="J184" s="72"/>
      <c r="K184" t="s">
        <v>1144</v>
      </c>
      <c r="L184" t="s">
        <v>986</v>
      </c>
    </row>
    <row r="185" spans="1:12" x14ac:dyDescent="0.3">
      <c r="A185" s="8">
        <v>182</v>
      </c>
      <c r="B185" s="12" t="s">
        <v>804</v>
      </c>
      <c r="C185" s="8" t="s">
        <v>805</v>
      </c>
      <c r="D185" s="73" t="s">
        <v>922</v>
      </c>
      <c r="G185" s="41" t="s">
        <v>922</v>
      </c>
      <c r="J185" s="72"/>
      <c r="K185" t="s">
        <v>1145</v>
      </c>
      <c r="L185" t="s">
        <v>986</v>
      </c>
    </row>
    <row r="186" spans="1:12" x14ac:dyDescent="0.3">
      <c r="A186" s="8">
        <v>183</v>
      </c>
      <c r="B186" s="12" t="s">
        <v>808</v>
      </c>
      <c r="C186" s="8" t="s">
        <v>809</v>
      </c>
      <c r="D186" s="73" t="s">
        <v>922</v>
      </c>
      <c r="G186" s="41" t="s">
        <v>922</v>
      </c>
      <c r="J186" s="72"/>
      <c r="K186" t="s">
        <v>1146</v>
      </c>
      <c r="L186" t="s">
        <v>986</v>
      </c>
    </row>
    <row r="187" spans="1:12" x14ac:dyDescent="0.3">
      <c r="A187" s="8">
        <v>184</v>
      </c>
      <c r="B187" s="12" t="s">
        <v>812</v>
      </c>
      <c r="C187" s="8" t="s">
        <v>813</v>
      </c>
      <c r="D187" s="73" t="s">
        <v>922</v>
      </c>
      <c r="G187" s="41" t="s">
        <v>922</v>
      </c>
      <c r="J187" s="72"/>
      <c r="K187" t="s">
        <v>1147</v>
      </c>
      <c r="L187" t="s">
        <v>986</v>
      </c>
    </row>
    <row r="188" spans="1:12" x14ac:dyDescent="0.3">
      <c r="A188" s="8">
        <v>185</v>
      </c>
      <c r="B188" s="12" t="s">
        <v>815</v>
      </c>
      <c r="C188" s="8" t="s">
        <v>816</v>
      </c>
      <c r="D188" s="73" t="s">
        <v>922</v>
      </c>
      <c r="G188" s="41" t="s">
        <v>922</v>
      </c>
      <c r="J188" s="72"/>
      <c r="K188" t="s">
        <v>1148</v>
      </c>
      <c r="L188" t="s">
        <v>986</v>
      </c>
    </row>
    <row r="189" spans="1:12" x14ac:dyDescent="0.3">
      <c r="A189" s="8">
        <v>186</v>
      </c>
      <c r="B189" s="12" t="s">
        <v>819</v>
      </c>
      <c r="C189" s="8" t="s">
        <v>820</v>
      </c>
      <c r="D189" s="73" t="s">
        <v>922</v>
      </c>
      <c r="G189" s="41" t="s">
        <v>922</v>
      </c>
      <c r="J189" s="72"/>
      <c r="K189" t="s">
        <v>1149</v>
      </c>
      <c r="L189" t="s">
        <v>986</v>
      </c>
    </row>
    <row r="190" spans="1:12" x14ac:dyDescent="0.3">
      <c r="A190" s="8">
        <v>187</v>
      </c>
      <c r="B190" s="12" t="s">
        <v>823</v>
      </c>
      <c r="C190" s="8" t="s">
        <v>824</v>
      </c>
      <c r="D190" s="73" t="s">
        <v>922</v>
      </c>
      <c r="G190" s="41" t="s">
        <v>922</v>
      </c>
      <c r="J190" s="72"/>
      <c r="K190" t="s">
        <v>1150</v>
      </c>
      <c r="L190" t="s">
        <v>986</v>
      </c>
    </row>
    <row r="191" spans="1:12" x14ac:dyDescent="0.3">
      <c r="A191" s="8">
        <v>188</v>
      </c>
      <c r="B191" s="12" t="s">
        <v>827</v>
      </c>
      <c r="C191" s="8" t="s">
        <v>828</v>
      </c>
      <c r="D191" s="73" t="s">
        <v>922</v>
      </c>
      <c r="G191" s="41" t="s">
        <v>922</v>
      </c>
      <c r="J191" s="72"/>
      <c r="K191" t="s">
        <v>1151</v>
      </c>
      <c r="L191" t="s">
        <v>986</v>
      </c>
    </row>
    <row r="192" spans="1:12" x14ac:dyDescent="0.3">
      <c r="A192" s="8">
        <v>189</v>
      </c>
      <c r="B192" s="12" t="s">
        <v>831</v>
      </c>
      <c r="C192" s="8" t="s">
        <v>832</v>
      </c>
      <c r="D192" s="73" t="s">
        <v>922</v>
      </c>
      <c r="G192" s="41" t="s">
        <v>922</v>
      </c>
      <c r="J192" s="72"/>
      <c r="K192" t="s">
        <v>1152</v>
      </c>
      <c r="L192" t="s">
        <v>986</v>
      </c>
    </row>
    <row r="193" spans="1:12" x14ac:dyDescent="0.3">
      <c r="A193" s="8">
        <v>190</v>
      </c>
      <c r="B193" s="12" t="s">
        <v>834</v>
      </c>
      <c r="C193" s="8" t="s">
        <v>835</v>
      </c>
      <c r="D193" s="73" t="s">
        <v>922</v>
      </c>
      <c r="G193" s="41" t="s">
        <v>922</v>
      </c>
      <c r="J193" s="72"/>
      <c r="K193" t="s">
        <v>1153</v>
      </c>
      <c r="L193" t="s">
        <v>986</v>
      </c>
    </row>
    <row r="194" spans="1:12" x14ac:dyDescent="0.3">
      <c r="A194" s="8">
        <v>191</v>
      </c>
      <c r="B194" s="12" t="s">
        <v>837</v>
      </c>
      <c r="C194" s="8" t="s">
        <v>838</v>
      </c>
      <c r="D194" s="73" t="s">
        <v>922</v>
      </c>
      <c r="G194" s="41" t="s">
        <v>922</v>
      </c>
      <c r="J194" s="72"/>
      <c r="K194" t="s">
        <v>1154</v>
      </c>
      <c r="L194" t="s">
        <v>986</v>
      </c>
    </row>
    <row r="195" spans="1:12" x14ac:dyDescent="0.3">
      <c r="A195" s="8">
        <v>192</v>
      </c>
      <c r="B195" s="12" t="s">
        <v>840</v>
      </c>
      <c r="C195" s="8" t="s">
        <v>841</v>
      </c>
      <c r="D195" s="73" t="s">
        <v>922</v>
      </c>
      <c r="G195" s="41" t="s">
        <v>922</v>
      </c>
      <c r="J195" s="72"/>
      <c r="K195" t="s">
        <v>1155</v>
      </c>
      <c r="L195" t="s">
        <v>986</v>
      </c>
    </row>
    <row r="196" spans="1:12" x14ac:dyDescent="0.3">
      <c r="A196" s="8">
        <v>193</v>
      </c>
      <c r="B196" s="12" t="s">
        <v>843</v>
      </c>
      <c r="C196" s="8" t="s">
        <v>844</v>
      </c>
      <c r="D196" s="73" t="s">
        <v>922</v>
      </c>
      <c r="G196" s="41" t="s">
        <v>922</v>
      </c>
      <c r="J196" s="72"/>
      <c r="K196" t="s">
        <v>1156</v>
      </c>
      <c r="L196" t="s">
        <v>986</v>
      </c>
    </row>
    <row r="197" spans="1:12" x14ac:dyDescent="0.3">
      <c r="A197" s="8">
        <v>194</v>
      </c>
      <c r="B197" s="12" t="s">
        <v>846</v>
      </c>
      <c r="C197" s="8" t="s">
        <v>847</v>
      </c>
      <c r="D197" s="73" t="s">
        <v>922</v>
      </c>
      <c r="G197" s="41" t="s">
        <v>922</v>
      </c>
      <c r="J197" s="72"/>
      <c r="K197" t="s">
        <v>1157</v>
      </c>
      <c r="L197" t="s">
        <v>986</v>
      </c>
    </row>
    <row r="198" spans="1:12" x14ac:dyDescent="0.3">
      <c r="A198" s="8">
        <v>195</v>
      </c>
      <c r="B198" s="12" t="s">
        <v>740</v>
      </c>
      <c r="C198" s="8" t="s">
        <v>2149</v>
      </c>
      <c r="D198" s="73" t="s">
        <v>922</v>
      </c>
      <c r="G198" s="41" t="s">
        <v>922</v>
      </c>
      <c r="J198" s="72"/>
      <c r="K198" t="s">
        <v>1158</v>
      </c>
      <c r="L198" t="s">
        <v>986</v>
      </c>
    </row>
    <row r="199" spans="1:12" x14ac:dyDescent="0.3">
      <c r="A199" s="8">
        <v>196</v>
      </c>
      <c r="B199" s="12" t="s">
        <v>743</v>
      </c>
      <c r="C199" s="8" t="s">
        <v>2150</v>
      </c>
      <c r="D199" s="73" t="s">
        <v>922</v>
      </c>
      <c r="G199" s="41" t="s">
        <v>922</v>
      </c>
      <c r="J199" s="72"/>
      <c r="K199" t="s">
        <v>1159</v>
      </c>
      <c r="L199" t="s">
        <v>986</v>
      </c>
    </row>
    <row r="200" spans="1:12" x14ac:dyDescent="0.3">
      <c r="A200" s="8">
        <v>197</v>
      </c>
      <c r="B200" s="12" t="s">
        <v>746</v>
      </c>
      <c r="C200" s="8" t="s">
        <v>2151</v>
      </c>
      <c r="D200" s="73" t="s">
        <v>922</v>
      </c>
      <c r="G200" s="41" t="s">
        <v>922</v>
      </c>
      <c r="J200" s="72"/>
      <c r="K200" t="s">
        <v>1160</v>
      </c>
      <c r="L200" t="s">
        <v>986</v>
      </c>
    </row>
    <row r="201" spans="1:12" x14ac:dyDescent="0.3">
      <c r="A201" s="8">
        <v>198</v>
      </c>
      <c r="B201" s="12" t="s">
        <v>749</v>
      </c>
      <c r="C201" s="8" t="s">
        <v>2097</v>
      </c>
      <c r="D201" s="73" t="s">
        <v>922</v>
      </c>
      <c r="G201" s="41" t="s">
        <v>922</v>
      </c>
      <c r="J201" s="72"/>
      <c r="K201" t="s">
        <v>1161</v>
      </c>
      <c r="L201" t="s">
        <v>986</v>
      </c>
    </row>
    <row r="202" spans="1:12" x14ac:dyDescent="0.3">
      <c r="A202" s="8">
        <v>199</v>
      </c>
      <c r="B202" s="12" t="s">
        <v>752</v>
      </c>
      <c r="C202" s="8" t="s">
        <v>753</v>
      </c>
      <c r="D202" s="73" t="s">
        <v>922</v>
      </c>
      <c r="G202" s="41" t="s">
        <v>922</v>
      </c>
      <c r="J202" s="72"/>
      <c r="K202" t="s">
        <v>1162</v>
      </c>
      <c r="L202" t="s">
        <v>986</v>
      </c>
    </row>
    <row r="203" spans="1:12" x14ac:dyDescent="0.3">
      <c r="A203" s="8">
        <v>200</v>
      </c>
      <c r="D203" s="73" t="s">
        <v>922</v>
      </c>
      <c r="G203" s="41" t="s">
        <v>922</v>
      </c>
      <c r="J203" s="72"/>
      <c r="K203" t="s">
        <v>1163</v>
      </c>
      <c r="L203" t="s">
        <v>986</v>
      </c>
    </row>
    <row r="204" spans="1:12" x14ac:dyDescent="0.3">
      <c r="A204" s="8">
        <v>201</v>
      </c>
      <c r="D204" s="73" t="s">
        <v>922</v>
      </c>
      <c r="G204" s="41" t="s">
        <v>922</v>
      </c>
      <c r="J204" s="72"/>
      <c r="K204" t="s">
        <v>1164</v>
      </c>
      <c r="L204" t="s">
        <v>986</v>
      </c>
    </row>
    <row r="205" spans="1:12" x14ac:dyDescent="0.3">
      <c r="A205" s="8">
        <v>202</v>
      </c>
      <c r="D205" s="73" t="s">
        <v>922</v>
      </c>
      <c r="G205" s="41" t="s">
        <v>922</v>
      </c>
      <c r="J205" s="72"/>
      <c r="K205" t="s">
        <v>1165</v>
      </c>
      <c r="L205" t="s">
        <v>986</v>
      </c>
    </row>
    <row r="206" spans="1:12" x14ac:dyDescent="0.3">
      <c r="A206" s="8">
        <v>203</v>
      </c>
      <c r="D206" s="73" t="s">
        <v>922</v>
      </c>
      <c r="G206" s="41" t="s">
        <v>922</v>
      </c>
      <c r="J206" s="72"/>
      <c r="K206" t="s">
        <v>1166</v>
      </c>
      <c r="L206" t="s">
        <v>986</v>
      </c>
    </row>
    <row r="207" spans="1:12" x14ac:dyDescent="0.3">
      <c r="A207" s="8">
        <v>204</v>
      </c>
      <c r="D207" s="73" t="s">
        <v>922</v>
      </c>
      <c r="G207" s="41" t="s">
        <v>922</v>
      </c>
      <c r="J207" s="72"/>
      <c r="K207" t="s">
        <v>1167</v>
      </c>
      <c r="L207" t="s">
        <v>986</v>
      </c>
    </row>
    <row r="208" spans="1:12" x14ac:dyDescent="0.3">
      <c r="A208" s="8">
        <v>205</v>
      </c>
      <c r="D208" s="73" t="s">
        <v>922</v>
      </c>
      <c r="G208" s="41" t="s">
        <v>922</v>
      </c>
      <c r="J208" s="72"/>
      <c r="K208" t="s">
        <v>1168</v>
      </c>
      <c r="L208" t="s">
        <v>986</v>
      </c>
    </row>
    <row r="209" spans="1:12" x14ac:dyDescent="0.3">
      <c r="A209" s="8">
        <v>206</v>
      </c>
      <c r="D209" s="73" t="s">
        <v>922</v>
      </c>
      <c r="G209" s="41" t="s">
        <v>922</v>
      </c>
      <c r="J209" s="72"/>
      <c r="K209" t="s">
        <v>1169</v>
      </c>
      <c r="L209" t="s">
        <v>986</v>
      </c>
    </row>
    <row r="210" spans="1:12" x14ac:dyDescent="0.3">
      <c r="A210" s="8">
        <v>207</v>
      </c>
      <c r="D210" s="73" t="s">
        <v>922</v>
      </c>
      <c r="G210" s="41" t="s">
        <v>922</v>
      </c>
      <c r="J210" s="72"/>
      <c r="K210" t="s">
        <v>1170</v>
      </c>
      <c r="L210" t="s">
        <v>986</v>
      </c>
    </row>
    <row r="211" spans="1:12" x14ac:dyDescent="0.3">
      <c r="A211" s="8">
        <v>208</v>
      </c>
      <c r="D211" s="73" t="s">
        <v>922</v>
      </c>
      <c r="G211" s="41" t="s">
        <v>922</v>
      </c>
      <c r="J211" s="72"/>
      <c r="K211" t="s">
        <v>1171</v>
      </c>
      <c r="L211" t="s">
        <v>986</v>
      </c>
    </row>
    <row r="212" spans="1:12" x14ac:dyDescent="0.3">
      <c r="A212" s="8">
        <v>209</v>
      </c>
      <c r="D212" s="73" t="s">
        <v>922</v>
      </c>
      <c r="G212" s="41" t="s">
        <v>922</v>
      </c>
      <c r="J212" s="72"/>
      <c r="K212" t="s">
        <v>1172</v>
      </c>
      <c r="L212" t="s">
        <v>986</v>
      </c>
    </row>
    <row r="213" spans="1:12" x14ac:dyDescent="0.3">
      <c r="A213" s="8">
        <v>210</v>
      </c>
      <c r="D213" s="73" t="s">
        <v>922</v>
      </c>
      <c r="G213" s="41" t="s">
        <v>922</v>
      </c>
      <c r="J213" s="72"/>
      <c r="K213" t="s">
        <v>1173</v>
      </c>
      <c r="L213" t="s">
        <v>986</v>
      </c>
    </row>
    <row r="214" spans="1:12" x14ac:dyDescent="0.3">
      <c r="A214" s="8">
        <v>211</v>
      </c>
      <c r="D214" s="73" t="s">
        <v>922</v>
      </c>
      <c r="G214" s="41" t="s">
        <v>922</v>
      </c>
      <c r="J214" s="72"/>
      <c r="K214" t="s">
        <v>1174</v>
      </c>
      <c r="L214" t="s">
        <v>986</v>
      </c>
    </row>
    <row r="215" spans="1:12" x14ac:dyDescent="0.3">
      <c r="A215" s="8">
        <v>212</v>
      </c>
      <c r="D215" s="73" t="s">
        <v>922</v>
      </c>
      <c r="G215" s="41" t="s">
        <v>922</v>
      </c>
      <c r="J215" s="72"/>
      <c r="K215" t="s">
        <v>1175</v>
      </c>
      <c r="L215" t="s">
        <v>986</v>
      </c>
    </row>
    <row r="216" spans="1:12" x14ac:dyDescent="0.3">
      <c r="A216" s="8">
        <v>213</v>
      </c>
      <c r="D216" s="73" t="s">
        <v>922</v>
      </c>
      <c r="G216" s="41" t="s">
        <v>922</v>
      </c>
      <c r="J216" s="72"/>
      <c r="K216" t="s">
        <v>1176</v>
      </c>
      <c r="L216" t="s">
        <v>986</v>
      </c>
    </row>
    <row r="217" spans="1:12" x14ac:dyDescent="0.3">
      <c r="A217" s="8">
        <v>214</v>
      </c>
      <c r="D217" s="73" t="s">
        <v>922</v>
      </c>
      <c r="G217" s="41" t="s">
        <v>922</v>
      </c>
      <c r="J217" s="72"/>
      <c r="K217" t="s">
        <v>1177</v>
      </c>
      <c r="L217" t="s">
        <v>986</v>
      </c>
    </row>
    <row r="218" spans="1:12" x14ac:dyDescent="0.3">
      <c r="A218" s="8">
        <v>215</v>
      </c>
      <c r="D218" s="73" t="s">
        <v>922</v>
      </c>
      <c r="G218" s="41" t="s">
        <v>922</v>
      </c>
      <c r="J218" s="72"/>
      <c r="K218" t="s">
        <v>1178</v>
      </c>
      <c r="L218" t="s">
        <v>986</v>
      </c>
    </row>
    <row r="219" spans="1:12" x14ac:dyDescent="0.3">
      <c r="A219" s="8">
        <v>216</v>
      </c>
      <c r="D219" s="73" t="s">
        <v>922</v>
      </c>
      <c r="G219" s="41" t="s">
        <v>922</v>
      </c>
      <c r="J219" s="72"/>
      <c r="K219" t="s">
        <v>1179</v>
      </c>
      <c r="L219" t="s">
        <v>986</v>
      </c>
    </row>
    <row r="220" spans="1:12" x14ac:dyDescent="0.3">
      <c r="A220" s="8">
        <v>217</v>
      </c>
      <c r="D220" s="73" t="s">
        <v>922</v>
      </c>
      <c r="G220" s="41" t="s">
        <v>922</v>
      </c>
      <c r="J220" s="72"/>
      <c r="K220" t="s">
        <v>1180</v>
      </c>
      <c r="L220" t="s">
        <v>986</v>
      </c>
    </row>
    <row r="221" spans="1:12" x14ac:dyDescent="0.3">
      <c r="A221" s="8">
        <v>218</v>
      </c>
      <c r="D221" s="73" t="s">
        <v>922</v>
      </c>
      <c r="G221" s="41" t="s">
        <v>922</v>
      </c>
      <c r="J221" s="72"/>
      <c r="K221" t="s">
        <v>1181</v>
      </c>
      <c r="L221" t="s">
        <v>986</v>
      </c>
    </row>
    <row r="222" spans="1:12" x14ac:dyDescent="0.3">
      <c r="A222" s="8">
        <v>219</v>
      </c>
      <c r="D222" s="73" t="s">
        <v>922</v>
      </c>
      <c r="G222" s="41" t="s">
        <v>922</v>
      </c>
      <c r="J222" s="72"/>
      <c r="K222" t="s">
        <v>1182</v>
      </c>
      <c r="L222" t="s">
        <v>986</v>
      </c>
    </row>
    <row r="223" spans="1:12" x14ac:dyDescent="0.3">
      <c r="A223" s="8">
        <v>220</v>
      </c>
      <c r="D223" s="73" t="s">
        <v>922</v>
      </c>
      <c r="G223" s="41" t="s">
        <v>922</v>
      </c>
      <c r="J223" s="72"/>
      <c r="K223" t="s">
        <v>1183</v>
      </c>
      <c r="L223" t="s">
        <v>986</v>
      </c>
    </row>
    <row r="224" spans="1:12" x14ac:dyDescent="0.3">
      <c r="A224" s="8">
        <v>221</v>
      </c>
      <c r="D224" s="73" t="s">
        <v>922</v>
      </c>
      <c r="G224" s="41" t="s">
        <v>922</v>
      </c>
      <c r="J224" s="72"/>
      <c r="K224" t="s">
        <v>1184</v>
      </c>
      <c r="L224" t="s">
        <v>986</v>
      </c>
    </row>
    <row r="225" spans="1:12" x14ac:dyDescent="0.3">
      <c r="A225" s="8">
        <v>222</v>
      </c>
      <c r="D225" s="73" t="s">
        <v>922</v>
      </c>
      <c r="G225" s="41" t="s">
        <v>922</v>
      </c>
      <c r="J225" s="72"/>
      <c r="K225" t="s">
        <v>1185</v>
      </c>
      <c r="L225" t="s">
        <v>986</v>
      </c>
    </row>
    <row r="226" spans="1:12" x14ac:dyDescent="0.3">
      <c r="A226" s="8">
        <v>223</v>
      </c>
      <c r="D226" s="73" t="s">
        <v>922</v>
      </c>
      <c r="G226" s="41" t="s">
        <v>922</v>
      </c>
      <c r="J226" s="72"/>
      <c r="K226" t="s">
        <v>1186</v>
      </c>
      <c r="L226" t="s">
        <v>986</v>
      </c>
    </row>
    <row r="227" spans="1:12" x14ac:dyDescent="0.3">
      <c r="A227" s="8">
        <v>224</v>
      </c>
      <c r="D227" s="73" t="s">
        <v>922</v>
      </c>
      <c r="G227" s="41" t="s">
        <v>922</v>
      </c>
      <c r="J227" s="72"/>
      <c r="K227" t="s">
        <v>1187</v>
      </c>
      <c r="L227" t="s">
        <v>986</v>
      </c>
    </row>
    <row r="228" spans="1:12" x14ac:dyDescent="0.3">
      <c r="A228" s="8">
        <v>225</v>
      </c>
      <c r="D228" s="73" t="s">
        <v>922</v>
      </c>
      <c r="G228" s="41" t="s">
        <v>922</v>
      </c>
      <c r="J228" s="72"/>
      <c r="K228" t="s">
        <v>1188</v>
      </c>
      <c r="L228" t="s">
        <v>986</v>
      </c>
    </row>
    <row r="229" spans="1:12" x14ac:dyDescent="0.3">
      <c r="A229" s="8">
        <v>226</v>
      </c>
      <c r="D229" s="73" t="s">
        <v>922</v>
      </c>
      <c r="G229" s="41" t="s">
        <v>922</v>
      </c>
      <c r="J229" s="72"/>
      <c r="K229" t="s">
        <v>1189</v>
      </c>
      <c r="L229" t="s">
        <v>986</v>
      </c>
    </row>
    <row r="230" spans="1:12" x14ac:dyDescent="0.3">
      <c r="A230" s="8">
        <v>227</v>
      </c>
      <c r="D230" s="73" t="s">
        <v>922</v>
      </c>
      <c r="G230" s="41" t="s">
        <v>922</v>
      </c>
      <c r="J230" s="72"/>
      <c r="K230" t="s">
        <v>1190</v>
      </c>
      <c r="L230" t="s">
        <v>986</v>
      </c>
    </row>
    <row r="231" spans="1:12" x14ac:dyDescent="0.3">
      <c r="A231" s="8">
        <v>228</v>
      </c>
      <c r="D231" s="73" t="s">
        <v>922</v>
      </c>
      <c r="G231" s="41" t="s">
        <v>922</v>
      </c>
      <c r="J231" s="72"/>
      <c r="K231" t="s">
        <v>1191</v>
      </c>
      <c r="L231" t="s">
        <v>986</v>
      </c>
    </row>
    <row r="232" spans="1:12" x14ac:dyDescent="0.3">
      <c r="A232" s="8">
        <v>229</v>
      </c>
      <c r="D232" s="73" t="s">
        <v>922</v>
      </c>
      <c r="G232" s="41" t="s">
        <v>922</v>
      </c>
      <c r="J232" s="72"/>
      <c r="K232" t="s">
        <v>1192</v>
      </c>
      <c r="L232" t="s">
        <v>986</v>
      </c>
    </row>
    <row r="233" spans="1:12" x14ac:dyDescent="0.3">
      <c r="A233" s="8">
        <v>230</v>
      </c>
      <c r="D233" s="73" t="s">
        <v>922</v>
      </c>
      <c r="G233" s="41" t="s">
        <v>922</v>
      </c>
      <c r="J233" s="72"/>
      <c r="K233" t="s">
        <v>1193</v>
      </c>
      <c r="L233" t="s">
        <v>986</v>
      </c>
    </row>
    <row r="234" spans="1:12" x14ac:dyDescent="0.3">
      <c r="A234" s="8">
        <v>231</v>
      </c>
      <c r="D234" s="73" t="s">
        <v>922</v>
      </c>
      <c r="G234" s="41" t="s">
        <v>922</v>
      </c>
      <c r="J234" s="72"/>
      <c r="K234" t="s">
        <v>1194</v>
      </c>
      <c r="L234" t="s">
        <v>986</v>
      </c>
    </row>
    <row r="235" spans="1:12" x14ac:dyDescent="0.3">
      <c r="A235" s="8">
        <v>232</v>
      </c>
      <c r="D235" s="73" t="s">
        <v>922</v>
      </c>
      <c r="G235" s="41" t="s">
        <v>922</v>
      </c>
      <c r="J235" s="72"/>
      <c r="K235" t="s">
        <v>1195</v>
      </c>
      <c r="L235" t="s">
        <v>986</v>
      </c>
    </row>
    <row r="236" spans="1:12" x14ac:dyDescent="0.3">
      <c r="A236" s="8">
        <v>233</v>
      </c>
      <c r="D236" s="73" t="s">
        <v>922</v>
      </c>
      <c r="G236" s="41" t="s">
        <v>922</v>
      </c>
      <c r="J236" s="72"/>
      <c r="K236" t="s">
        <v>1196</v>
      </c>
      <c r="L236" t="s">
        <v>986</v>
      </c>
    </row>
    <row r="237" spans="1:12" x14ac:dyDescent="0.3">
      <c r="A237" s="8">
        <v>234</v>
      </c>
      <c r="D237" s="73" t="s">
        <v>922</v>
      </c>
      <c r="G237" s="41" t="s">
        <v>922</v>
      </c>
      <c r="J237" s="72"/>
      <c r="K237" t="s">
        <v>1197</v>
      </c>
      <c r="L237" t="s">
        <v>986</v>
      </c>
    </row>
    <row r="238" spans="1:12" x14ac:dyDescent="0.3">
      <c r="A238" s="8">
        <v>235</v>
      </c>
      <c r="D238" s="73" t="s">
        <v>922</v>
      </c>
      <c r="G238" s="41" t="s">
        <v>922</v>
      </c>
      <c r="J238" s="72"/>
      <c r="K238" t="s">
        <v>1198</v>
      </c>
      <c r="L238" t="s">
        <v>986</v>
      </c>
    </row>
    <row r="239" spans="1:12" x14ac:dyDescent="0.3">
      <c r="A239" s="8">
        <v>236</v>
      </c>
      <c r="D239" s="73" t="s">
        <v>922</v>
      </c>
      <c r="G239" s="41" t="s">
        <v>922</v>
      </c>
      <c r="J239" s="72"/>
      <c r="K239" t="s">
        <v>1199</v>
      </c>
      <c r="L239" t="s">
        <v>986</v>
      </c>
    </row>
    <row r="240" spans="1:12" x14ac:dyDescent="0.3">
      <c r="A240" s="8">
        <v>237</v>
      </c>
      <c r="D240" s="73" t="s">
        <v>922</v>
      </c>
      <c r="G240" s="41" t="s">
        <v>922</v>
      </c>
      <c r="J240" s="72"/>
      <c r="K240" t="s">
        <v>1200</v>
      </c>
      <c r="L240" t="s">
        <v>986</v>
      </c>
    </row>
    <row r="241" spans="1:12" x14ac:dyDescent="0.3">
      <c r="A241" s="8">
        <v>238</v>
      </c>
      <c r="D241" s="73" t="s">
        <v>922</v>
      </c>
      <c r="G241" s="41" t="s">
        <v>922</v>
      </c>
      <c r="J241" s="72"/>
      <c r="K241" t="s">
        <v>1201</v>
      </c>
      <c r="L241" t="s">
        <v>986</v>
      </c>
    </row>
    <row r="242" spans="1:12" x14ac:dyDescent="0.3">
      <c r="A242" s="8">
        <v>239</v>
      </c>
      <c r="D242" s="73" t="s">
        <v>922</v>
      </c>
      <c r="G242" s="41" t="s">
        <v>922</v>
      </c>
      <c r="J242" s="72"/>
      <c r="K242" t="s">
        <v>1202</v>
      </c>
      <c r="L242" t="s">
        <v>986</v>
      </c>
    </row>
    <row r="243" spans="1:12" x14ac:dyDescent="0.3">
      <c r="A243" s="8">
        <v>240</v>
      </c>
      <c r="D243" s="73" t="s">
        <v>922</v>
      </c>
      <c r="G243" s="41" t="s">
        <v>922</v>
      </c>
      <c r="J243" s="72"/>
      <c r="K243" t="s">
        <v>1203</v>
      </c>
      <c r="L243" t="s">
        <v>986</v>
      </c>
    </row>
    <row r="244" spans="1:12" x14ac:dyDescent="0.3">
      <c r="A244" s="8">
        <v>241</v>
      </c>
      <c r="D244" s="73" t="s">
        <v>922</v>
      </c>
      <c r="G244" s="41" t="s">
        <v>922</v>
      </c>
      <c r="J244" s="72"/>
      <c r="K244" t="s">
        <v>1204</v>
      </c>
      <c r="L244" t="s">
        <v>986</v>
      </c>
    </row>
    <row r="245" spans="1:12" x14ac:dyDescent="0.3">
      <c r="A245" s="8">
        <v>242</v>
      </c>
      <c r="D245" s="73" t="s">
        <v>922</v>
      </c>
      <c r="G245" s="41" t="s">
        <v>922</v>
      </c>
      <c r="J245" s="72"/>
      <c r="K245" t="s">
        <v>1205</v>
      </c>
      <c r="L245" t="s">
        <v>986</v>
      </c>
    </row>
    <row r="246" spans="1:12" x14ac:dyDescent="0.3">
      <c r="A246" s="8">
        <v>243</v>
      </c>
      <c r="D246" s="73" t="s">
        <v>922</v>
      </c>
      <c r="G246" s="41" t="s">
        <v>922</v>
      </c>
      <c r="J246" s="72"/>
      <c r="K246" t="s">
        <v>1206</v>
      </c>
      <c r="L246" t="s">
        <v>986</v>
      </c>
    </row>
    <row r="247" spans="1:12" x14ac:dyDescent="0.3">
      <c r="A247" s="8">
        <v>244</v>
      </c>
      <c r="D247" s="73" t="s">
        <v>922</v>
      </c>
      <c r="G247" s="41" t="s">
        <v>922</v>
      </c>
      <c r="J247" s="72"/>
      <c r="K247" t="s">
        <v>1207</v>
      </c>
      <c r="L247" t="s">
        <v>986</v>
      </c>
    </row>
    <row r="248" spans="1:12" x14ac:dyDescent="0.3">
      <c r="A248" s="8">
        <v>245</v>
      </c>
      <c r="D248" s="73" t="s">
        <v>922</v>
      </c>
      <c r="G248" s="41" t="s">
        <v>922</v>
      </c>
      <c r="J248" s="72"/>
      <c r="K248" t="s">
        <v>1208</v>
      </c>
      <c r="L248" t="s">
        <v>986</v>
      </c>
    </row>
    <row r="249" spans="1:12" x14ac:dyDescent="0.3">
      <c r="A249" s="8">
        <v>246</v>
      </c>
      <c r="D249" s="73" t="s">
        <v>922</v>
      </c>
      <c r="G249" s="41" t="s">
        <v>922</v>
      </c>
      <c r="J249" s="72"/>
      <c r="K249" t="s">
        <v>1209</v>
      </c>
      <c r="L249" t="s">
        <v>986</v>
      </c>
    </row>
    <row r="250" spans="1:12" x14ac:dyDescent="0.3">
      <c r="A250" s="8">
        <v>247</v>
      </c>
      <c r="D250" s="73" t="s">
        <v>922</v>
      </c>
      <c r="G250" s="41" t="s">
        <v>922</v>
      </c>
      <c r="J250" s="72"/>
      <c r="K250" t="s">
        <v>1210</v>
      </c>
      <c r="L250" t="s">
        <v>986</v>
      </c>
    </row>
    <row r="251" spans="1:12" x14ac:dyDescent="0.3">
      <c r="A251" s="8">
        <v>248</v>
      </c>
      <c r="D251" s="73" t="s">
        <v>922</v>
      </c>
      <c r="G251" s="41" t="s">
        <v>922</v>
      </c>
      <c r="J251" s="72"/>
      <c r="K251" t="s">
        <v>1211</v>
      </c>
      <c r="L251" t="s">
        <v>986</v>
      </c>
    </row>
    <row r="252" spans="1:12" x14ac:dyDescent="0.3">
      <c r="A252" s="8">
        <v>249</v>
      </c>
      <c r="D252" s="73" t="s">
        <v>922</v>
      </c>
      <c r="G252" s="41" t="s">
        <v>922</v>
      </c>
      <c r="J252" s="72"/>
      <c r="K252" t="s">
        <v>1212</v>
      </c>
      <c r="L252" t="s">
        <v>986</v>
      </c>
    </row>
    <row r="253" spans="1:12" x14ac:dyDescent="0.3">
      <c r="A253" s="8">
        <v>250</v>
      </c>
      <c r="D253" s="73" t="s">
        <v>922</v>
      </c>
      <c r="G253" s="41" t="s">
        <v>922</v>
      </c>
      <c r="J253" s="72"/>
      <c r="K253" t="s">
        <v>1213</v>
      </c>
      <c r="L253" t="s">
        <v>986</v>
      </c>
    </row>
    <row r="254" spans="1:12" x14ac:dyDescent="0.3">
      <c r="A254" s="8">
        <v>251</v>
      </c>
      <c r="D254" s="73" t="s">
        <v>922</v>
      </c>
      <c r="G254" s="41" t="s">
        <v>922</v>
      </c>
      <c r="J254" s="72"/>
      <c r="K254" t="s">
        <v>1214</v>
      </c>
      <c r="L254" t="s">
        <v>986</v>
      </c>
    </row>
    <row r="255" spans="1:12" x14ac:dyDescent="0.3">
      <c r="A255" s="8">
        <v>252</v>
      </c>
      <c r="D255" s="73" t="s">
        <v>922</v>
      </c>
      <c r="G255" s="41" t="s">
        <v>922</v>
      </c>
      <c r="J255" s="72"/>
      <c r="K255" t="s">
        <v>1215</v>
      </c>
      <c r="L255" t="s">
        <v>986</v>
      </c>
    </row>
    <row r="256" spans="1:12" x14ac:dyDescent="0.3">
      <c r="A256" s="8">
        <v>253</v>
      </c>
      <c r="D256" s="73" t="s">
        <v>922</v>
      </c>
      <c r="G256" s="41" t="s">
        <v>922</v>
      </c>
      <c r="J256" s="72"/>
      <c r="K256" t="s">
        <v>1216</v>
      </c>
      <c r="L256" t="s">
        <v>986</v>
      </c>
    </row>
    <row r="257" spans="1:12" x14ac:dyDescent="0.3">
      <c r="A257" s="8">
        <v>254</v>
      </c>
      <c r="D257" s="73" t="s">
        <v>922</v>
      </c>
      <c r="G257" s="41" t="s">
        <v>922</v>
      </c>
      <c r="J257" s="72"/>
      <c r="K257" t="s">
        <v>1217</v>
      </c>
      <c r="L257" t="s">
        <v>986</v>
      </c>
    </row>
    <row r="258" spans="1:12" x14ac:dyDescent="0.3">
      <c r="A258" s="8">
        <v>255</v>
      </c>
      <c r="D258" s="73" t="s">
        <v>922</v>
      </c>
      <c r="G258" s="41" t="s">
        <v>922</v>
      </c>
      <c r="J258" s="72"/>
      <c r="K258" t="s">
        <v>1218</v>
      </c>
      <c r="L258" t="s">
        <v>986</v>
      </c>
    </row>
    <row r="259" spans="1:12" x14ac:dyDescent="0.3">
      <c r="A259" s="8">
        <v>256</v>
      </c>
      <c r="D259" s="73" t="s">
        <v>922</v>
      </c>
      <c r="G259" s="41" t="s">
        <v>922</v>
      </c>
      <c r="J259" s="72"/>
      <c r="K259" t="s">
        <v>1219</v>
      </c>
      <c r="L259" t="s">
        <v>986</v>
      </c>
    </row>
    <row r="260" spans="1:12" x14ac:dyDescent="0.3">
      <c r="A260" s="8">
        <v>257</v>
      </c>
      <c r="D260" s="73" t="s">
        <v>922</v>
      </c>
      <c r="G260" s="41" t="s">
        <v>922</v>
      </c>
      <c r="J260" s="72"/>
      <c r="K260" t="s">
        <v>1220</v>
      </c>
      <c r="L260" t="s">
        <v>986</v>
      </c>
    </row>
    <row r="261" spans="1:12" x14ac:dyDescent="0.3">
      <c r="A261" s="8">
        <v>258</v>
      </c>
      <c r="D261" s="73" t="s">
        <v>922</v>
      </c>
      <c r="G261" s="41" t="s">
        <v>922</v>
      </c>
      <c r="J261" s="72"/>
      <c r="K261" t="s">
        <v>1221</v>
      </c>
      <c r="L261" t="s">
        <v>986</v>
      </c>
    </row>
    <row r="262" spans="1:12" x14ac:dyDescent="0.3">
      <c r="A262" s="8">
        <v>259</v>
      </c>
      <c r="D262" s="73" t="s">
        <v>922</v>
      </c>
      <c r="G262" s="41" t="s">
        <v>922</v>
      </c>
      <c r="J262" s="72"/>
      <c r="K262" t="s">
        <v>1222</v>
      </c>
      <c r="L262" t="s">
        <v>986</v>
      </c>
    </row>
    <row r="263" spans="1:12" x14ac:dyDescent="0.3">
      <c r="A263" s="8">
        <v>260</v>
      </c>
      <c r="D263" s="73" t="s">
        <v>922</v>
      </c>
      <c r="G263" s="41" t="s">
        <v>922</v>
      </c>
      <c r="J263" s="72"/>
      <c r="K263" t="s">
        <v>1223</v>
      </c>
      <c r="L263" t="s">
        <v>986</v>
      </c>
    </row>
    <row r="264" spans="1:12" x14ac:dyDescent="0.3">
      <c r="A264" s="8">
        <v>261</v>
      </c>
      <c r="D264" s="73" t="s">
        <v>922</v>
      </c>
      <c r="G264" s="41" t="s">
        <v>922</v>
      </c>
      <c r="J264" s="72"/>
      <c r="K264" t="s">
        <v>1224</v>
      </c>
      <c r="L264" t="s">
        <v>986</v>
      </c>
    </row>
    <row r="265" spans="1:12" x14ac:dyDescent="0.3">
      <c r="A265" s="8">
        <v>262</v>
      </c>
      <c r="D265" s="73" t="s">
        <v>922</v>
      </c>
      <c r="G265" s="41" t="s">
        <v>922</v>
      </c>
      <c r="J265" s="72"/>
      <c r="K265" t="s">
        <v>1225</v>
      </c>
      <c r="L265" t="s">
        <v>986</v>
      </c>
    </row>
    <row r="266" spans="1:12" x14ac:dyDescent="0.3">
      <c r="A266" s="8">
        <v>263</v>
      </c>
      <c r="D266" s="73" t="s">
        <v>922</v>
      </c>
      <c r="G266" s="41" t="s">
        <v>922</v>
      </c>
      <c r="J266" s="72"/>
      <c r="K266" t="s">
        <v>1226</v>
      </c>
      <c r="L266" t="s">
        <v>986</v>
      </c>
    </row>
    <row r="267" spans="1:12" x14ac:dyDescent="0.3">
      <c r="A267" s="8">
        <v>264</v>
      </c>
      <c r="D267" s="73" t="s">
        <v>922</v>
      </c>
      <c r="G267" s="41" t="s">
        <v>922</v>
      </c>
      <c r="J267" s="72"/>
      <c r="K267" t="s">
        <v>1227</v>
      </c>
      <c r="L267" t="s">
        <v>986</v>
      </c>
    </row>
    <row r="268" spans="1:12" x14ac:dyDescent="0.3">
      <c r="A268" s="8">
        <v>265</v>
      </c>
      <c r="D268" s="73" t="s">
        <v>922</v>
      </c>
      <c r="G268" s="41" t="s">
        <v>922</v>
      </c>
      <c r="J268" s="72"/>
      <c r="K268" t="s">
        <v>1228</v>
      </c>
      <c r="L268" t="s">
        <v>986</v>
      </c>
    </row>
    <row r="269" spans="1:12" x14ac:dyDescent="0.3">
      <c r="A269" s="8">
        <v>266</v>
      </c>
      <c r="D269" s="73" t="s">
        <v>922</v>
      </c>
      <c r="G269" s="41" t="s">
        <v>922</v>
      </c>
      <c r="J269" s="72"/>
      <c r="K269" t="s">
        <v>1229</v>
      </c>
      <c r="L269" t="s">
        <v>986</v>
      </c>
    </row>
    <row r="270" spans="1:12" x14ac:dyDescent="0.3">
      <c r="A270" s="8">
        <v>267</v>
      </c>
      <c r="D270" s="73" t="s">
        <v>922</v>
      </c>
      <c r="G270" s="41" t="s">
        <v>922</v>
      </c>
      <c r="J270" s="72"/>
      <c r="K270" t="s">
        <v>1230</v>
      </c>
      <c r="L270" t="s">
        <v>986</v>
      </c>
    </row>
    <row r="271" spans="1:12" x14ac:dyDescent="0.3">
      <c r="A271" s="8">
        <v>268</v>
      </c>
      <c r="D271" s="73" t="s">
        <v>922</v>
      </c>
      <c r="G271" s="41" t="s">
        <v>922</v>
      </c>
      <c r="J271" s="72"/>
      <c r="K271" t="s">
        <v>1231</v>
      </c>
      <c r="L271" t="s">
        <v>986</v>
      </c>
    </row>
    <row r="272" spans="1:12" x14ac:dyDescent="0.3">
      <c r="A272" s="8">
        <v>269</v>
      </c>
      <c r="D272" s="73" t="s">
        <v>922</v>
      </c>
      <c r="G272" s="41" t="s">
        <v>922</v>
      </c>
      <c r="J272" s="72"/>
      <c r="K272" t="s">
        <v>1232</v>
      </c>
      <c r="L272" t="s">
        <v>986</v>
      </c>
    </row>
    <row r="273" spans="1:12" x14ac:dyDescent="0.3">
      <c r="A273" s="8">
        <v>270</v>
      </c>
      <c r="D273" s="73" t="s">
        <v>922</v>
      </c>
      <c r="G273" s="41" t="s">
        <v>922</v>
      </c>
      <c r="J273" s="72"/>
      <c r="K273" t="s">
        <v>1233</v>
      </c>
      <c r="L273" t="s">
        <v>986</v>
      </c>
    </row>
    <row r="274" spans="1:12" x14ac:dyDescent="0.3">
      <c r="A274" s="8">
        <v>271</v>
      </c>
      <c r="D274" s="73" t="s">
        <v>922</v>
      </c>
      <c r="G274" s="41" t="s">
        <v>922</v>
      </c>
      <c r="J274" s="72"/>
      <c r="K274" t="s">
        <v>1234</v>
      </c>
      <c r="L274" t="s">
        <v>986</v>
      </c>
    </row>
    <row r="275" spans="1:12" x14ac:dyDescent="0.3">
      <c r="A275" s="8">
        <v>272</v>
      </c>
      <c r="D275" s="73" t="s">
        <v>922</v>
      </c>
      <c r="G275" s="41" t="s">
        <v>922</v>
      </c>
      <c r="J275" s="72"/>
      <c r="K275" t="s">
        <v>1235</v>
      </c>
      <c r="L275" t="s">
        <v>986</v>
      </c>
    </row>
    <row r="276" spans="1:12" x14ac:dyDescent="0.3">
      <c r="A276" s="8">
        <v>273</v>
      </c>
      <c r="D276" s="73" t="s">
        <v>922</v>
      </c>
      <c r="G276" s="41" t="s">
        <v>922</v>
      </c>
      <c r="J276" s="72"/>
      <c r="K276" t="s">
        <v>1236</v>
      </c>
      <c r="L276" t="s">
        <v>986</v>
      </c>
    </row>
    <row r="277" spans="1:12" x14ac:dyDescent="0.3">
      <c r="A277" s="8">
        <v>274</v>
      </c>
      <c r="D277" s="73" t="s">
        <v>922</v>
      </c>
      <c r="G277" s="41" t="s">
        <v>922</v>
      </c>
      <c r="J277" s="72"/>
      <c r="K277" t="s">
        <v>1237</v>
      </c>
      <c r="L277" t="s">
        <v>986</v>
      </c>
    </row>
    <row r="278" spans="1:12" x14ac:dyDescent="0.3">
      <c r="A278" s="8">
        <v>275</v>
      </c>
      <c r="D278" s="73" t="s">
        <v>922</v>
      </c>
      <c r="G278" s="41" t="s">
        <v>922</v>
      </c>
      <c r="J278" s="72"/>
      <c r="K278" t="s">
        <v>1238</v>
      </c>
      <c r="L278" t="s">
        <v>986</v>
      </c>
    </row>
    <row r="279" spans="1:12" x14ac:dyDescent="0.3">
      <c r="A279" s="8">
        <v>276</v>
      </c>
      <c r="D279" s="73" t="s">
        <v>922</v>
      </c>
      <c r="G279" s="41" t="s">
        <v>922</v>
      </c>
      <c r="J279" s="72"/>
      <c r="K279" t="s">
        <v>1239</v>
      </c>
      <c r="L279" t="s">
        <v>986</v>
      </c>
    </row>
    <row r="280" spans="1:12" x14ac:dyDescent="0.3">
      <c r="A280" s="8">
        <v>277</v>
      </c>
      <c r="D280" s="73" t="s">
        <v>922</v>
      </c>
      <c r="G280" s="41" t="s">
        <v>922</v>
      </c>
      <c r="J280" s="72"/>
      <c r="K280" t="s">
        <v>1240</v>
      </c>
      <c r="L280" t="s">
        <v>986</v>
      </c>
    </row>
    <row r="281" spans="1:12" x14ac:dyDescent="0.3">
      <c r="A281" s="8">
        <v>278</v>
      </c>
      <c r="D281" s="73" t="s">
        <v>922</v>
      </c>
      <c r="G281" s="41" t="s">
        <v>922</v>
      </c>
      <c r="J281" s="72"/>
      <c r="K281" t="s">
        <v>1241</v>
      </c>
      <c r="L281" t="s">
        <v>986</v>
      </c>
    </row>
    <row r="282" spans="1:12" x14ac:dyDescent="0.3">
      <c r="A282" s="8">
        <v>279</v>
      </c>
      <c r="D282" s="73" t="s">
        <v>922</v>
      </c>
      <c r="G282" s="41" t="s">
        <v>922</v>
      </c>
      <c r="J282" s="72"/>
      <c r="K282" t="s">
        <v>1242</v>
      </c>
      <c r="L282" t="s">
        <v>986</v>
      </c>
    </row>
    <row r="283" spans="1:12" x14ac:dyDescent="0.3">
      <c r="A283" s="8">
        <v>280</v>
      </c>
      <c r="D283" s="73" t="s">
        <v>922</v>
      </c>
      <c r="G283" s="41" t="s">
        <v>922</v>
      </c>
      <c r="J283" s="72"/>
      <c r="K283" t="s">
        <v>1243</v>
      </c>
      <c r="L283" t="s">
        <v>986</v>
      </c>
    </row>
    <row r="284" spans="1:12" x14ac:dyDescent="0.3">
      <c r="A284" s="8">
        <v>281</v>
      </c>
      <c r="D284" s="73" t="s">
        <v>922</v>
      </c>
      <c r="G284" s="41" t="s">
        <v>922</v>
      </c>
      <c r="J284" s="72"/>
      <c r="K284" t="s">
        <v>1244</v>
      </c>
      <c r="L284" t="s">
        <v>986</v>
      </c>
    </row>
    <row r="285" spans="1:12" x14ac:dyDescent="0.3">
      <c r="A285" s="8">
        <v>282</v>
      </c>
      <c r="D285" s="73" t="s">
        <v>922</v>
      </c>
      <c r="G285" s="41" t="s">
        <v>922</v>
      </c>
      <c r="J285" s="72"/>
      <c r="K285" t="s">
        <v>1245</v>
      </c>
      <c r="L285" t="s">
        <v>986</v>
      </c>
    </row>
    <row r="286" spans="1:12" x14ac:dyDescent="0.3">
      <c r="A286" s="8">
        <v>283</v>
      </c>
      <c r="D286" s="73" t="s">
        <v>922</v>
      </c>
      <c r="G286" s="41" t="s">
        <v>922</v>
      </c>
      <c r="J286" s="72"/>
      <c r="K286" t="s">
        <v>1246</v>
      </c>
      <c r="L286" t="s">
        <v>986</v>
      </c>
    </row>
    <row r="287" spans="1:12" x14ac:dyDescent="0.3">
      <c r="A287" s="8">
        <v>284</v>
      </c>
      <c r="D287" s="73" t="s">
        <v>922</v>
      </c>
      <c r="G287" s="41" t="s">
        <v>922</v>
      </c>
      <c r="J287" s="72"/>
      <c r="K287" t="s">
        <v>1247</v>
      </c>
      <c r="L287" t="s">
        <v>986</v>
      </c>
    </row>
    <row r="288" spans="1:12" x14ac:dyDescent="0.3">
      <c r="A288" s="8">
        <v>285</v>
      </c>
      <c r="D288" s="73" t="s">
        <v>922</v>
      </c>
      <c r="G288" s="41" t="s">
        <v>922</v>
      </c>
      <c r="J288" s="72"/>
      <c r="K288" t="s">
        <v>1248</v>
      </c>
      <c r="L288" t="s">
        <v>986</v>
      </c>
    </row>
    <row r="289" spans="1:12" x14ac:dyDescent="0.3">
      <c r="A289" s="8">
        <v>286</v>
      </c>
      <c r="D289" s="73" t="s">
        <v>922</v>
      </c>
      <c r="G289" s="41" t="s">
        <v>922</v>
      </c>
      <c r="J289" s="72"/>
      <c r="K289" t="s">
        <v>1249</v>
      </c>
      <c r="L289" t="s">
        <v>986</v>
      </c>
    </row>
    <row r="290" spans="1:12" x14ac:dyDescent="0.3">
      <c r="A290" s="8">
        <v>287</v>
      </c>
      <c r="D290" s="73" t="s">
        <v>922</v>
      </c>
      <c r="G290" s="41" t="s">
        <v>922</v>
      </c>
      <c r="J290" s="72"/>
      <c r="K290" t="s">
        <v>1250</v>
      </c>
      <c r="L290" t="s">
        <v>986</v>
      </c>
    </row>
    <row r="291" spans="1:12" x14ac:dyDescent="0.3">
      <c r="A291" s="8">
        <v>288</v>
      </c>
      <c r="D291" s="73" t="s">
        <v>922</v>
      </c>
      <c r="G291" s="41" t="s">
        <v>922</v>
      </c>
      <c r="J291" s="72"/>
      <c r="K291" t="s">
        <v>1251</v>
      </c>
      <c r="L291" t="s">
        <v>986</v>
      </c>
    </row>
    <row r="292" spans="1:12" x14ac:dyDescent="0.3">
      <c r="A292" s="8">
        <v>289</v>
      </c>
      <c r="D292" s="73" t="s">
        <v>922</v>
      </c>
      <c r="G292" s="41" t="s">
        <v>922</v>
      </c>
      <c r="J292" s="72"/>
      <c r="K292" t="s">
        <v>1252</v>
      </c>
      <c r="L292" t="s">
        <v>986</v>
      </c>
    </row>
    <row r="293" spans="1:12" x14ac:dyDescent="0.3">
      <c r="A293" s="8">
        <v>290</v>
      </c>
      <c r="D293" s="73" t="s">
        <v>922</v>
      </c>
      <c r="G293" s="41" t="s">
        <v>922</v>
      </c>
      <c r="J293" s="72"/>
      <c r="K293" t="s">
        <v>1253</v>
      </c>
      <c r="L293" t="s">
        <v>986</v>
      </c>
    </row>
    <row r="294" spans="1:12" x14ac:dyDescent="0.3">
      <c r="A294" s="8">
        <v>291</v>
      </c>
      <c r="D294" s="73" t="s">
        <v>922</v>
      </c>
      <c r="G294" s="41" t="s">
        <v>922</v>
      </c>
      <c r="J294" s="72"/>
      <c r="K294" t="s">
        <v>1254</v>
      </c>
      <c r="L294" t="s">
        <v>986</v>
      </c>
    </row>
    <row r="295" spans="1:12" x14ac:dyDescent="0.3">
      <c r="A295" s="8">
        <v>292</v>
      </c>
      <c r="D295" s="73" t="s">
        <v>922</v>
      </c>
      <c r="G295" s="41" t="s">
        <v>922</v>
      </c>
      <c r="J295" s="72"/>
      <c r="K295" t="s">
        <v>1255</v>
      </c>
      <c r="L295" t="s">
        <v>986</v>
      </c>
    </row>
    <row r="296" spans="1:12" x14ac:dyDescent="0.3">
      <c r="A296" s="8">
        <v>293</v>
      </c>
      <c r="D296" s="73" t="s">
        <v>922</v>
      </c>
      <c r="G296" s="41" t="s">
        <v>922</v>
      </c>
      <c r="J296" s="72"/>
      <c r="K296" t="s">
        <v>1256</v>
      </c>
      <c r="L296" t="s">
        <v>986</v>
      </c>
    </row>
    <row r="297" spans="1:12" x14ac:dyDescent="0.3">
      <c r="A297" s="8">
        <v>294</v>
      </c>
      <c r="D297" s="73" t="s">
        <v>922</v>
      </c>
      <c r="G297" s="41" t="s">
        <v>922</v>
      </c>
      <c r="J297" s="72"/>
      <c r="K297" t="s">
        <v>1257</v>
      </c>
      <c r="L297" t="s">
        <v>986</v>
      </c>
    </row>
    <row r="298" spans="1:12" x14ac:dyDescent="0.3">
      <c r="A298" s="8">
        <v>295</v>
      </c>
      <c r="D298" s="73" t="s">
        <v>922</v>
      </c>
      <c r="G298" s="41" t="s">
        <v>922</v>
      </c>
      <c r="J298" s="72"/>
      <c r="K298" t="s">
        <v>1258</v>
      </c>
      <c r="L298" t="s">
        <v>986</v>
      </c>
    </row>
    <row r="299" spans="1:12" x14ac:dyDescent="0.3">
      <c r="A299" s="8">
        <v>296</v>
      </c>
      <c r="D299" s="73" t="s">
        <v>922</v>
      </c>
      <c r="G299" s="41" t="s">
        <v>922</v>
      </c>
      <c r="J299" s="72"/>
      <c r="K299" t="s">
        <v>1259</v>
      </c>
      <c r="L299" t="s">
        <v>986</v>
      </c>
    </row>
    <row r="300" spans="1:12" x14ac:dyDescent="0.3">
      <c r="A300" s="8">
        <v>297</v>
      </c>
      <c r="D300" s="73" t="s">
        <v>922</v>
      </c>
      <c r="G300" s="41" t="s">
        <v>922</v>
      </c>
      <c r="J300" s="72"/>
      <c r="K300" t="s">
        <v>1260</v>
      </c>
      <c r="L300" t="s">
        <v>986</v>
      </c>
    </row>
    <row r="301" spans="1:12" x14ac:dyDescent="0.3">
      <c r="A301" s="8">
        <v>298</v>
      </c>
      <c r="D301" s="73" t="s">
        <v>922</v>
      </c>
      <c r="G301" s="41" t="s">
        <v>922</v>
      </c>
      <c r="J301" s="72"/>
      <c r="K301" t="s">
        <v>1261</v>
      </c>
      <c r="L301" t="s">
        <v>986</v>
      </c>
    </row>
    <row r="302" spans="1:12" x14ac:dyDescent="0.3">
      <c r="A302" s="8">
        <v>299</v>
      </c>
      <c r="D302" s="73" t="s">
        <v>922</v>
      </c>
      <c r="G302" s="41" t="s">
        <v>922</v>
      </c>
      <c r="J302" s="72"/>
      <c r="K302" t="s">
        <v>1262</v>
      </c>
      <c r="L302" t="s">
        <v>986</v>
      </c>
    </row>
    <row r="303" spans="1:12" x14ac:dyDescent="0.3">
      <c r="A303" s="8">
        <v>300</v>
      </c>
      <c r="D303" s="73" t="s">
        <v>922</v>
      </c>
      <c r="G303" s="41" t="s">
        <v>922</v>
      </c>
      <c r="J303" s="72"/>
      <c r="K303" t="s">
        <v>1263</v>
      </c>
      <c r="L303" t="s">
        <v>986</v>
      </c>
    </row>
    <row r="304" spans="1:12" x14ac:dyDescent="0.3">
      <c r="A304" s="8">
        <v>301</v>
      </c>
      <c r="D304" s="73" t="s">
        <v>922</v>
      </c>
      <c r="G304" s="41" t="s">
        <v>922</v>
      </c>
      <c r="J304" s="72"/>
      <c r="K304" t="s">
        <v>1264</v>
      </c>
      <c r="L304" t="s">
        <v>986</v>
      </c>
    </row>
    <row r="305" spans="1:12" x14ac:dyDescent="0.3">
      <c r="A305" s="8">
        <v>302</v>
      </c>
      <c r="D305" s="73" t="s">
        <v>922</v>
      </c>
      <c r="G305" s="41" t="s">
        <v>922</v>
      </c>
      <c r="J305" s="72"/>
      <c r="K305" t="s">
        <v>1265</v>
      </c>
      <c r="L305" t="s">
        <v>986</v>
      </c>
    </row>
    <row r="306" spans="1:12" x14ac:dyDescent="0.3">
      <c r="A306" s="8">
        <v>303</v>
      </c>
      <c r="D306" s="73" t="s">
        <v>922</v>
      </c>
      <c r="G306" s="41" t="s">
        <v>922</v>
      </c>
      <c r="J306" s="72"/>
      <c r="K306" t="s">
        <v>1266</v>
      </c>
      <c r="L306" t="s">
        <v>986</v>
      </c>
    </row>
    <row r="307" spans="1:12" x14ac:dyDescent="0.3">
      <c r="A307" s="8">
        <v>304</v>
      </c>
      <c r="D307" s="73" t="s">
        <v>922</v>
      </c>
      <c r="G307" s="41" t="s">
        <v>922</v>
      </c>
      <c r="J307" s="72"/>
      <c r="K307" t="s">
        <v>1267</v>
      </c>
      <c r="L307" t="s">
        <v>986</v>
      </c>
    </row>
    <row r="308" spans="1:12" x14ac:dyDescent="0.3">
      <c r="A308" s="8">
        <v>305</v>
      </c>
      <c r="D308" s="73" t="s">
        <v>922</v>
      </c>
      <c r="G308" s="41" t="s">
        <v>922</v>
      </c>
      <c r="J308" s="72"/>
      <c r="K308" t="s">
        <v>1268</v>
      </c>
      <c r="L308" t="s">
        <v>986</v>
      </c>
    </row>
    <row r="309" spans="1:12" x14ac:dyDescent="0.3">
      <c r="A309" s="8">
        <v>306</v>
      </c>
      <c r="D309" s="73" t="s">
        <v>922</v>
      </c>
      <c r="G309" s="41" t="s">
        <v>922</v>
      </c>
      <c r="J309" s="72"/>
      <c r="K309" t="s">
        <v>1269</v>
      </c>
      <c r="L309" t="s">
        <v>986</v>
      </c>
    </row>
    <row r="310" spans="1:12" x14ac:dyDescent="0.3">
      <c r="A310" s="8">
        <v>307</v>
      </c>
      <c r="D310" s="73" t="s">
        <v>922</v>
      </c>
      <c r="G310" s="41" t="s">
        <v>922</v>
      </c>
      <c r="J310" s="72"/>
      <c r="K310" t="s">
        <v>1270</v>
      </c>
      <c r="L310" t="s">
        <v>986</v>
      </c>
    </row>
    <row r="311" spans="1:12" x14ac:dyDescent="0.3">
      <c r="A311" s="8">
        <v>308</v>
      </c>
      <c r="D311" s="73" t="s">
        <v>922</v>
      </c>
      <c r="G311" s="41" t="s">
        <v>922</v>
      </c>
      <c r="J311" s="72"/>
      <c r="K311" t="s">
        <v>1271</v>
      </c>
      <c r="L311" t="s">
        <v>986</v>
      </c>
    </row>
    <row r="312" spans="1:12" x14ac:dyDescent="0.3">
      <c r="A312" s="8">
        <v>309</v>
      </c>
      <c r="D312" s="73" t="s">
        <v>922</v>
      </c>
      <c r="G312" s="41" t="s">
        <v>922</v>
      </c>
      <c r="J312" s="72"/>
      <c r="K312" t="s">
        <v>1272</v>
      </c>
      <c r="L312" t="s">
        <v>986</v>
      </c>
    </row>
    <row r="313" spans="1:12" x14ac:dyDescent="0.3">
      <c r="A313" s="8">
        <v>310</v>
      </c>
      <c r="D313" s="73" t="s">
        <v>922</v>
      </c>
      <c r="G313" s="41" t="s">
        <v>922</v>
      </c>
      <c r="J313" s="72"/>
      <c r="K313" t="s">
        <v>1273</v>
      </c>
      <c r="L313" t="s">
        <v>986</v>
      </c>
    </row>
    <row r="314" spans="1:12" x14ac:dyDescent="0.3">
      <c r="A314" s="8">
        <v>311</v>
      </c>
      <c r="D314" s="73" t="s">
        <v>922</v>
      </c>
      <c r="G314" s="41" t="s">
        <v>922</v>
      </c>
      <c r="J314" s="72"/>
      <c r="K314" t="s">
        <v>1274</v>
      </c>
      <c r="L314" t="s">
        <v>986</v>
      </c>
    </row>
    <row r="315" spans="1:12" x14ac:dyDescent="0.3">
      <c r="A315" s="8">
        <v>312</v>
      </c>
      <c r="D315" s="73" t="s">
        <v>922</v>
      </c>
      <c r="G315" s="41" t="s">
        <v>922</v>
      </c>
      <c r="J315" s="72"/>
      <c r="K315" t="s">
        <v>1275</v>
      </c>
      <c r="L315" t="s">
        <v>986</v>
      </c>
    </row>
    <row r="316" spans="1:12" x14ac:dyDescent="0.3">
      <c r="A316" s="8">
        <v>313</v>
      </c>
      <c r="D316" s="73" t="s">
        <v>922</v>
      </c>
      <c r="G316" s="41" t="s">
        <v>922</v>
      </c>
      <c r="J316" s="72"/>
      <c r="K316" t="s">
        <v>1276</v>
      </c>
      <c r="L316" t="s">
        <v>986</v>
      </c>
    </row>
    <row r="317" spans="1:12" x14ac:dyDescent="0.3">
      <c r="A317" s="8">
        <v>314</v>
      </c>
      <c r="D317" s="73" t="s">
        <v>922</v>
      </c>
      <c r="G317" s="41" t="s">
        <v>922</v>
      </c>
      <c r="J317" s="72"/>
      <c r="K317" t="s">
        <v>1277</v>
      </c>
      <c r="L317" t="s">
        <v>986</v>
      </c>
    </row>
    <row r="318" spans="1:12" x14ac:dyDescent="0.3">
      <c r="A318" s="8">
        <v>315</v>
      </c>
      <c r="D318" s="73" t="s">
        <v>922</v>
      </c>
      <c r="G318" s="41" t="s">
        <v>922</v>
      </c>
      <c r="J318" s="72"/>
      <c r="K318" t="s">
        <v>1278</v>
      </c>
      <c r="L318" t="s">
        <v>986</v>
      </c>
    </row>
    <row r="319" spans="1:12" x14ac:dyDescent="0.3">
      <c r="A319" s="8">
        <v>316</v>
      </c>
      <c r="D319" s="73" t="s">
        <v>922</v>
      </c>
      <c r="G319" s="41" t="s">
        <v>922</v>
      </c>
      <c r="J319" s="72"/>
      <c r="K319" t="s">
        <v>1279</v>
      </c>
      <c r="L319" t="s">
        <v>986</v>
      </c>
    </row>
    <row r="320" spans="1:12" x14ac:dyDescent="0.3">
      <c r="A320" s="8">
        <v>317</v>
      </c>
      <c r="D320" s="73" t="s">
        <v>922</v>
      </c>
      <c r="G320" s="41" t="s">
        <v>922</v>
      </c>
      <c r="J320" s="72"/>
      <c r="K320" t="s">
        <v>1280</v>
      </c>
      <c r="L320" t="s">
        <v>986</v>
      </c>
    </row>
    <row r="321" spans="1:12" x14ac:dyDescent="0.3">
      <c r="A321" s="8">
        <v>318</v>
      </c>
      <c r="D321" s="73" t="s">
        <v>922</v>
      </c>
      <c r="G321" s="41" t="s">
        <v>922</v>
      </c>
      <c r="J321" s="72"/>
      <c r="K321" t="s">
        <v>1281</v>
      </c>
      <c r="L321" t="s">
        <v>986</v>
      </c>
    </row>
    <row r="322" spans="1:12" x14ac:dyDescent="0.3">
      <c r="A322" s="8">
        <v>319</v>
      </c>
      <c r="D322" s="73" t="s">
        <v>922</v>
      </c>
      <c r="G322" s="41" t="s">
        <v>922</v>
      </c>
      <c r="J322" s="72"/>
      <c r="K322" t="s">
        <v>1282</v>
      </c>
      <c r="L322" t="s">
        <v>986</v>
      </c>
    </row>
    <row r="323" spans="1:12" x14ac:dyDescent="0.3">
      <c r="A323" s="8">
        <v>320</v>
      </c>
      <c r="D323" s="73" t="s">
        <v>922</v>
      </c>
      <c r="G323" s="41" t="s">
        <v>922</v>
      </c>
      <c r="J323" s="72"/>
      <c r="K323" t="s">
        <v>1283</v>
      </c>
      <c r="L323" t="s">
        <v>986</v>
      </c>
    </row>
    <row r="324" spans="1:12" x14ac:dyDescent="0.3">
      <c r="A324" s="8">
        <v>321</v>
      </c>
      <c r="D324" s="73" t="s">
        <v>922</v>
      </c>
      <c r="G324" s="41" t="s">
        <v>922</v>
      </c>
      <c r="J324" s="72"/>
      <c r="K324" t="s">
        <v>1284</v>
      </c>
      <c r="L324" t="s">
        <v>986</v>
      </c>
    </row>
    <row r="325" spans="1:12" x14ac:dyDescent="0.3">
      <c r="A325" s="8">
        <v>322</v>
      </c>
      <c r="D325" s="73" t="s">
        <v>922</v>
      </c>
      <c r="G325" s="41" t="s">
        <v>922</v>
      </c>
      <c r="J325" s="72"/>
      <c r="K325" t="s">
        <v>1285</v>
      </c>
      <c r="L325" t="s">
        <v>986</v>
      </c>
    </row>
    <row r="326" spans="1:12" x14ac:dyDescent="0.3">
      <c r="A326" s="8">
        <v>323</v>
      </c>
      <c r="D326" s="73" t="s">
        <v>922</v>
      </c>
      <c r="G326" s="41" t="s">
        <v>922</v>
      </c>
      <c r="J326" s="72"/>
      <c r="K326" t="s">
        <v>1286</v>
      </c>
      <c r="L326" t="s">
        <v>986</v>
      </c>
    </row>
    <row r="327" spans="1:12" x14ac:dyDescent="0.3">
      <c r="A327" s="8">
        <v>324</v>
      </c>
      <c r="D327" s="73" t="s">
        <v>922</v>
      </c>
      <c r="G327" s="41" t="s">
        <v>922</v>
      </c>
      <c r="J327" s="72"/>
      <c r="K327" t="s">
        <v>1287</v>
      </c>
      <c r="L327" t="s">
        <v>986</v>
      </c>
    </row>
    <row r="328" spans="1:12" x14ac:dyDescent="0.3">
      <c r="A328" s="8">
        <v>325</v>
      </c>
      <c r="D328" s="73" t="s">
        <v>922</v>
      </c>
      <c r="G328" s="41" t="s">
        <v>922</v>
      </c>
      <c r="J328" s="72"/>
      <c r="K328" t="s">
        <v>1288</v>
      </c>
      <c r="L328" t="s">
        <v>986</v>
      </c>
    </row>
    <row r="329" spans="1:12" x14ac:dyDescent="0.3">
      <c r="A329" s="8">
        <v>326</v>
      </c>
      <c r="D329" s="73" t="s">
        <v>922</v>
      </c>
      <c r="G329" s="41" t="s">
        <v>922</v>
      </c>
      <c r="J329" s="72"/>
      <c r="K329" t="s">
        <v>1289</v>
      </c>
      <c r="L329" t="s">
        <v>986</v>
      </c>
    </row>
    <row r="330" spans="1:12" x14ac:dyDescent="0.3">
      <c r="A330" s="8">
        <v>327</v>
      </c>
      <c r="D330" s="73" t="s">
        <v>922</v>
      </c>
      <c r="G330" s="41" t="s">
        <v>922</v>
      </c>
      <c r="J330" s="72"/>
      <c r="K330" t="s">
        <v>1290</v>
      </c>
      <c r="L330" t="s">
        <v>986</v>
      </c>
    </row>
    <row r="331" spans="1:12" x14ac:dyDescent="0.3">
      <c r="A331" s="8">
        <v>328</v>
      </c>
      <c r="D331" s="73" t="s">
        <v>922</v>
      </c>
      <c r="G331" s="41" t="s">
        <v>922</v>
      </c>
      <c r="J331" s="72"/>
      <c r="K331" t="s">
        <v>1291</v>
      </c>
      <c r="L331" t="s">
        <v>986</v>
      </c>
    </row>
    <row r="332" spans="1:12" x14ac:dyDescent="0.3">
      <c r="A332" s="8">
        <v>329</v>
      </c>
      <c r="D332" s="73" t="s">
        <v>922</v>
      </c>
      <c r="G332" s="41" t="s">
        <v>922</v>
      </c>
      <c r="J332" s="72"/>
      <c r="K332" t="s">
        <v>1292</v>
      </c>
      <c r="L332" t="s">
        <v>986</v>
      </c>
    </row>
    <row r="333" spans="1:12" x14ac:dyDescent="0.3">
      <c r="A333" s="8">
        <v>330</v>
      </c>
      <c r="D333" s="73" t="s">
        <v>922</v>
      </c>
      <c r="G333" s="41" t="s">
        <v>922</v>
      </c>
      <c r="J333" s="72"/>
      <c r="K333" t="s">
        <v>1293</v>
      </c>
      <c r="L333" t="s">
        <v>986</v>
      </c>
    </row>
    <row r="334" spans="1:12" x14ac:dyDescent="0.3">
      <c r="A334" s="8">
        <v>331</v>
      </c>
      <c r="D334" s="73" t="s">
        <v>922</v>
      </c>
      <c r="G334" s="41" t="s">
        <v>922</v>
      </c>
      <c r="J334" s="72"/>
      <c r="K334" t="s">
        <v>1294</v>
      </c>
      <c r="L334" t="s">
        <v>986</v>
      </c>
    </row>
    <row r="335" spans="1:12" x14ac:dyDescent="0.3">
      <c r="A335" s="8">
        <v>332</v>
      </c>
      <c r="D335" s="73" t="s">
        <v>922</v>
      </c>
      <c r="G335" s="41" t="s">
        <v>922</v>
      </c>
      <c r="J335" s="72"/>
      <c r="K335" t="s">
        <v>1295</v>
      </c>
      <c r="L335" t="s">
        <v>986</v>
      </c>
    </row>
    <row r="336" spans="1:12" x14ac:dyDescent="0.3">
      <c r="A336" s="8">
        <v>333</v>
      </c>
      <c r="D336" s="73" t="s">
        <v>922</v>
      </c>
      <c r="G336" s="41" t="s">
        <v>922</v>
      </c>
      <c r="J336" s="72"/>
      <c r="K336" t="s">
        <v>1296</v>
      </c>
      <c r="L336" t="s">
        <v>986</v>
      </c>
    </row>
    <row r="337" spans="1:12" x14ac:dyDescent="0.3">
      <c r="A337" s="8">
        <v>334</v>
      </c>
      <c r="D337" s="73" t="s">
        <v>922</v>
      </c>
      <c r="G337" s="41" t="s">
        <v>922</v>
      </c>
      <c r="J337" s="72"/>
      <c r="K337" t="s">
        <v>1297</v>
      </c>
      <c r="L337" t="s">
        <v>986</v>
      </c>
    </row>
    <row r="338" spans="1:12" x14ac:dyDescent="0.3">
      <c r="A338" s="8">
        <v>335</v>
      </c>
      <c r="D338" s="73" t="s">
        <v>922</v>
      </c>
      <c r="G338" s="41" t="s">
        <v>922</v>
      </c>
      <c r="J338" s="72"/>
      <c r="K338" t="s">
        <v>1298</v>
      </c>
      <c r="L338" t="s">
        <v>986</v>
      </c>
    </row>
    <row r="339" spans="1:12" x14ac:dyDescent="0.3">
      <c r="A339" s="8">
        <v>336</v>
      </c>
      <c r="D339" s="73" t="s">
        <v>922</v>
      </c>
      <c r="G339" s="41" t="s">
        <v>922</v>
      </c>
      <c r="J339" s="72"/>
      <c r="K339" t="s">
        <v>1299</v>
      </c>
      <c r="L339" t="s">
        <v>986</v>
      </c>
    </row>
    <row r="340" spans="1:12" x14ac:dyDescent="0.3">
      <c r="A340" s="8">
        <v>337</v>
      </c>
      <c r="D340" s="73" t="s">
        <v>922</v>
      </c>
      <c r="G340" s="41" t="s">
        <v>922</v>
      </c>
      <c r="J340" s="72"/>
      <c r="K340" t="s">
        <v>1300</v>
      </c>
      <c r="L340" t="s">
        <v>986</v>
      </c>
    </row>
    <row r="341" spans="1:12" x14ac:dyDescent="0.3">
      <c r="A341" s="8">
        <v>338</v>
      </c>
      <c r="D341" s="73" t="s">
        <v>922</v>
      </c>
      <c r="G341" s="41" t="s">
        <v>922</v>
      </c>
      <c r="J341" s="72"/>
      <c r="K341" t="s">
        <v>1301</v>
      </c>
      <c r="L341" t="s">
        <v>986</v>
      </c>
    </row>
    <row r="342" spans="1:12" x14ac:dyDescent="0.3">
      <c r="A342" s="8">
        <v>339</v>
      </c>
      <c r="D342" s="73" t="s">
        <v>922</v>
      </c>
      <c r="G342" s="41" t="s">
        <v>922</v>
      </c>
      <c r="J342" s="72"/>
      <c r="K342" t="s">
        <v>1302</v>
      </c>
      <c r="L342" t="s">
        <v>986</v>
      </c>
    </row>
    <row r="343" spans="1:12" x14ac:dyDescent="0.3">
      <c r="A343" s="8">
        <v>340</v>
      </c>
      <c r="D343" s="73" t="s">
        <v>922</v>
      </c>
      <c r="G343" s="41" t="s">
        <v>922</v>
      </c>
      <c r="J343" s="72"/>
      <c r="K343" t="s">
        <v>1303</v>
      </c>
      <c r="L343" t="s">
        <v>986</v>
      </c>
    </row>
    <row r="344" spans="1:12" x14ac:dyDescent="0.3">
      <c r="A344" s="8">
        <v>341</v>
      </c>
      <c r="D344" s="73" t="s">
        <v>922</v>
      </c>
      <c r="G344" s="41" t="s">
        <v>922</v>
      </c>
      <c r="J344" s="72"/>
      <c r="K344" t="s">
        <v>1304</v>
      </c>
      <c r="L344" t="s">
        <v>986</v>
      </c>
    </row>
    <row r="345" spans="1:12" x14ac:dyDescent="0.3">
      <c r="A345" s="8">
        <v>342</v>
      </c>
      <c r="D345" s="73" t="s">
        <v>922</v>
      </c>
      <c r="G345" s="41" t="s">
        <v>922</v>
      </c>
      <c r="J345" s="72"/>
      <c r="K345" t="s">
        <v>1305</v>
      </c>
      <c r="L345" t="s">
        <v>986</v>
      </c>
    </row>
    <row r="346" spans="1:12" x14ac:dyDescent="0.3">
      <c r="A346" s="8">
        <v>343</v>
      </c>
      <c r="D346" s="73" t="s">
        <v>922</v>
      </c>
      <c r="G346" s="41" t="s">
        <v>922</v>
      </c>
      <c r="J346" s="72"/>
      <c r="K346" t="s">
        <v>1306</v>
      </c>
      <c r="L346" t="s">
        <v>986</v>
      </c>
    </row>
    <row r="347" spans="1:12" x14ac:dyDescent="0.3">
      <c r="A347" s="8">
        <v>344</v>
      </c>
      <c r="D347" s="73" t="s">
        <v>922</v>
      </c>
      <c r="G347" s="41" t="s">
        <v>922</v>
      </c>
      <c r="J347" s="72"/>
      <c r="K347" t="s">
        <v>1307</v>
      </c>
      <c r="L347" t="s">
        <v>986</v>
      </c>
    </row>
    <row r="348" spans="1:12" x14ac:dyDescent="0.3">
      <c r="A348" s="8">
        <v>345</v>
      </c>
      <c r="D348" s="73" t="s">
        <v>922</v>
      </c>
      <c r="G348" s="41" t="s">
        <v>922</v>
      </c>
      <c r="J348" s="72"/>
      <c r="K348" t="s">
        <v>1308</v>
      </c>
      <c r="L348" t="s">
        <v>986</v>
      </c>
    </row>
    <row r="349" spans="1:12" x14ac:dyDescent="0.3">
      <c r="A349" s="8">
        <v>346</v>
      </c>
      <c r="D349" s="73" t="s">
        <v>922</v>
      </c>
      <c r="G349" s="41" t="s">
        <v>922</v>
      </c>
      <c r="J349" s="72"/>
      <c r="K349" t="s">
        <v>1309</v>
      </c>
      <c r="L349" t="s">
        <v>986</v>
      </c>
    </row>
    <row r="350" spans="1:12" x14ac:dyDescent="0.3">
      <c r="A350" s="8">
        <v>347</v>
      </c>
      <c r="D350" s="73" t="s">
        <v>922</v>
      </c>
      <c r="G350" s="41" t="s">
        <v>922</v>
      </c>
      <c r="J350" s="72"/>
      <c r="K350" t="s">
        <v>1310</v>
      </c>
      <c r="L350" t="s">
        <v>986</v>
      </c>
    </row>
    <row r="351" spans="1:12" x14ac:dyDescent="0.3">
      <c r="A351" s="8">
        <v>348</v>
      </c>
      <c r="D351" s="73" t="s">
        <v>922</v>
      </c>
      <c r="G351" s="41" t="s">
        <v>922</v>
      </c>
      <c r="J351" s="72"/>
      <c r="K351" t="s">
        <v>1311</v>
      </c>
      <c r="L351" t="s">
        <v>986</v>
      </c>
    </row>
    <row r="352" spans="1:12" x14ac:dyDescent="0.3">
      <c r="A352" s="8">
        <v>349</v>
      </c>
      <c r="D352" s="73" t="s">
        <v>922</v>
      </c>
      <c r="G352" s="41" t="s">
        <v>922</v>
      </c>
      <c r="J352" s="72"/>
      <c r="K352" t="s">
        <v>1312</v>
      </c>
      <c r="L352" t="s">
        <v>986</v>
      </c>
    </row>
    <row r="353" spans="1:12" x14ac:dyDescent="0.3">
      <c r="A353" s="8">
        <v>350</v>
      </c>
      <c r="D353" s="73" t="s">
        <v>922</v>
      </c>
      <c r="G353" s="41" t="s">
        <v>922</v>
      </c>
      <c r="J353" s="72"/>
      <c r="K353" t="s">
        <v>1313</v>
      </c>
      <c r="L353" t="s">
        <v>986</v>
      </c>
    </row>
    <row r="354" spans="1:12" x14ac:dyDescent="0.3">
      <c r="A354" s="8">
        <v>351</v>
      </c>
      <c r="D354" s="73" t="s">
        <v>922</v>
      </c>
      <c r="G354" s="41" t="s">
        <v>922</v>
      </c>
      <c r="J354" s="72"/>
      <c r="K354" t="s">
        <v>1314</v>
      </c>
      <c r="L354" t="s">
        <v>986</v>
      </c>
    </row>
    <row r="355" spans="1:12" x14ac:dyDescent="0.3">
      <c r="A355" s="8">
        <v>352</v>
      </c>
      <c r="D355" s="73" t="s">
        <v>922</v>
      </c>
      <c r="G355" s="41" t="s">
        <v>922</v>
      </c>
      <c r="J355" s="72"/>
      <c r="K355" t="s">
        <v>1315</v>
      </c>
      <c r="L355" t="s">
        <v>986</v>
      </c>
    </row>
    <row r="356" spans="1:12" x14ac:dyDescent="0.3">
      <c r="A356" s="8">
        <v>353</v>
      </c>
      <c r="D356" s="73" t="s">
        <v>922</v>
      </c>
      <c r="G356" s="41" t="s">
        <v>922</v>
      </c>
      <c r="J356" s="72"/>
      <c r="K356" t="s">
        <v>1316</v>
      </c>
      <c r="L356" t="s">
        <v>986</v>
      </c>
    </row>
    <row r="357" spans="1:12" x14ac:dyDescent="0.3">
      <c r="A357" s="8">
        <v>354</v>
      </c>
      <c r="D357" s="73" t="s">
        <v>922</v>
      </c>
      <c r="G357" s="41" t="s">
        <v>922</v>
      </c>
      <c r="J357" s="72"/>
      <c r="K357" t="s">
        <v>1317</v>
      </c>
      <c r="L357" t="s">
        <v>986</v>
      </c>
    </row>
    <row r="358" spans="1:12" x14ac:dyDescent="0.3">
      <c r="A358" s="8">
        <v>355</v>
      </c>
      <c r="D358" s="73" t="s">
        <v>922</v>
      </c>
      <c r="G358" s="41" t="s">
        <v>922</v>
      </c>
      <c r="J358" s="72"/>
      <c r="K358" t="s">
        <v>1318</v>
      </c>
      <c r="L358" t="s">
        <v>986</v>
      </c>
    </row>
    <row r="359" spans="1:12" x14ac:dyDescent="0.3">
      <c r="A359" s="8">
        <v>356</v>
      </c>
      <c r="D359" s="73" t="s">
        <v>922</v>
      </c>
      <c r="G359" s="41" t="s">
        <v>922</v>
      </c>
      <c r="J359" s="72"/>
      <c r="K359" t="s">
        <v>1319</v>
      </c>
      <c r="L359" t="s">
        <v>986</v>
      </c>
    </row>
    <row r="360" spans="1:12" x14ac:dyDescent="0.3">
      <c r="A360" s="8">
        <v>357</v>
      </c>
      <c r="D360" s="73" t="s">
        <v>922</v>
      </c>
      <c r="G360" s="41" t="s">
        <v>922</v>
      </c>
      <c r="J360" s="72"/>
      <c r="K360" t="s">
        <v>1320</v>
      </c>
      <c r="L360" t="s">
        <v>986</v>
      </c>
    </row>
    <row r="361" spans="1:12" x14ac:dyDescent="0.3">
      <c r="A361" s="8">
        <v>358</v>
      </c>
      <c r="D361" s="73" t="s">
        <v>922</v>
      </c>
      <c r="G361" s="41" t="s">
        <v>922</v>
      </c>
      <c r="J361" s="72"/>
      <c r="K361" t="s">
        <v>1321</v>
      </c>
      <c r="L361" t="s">
        <v>986</v>
      </c>
    </row>
    <row r="362" spans="1:12" x14ac:dyDescent="0.3">
      <c r="A362" s="8">
        <v>359</v>
      </c>
      <c r="D362" s="73" t="s">
        <v>922</v>
      </c>
      <c r="G362" s="41" t="s">
        <v>922</v>
      </c>
      <c r="J362" s="72"/>
      <c r="K362" t="s">
        <v>1322</v>
      </c>
      <c r="L362" t="s">
        <v>986</v>
      </c>
    </row>
    <row r="363" spans="1:12" x14ac:dyDescent="0.3">
      <c r="A363" s="8">
        <v>360</v>
      </c>
      <c r="D363" s="73" t="s">
        <v>922</v>
      </c>
      <c r="G363" s="41" t="s">
        <v>922</v>
      </c>
      <c r="J363" s="72"/>
      <c r="K363" t="s">
        <v>1323</v>
      </c>
      <c r="L363" t="s">
        <v>986</v>
      </c>
    </row>
    <row r="364" spans="1:12" x14ac:dyDescent="0.3">
      <c r="A364" s="8">
        <v>361</v>
      </c>
      <c r="D364" s="73" t="s">
        <v>922</v>
      </c>
      <c r="G364" s="41" t="s">
        <v>922</v>
      </c>
      <c r="J364" s="72"/>
      <c r="K364" t="s">
        <v>1324</v>
      </c>
      <c r="L364" t="s">
        <v>986</v>
      </c>
    </row>
    <row r="365" spans="1:12" x14ac:dyDescent="0.3">
      <c r="A365" s="8">
        <v>362</v>
      </c>
      <c r="D365" s="73" t="s">
        <v>922</v>
      </c>
      <c r="G365" s="41" t="s">
        <v>922</v>
      </c>
      <c r="J365" s="72"/>
      <c r="K365" t="s">
        <v>1325</v>
      </c>
      <c r="L365" t="s">
        <v>986</v>
      </c>
    </row>
    <row r="366" spans="1:12" x14ac:dyDescent="0.3">
      <c r="A366" s="8">
        <v>363</v>
      </c>
      <c r="D366" s="73" t="s">
        <v>922</v>
      </c>
      <c r="G366" s="41" t="s">
        <v>922</v>
      </c>
      <c r="J366" s="72"/>
      <c r="K366" t="s">
        <v>1326</v>
      </c>
      <c r="L366" t="s">
        <v>986</v>
      </c>
    </row>
    <row r="367" spans="1:12" x14ac:dyDescent="0.3">
      <c r="A367" s="8">
        <v>364</v>
      </c>
      <c r="D367" s="73" t="s">
        <v>922</v>
      </c>
      <c r="G367" s="41" t="s">
        <v>922</v>
      </c>
      <c r="J367" s="72"/>
      <c r="K367" t="s">
        <v>1327</v>
      </c>
      <c r="L367" t="s">
        <v>986</v>
      </c>
    </row>
    <row r="368" spans="1:12" x14ac:dyDescent="0.3">
      <c r="A368" s="8">
        <v>365</v>
      </c>
      <c r="D368" s="73" t="s">
        <v>922</v>
      </c>
      <c r="G368" s="41" t="s">
        <v>922</v>
      </c>
      <c r="J368" s="72"/>
      <c r="K368" t="s">
        <v>1328</v>
      </c>
      <c r="L368" t="s">
        <v>986</v>
      </c>
    </row>
    <row r="369" spans="1:12" x14ac:dyDescent="0.3">
      <c r="A369" s="8">
        <v>366</v>
      </c>
      <c r="D369" s="73" t="s">
        <v>922</v>
      </c>
      <c r="G369" s="41" t="s">
        <v>922</v>
      </c>
      <c r="J369" s="72"/>
      <c r="K369" t="s">
        <v>1329</v>
      </c>
      <c r="L369" t="s">
        <v>986</v>
      </c>
    </row>
    <row r="370" spans="1:12" x14ac:dyDescent="0.3">
      <c r="A370" s="8">
        <v>367</v>
      </c>
      <c r="D370" s="73" t="s">
        <v>922</v>
      </c>
      <c r="G370" s="41" t="s">
        <v>922</v>
      </c>
      <c r="J370" s="72"/>
      <c r="K370" t="s">
        <v>1330</v>
      </c>
      <c r="L370" t="s">
        <v>986</v>
      </c>
    </row>
    <row r="371" spans="1:12" x14ac:dyDescent="0.3">
      <c r="A371" s="8">
        <v>368</v>
      </c>
      <c r="D371" s="73" t="s">
        <v>922</v>
      </c>
      <c r="G371" s="41" t="s">
        <v>922</v>
      </c>
      <c r="J371" s="72"/>
      <c r="K371" t="s">
        <v>1331</v>
      </c>
      <c r="L371" t="s">
        <v>986</v>
      </c>
    </row>
    <row r="372" spans="1:12" x14ac:dyDescent="0.3">
      <c r="A372" s="8">
        <v>369</v>
      </c>
      <c r="D372" s="73" t="s">
        <v>922</v>
      </c>
      <c r="G372" s="41" t="s">
        <v>922</v>
      </c>
      <c r="J372" s="72"/>
      <c r="K372" t="s">
        <v>1332</v>
      </c>
      <c r="L372" t="s">
        <v>986</v>
      </c>
    </row>
    <row r="373" spans="1:12" x14ac:dyDescent="0.3">
      <c r="A373" s="8">
        <v>370</v>
      </c>
      <c r="D373" s="73" t="s">
        <v>922</v>
      </c>
      <c r="G373" s="41" t="s">
        <v>922</v>
      </c>
      <c r="J373" s="72"/>
      <c r="K373" t="s">
        <v>1333</v>
      </c>
      <c r="L373" t="s">
        <v>986</v>
      </c>
    </row>
    <row r="374" spans="1:12" x14ac:dyDescent="0.3">
      <c r="A374" s="8">
        <v>371</v>
      </c>
      <c r="D374" s="73" t="s">
        <v>922</v>
      </c>
      <c r="G374" s="41" t="s">
        <v>922</v>
      </c>
      <c r="J374" s="72"/>
      <c r="K374" t="s">
        <v>1334</v>
      </c>
      <c r="L374" t="s">
        <v>986</v>
      </c>
    </row>
    <row r="375" spans="1:12" x14ac:dyDescent="0.3">
      <c r="A375" s="8">
        <v>372</v>
      </c>
      <c r="D375" s="73" t="s">
        <v>922</v>
      </c>
      <c r="G375" s="41" t="s">
        <v>922</v>
      </c>
      <c r="J375" s="72"/>
      <c r="K375" t="s">
        <v>1335</v>
      </c>
      <c r="L375" t="s">
        <v>986</v>
      </c>
    </row>
    <row r="376" spans="1:12" x14ac:dyDescent="0.3">
      <c r="A376" s="8">
        <v>373</v>
      </c>
      <c r="D376" s="73" t="s">
        <v>922</v>
      </c>
      <c r="G376" s="41" t="s">
        <v>922</v>
      </c>
      <c r="J376" s="72"/>
      <c r="K376" t="s">
        <v>1336</v>
      </c>
      <c r="L376" t="s">
        <v>986</v>
      </c>
    </row>
    <row r="377" spans="1:12" x14ac:dyDescent="0.3">
      <c r="A377" s="8">
        <v>374</v>
      </c>
      <c r="D377" s="73" t="s">
        <v>922</v>
      </c>
      <c r="G377" s="41" t="s">
        <v>922</v>
      </c>
      <c r="J377" s="72"/>
      <c r="K377" t="s">
        <v>1337</v>
      </c>
      <c r="L377" t="s">
        <v>986</v>
      </c>
    </row>
    <row r="378" spans="1:12" x14ac:dyDescent="0.3">
      <c r="A378" s="8">
        <v>375</v>
      </c>
      <c r="D378" s="73" t="s">
        <v>922</v>
      </c>
      <c r="G378" s="41" t="s">
        <v>922</v>
      </c>
      <c r="J378" s="72"/>
      <c r="K378" t="s">
        <v>1338</v>
      </c>
      <c r="L378" t="s">
        <v>986</v>
      </c>
    </row>
    <row r="379" spans="1:12" x14ac:dyDescent="0.3">
      <c r="A379" s="8">
        <v>376</v>
      </c>
      <c r="D379" s="73" t="s">
        <v>922</v>
      </c>
      <c r="G379" s="41" t="s">
        <v>922</v>
      </c>
      <c r="J379" s="72"/>
      <c r="K379" t="s">
        <v>1339</v>
      </c>
      <c r="L379" t="s">
        <v>986</v>
      </c>
    </row>
    <row r="380" spans="1:12" x14ac:dyDescent="0.3">
      <c r="A380" s="8">
        <v>377</v>
      </c>
      <c r="D380" s="73" t="s">
        <v>922</v>
      </c>
      <c r="G380" s="41" t="s">
        <v>922</v>
      </c>
      <c r="J380" s="72"/>
      <c r="K380" t="s">
        <v>1340</v>
      </c>
      <c r="L380" t="s">
        <v>986</v>
      </c>
    </row>
    <row r="381" spans="1:12" x14ac:dyDescent="0.3">
      <c r="A381" s="8">
        <v>378</v>
      </c>
      <c r="D381" s="73" t="s">
        <v>922</v>
      </c>
      <c r="G381" s="41" t="s">
        <v>922</v>
      </c>
      <c r="J381" s="72"/>
      <c r="K381" t="s">
        <v>1341</v>
      </c>
      <c r="L381" t="s">
        <v>986</v>
      </c>
    </row>
    <row r="382" spans="1:12" x14ac:dyDescent="0.3">
      <c r="A382" s="8">
        <v>379</v>
      </c>
      <c r="D382" s="73" t="s">
        <v>922</v>
      </c>
      <c r="G382" s="41" t="s">
        <v>922</v>
      </c>
      <c r="J382" s="72"/>
      <c r="K382" t="s">
        <v>1342</v>
      </c>
      <c r="L382" t="s">
        <v>986</v>
      </c>
    </row>
    <row r="383" spans="1:12" x14ac:dyDescent="0.3">
      <c r="A383" s="8">
        <v>380</v>
      </c>
      <c r="D383" s="73" t="s">
        <v>922</v>
      </c>
      <c r="G383" s="41" t="s">
        <v>922</v>
      </c>
      <c r="J383" s="72"/>
      <c r="K383" t="s">
        <v>1343</v>
      </c>
      <c r="L383" t="s">
        <v>986</v>
      </c>
    </row>
    <row r="384" spans="1:12" x14ac:dyDescent="0.3">
      <c r="A384" s="8">
        <v>381</v>
      </c>
      <c r="D384" s="73" t="s">
        <v>922</v>
      </c>
      <c r="G384" s="41" t="s">
        <v>922</v>
      </c>
      <c r="J384" s="72"/>
      <c r="K384" t="s">
        <v>1344</v>
      </c>
      <c r="L384" t="s">
        <v>986</v>
      </c>
    </row>
    <row r="385" spans="1:12" x14ac:dyDescent="0.3">
      <c r="A385" s="8">
        <v>382</v>
      </c>
      <c r="D385" s="73" t="s">
        <v>922</v>
      </c>
      <c r="G385" s="41" t="s">
        <v>922</v>
      </c>
      <c r="J385" s="72"/>
      <c r="K385" t="s">
        <v>1345</v>
      </c>
      <c r="L385" t="s">
        <v>986</v>
      </c>
    </row>
    <row r="386" spans="1:12" x14ac:dyDescent="0.3">
      <c r="A386" s="8">
        <v>383</v>
      </c>
      <c r="D386" s="73" t="s">
        <v>922</v>
      </c>
      <c r="G386" s="41" t="s">
        <v>922</v>
      </c>
      <c r="J386" s="72"/>
      <c r="K386" t="s">
        <v>1346</v>
      </c>
      <c r="L386" t="s">
        <v>986</v>
      </c>
    </row>
    <row r="387" spans="1:12" x14ac:dyDescent="0.3">
      <c r="A387" s="8">
        <v>384</v>
      </c>
      <c r="D387" s="73" t="s">
        <v>922</v>
      </c>
      <c r="G387" s="41" t="s">
        <v>922</v>
      </c>
      <c r="J387" s="72"/>
      <c r="K387" t="s">
        <v>1347</v>
      </c>
      <c r="L387" t="s">
        <v>986</v>
      </c>
    </row>
    <row r="388" spans="1:12" x14ac:dyDescent="0.3">
      <c r="A388" s="8">
        <v>385</v>
      </c>
      <c r="D388" s="73" t="s">
        <v>922</v>
      </c>
      <c r="G388" s="41" t="s">
        <v>922</v>
      </c>
      <c r="J388" s="72"/>
      <c r="K388" t="s">
        <v>1348</v>
      </c>
      <c r="L388" t="s">
        <v>986</v>
      </c>
    </row>
    <row r="389" spans="1:12" x14ac:dyDescent="0.3">
      <c r="A389" s="8">
        <v>386</v>
      </c>
      <c r="D389" s="73" t="s">
        <v>922</v>
      </c>
      <c r="G389" s="41" t="s">
        <v>922</v>
      </c>
      <c r="J389" s="72"/>
      <c r="K389" t="s">
        <v>1349</v>
      </c>
      <c r="L389" t="s">
        <v>986</v>
      </c>
    </row>
    <row r="390" spans="1:12" x14ac:dyDescent="0.3">
      <c r="A390" s="8">
        <v>387</v>
      </c>
      <c r="D390" s="73" t="s">
        <v>922</v>
      </c>
      <c r="G390" s="41" t="s">
        <v>922</v>
      </c>
      <c r="J390" s="72"/>
      <c r="K390" t="s">
        <v>1350</v>
      </c>
      <c r="L390" t="s">
        <v>986</v>
      </c>
    </row>
    <row r="391" spans="1:12" x14ac:dyDescent="0.3">
      <c r="A391" s="8">
        <v>388</v>
      </c>
      <c r="D391" s="73" t="s">
        <v>922</v>
      </c>
      <c r="G391" s="41" t="s">
        <v>922</v>
      </c>
      <c r="J391" s="72"/>
      <c r="K391" t="s">
        <v>1351</v>
      </c>
      <c r="L391" t="s">
        <v>986</v>
      </c>
    </row>
    <row r="392" spans="1:12" x14ac:dyDescent="0.3">
      <c r="A392" s="8">
        <v>389</v>
      </c>
      <c r="D392" s="73" t="s">
        <v>922</v>
      </c>
      <c r="G392" s="41" t="s">
        <v>922</v>
      </c>
      <c r="J392" s="72"/>
      <c r="K392" t="s">
        <v>1352</v>
      </c>
      <c r="L392" t="s">
        <v>986</v>
      </c>
    </row>
    <row r="393" spans="1:12" x14ac:dyDescent="0.3">
      <c r="A393" s="8">
        <v>390</v>
      </c>
      <c r="D393" s="73" t="s">
        <v>922</v>
      </c>
      <c r="G393" s="41" t="s">
        <v>922</v>
      </c>
      <c r="J393" s="72"/>
      <c r="K393" t="s">
        <v>1353</v>
      </c>
      <c r="L393" t="s">
        <v>986</v>
      </c>
    </row>
    <row r="394" spans="1:12" x14ac:dyDescent="0.3">
      <c r="A394" s="8">
        <v>391</v>
      </c>
      <c r="D394" s="73" t="s">
        <v>922</v>
      </c>
      <c r="G394" s="41" t="s">
        <v>922</v>
      </c>
      <c r="J394" s="72"/>
      <c r="K394" t="s">
        <v>1354</v>
      </c>
      <c r="L394" t="s">
        <v>986</v>
      </c>
    </row>
    <row r="395" spans="1:12" x14ac:dyDescent="0.3">
      <c r="A395" s="8">
        <v>392</v>
      </c>
      <c r="D395" s="73" t="s">
        <v>922</v>
      </c>
      <c r="G395" s="41" t="s">
        <v>922</v>
      </c>
      <c r="J395" s="72"/>
      <c r="K395" t="s">
        <v>1355</v>
      </c>
      <c r="L395" t="s">
        <v>986</v>
      </c>
    </row>
    <row r="396" spans="1:12" x14ac:dyDescent="0.3">
      <c r="A396" s="8">
        <v>393</v>
      </c>
      <c r="D396" s="73" t="s">
        <v>922</v>
      </c>
      <c r="G396" s="41" t="s">
        <v>922</v>
      </c>
      <c r="J396" s="72"/>
      <c r="K396" t="s">
        <v>1356</v>
      </c>
      <c r="L396" t="s">
        <v>986</v>
      </c>
    </row>
    <row r="397" spans="1:12" x14ac:dyDescent="0.3">
      <c r="A397" s="8">
        <v>394</v>
      </c>
      <c r="D397" s="73" t="s">
        <v>922</v>
      </c>
      <c r="G397" s="41" t="s">
        <v>922</v>
      </c>
      <c r="J397" s="72"/>
      <c r="K397" t="s">
        <v>1357</v>
      </c>
      <c r="L397" t="s">
        <v>986</v>
      </c>
    </row>
    <row r="398" spans="1:12" x14ac:dyDescent="0.3">
      <c r="A398" s="8">
        <v>395</v>
      </c>
      <c r="D398" s="73" t="s">
        <v>922</v>
      </c>
      <c r="G398" s="41" t="s">
        <v>922</v>
      </c>
      <c r="J398" s="72"/>
      <c r="K398" t="s">
        <v>1358</v>
      </c>
      <c r="L398" t="s">
        <v>986</v>
      </c>
    </row>
    <row r="399" spans="1:12" x14ac:dyDescent="0.3">
      <c r="A399" s="8">
        <v>396</v>
      </c>
      <c r="D399" s="73" t="s">
        <v>922</v>
      </c>
      <c r="G399" s="41" t="s">
        <v>922</v>
      </c>
      <c r="J399" s="72"/>
      <c r="K399" t="s">
        <v>1359</v>
      </c>
      <c r="L399" t="s">
        <v>986</v>
      </c>
    </row>
    <row r="400" spans="1:12" x14ac:dyDescent="0.3">
      <c r="A400" s="8">
        <v>397</v>
      </c>
      <c r="D400" s="73" t="s">
        <v>922</v>
      </c>
      <c r="G400" s="41" t="s">
        <v>922</v>
      </c>
      <c r="J400" s="72"/>
      <c r="K400" t="s">
        <v>1360</v>
      </c>
      <c r="L400" t="s">
        <v>986</v>
      </c>
    </row>
    <row r="401" spans="1:12" x14ac:dyDescent="0.3">
      <c r="A401" s="8">
        <v>398</v>
      </c>
      <c r="D401" s="73" t="s">
        <v>922</v>
      </c>
      <c r="G401" s="41" t="s">
        <v>922</v>
      </c>
      <c r="J401" s="72"/>
      <c r="K401" t="s">
        <v>1361</v>
      </c>
      <c r="L401" t="s">
        <v>986</v>
      </c>
    </row>
    <row r="402" spans="1:12" x14ac:dyDescent="0.3">
      <c r="A402" s="8">
        <v>399</v>
      </c>
      <c r="D402" s="73" t="s">
        <v>922</v>
      </c>
      <c r="G402" s="41" t="s">
        <v>922</v>
      </c>
      <c r="J402" s="72"/>
      <c r="K402" t="s">
        <v>1362</v>
      </c>
      <c r="L402" t="s">
        <v>986</v>
      </c>
    </row>
    <row r="403" spans="1:12" x14ac:dyDescent="0.3">
      <c r="A403" s="8">
        <v>400</v>
      </c>
      <c r="D403" s="73" t="s">
        <v>922</v>
      </c>
      <c r="G403" s="41" t="s">
        <v>922</v>
      </c>
      <c r="J403" s="72"/>
      <c r="K403" t="s">
        <v>1363</v>
      </c>
      <c r="L403" t="s">
        <v>986</v>
      </c>
    </row>
    <row r="404" spans="1:12" x14ac:dyDescent="0.3">
      <c r="A404" s="8">
        <v>401</v>
      </c>
      <c r="D404" s="73" t="s">
        <v>922</v>
      </c>
      <c r="G404" s="41" t="s">
        <v>922</v>
      </c>
      <c r="J404" s="72"/>
      <c r="K404" t="s">
        <v>1364</v>
      </c>
      <c r="L404" t="s">
        <v>986</v>
      </c>
    </row>
    <row r="405" spans="1:12" x14ac:dyDescent="0.3">
      <c r="A405" s="8">
        <v>402</v>
      </c>
      <c r="D405" s="73" t="s">
        <v>922</v>
      </c>
      <c r="G405" s="41" t="s">
        <v>922</v>
      </c>
      <c r="J405" s="72"/>
      <c r="K405" t="s">
        <v>1365</v>
      </c>
      <c r="L405" t="s">
        <v>986</v>
      </c>
    </row>
    <row r="406" spans="1:12" x14ac:dyDescent="0.3">
      <c r="A406" s="8">
        <v>403</v>
      </c>
      <c r="D406" s="73" t="s">
        <v>922</v>
      </c>
      <c r="G406" s="41" t="s">
        <v>922</v>
      </c>
      <c r="J406" s="72"/>
      <c r="K406" t="s">
        <v>1366</v>
      </c>
      <c r="L406" t="s">
        <v>986</v>
      </c>
    </row>
    <row r="407" spans="1:12" x14ac:dyDescent="0.3">
      <c r="A407" s="8">
        <v>404</v>
      </c>
      <c r="D407" s="73" t="s">
        <v>922</v>
      </c>
      <c r="G407" s="41" t="s">
        <v>922</v>
      </c>
      <c r="J407" s="72"/>
      <c r="K407" t="s">
        <v>1367</v>
      </c>
      <c r="L407" t="s">
        <v>986</v>
      </c>
    </row>
    <row r="408" spans="1:12" x14ac:dyDescent="0.3">
      <c r="A408" s="8">
        <v>405</v>
      </c>
      <c r="D408" s="73" t="s">
        <v>922</v>
      </c>
      <c r="G408" s="41" t="s">
        <v>922</v>
      </c>
      <c r="J408" s="72"/>
      <c r="K408" t="s">
        <v>1368</v>
      </c>
      <c r="L408" t="s">
        <v>986</v>
      </c>
    </row>
    <row r="409" spans="1:12" x14ac:dyDescent="0.3">
      <c r="A409" s="8">
        <v>406</v>
      </c>
      <c r="D409" s="73" t="s">
        <v>922</v>
      </c>
      <c r="G409" s="41" t="s">
        <v>922</v>
      </c>
      <c r="J409" s="72"/>
      <c r="K409" t="s">
        <v>1369</v>
      </c>
      <c r="L409" t="s">
        <v>986</v>
      </c>
    </row>
    <row r="410" spans="1:12" x14ac:dyDescent="0.3">
      <c r="A410" s="8">
        <v>407</v>
      </c>
      <c r="D410" s="73" t="s">
        <v>922</v>
      </c>
      <c r="G410" s="41" t="s">
        <v>922</v>
      </c>
      <c r="J410" s="72"/>
      <c r="K410" t="s">
        <v>1370</v>
      </c>
      <c r="L410" t="s">
        <v>986</v>
      </c>
    </row>
    <row r="411" spans="1:12" x14ac:dyDescent="0.3">
      <c r="A411" s="8">
        <v>408</v>
      </c>
      <c r="D411" s="73" t="s">
        <v>922</v>
      </c>
      <c r="G411" s="41" t="s">
        <v>922</v>
      </c>
      <c r="J411" s="72"/>
      <c r="K411" t="s">
        <v>1371</v>
      </c>
      <c r="L411" t="s">
        <v>986</v>
      </c>
    </row>
    <row r="412" spans="1:12" x14ac:dyDescent="0.3">
      <c r="A412" s="8">
        <v>409</v>
      </c>
      <c r="D412" s="73" t="s">
        <v>922</v>
      </c>
      <c r="G412" s="41" t="s">
        <v>922</v>
      </c>
      <c r="J412" s="72"/>
      <c r="K412" t="s">
        <v>1372</v>
      </c>
      <c r="L412" t="s">
        <v>986</v>
      </c>
    </row>
    <row r="413" spans="1:12" x14ac:dyDescent="0.3">
      <c r="A413" s="8">
        <v>410</v>
      </c>
      <c r="D413" s="73" t="s">
        <v>922</v>
      </c>
      <c r="G413" s="41" t="s">
        <v>922</v>
      </c>
      <c r="J413" s="72"/>
      <c r="K413" t="s">
        <v>1373</v>
      </c>
      <c r="L413" t="s">
        <v>986</v>
      </c>
    </row>
    <row r="414" spans="1:12" x14ac:dyDescent="0.3">
      <c r="A414" s="8">
        <v>411</v>
      </c>
      <c r="D414" s="73" t="s">
        <v>922</v>
      </c>
      <c r="G414" s="41" t="s">
        <v>922</v>
      </c>
      <c r="J414" s="72"/>
      <c r="K414" t="s">
        <v>1374</v>
      </c>
      <c r="L414" t="s">
        <v>986</v>
      </c>
    </row>
    <row r="415" spans="1:12" x14ac:dyDescent="0.3">
      <c r="A415" s="8">
        <v>412</v>
      </c>
      <c r="D415" s="73" t="s">
        <v>922</v>
      </c>
      <c r="G415" s="41" t="s">
        <v>922</v>
      </c>
      <c r="J415" s="72"/>
      <c r="K415" t="s">
        <v>1375</v>
      </c>
      <c r="L415" t="s">
        <v>986</v>
      </c>
    </row>
    <row r="416" spans="1:12" x14ac:dyDescent="0.3">
      <c r="A416" s="8">
        <v>413</v>
      </c>
      <c r="D416" s="73" t="s">
        <v>922</v>
      </c>
      <c r="G416" s="41" t="s">
        <v>922</v>
      </c>
      <c r="J416" s="72"/>
      <c r="K416" t="s">
        <v>1376</v>
      </c>
      <c r="L416" t="s">
        <v>986</v>
      </c>
    </row>
    <row r="417" spans="1:12" x14ac:dyDescent="0.3">
      <c r="A417" s="8">
        <v>414</v>
      </c>
      <c r="D417" s="73" t="s">
        <v>922</v>
      </c>
      <c r="G417" s="41" t="s">
        <v>922</v>
      </c>
      <c r="J417" s="72"/>
      <c r="K417" t="s">
        <v>1377</v>
      </c>
      <c r="L417" t="s">
        <v>986</v>
      </c>
    </row>
    <row r="418" spans="1:12" x14ac:dyDescent="0.3">
      <c r="A418" s="8">
        <v>415</v>
      </c>
      <c r="D418" s="73" t="s">
        <v>922</v>
      </c>
      <c r="G418" s="41" t="s">
        <v>922</v>
      </c>
      <c r="J418" s="72"/>
      <c r="K418" t="s">
        <v>1378</v>
      </c>
      <c r="L418" t="s">
        <v>986</v>
      </c>
    </row>
    <row r="419" spans="1:12" x14ac:dyDescent="0.3">
      <c r="A419" s="8">
        <v>416</v>
      </c>
      <c r="D419" s="73" t="s">
        <v>922</v>
      </c>
      <c r="G419" s="41" t="s">
        <v>922</v>
      </c>
      <c r="J419" s="72"/>
      <c r="K419" t="s">
        <v>1379</v>
      </c>
      <c r="L419" t="s">
        <v>986</v>
      </c>
    </row>
    <row r="420" spans="1:12" x14ac:dyDescent="0.3">
      <c r="A420" s="8">
        <v>417</v>
      </c>
      <c r="D420" s="73" t="s">
        <v>922</v>
      </c>
      <c r="G420" s="41" t="s">
        <v>922</v>
      </c>
      <c r="J420" s="72"/>
      <c r="K420" t="s">
        <v>1380</v>
      </c>
      <c r="L420" t="s">
        <v>986</v>
      </c>
    </row>
    <row r="421" spans="1:12" x14ac:dyDescent="0.3">
      <c r="A421" s="8">
        <v>418</v>
      </c>
      <c r="D421" s="73" t="s">
        <v>922</v>
      </c>
      <c r="G421" s="41" t="s">
        <v>922</v>
      </c>
      <c r="J421" s="72"/>
      <c r="K421" t="s">
        <v>1381</v>
      </c>
      <c r="L421" t="s">
        <v>986</v>
      </c>
    </row>
    <row r="422" spans="1:12" x14ac:dyDescent="0.3">
      <c r="A422" s="8">
        <v>419</v>
      </c>
      <c r="D422" s="73" t="s">
        <v>922</v>
      </c>
      <c r="G422" s="41" t="s">
        <v>922</v>
      </c>
      <c r="J422" s="72"/>
      <c r="K422" t="s">
        <v>1382</v>
      </c>
      <c r="L422" t="s">
        <v>986</v>
      </c>
    </row>
    <row r="423" spans="1:12" x14ac:dyDescent="0.3">
      <c r="A423" s="8">
        <v>420</v>
      </c>
      <c r="D423" s="73" t="s">
        <v>922</v>
      </c>
      <c r="G423" s="41" t="s">
        <v>922</v>
      </c>
      <c r="J423" s="72"/>
      <c r="K423" t="s">
        <v>1383</v>
      </c>
      <c r="L423" t="s">
        <v>986</v>
      </c>
    </row>
    <row r="424" spans="1:12" x14ac:dyDescent="0.3">
      <c r="A424" s="8">
        <v>421</v>
      </c>
      <c r="D424" s="73" t="s">
        <v>922</v>
      </c>
      <c r="G424" s="41" t="s">
        <v>922</v>
      </c>
      <c r="J424" s="72"/>
      <c r="K424" t="s">
        <v>1384</v>
      </c>
      <c r="L424" t="s">
        <v>986</v>
      </c>
    </row>
    <row r="425" spans="1:12" x14ac:dyDescent="0.3">
      <c r="A425" s="8">
        <v>422</v>
      </c>
      <c r="D425" s="73" t="s">
        <v>922</v>
      </c>
      <c r="G425" s="41" t="s">
        <v>922</v>
      </c>
      <c r="J425" s="72"/>
      <c r="K425" t="s">
        <v>1385</v>
      </c>
      <c r="L425" t="s">
        <v>986</v>
      </c>
    </row>
    <row r="426" spans="1:12" x14ac:dyDescent="0.3">
      <c r="A426" s="8">
        <v>423</v>
      </c>
      <c r="D426" s="73" t="s">
        <v>922</v>
      </c>
      <c r="G426" s="41" t="s">
        <v>922</v>
      </c>
      <c r="J426" s="72"/>
      <c r="K426" t="s">
        <v>1386</v>
      </c>
      <c r="L426" t="s">
        <v>986</v>
      </c>
    </row>
    <row r="427" spans="1:12" x14ac:dyDescent="0.3">
      <c r="A427" s="8">
        <v>424</v>
      </c>
      <c r="D427" s="73" t="s">
        <v>922</v>
      </c>
      <c r="G427" s="41" t="s">
        <v>922</v>
      </c>
      <c r="J427" s="72"/>
      <c r="K427" t="s">
        <v>1387</v>
      </c>
      <c r="L427" t="s">
        <v>1388</v>
      </c>
    </row>
    <row r="428" spans="1:12" x14ac:dyDescent="0.3">
      <c r="A428" s="8">
        <v>425</v>
      </c>
      <c r="D428" s="73" t="s">
        <v>922</v>
      </c>
      <c r="G428" s="41" t="s">
        <v>922</v>
      </c>
      <c r="J428" s="72"/>
      <c r="K428" t="s">
        <v>1389</v>
      </c>
      <c r="L428" t="s">
        <v>1388</v>
      </c>
    </row>
    <row r="429" spans="1:12" x14ac:dyDescent="0.3">
      <c r="A429" s="8">
        <v>426</v>
      </c>
      <c r="D429" s="73" t="s">
        <v>922</v>
      </c>
      <c r="G429" s="41" t="s">
        <v>922</v>
      </c>
      <c r="J429" s="72"/>
      <c r="K429" t="s">
        <v>1390</v>
      </c>
      <c r="L429" t="s">
        <v>986</v>
      </c>
    </row>
    <row r="430" spans="1:12" x14ac:dyDescent="0.3">
      <c r="A430" s="8">
        <v>427</v>
      </c>
      <c r="D430" s="73" t="s">
        <v>922</v>
      </c>
      <c r="G430" s="41" t="s">
        <v>922</v>
      </c>
      <c r="J430" s="72"/>
      <c r="K430" t="s">
        <v>1391</v>
      </c>
      <c r="L430" t="s">
        <v>986</v>
      </c>
    </row>
    <row r="431" spans="1:12" x14ac:dyDescent="0.3">
      <c r="A431" s="8">
        <v>428</v>
      </c>
      <c r="D431" s="73" t="s">
        <v>922</v>
      </c>
      <c r="G431" s="41" t="s">
        <v>922</v>
      </c>
      <c r="J431" s="72"/>
      <c r="K431" t="s">
        <v>1392</v>
      </c>
      <c r="L431" t="s">
        <v>986</v>
      </c>
    </row>
    <row r="432" spans="1:12" x14ac:dyDescent="0.3">
      <c r="A432" s="8">
        <v>429</v>
      </c>
      <c r="D432" s="73" t="s">
        <v>922</v>
      </c>
      <c r="G432" s="41" t="s">
        <v>922</v>
      </c>
      <c r="J432" s="72"/>
      <c r="K432" t="s">
        <v>1393</v>
      </c>
      <c r="L432" t="s">
        <v>986</v>
      </c>
    </row>
    <row r="433" spans="1:12" x14ac:dyDescent="0.3">
      <c r="A433" s="8">
        <v>430</v>
      </c>
      <c r="D433" s="73" t="s">
        <v>922</v>
      </c>
      <c r="G433" s="41" t="s">
        <v>922</v>
      </c>
      <c r="J433" s="72"/>
      <c r="K433" t="s">
        <v>1394</v>
      </c>
      <c r="L433" t="s">
        <v>986</v>
      </c>
    </row>
    <row r="434" spans="1:12" x14ac:dyDescent="0.3">
      <c r="A434" s="8">
        <v>431</v>
      </c>
      <c r="D434" s="73" t="s">
        <v>922</v>
      </c>
      <c r="G434" s="41" t="s">
        <v>922</v>
      </c>
      <c r="J434" s="72"/>
      <c r="K434" t="s">
        <v>1395</v>
      </c>
      <c r="L434" t="s">
        <v>986</v>
      </c>
    </row>
    <row r="435" spans="1:12" x14ac:dyDescent="0.3">
      <c r="A435" s="8">
        <v>432</v>
      </c>
      <c r="D435" s="73" t="s">
        <v>922</v>
      </c>
      <c r="G435" s="41" t="s">
        <v>922</v>
      </c>
      <c r="J435" s="72"/>
      <c r="K435" t="s">
        <v>1396</v>
      </c>
      <c r="L435" t="s">
        <v>986</v>
      </c>
    </row>
    <row r="436" spans="1:12" x14ac:dyDescent="0.3">
      <c r="A436" s="8">
        <v>433</v>
      </c>
      <c r="D436" s="73" t="s">
        <v>922</v>
      </c>
      <c r="G436" s="41" t="s">
        <v>922</v>
      </c>
      <c r="J436" s="72"/>
      <c r="K436" t="s">
        <v>1397</v>
      </c>
      <c r="L436" t="s">
        <v>986</v>
      </c>
    </row>
    <row r="437" spans="1:12" x14ac:dyDescent="0.3">
      <c r="A437" s="8">
        <v>434</v>
      </c>
      <c r="D437" s="73" t="s">
        <v>922</v>
      </c>
      <c r="G437" s="41" t="s">
        <v>922</v>
      </c>
      <c r="J437" s="72"/>
      <c r="K437" t="s">
        <v>1398</v>
      </c>
      <c r="L437" t="s">
        <v>986</v>
      </c>
    </row>
    <row r="438" spans="1:12" x14ac:dyDescent="0.3">
      <c r="A438" s="8">
        <v>435</v>
      </c>
      <c r="D438" s="73" t="s">
        <v>922</v>
      </c>
      <c r="G438" s="41" t="s">
        <v>922</v>
      </c>
      <c r="J438" s="72"/>
      <c r="K438" t="s">
        <v>1399</v>
      </c>
      <c r="L438" t="s">
        <v>986</v>
      </c>
    </row>
    <row r="439" spans="1:12" x14ac:dyDescent="0.3">
      <c r="A439" s="8">
        <v>436</v>
      </c>
      <c r="D439" s="73" t="s">
        <v>922</v>
      </c>
      <c r="G439" s="41" t="s">
        <v>922</v>
      </c>
      <c r="J439" s="72"/>
      <c r="K439" t="s">
        <v>1400</v>
      </c>
      <c r="L439" t="s">
        <v>986</v>
      </c>
    </row>
    <row r="440" spans="1:12" x14ac:dyDescent="0.3">
      <c r="A440" s="8">
        <v>437</v>
      </c>
      <c r="D440" s="73" t="s">
        <v>922</v>
      </c>
      <c r="G440" s="41" t="s">
        <v>922</v>
      </c>
      <c r="J440" s="72"/>
      <c r="K440" t="s">
        <v>1401</v>
      </c>
      <c r="L440" t="s">
        <v>986</v>
      </c>
    </row>
    <row r="441" spans="1:12" x14ac:dyDescent="0.3">
      <c r="A441" s="8">
        <v>438</v>
      </c>
      <c r="D441" s="73" t="s">
        <v>922</v>
      </c>
      <c r="G441" s="41" t="s">
        <v>922</v>
      </c>
      <c r="J441" s="72"/>
      <c r="K441" t="s">
        <v>1402</v>
      </c>
      <c r="L441" t="s">
        <v>986</v>
      </c>
    </row>
    <row r="442" spans="1:12" x14ac:dyDescent="0.3">
      <c r="A442" s="8">
        <v>439</v>
      </c>
      <c r="D442" s="73" t="s">
        <v>922</v>
      </c>
      <c r="G442" s="41" t="s">
        <v>922</v>
      </c>
      <c r="J442" s="72"/>
      <c r="K442" t="s">
        <v>1403</v>
      </c>
      <c r="L442" t="s">
        <v>986</v>
      </c>
    </row>
    <row r="443" spans="1:12" x14ac:dyDescent="0.3">
      <c r="A443" s="8">
        <v>440</v>
      </c>
      <c r="D443" s="73" t="s">
        <v>922</v>
      </c>
      <c r="G443" s="41" t="s">
        <v>922</v>
      </c>
      <c r="J443" s="72"/>
      <c r="K443" t="s">
        <v>1404</v>
      </c>
      <c r="L443" t="s">
        <v>986</v>
      </c>
    </row>
    <row r="444" spans="1:12" x14ac:dyDescent="0.3">
      <c r="A444" s="8">
        <v>441</v>
      </c>
      <c r="D444" s="73" t="s">
        <v>922</v>
      </c>
      <c r="G444" s="41" t="s">
        <v>922</v>
      </c>
      <c r="J444" s="72"/>
      <c r="K444" t="s">
        <v>1405</v>
      </c>
      <c r="L444" t="s">
        <v>986</v>
      </c>
    </row>
    <row r="445" spans="1:12" x14ac:dyDescent="0.3">
      <c r="A445" s="8">
        <v>442</v>
      </c>
      <c r="D445" s="73" t="s">
        <v>922</v>
      </c>
      <c r="G445" s="41" t="s">
        <v>922</v>
      </c>
      <c r="J445" s="72"/>
      <c r="K445" t="s">
        <v>1406</v>
      </c>
      <c r="L445" t="s">
        <v>986</v>
      </c>
    </row>
    <row r="446" spans="1:12" x14ac:dyDescent="0.3">
      <c r="A446" s="8">
        <v>443</v>
      </c>
      <c r="D446" s="73" t="s">
        <v>922</v>
      </c>
      <c r="G446" s="41" t="s">
        <v>922</v>
      </c>
      <c r="J446" s="72"/>
      <c r="K446" t="s">
        <v>1407</v>
      </c>
      <c r="L446" t="s">
        <v>986</v>
      </c>
    </row>
    <row r="447" spans="1:12" x14ac:dyDescent="0.3">
      <c r="A447" s="8">
        <v>444</v>
      </c>
      <c r="D447" s="73" t="s">
        <v>922</v>
      </c>
      <c r="G447" s="41" t="s">
        <v>922</v>
      </c>
      <c r="J447" s="72"/>
      <c r="K447" t="s">
        <v>1408</v>
      </c>
      <c r="L447" t="s">
        <v>986</v>
      </c>
    </row>
    <row r="448" spans="1:12" x14ac:dyDescent="0.3">
      <c r="A448" s="8">
        <v>445</v>
      </c>
      <c r="D448" s="73" t="s">
        <v>922</v>
      </c>
      <c r="G448" s="41" t="s">
        <v>922</v>
      </c>
      <c r="J448" s="72"/>
      <c r="K448" t="s">
        <v>1409</v>
      </c>
      <c r="L448" t="s">
        <v>986</v>
      </c>
    </row>
    <row r="449" spans="1:12" x14ac:dyDescent="0.3">
      <c r="A449" s="8">
        <v>446</v>
      </c>
      <c r="D449" s="73" t="s">
        <v>922</v>
      </c>
      <c r="G449" s="41" t="s">
        <v>922</v>
      </c>
      <c r="J449"/>
      <c r="K449" t="s">
        <v>2156</v>
      </c>
      <c r="L449" t="s">
        <v>931</v>
      </c>
    </row>
    <row r="450" spans="1:12" x14ac:dyDescent="0.3">
      <c r="A450" s="8">
        <v>447</v>
      </c>
      <c r="D450" s="73" t="s">
        <v>922</v>
      </c>
      <c r="G450" s="41" t="s">
        <v>922</v>
      </c>
      <c r="J450"/>
      <c r="K450" t="s">
        <v>2157</v>
      </c>
      <c r="L450" t="s">
        <v>931</v>
      </c>
    </row>
    <row r="451" spans="1:12" x14ac:dyDescent="0.3">
      <c r="A451" s="8">
        <v>448</v>
      </c>
      <c r="D451" s="73" t="s">
        <v>922</v>
      </c>
      <c r="G451" s="41" t="s">
        <v>922</v>
      </c>
      <c r="J451"/>
      <c r="K451" t="s">
        <v>2158</v>
      </c>
      <c r="L451" t="s">
        <v>931</v>
      </c>
    </row>
    <row r="452" spans="1:12" x14ac:dyDescent="0.3">
      <c r="A452" s="8">
        <v>449</v>
      </c>
      <c r="D452" s="73" t="s">
        <v>922</v>
      </c>
      <c r="G452" s="41" t="s">
        <v>922</v>
      </c>
      <c r="J452"/>
      <c r="K452" t="s">
        <v>2159</v>
      </c>
      <c r="L452" t="s">
        <v>931</v>
      </c>
    </row>
    <row r="453" spans="1:12" x14ac:dyDescent="0.3">
      <c r="A453" s="8">
        <v>450</v>
      </c>
      <c r="D453" s="73" t="s">
        <v>922</v>
      </c>
      <c r="G453" s="41" t="s">
        <v>922</v>
      </c>
      <c r="J453"/>
      <c r="K453" t="s">
        <v>2160</v>
      </c>
      <c r="L453" t="s">
        <v>931</v>
      </c>
    </row>
    <row r="454" spans="1:12" x14ac:dyDescent="0.3">
      <c r="A454" s="8">
        <v>451</v>
      </c>
      <c r="D454" s="73" t="s">
        <v>922</v>
      </c>
      <c r="G454" s="41" t="s">
        <v>922</v>
      </c>
      <c r="J454"/>
      <c r="K454" t="s">
        <v>2161</v>
      </c>
      <c r="L454" t="s">
        <v>931</v>
      </c>
    </row>
    <row r="455" spans="1:12" x14ac:dyDescent="0.3">
      <c r="A455" s="8">
        <v>452</v>
      </c>
      <c r="D455" s="73" t="s">
        <v>922</v>
      </c>
      <c r="G455" s="41" t="s">
        <v>922</v>
      </c>
      <c r="J455"/>
      <c r="K455" t="s">
        <v>2162</v>
      </c>
      <c r="L455" t="s">
        <v>931</v>
      </c>
    </row>
    <row r="456" spans="1:12" x14ac:dyDescent="0.3">
      <c r="A456" s="8">
        <v>453</v>
      </c>
      <c r="D456" s="73" t="s">
        <v>922</v>
      </c>
      <c r="G456" s="41" t="s">
        <v>922</v>
      </c>
      <c r="J456"/>
      <c r="K456" t="s">
        <v>2163</v>
      </c>
      <c r="L456" t="s">
        <v>931</v>
      </c>
    </row>
    <row r="457" spans="1:12" x14ac:dyDescent="0.3">
      <c r="A457" s="8">
        <v>454</v>
      </c>
      <c r="D457" s="73" t="s">
        <v>922</v>
      </c>
      <c r="G457" s="41" t="s">
        <v>922</v>
      </c>
      <c r="J457"/>
      <c r="K457" t="s">
        <v>2164</v>
      </c>
      <c r="L457" t="s">
        <v>931</v>
      </c>
    </row>
    <row r="458" spans="1:12" x14ac:dyDescent="0.3">
      <c r="A458" s="8">
        <v>455</v>
      </c>
      <c r="D458" s="73" t="s">
        <v>922</v>
      </c>
      <c r="G458" s="41" t="s">
        <v>922</v>
      </c>
      <c r="J458"/>
      <c r="K458" t="s">
        <v>2165</v>
      </c>
      <c r="L458" t="s">
        <v>931</v>
      </c>
    </row>
    <row r="459" spans="1:12" x14ac:dyDescent="0.3">
      <c r="A459" s="8">
        <v>456</v>
      </c>
      <c r="D459" s="73" t="s">
        <v>922</v>
      </c>
      <c r="G459" s="41" t="s">
        <v>922</v>
      </c>
      <c r="J459"/>
      <c r="K459" t="s">
        <v>2166</v>
      </c>
      <c r="L459" t="s">
        <v>931</v>
      </c>
    </row>
    <row r="460" spans="1:12" x14ac:dyDescent="0.3">
      <c r="A460" s="8">
        <v>457</v>
      </c>
      <c r="D460" s="73" t="s">
        <v>922</v>
      </c>
      <c r="G460" s="41" t="s">
        <v>922</v>
      </c>
      <c r="J460"/>
      <c r="K460" t="s">
        <v>2167</v>
      </c>
      <c r="L460" t="s">
        <v>931</v>
      </c>
    </row>
    <row r="461" spans="1:12" x14ac:dyDescent="0.3">
      <c r="A461" s="8">
        <v>458</v>
      </c>
      <c r="D461" s="73" t="s">
        <v>922</v>
      </c>
      <c r="G461" s="41" t="s">
        <v>922</v>
      </c>
      <c r="J461"/>
      <c r="K461" t="s">
        <v>2168</v>
      </c>
      <c r="L461" t="s">
        <v>931</v>
      </c>
    </row>
    <row r="462" spans="1:12" x14ac:dyDescent="0.3">
      <c r="A462" s="8">
        <v>459</v>
      </c>
      <c r="D462" s="73" t="s">
        <v>922</v>
      </c>
      <c r="G462" s="41" t="s">
        <v>922</v>
      </c>
      <c r="J462"/>
      <c r="K462" t="s">
        <v>2169</v>
      </c>
      <c r="L462" t="s">
        <v>931</v>
      </c>
    </row>
    <row r="463" spans="1:12" x14ac:dyDescent="0.3">
      <c r="A463" s="8">
        <v>460</v>
      </c>
      <c r="D463" s="73" t="s">
        <v>922</v>
      </c>
      <c r="G463" s="41" t="s">
        <v>922</v>
      </c>
      <c r="J463"/>
      <c r="K463" t="s">
        <v>2170</v>
      </c>
      <c r="L463" t="s">
        <v>931</v>
      </c>
    </row>
    <row r="464" spans="1:12" x14ac:dyDescent="0.3">
      <c r="A464" s="8">
        <v>461</v>
      </c>
      <c r="D464" s="73" t="s">
        <v>922</v>
      </c>
      <c r="G464" s="41" t="s">
        <v>922</v>
      </c>
      <c r="J464"/>
      <c r="K464" t="s">
        <v>2171</v>
      </c>
      <c r="L464" t="s">
        <v>931</v>
      </c>
    </row>
    <row r="465" spans="1:12" x14ac:dyDescent="0.3">
      <c r="A465" s="8">
        <v>462</v>
      </c>
      <c r="D465" s="73" t="s">
        <v>922</v>
      </c>
      <c r="G465" s="41" t="s">
        <v>922</v>
      </c>
      <c r="J465"/>
      <c r="K465" t="s">
        <v>2172</v>
      </c>
      <c r="L465" t="s">
        <v>931</v>
      </c>
    </row>
    <row r="466" spans="1:12" x14ac:dyDescent="0.3">
      <c r="A466" s="8">
        <v>463</v>
      </c>
      <c r="D466" s="73" t="s">
        <v>922</v>
      </c>
      <c r="G466" s="41" t="s">
        <v>922</v>
      </c>
      <c r="J466"/>
      <c r="K466" t="s">
        <v>2173</v>
      </c>
      <c r="L466" t="s">
        <v>931</v>
      </c>
    </row>
    <row r="467" spans="1:12" x14ac:dyDescent="0.3">
      <c r="A467" s="8">
        <v>464</v>
      </c>
      <c r="D467" s="73" t="s">
        <v>922</v>
      </c>
      <c r="G467" s="41" t="s">
        <v>922</v>
      </c>
      <c r="J467" s="72"/>
      <c r="K467" t="s">
        <v>2174</v>
      </c>
      <c r="L467" t="s">
        <v>931</v>
      </c>
    </row>
    <row r="468" spans="1:12" x14ac:dyDescent="0.3">
      <c r="A468" s="8">
        <v>465</v>
      </c>
      <c r="D468" s="73" t="s">
        <v>922</v>
      </c>
      <c r="G468" s="41" t="s">
        <v>922</v>
      </c>
      <c r="J468"/>
      <c r="K468" t="s">
        <v>2175</v>
      </c>
      <c r="L468" t="s">
        <v>931</v>
      </c>
    </row>
    <row r="469" spans="1:12" x14ac:dyDescent="0.3">
      <c r="A469" s="8">
        <v>466</v>
      </c>
      <c r="D469" s="73" t="s">
        <v>922</v>
      </c>
      <c r="G469" s="41" t="s">
        <v>922</v>
      </c>
      <c r="J469"/>
      <c r="K469" t="s">
        <v>2176</v>
      </c>
      <c r="L469" t="s">
        <v>933</v>
      </c>
    </row>
    <row r="470" spans="1:12" x14ac:dyDescent="0.3">
      <c r="A470" s="8">
        <v>467</v>
      </c>
      <c r="D470" s="73" t="s">
        <v>922</v>
      </c>
      <c r="G470" s="41" t="s">
        <v>922</v>
      </c>
      <c r="J470" s="72"/>
      <c r="K470" t="s">
        <v>2177</v>
      </c>
      <c r="L470" t="s">
        <v>933</v>
      </c>
    </row>
    <row r="471" spans="1:12" x14ac:dyDescent="0.3">
      <c r="A471" s="8">
        <v>468</v>
      </c>
      <c r="D471" s="73" t="s">
        <v>922</v>
      </c>
      <c r="G471" s="41" t="s">
        <v>922</v>
      </c>
      <c r="J471"/>
      <c r="K471" t="s">
        <v>2178</v>
      </c>
      <c r="L471" t="s">
        <v>933</v>
      </c>
    </row>
    <row r="472" spans="1:12" x14ac:dyDescent="0.3">
      <c r="A472" s="8">
        <v>469</v>
      </c>
      <c r="D472" s="73" t="s">
        <v>922</v>
      </c>
      <c r="G472" s="41" t="s">
        <v>922</v>
      </c>
      <c r="J472"/>
      <c r="K472" t="s">
        <v>2179</v>
      </c>
      <c r="L472" t="s">
        <v>933</v>
      </c>
    </row>
    <row r="473" spans="1:12" x14ac:dyDescent="0.3">
      <c r="A473" s="8">
        <v>470</v>
      </c>
      <c r="D473" s="73" t="s">
        <v>922</v>
      </c>
      <c r="G473" s="41" t="s">
        <v>922</v>
      </c>
      <c r="J473" s="72"/>
      <c r="K473" t="s">
        <v>1410</v>
      </c>
      <c r="L473" t="s">
        <v>937</v>
      </c>
    </row>
    <row r="474" spans="1:12" x14ac:dyDescent="0.3">
      <c r="A474" s="8">
        <v>471</v>
      </c>
      <c r="D474" s="73" t="s">
        <v>922</v>
      </c>
      <c r="G474" s="41" t="s">
        <v>922</v>
      </c>
      <c r="J474" s="72"/>
      <c r="K474" t="s">
        <v>1411</v>
      </c>
      <c r="L474" t="s">
        <v>937</v>
      </c>
    </row>
    <row r="475" spans="1:12" x14ac:dyDescent="0.3">
      <c r="A475" s="8">
        <v>472</v>
      </c>
      <c r="D475" s="73" t="s">
        <v>922</v>
      </c>
      <c r="G475" s="41" t="s">
        <v>922</v>
      </c>
      <c r="J475" s="72"/>
      <c r="K475" t="s">
        <v>1412</v>
      </c>
      <c r="L475" t="s">
        <v>937</v>
      </c>
    </row>
    <row r="476" spans="1:12" x14ac:dyDescent="0.3">
      <c r="A476" s="8">
        <v>473</v>
      </c>
      <c r="D476" s="73" t="s">
        <v>922</v>
      </c>
      <c r="G476" s="41" t="s">
        <v>922</v>
      </c>
      <c r="J476" s="72"/>
      <c r="K476" t="s">
        <v>1413</v>
      </c>
      <c r="L476" t="s">
        <v>937</v>
      </c>
    </row>
    <row r="477" spans="1:12" x14ac:dyDescent="0.3">
      <c r="A477" s="8">
        <v>474</v>
      </c>
      <c r="D477" s="73" t="s">
        <v>922</v>
      </c>
      <c r="G477" s="41" t="s">
        <v>922</v>
      </c>
      <c r="J477" s="72"/>
      <c r="K477" t="s">
        <v>1414</v>
      </c>
      <c r="L477" t="s">
        <v>937</v>
      </c>
    </row>
    <row r="478" spans="1:12" x14ac:dyDescent="0.3">
      <c r="A478" s="8">
        <v>475</v>
      </c>
      <c r="D478" s="73" t="s">
        <v>922</v>
      </c>
      <c r="G478" s="41" t="s">
        <v>922</v>
      </c>
      <c r="J478" s="72"/>
      <c r="K478" t="s">
        <v>1415</v>
      </c>
      <c r="L478" t="s">
        <v>937</v>
      </c>
    </row>
    <row r="479" spans="1:12" x14ac:dyDescent="0.3">
      <c r="A479" s="8">
        <v>476</v>
      </c>
      <c r="D479" s="73" t="s">
        <v>922</v>
      </c>
      <c r="G479" s="41" t="s">
        <v>922</v>
      </c>
      <c r="K479" t="s">
        <v>1416</v>
      </c>
      <c r="L479" t="s">
        <v>937</v>
      </c>
    </row>
    <row r="480" spans="1:12" x14ac:dyDescent="0.3">
      <c r="A480" s="8">
        <v>477</v>
      </c>
      <c r="D480" s="73" t="s">
        <v>922</v>
      </c>
      <c r="G480" s="41" t="s">
        <v>922</v>
      </c>
      <c r="K480" t="s">
        <v>1417</v>
      </c>
      <c r="L480" t="s">
        <v>937</v>
      </c>
    </row>
    <row r="481" spans="1:12" x14ac:dyDescent="0.3">
      <c r="A481" s="8">
        <v>478</v>
      </c>
      <c r="D481" s="73" t="s">
        <v>922</v>
      </c>
      <c r="G481" s="41" t="s">
        <v>922</v>
      </c>
      <c r="K481" t="s">
        <v>1418</v>
      </c>
      <c r="L481" t="s">
        <v>937</v>
      </c>
    </row>
    <row r="482" spans="1:12" x14ac:dyDescent="0.3">
      <c r="A482" s="8">
        <v>479</v>
      </c>
      <c r="D482" s="73" t="s">
        <v>922</v>
      </c>
      <c r="G482" s="41" t="s">
        <v>922</v>
      </c>
      <c r="K482" t="s">
        <v>1419</v>
      </c>
      <c r="L482" t="s">
        <v>937</v>
      </c>
    </row>
    <row r="483" spans="1:12" x14ac:dyDescent="0.3">
      <c r="A483" s="8">
        <v>480</v>
      </c>
      <c r="D483" s="73" t="s">
        <v>922</v>
      </c>
      <c r="G483" s="41" t="s">
        <v>922</v>
      </c>
      <c r="K483" t="s">
        <v>1420</v>
      </c>
      <c r="L483" t="s">
        <v>937</v>
      </c>
    </row>
    <row r="484" spans="1:12" x14ac:dyDescent="0.3">
      <c r="A484" s="8">
        <v>481</v>
      </c>
      <c r="D484" s="73" t="s">
        <v>922</v>
      </c>
      <c r="G484" s="41" t="s">
        <v>922</v>
      </c>
      <c r="K484" t="s">
        <v>1421</v>
      </c>
      <c r="L484" t="s">
        <v>937</v>
      </c>
    </row>
    <row r="485" spans="1:12" x14ac:dyDescent="0.3">
      <c r="A485" s="8">
        <v>482</v>
      </c>
      <c r="D485" s="73" t="s">
        <v>922</v>
      </c>
      <c r="G485" s="41" t="s">
        <v>922</v>
      </c>
      <c r="K485" t="s">
        <v>1422</v>
      </c>
      <c r="L485" t="s">
        <v>937</v>
      </c>
    </row>
    <row r="486" spans="1:12" x14ac:dyDescent="0.3">
      <c r="A486" s="8">
        <v>483</v>
      </c>
      <c r="D486" s="73" t="s">
        <v>922</v>
      </c>
      <c r="G486" s="41" t="s">
        <v>922</v>
      </c>
      <c r="K486" t="s">
        <v>1423</v>
      </c>
      <c r="L486" t="s">
        <v>937</v>
      </c>
    </row>
    <row r="487" spans="1:12" x14ac:dyDescent="0.3">
      <c r="A487" s="8">
        <v>484</v>
      </c>
      <c r="D487" s="73" t="s">
        <v>922</v>
      </c>
      <c r="G487" s="41" t="s">
        <v>922</v>
      </c>
      <c r="K487" t="s">
        <v>1424</v>
      </c>
      <c r="L487" t="s">
        <v>937</v>
      </c>
    </row>
    <row r="488" spans="1:12" x14ac:dyDescent="0.3">
      <c r="A488" s="8">
        <v>485</v>
      </c>
      <c r="D488" s="73" t="s">
        <v>922</v>
      </c>
      <c r="G488" s="41" t="s">
        <v>922</v>
      </c>
      <c r="K488" t="s">
        <v>1425</v>
      </c>
      <c r="L488" t="s">
        <v>937</v>
      </c>
    </row>
    <row r="489" spans="1:12" x14ac:dyDescent="0.3">
      <c r="A489" s="8">
        <v>486</v>
      </c>
      <c r="D489" s="73" t="s">
        <v>922</v>
      </c>
      <c r="G489" s="41" t="s">
        <v>922</v>
      </c>
      <c r="K489" t="s">
        <v>1426</v>
      </c>
      <c r="L489" t="s">
        <v>937</v>
      </c>
    </row>
    <row r="490" spans="1:12" x14ac:dyDescent="0.3">
      <c r="A490" s="8">
        <v>487</v>
      </c>
      <c r="D490" s="73" t="s">
        <v>922</v>
      </c>
      <c r="G490" s="41" t="s">
        <v>922</v>
      </c>
      <c r="K490" t="s">
        <v>1427</v>
      </c>
      <c r="L490" t="s">
        <v>937</v>
      </c>
    </row>
    <row r="491" spans="1:12" x14ac:dyDescent="0.3">
      <c r="A491" s="8">
        <v>488</v>
      </c>
      <c r="D491" s="73" t="s">
        <v>922</v>
      </c>
      <c r="G491" s="41" t="s">
        <v>922</v>
      </c>
      <c r="K491" t="s">
        <v>1428</v>
      </c>
      <c r="L491" t="s">
        <v>937</v>
      </c>
    </row>
    <row r="492" spans="1:12" x14ac:dyDescent="0.3">
      <c r="A492" s="8">
        <v>489</v>
      </c>
      <c r="D492" s="73" t="s">
        <v>922</v>
      </c>
      <c r="G492" s="41" t="s">
        <v>922</v>
      </c>
      <c r="K492" t="s">
        <v>1429</v>
      </c>
      <c r="L492" t="s">
        <v>937</v>
      </c>
    </row>
    <row r="493" spans="1:12" x14ac:dyDescent="0.3">
      <c r="A493" s="8">
        <v>490</v>
      </c>
      <c r="D493" s="73" t="s">
        <v>922</v>
      </c>
      <c r="G493" s="41" t="s">
        <v>922</v>
      </c>
      <c r="K493" t="s">
        <v>1430</v>
      </c>
      <c r="L493" t="s">
        <v>937</v>
      </c>
    </row>
    <row r="494" spans="1:12" x14ac:dyDescent="0.3">
      <c r="A494" s="8">
        <v>491</v>
      </c>
      <c r="D494" s="73" t="s">
        <v>922</v>
      </c>
      <c r="G494" s="41" t="s">
        <v>922</v>
      </c>
      <c r="K494" t="s">
        <v>1431</v>
      </c>
      <c r="L494" t="s">
        <v>937</v>
      </c>
    </row>
    <row r="495" spans="1:12" x14ac:dyDescent="0.3">
      <c r="A495" s="8">
        <v>492</v>
      </c>
      <c r="D495" s="73" t="s">
        <v>922</v>
      </c>
      <c r="G495" s="41" t="s">
        <v>922</v>
      </c>
      <c r="K495" t="s">
        <v>1432</v>
      </c>
      <c r="L495" t="s">
        <v>937</v>
      </c>
    </row>
    <row r="496" spans="1:12" x14ac:dyDescent="0.3">
      <c r="A496" s="8">
        <v>493</v>
      </c>
      <c r="D496" s="73" t="s">
        <v>922</v>
      </c>
      <c r="G496" s="41" t="s">
        <v>922</v>
      </c>
      <c r="K496" t="s">
        <v>1433</v>
      </c>
      <c r="L496" t="s">
        <v>937</v>
      </c>
    </row>
    <row r="497" spans="1:12" x14ac:dyDescent="0.3">
      <c r="A497" s="8">
        <v>494</v>
      </c>
      <c r="D497" s="73" t="s">
        <v>922</v>
      </c>
      <c r="G497" s="41" t="s">
        <v>922</v>
      </c>
      <c r="K497" t="s">
        <v>1434</v>
      </c>
      <c r="L497" t="s">
        <v>937</v>
      </c>
    </row>
    <row r="498" spans="1:12" x14ac:dyDescent="0.3">
      <c r="A498" s="8">
        <v>495</v>
      </c>
      <c r="D498" s="73" t="s">
        <v>922</v>
      </c>
      <c r="G498" s="41" t="s">
        <v>922</v>
      </c>
      <c r="K498" t="s">
        <v>1435</v>
      </c>
      <c r="L498" t="s">
        <v>937</v>
      </c>
    </row>
    <row r="499" spans="1:12" x14ac:dyDescent="0.3">
      <c r="A499" s="8">
        <v>496</v>
      </c>
      <c r="D499" s="73" t="s">
        <v>922</v>
      </c>
      <c r="G499" s="41" t="s">
        <v>922</v>
      </c>
      <c r="K499" t="s">
        <v>1436</v>
      </c>
      <c r="L499" t="s">
        <v>937</v>
      </c>
    </row>
    <row r="500" spans="1:12" x14ac:dyDescent="0.3">
      <c r="A500" s="8">
        <v>497</v>
      </c>
      <c r="D500" s="73" t="s">
        <v>922</v>
      </c>
      <c r="G500" s="41" t="s">
        <v>922</v>
      </c>
      <c r="K500" t="s">
        <v>1437</v>
      </c>
      <c r="L500" t="s">
        <v>937</v>
      </c>
    </row>
    <row r="501" spans="1:12" x14ac:dyDescent="0.3">
      <c r="A501" s="8">
        <v>498</v>
      </c>
      <c r="D501" s="73" t="s">
        <v>922</v>
      </c>
      <c r="G501" s="41" t="s">
        <v>922</v>
      </c>
      <c r="K501" t="s">
        <v>1438</v>
      </c>
      <c r="L501" t="s">
        <v>937</v>
      </c>
    </row>
    <row r="502" spans="1:12" x14ac:dyDescent="0.3">
      <c r="A502" s="8">
        <v>499</v>
      </c>
      <c r="D502" s="73" t="s">
        <v>922</v>
      </c>
      <c r="G502" s="41" t="s">
        <v>922</v>
      </c>
      <c r="K502" t="s">
        <v>2180</v>
      </c>
      <c r="L502" t="s">
        <v>937</v>
      </c>
    </row>
    <row r="503" spans="1:12" x14ac:dyDescent="0.3">
      <c r="A503" s="8">
        <v>500</v>
      </c>
      <c r="D503" s="73" t="s">
        <v>922</v>
      </c>
      <c r="G503" s="41" t="s">
        <v>922</v>
      </c>
      <c r="K503" t="s">
        <v>1439</v>
      </c>
      <c r="L503" t="s">
        <v>937</v>
      </c>
    </row>
    <row r="504" spans="1:12" x14ac:dyDescent="0.3">
      <c r="A504" s="8">
        <v>501</v>
      </c>
      <c r="D504" s="73" t="s">
        <v>922</v>
      </c>
      <c r="G504" s="41" t="s">
        <v>922</v>
      </c>
      <c r="K504" t="s">
        <v>1440</v>
      </c>
      <c r="L504" t="s">
        <v>937</v>
      </c>
    </row>
    <row r="505" spans="1:12" x14ac:dyDescent="0.3">
      <c r="A505" s="8">
        <v>502</v>
      </c>
      <c r="D505" s="73" t="s">
        <v>922</v>
      </c>
      <c r="G505" s="41" t="s">
        <v>922</v>
      </c>
      <c r="K505" t="s">
        <v>1441</v>
      </c>
      <c r="L505" t="s">
        <v>937</v>
      </c>
    </row>
    <row r="506" spans="1:12" x14ac:dyDescent="0.3">
      <c r="A506" s="8">
        <v>503</v>
      </c>
      <c r="D506" s="73" t="s">
        <v>922</v>
      </c>
      <c r="G506" s="41" t="s">
        <v>922</v>
      </c>
      <c r="K506" t="s">
        <v>1442</v>
      </c>
      <c r="L506" t="s">
        <v>937</v>
      </c>
    </row>
    <row r="507" spans="1:12" x14ac:dyDescent="0.3">
      <c r="A507" s="8">
        <v>504</v>
      </c>
      <c r="D507" s="73" t="s">
        <v>922</v>
      </c>
      <c r="G507" s="41" t="s">
        <v>922</v>
      </c>
      <c r="K507" t="s">
        <v>1443</v>
      </c>
      <c r="L507" t="s">
        <v>937</v>
      </c>
    </row>
    <row r="508" spans="1:12" x14ac:dyDescent="0.3">
      <c r="A508" s="8">
        <v>505</v>
      </c>
      <c r="D508" s="73" t="s">
        <v>922</v>
      </c>
      <c r="G508" s="41" t="s">
        <v>922</v>
      </c>
      <c r="K508" t="s">
        <v>1444</v>
      </c>
      <c r="L508" t="s">
        <v>937</v>
      </c>
    </row>
    <row r="509" spans="1:12" x14ac:dyDescent="0.3">
      <c r="A509" s="8">
        <v>506</v>
      </c>
      <c r="D509" s="73" t="s">
        <v>922</v>
      </c>
      <c r="G509" s="41" t="s">
        <v>922</v>
      </c>
      <c r="K509" t="s">
        <v>1445</v>
      </c>
      <c r="L509" t="s">
        <v>937</v>
      </c>
    </row>
    <row r="510" spans="1:12" x14ac:dyDescent="0.3">
      <c r="A510" s="8">
        <v>507</v>
      </c>
      <c r="D510" s="73" t="s">
        <v>922</v>
      </c>
      <c r="G510" s="41" t="s">
        <v>922</v>
      </c>
      <c r="K510" t="s">
        <v>1446</v>
      </c>
      <c r="L510" t="s">
        <v>937</v>
      </c>
    </row>
    <row r="511" spans="1:12" x14ac:dyDescent="0.3">
      <c r="A511" s="8">
        <v>508</v>
      </c>
      <c r="D511" s="73" t="s">
        <v>922</v>
      </c>
      <c r="G511" s="41" t="s">
        <v>922</v>
      </c>
      <c r="K511" t="s">
        <v>1447</v>
      </c>
      <c r="L511" t="s">
        <v>937</v>
      </c>
    </row>
    <row r="512" spans="1:12" x14ac:dyDescent="0.3">
      <c r="A512" s="8">
        <v>509</v>
      </c>
      <c r="D512" s="73" t="s">
        <v>922</v>
      </c>
      <c r="G512" s="41" t="s">
        <v>922</v>
      </c>
      <c r="K512" t="s">
        <v>1448</v>
      </c>
      <c r="L512" t="s">
        <v>937</v>
      </c>
    </row>
    <row r="513" spans="1:12" x14ac:dyDescent="0.3">
      <c r="A513" s="8">
        <v>510</v>
      </c>
      <c r="D513" s="73" t="s">
        <v>922</v>
      </c>
      <c r="G513" s="41" t="s">
        <v>922</v>
      </c>
      <c r="K513" t="s">
        <v>1449</v>
      </c>
      <c r="L513" t="s">
        <v>937</v>
      </c>
    </row>
    <row r="514" spans="1:12" x14ac:dyDescent="0.3">
      <c r="A514" s="8">
        <v>511</v>
      </c>
      <c r="D514" s="73" t="s">
        <v>922</v>
      </c>
      <c r="G514" s="41" t="s">
        <v>922</v>
      </c>
      <c r="K514" t="s">
        <v>1450</v>
      </c>
      <c r="L514" t="s">
        <v>937</v>
      </c>
    </row>
    <row r="515" spans="1:12" x14ac:dyDescent="0.3">
      <c r="A515" s="8">
        <v>512</v>
      </c>
      <c r="D515" s="73" t="s">
        <v>922</v>
      </c>
      <c r="G515" s="41" t="s">
        <v>922</v>
      </c>
      <c r="K515" t="s">
        <v>1451</v>
      </c>
      <c r="L515" t="s">
        <v>937</v>
      </c>
    </row>
    <row r="516" spans="1:12" x14ac:dyDescent="0.3">
      <c r="A516" s="8">
        <v>513</v>
      </c>
      <c r="D516" s="73" t="s">
        <v>922</v>
      </c>
      <c r="G516" s="41" t="s">
        <v>922</v>
      </c>
      <c r="K516" t="s">
        <v>1452</v>
      </c>
      <c r="L516" t="s">
        <v>937</v>
      </c>
    </row>
    <row r="517" spans="1:12" x14ac:dyDescent="0.3">
      <c r="A517" s="8">
        <v>514</v>
      </c>
      <c r="D517" s="73" t="s">
        <v>922</v>
      </c>
      <c r="G517" s="41" t="s">
        <v>922</v>
      </c>
      <c r="K517" t="s">
        <v>1453</v>
      </c>
      <c r="L517" t="s">
        <v>937</v>
      </c>
    </row>
    <row r="518" spans="1:12" x14ac:dyDescent="0.3">
      <c r="A518" s="8">
        <v>515</v>
      </c>
      <c r="D518" s="73" t="s">
        <v>922</v>
      </c>
      <c r="G518" s="41" t="s">
        <v>922</v>
      </c>
      <c r="K518" t="s">
        <v>1454</v>
      </c>
      <c r="L518" t="s">
        <v>937</v>
      </c>
    </row>
    <row r="519" spans="1:12" x14ac:dyDescent="0.3">
      <c r="A519" s="8">
        <v>516</v>
      </c>
      <c r="D519" s="73" t="s">
        <v>922</v>
      </c>
      <c r="G519" s="41" t="s">
        <v>922</v>
      </c>
      <c r="K519" t="s">
        <v>1455</v>
      </c>
      <c r="L519" t="s">
        <v>937</v>
      </c>
    </row>
    <row r="520" spans="1:12" x14ac:dyDescent="0.3">
      <c r="A520" s="8">
        <v>517</v>
      </c>
      <c r="D520" s="73" t="s">
        <v>922</v>
      </c>
      <c r="G520" s="41" t="s">
        <v>922</v>
      </c>
      <c r="K520" t="s">
        <v>1456</v>
      </c>
      <c r="L520" t="s">
        <v>937</v>
      </c>
    </row>
    <row r="521" spans="1:12" x14ac:dyDescent="0.3">
      <c r="A521" s="8">
        <v>518</v>
      </c>
      <c r="D521" s="73" t="s">
        <v>922</v>
      </c>
      <c r="G521" s="41" t="s">
        <v>922</v>
      </c>
      <c r="K521" t="s">
        <v>1457</v>
      </c>
      <c r="L521" t="s">
        <v>937</v>
      </c>
    </row>
    <row r="522" spans="1:12" x14ac:dyDescent="0.3">
      <c r="A522" s="8">
        <v>519</v>
      </c>
      <c r="D522" s="73" t="s">
        <v>922</v>
      </c>
      <c r="G522" s="41" t="s">
        <v>922</v>
      </c>
      <c r="K522" t="s">
        <v>1458</v>
      </c>
      <c r="L522" t="s">
        <v>937</v>
      </c>
    </row>
    <row r="523" spans="1:12" x14ac:dyDescent="0.3">
      <c r="A523" s="8">
        <v>520</v>
      </c>
      <c r="D523" s="73" t="s">
        <v>922</v>
      </c>
      <c r="G523" s="41" t="s">
        <v>922</v>
      </c>
      <c r="K523" t="s">
        <v>1459</v>
      </c>
      <c r="L523" t="s">
        <v>937</v>
      </c>
    </row>
    <row r="524" spans="1:12" x14ac:dyDescent="0.3">
      <c r="A524" s="8">
        <v>521</v>
      </c>
      <c r="D524" s="73" t="s">
        <v>922</v>
      </c>
      <c r="G524" s="41" t="s">
        <v>922</v>
      </c>
      <c r="K524" t="s">
        <v>1460</v>
      </c>
      <c r="L524" t="s">
        <v>937</v>
      </c>
    </row>
    <row r="525" spans="1:12" x14ac:dyDescent="0.3">
      <c r="A525" s="8">
        <v>522</v>
      </c>
      <c r="D525" s="73" t="s">
        <v>922</v>
      </c>
      <c r="G525" s="41" t="s">
        <v>922</v>
      </c>
      <c r="K525" t="s">
        <v>1461</v>
      </c>
      <c r="L525" t="s">
        <v>937</v>
      </c>
    </row>
    <row r="526" spans="1:12" x14ac:dyDescent="0.3">
      <c r="A526" s="8">
        <v>523</v>
      </c>
      <c r="D526" s="73" t="s">
        <v>922</v>
      </c>
      <c r="G526" s="41" t="s">
        <v>922</v>
      </c>
      <c r="K526" t="s">
        <v>1462</v>
      </c>
      <c r="L526" t="s">
        <v>937</v>
      </c>
    </row>
    <row r="527" spans="1:12" x14ac:dyDescent="0.3">
      <c r="A527" s="8">
        <v>524</v>
      </c>
      <c r="D527" s="73" t="s">
        <v>922</v>
      </c>
      <c r="G527" s="41" t="s">
        <v>922</v>
      </c>
      <c r="K527" t="s">
        <v>1463</v>
      </c>
      <c r="L527" t="s">
        <v>937</v>
      </c>
    </row>
    <row r="528" spans="1:12" x14ac:dyDescent="0.3">
      <c r="A528" s="8">
        <v>525</v>
      </c>
      <c r="D528" s="73" t="s">
        <v>922</v>
      </c>
      <c r="G528" s="41" t="s">
        <v>922</v>
      </c>
      <c r="K528" t="s">
        <v>1464</v>
      </c>
      <c r="L528" t="s">
        <v>937</v>
      </c>
    </row>
    <row r="529" spans="1:12" x14ac:dyDescent="0.3">
      <c r="A529" s="8">
        <v>526</v>
      </c>
      <c r="D529" s="73" t="s">
        <v>922</v>
      </c>
      <c r="G529" s="41" t="s">
        <v>922</v>
      </c>
      <c r="K529" t="s">
        <v>1465</v>
      </c>
      <c r="L529" t="s">
        <v>937</v>
      </c>
    </row>
    <row r="530" spans="1:12" x14ac:dyDescent="0.3">
      <c r="A530" s="8">
        <v>527</v>
      </c>
      <c r="D530" s="73" t="s">
        <v>922</v>
      </c>
      <c r="G530" s="41" t="s">
        <v>922</v>
      </c>
      <c r="K530" t="s">
        <v>1466</v>
      </c>
      <c r="L530" t="s">
        <v>937</v>
      </c>
    </row>
    <row r="531" spans="1:12" x14ac:dyDescent="0.3">
      <c r="A531" s="8">
        <v>528</v>
      </c>
      <c r="D531" s="73" t="s">
        <v>922</v>
      </c>
      <c r="G531" s="41" t="s">
        <v>922</v>
      </c>
      <c r="K531" t="s">
        <v>1467</v>
      </c>
      <c r="L531" t="s">
        <v>937</v>
      </c>
    </row>
    <row r="532" spans="1:12" x14ac:dyDescent="0.3">
      <c r="A532" s="8">
        <v>529</v>
      </c>
      <c r="D532" s="73" t="s">
        <v>922</v>
      </c>
      <c r="G532" s="41" t="s">
        <v>922</v>
      </c>
      <c r="K532" t="s">
        <v>1468</v>
      </c>
      <c r="L532" t="s">
        <v>937</v>
      </c>
    </row>
    <row r="533" spans="1:12" x14ac:dyDescent="0.3">
      <c r="A533" s="8">
        <v>530</v>
      </c>
      <c r="D533" s="73" t="s">
        <v>922</v>
      </c>
      <c r="G533" s="41" t="s">
        <v>922</v>
      </c>
      <c r="K533" t="s">
        <v>1469</v>
      </c>
      <c r="L533" t="s">
        <v>937</v>
      </c>
    </row>
    <row r="534" spans="1:12" x14ac:dyDescent="0.3">
      <c r="A534" s="8">
        <v>531</v>
      </c>
      <c r="D534" s="73" t="s">
        <v>922</v>
      </c>
      <c r="G534" s="41" t="s">
        <v>922</v>
      </c>
      <c r="K534" t="s">
        <v>1470</v>
      </c>
      <c r="L534" t="s">
        <v>937</v>
      </c>
    </row>
    <row r="535" spans="1:12" x14ac:dyDescent="0.3">
      <c r="A535" s="8">
        <v>532</v>
      </c>
      <c r="D535" s="73" t="s">
        <v>922</v>
      </c>
      <c r="G535" s="41" t="s">
        <v>922</v>
      </c>
      <c r="K535" t="s">
        <v>1471</v>
      </c>
      <c r="L535" t="s">
        <v>937</v>
      </c>
    </row>
    <row r="536" spans="1:12" x14ac:dyDescent="0.3">
      <c r="A536" s="8">
        <v>533</v>
      </c>
      <c r="D536" s="73" t="s">
        <v>922</v>
      </c>
      <c r="G536" s="41" t="s">
        <v>922</v>
      </c>
      <c r="K536" t="s">
        <v>1472</v>
      </c>
      <c r="L536" t="s">
        <v>937</v>
      </c>
    </row>
    <row r="537" spans="1:12" x14ac:dyDescent="0.3">
      <c r="A537" s="8">
        <v>534</v>
      </c>
      <c r="D537" s="73" t="s">
        <v>922</v>
      </c>
      <c r="G537" s="41" t="s">
        <v>922</v>
      </c>
      <c r="K537" t="s">
        <v>1473</v>
      </c>
      <c r="L537" t="s">
        <v>937</v>
      </c>
    </row>
    <row r="538" spans="1:12" x14ac:dyDescent="0.3">
      <c r="A538" s="8">
        <v>535</v>
      </c>
      <c r="D538" s="73" t="s">
        <v>922</v>
      </c>
      <c r="G538" s="41" t="s">
        <v>922</v>
      </c>
      <c r="K538" t="s">
        <v>1474</v>
      </c>
      <c r="L538" t="s">
        <v>937</v>
      </c>
    </row>
    <row r="539" spans="1:12" x14ac:dyDescent="0.3">
      <c r="A539" s="8">
        <v>536</v>
      </c>
      <c r="D539" s="73" t="s">
        <v>922</v>
      </c>
      <c r="G539" s="41" t="s">
        <v>922</v>
      </c>
      <c r="K539" t="s">
        <v>1475</v>
      </c>
      <c r="L539" t="s">
        <v>937</v>
      </c>
    </row>
    <row r="540" spans="1:12" x14ac:dyDescent="0.3">
      <c r="A540" s="8">
        <v>537</v>
      </c>
      <c r="D540" s="73" t="s">
        <v>922</v>
      </c>
      <c r="G540" s="41" t="s">
        <v>922</v>
      </c>
      <c r="K540" t="s">
        <v>1476</v>
      </c>
      <c r="L540" t="s">
        <v>937</v>
      </c>
    </row>
    <row r="541" spans="1:12" x14ac:dyDescent="0.3">
      <c r="A541" s="8">
        <v>538</v>
      </c>
      <c r="D541" s="73" t="s">
        <v>922</v>
      </c>
      <c r="G541" s="41" t="s">
        <v>922</v>
      </c>
      <c r="K541" t="s">
        <v>1477</v>
      </c>
      <c r="L541" t="s">
        <v>937</v>
      </c>
    </row>
    <row r="542" spans="1:12" x14ac:dyDescent="0.3">
      <c r="A542" s="8">
        <v>539</v>
      </c>
      <c r="D542" s="73" t="s">
        <v>922</v>
      </c>
      <c r="G542" s="41" t="s">
        <v>922</v>
      </c>
      <c r="K542" t="s">
        <v>1478</v>
      </c>
      <c r="L542" t="s">
        <v>937</v>
      </c>
    </row>
    <row r="543" spans="1:12" x14ac:dyDescent="0.3">
      <c r="A543" s="8">
        <v>540</v>
      </c>
      <c r="D543" s="73" t="s">
        <v>922</v>
      </c>
      <c r="G543" s="41" t="s">
        <v>922</v>
      </c>
      <c r="K543" t="s">
        <v>1479</v>
      </c>
      <c r="L543" t="s">
        <v>937</v>
      </c>
    </row>
    <row r="544" spans="1:12" x14ac:dyDescent="0.3">
      <c r="A544" s="8">
        <v>541</v>
      </c>
      <c r="D544" s="73" t="s">
        <v>922</v>
      </c>
      <c r="G544" s="41" t="s">
        <v>922</v>
      </c>
      <c r="K544" t="s">
        <v>1480</v>
      </c>
      <c r="L544" t="s">
        <v>937</v>
      </c>
    </row>
    <row r="545" spans="1:12" x14ac:dyDescent="0.3">
      <c r="A545" s="8">
        <v>542</v>
      </c>
      <c r="D545" s="73" t="s">
        <v>922</v>
      </c>
      <c r="G545" s="41" t="s">
        <v>922</v>
      </c>
      <c r="K545" t="s">
        <v>1481</v>
      </c>
      <c r="L545" t="s">
        <v>937</v>
      </c>
    </row>
    <row r="546" spans="1:12" x14ac:dyDescent="0.3">
      <c r="A546" s="8">
        <v>543</v>
      </c>
      <c r="D546" s="73" t="s">
        <v>922</v>
      </c>
      <c r="G546" s="41" t="s">
        <v>922</v>
      </c>
      <c r="K546" t="s">
        <v>1482</v>
      </c>
      <c r="L546" t="s">
        <v>937</v>
      </c>
    </row>
    <row r="547" spans="1:12" x14ac:dyDescent="0.3">
      <c r="A547" s="8">
        <v>544</v>
      </c>
      <c r="D547" s="73" t="s">
        <v>922</v>
      </c>
      <c r="G547" s="41" t="s">
        <v>922</v>
      </c>
      <c r="K547" t="s">
        <v>1483</v>
      </c>
      <c r="L547" t="s">
        <v>937</v>
      </c>
    </row>
    <row r="548" spans="1:12" x14ac:dyDescent="0.3">
      <c r="A548" s="8">
        <v>545</v>
      </c>
      <c r="D548" s="73" t="s">
        <v>922</v>
      </c>
      <c r="G548" s="41" t="s">
        <v>922</v>
      </c>
      <c r="K548" t="s">
        <v>1484</v>
      </c>
      <c r="L548" t="s">
        <v>937</v>
      </c>
    </row>
    <row r="549" spans="1:12" x14ac:dyDescent="0.3">
      <c r="A549" s="8">
        <v>546</v>
      </c>
      <c r="D549" s="73" t="s">
        <v>922</v>
      </c>
      <c r="G549" s="41" t="s">
        <v>922</v>
      </c>
      <c r="K549" t="s">
        <v>1485</v>
      </c>
      <c r="L549" t="s">
        <v>937</v>
      </c>
    </row>
    <row r="550" spans="1:12" x14ac:dyDescent="0.3">
      <c r="A550" s="8">
        <v>547</v>
      </c>
      <c r="D550" s="73" t="s">
        <v>922</v>
      </c>
      <c r="G550" s="41" t="s">
        <v>922</v>
      </c>
      <c r="K550" t="s">
        <v>1486</v>
      </c>
      <c r="L550" t="s">
        <v>937</v>
      </c>
    </row>
    <row r="551" spans="1:12" x14ac:dyDescent="0.3">
      <c r="A551" s="8">
        <v>548</v>
      </c>
      <c r="D551" s="73" t="s">
        <v>922</v>
      </c>
      <c r="G551" s="41" t="s">
        <v>922</v>
      </c>
      <c r="K551" t="s">
        <v>1487</v>
      </c>
      <c r="L551" t="s">
        <v>937</v>
      </c>
    </row>
    <row r="552" spans="1:12" x14ac:dyDescent="0.3">
      <c r="A552" s="8">
        <v>549</v>
      </c>
      <c r="D552" s="73" t="s">
        <v>922</v>
      </c>
      <c r="G552" s="41" t="s">
        <v>922</v>
      </c>
      <c r="K552" t="s">
        <v>1488</v>
      </c>
      <c r="L552" t="s">
        <v>937</v>
      </c>
    </row>
    <row r="553" spans="1:12" x14ac:dyDescent="0.3">
      <c r="A553" s="8">
        <v>550</v>
      </c>
      <c r="D553" s="73" t="s">
        <v>922</v>
      </c>
      <c r="G553" s="41" t="s">
        <v>922</v>
      </c>
      <c r="K553" t="s">
        <v>1489</v>
      </c>
      <c r="L553" t="s">
        <v>937</v>
      </c>
    </row>
    <row r="554" spans="1:12" x14ac:dyDescent="0.3">
      <c r="A554" s="8">
        <v>551</v>
      </c>
      <c r="D554" s="73" t="s">
        <v>922</v>
      </c>
      <c r="G554" s="41" t="s">
        <v>922</v>
      </c>
      <c r="K554" t="s">
        <v>1490</v>
      </c>
      <c r="L554" t="s">
        <v>937</v>
      </c>
    </row>
    <row r="555" spans="1:12" x14ac:dyDescent="0.3">
      <c r="A555" s="8">
        <v>552</v>
      </c>
      <c r="D555" s="73" t="s">
        <v>922</v>
      </c>
      <c r="G555" s="41" t="s">
        <v>922</v>
      </c>
      <c r="K555" t="s">
        <v>1491</v>
      </c>
      <c r="L555" t="s">
        <v>937</v>
      </c>
    </row>
    <row r="556" spans="1:12" x14ac:dyDescent="0.3">
      <c r="A556" s="8">
        <v>553</v>
      </c>
      <c r="D556" s="73" t="s">
        <v>922</v>
      </c>
      <c r="G556" s="41" t="s">
        <v>922</v>
      </c>
      <c r="K556" t="s">
        <v>1492</v>
      </c>
      <c r="L556" t="s">
        <v>937</v>
      </c>
    </row>
    <row r="557" spans="1:12" x14ac:dyDescent="0.3">
      <c r="A557" s="8">
        <v>554</v>
      </c>
      <c r="D557" s="73" t="s">
        <v>922</v>
      </c>
      <c r="G557" s="41" t="s">
        <v>922</v>
      </c>
      <c r="K557" t="s">
        <v>1493</v>
      </c>
      <c r="L557" t="s">
        <v>937</v>
      </c>
    </row>
    <row r="558" spans="1:12" x14ac:dyDescent="0.3">
      <c r="A558" s="8">
        <v>555</v>
      </c>
      <c r="D558" s="73" t="s">
        <v>922</v>
      </c>
      <c r="G558" s="41" t="s">
        <v>922</v>
      </c>
      <c r="K558" t="s">
        <v>1494</v>
      </c>
      <c r="L558" t="s">
        <v>937</v>
      </c>
    </row>
    <row r="559" spans="1:12" x14ac:dyDescent="0.3">
      <c r="A559" s="8">
        <v>556</v>
      </c>
      <c r="D559" s="73" t="s">
        <v>922</v>
      </c>
      <c r="G559" s="41" t="s">
        <v>922</v>
      </c>
      <c r="K559" t="s">
        <v>1495</v>
      </c>
      <c r="L559" t="s">
        <v>937</v>
      </c>
    </row>
    <row r="560" spans="1:12" x14ac:dyDescent="0.3">
      <c r="A560" s="8">
        <v>557</v>
      </c>
      <c r="D560" s="73" t="s">
        <v>922</v>
      </c>
      <c r="G560" s="41" t="s">
        <v>922</v>
      </c>
      <c r="K560" t="s">
        <v>1496</v>
      </c>
      <c r="L560" t="s">
        <v>937</v>
      </c>
    </row>
    <row r="561" spans="1:12" x14ac:dyDescent="0.3">
      <c r="A561" s="8">
        <v>558</v>
      </c>
      <c r="D561" s="73" t="s">
        <v>922</v>
      </c>
      <c r="G561" s="41" t="s">
        <v>922</v>
      </c>
      <c r="K561" t="s">
        <v>1497</v>
      </c>
      <c r="L561" t="s">
        <v>937</v>
      </c>
    </row>
    <row r="562" spans="1:12" x14ac:dyDescent="0.3">
      <c r="A562" s="8">
        <v>559</v>
      </c>
      <c r="D562" s="73" t="s">
        <v>922</v>
      </c>
      <c r="G562" s="41" t="s">
        <v>922</v>
      </c>
      <c r="K562" t="s">
        <v>1498</v>
      </c>
      <c r="L562" t="s">
        <v>937</v>
      </c>
    </row>
    <row r="563" spans="1:12" x14ac:dyDescent="0.3">
      <c r="A563" s="8">
        <v>560</v>
      </c>
      <c r="D563" s="73" t="s">
        <v>922</v>
      </c>
      <c r="G563" s="41" t="s">
        <v>922</v>
      </c>
      <c r="K563" t="s">
        <v>1499</v>
      </c>
      <c r="L563" t="s">
        <v>937</v>
      </c>
    </row>
    <row r="564" spans="1:12" x14ac:dyDescent="0.3">
      <c r="A564" s="8">
        <v>561</v>
      </c>
      <c r="D564" s="73" t="s">
        <v>922</v>
      </c>
      <c r="G564" s="41" t="s">
        <v>922</v>
      </c>
      <c r="K564" t="s">
        <v>1500</v>
      </c>
      <c r="L564" t="s">
        <v>937</v>
      </c>
    </row>
    <row r="565" spans="1:12" x14ac:dyDescent="0.3">
      <c r="A565" s="8">
        <v>562</v>
      </c>
      <c r="D565" s="73" t="s">
        <v>922</v>
      </c>
      <c r="G565" s="41" t="s">
        <v>922</v>
      </c>
      <c r="K565" t="s">
        <v>1501</v>
      </c>
      <c r="L565" t="s">
        <v>937</v>
      </c>
    </row>
    <row r="566" spans="1:12" x14ac:dyDescent="0.3">
      <c r="A566" s="8">
        <v>563</v>
      </c>
      <c r="D566" s="73" t="s">
        <v>922</v>
      </c>
      <c r="G566" s="41" t="s">
        <v>922</v>
      </c>
      <c r="K566" t="s">
        <v>1502</v>
      </c>
      <c r="L566" t="s">
        <v>937</v>
      </c>
    </row>
    <row r="567" spans="1:12" x14ac:dyDescent="0.3">
      <c r="A567" s="8">
        <v>564</v>
      </c>
      <c r="D567" s="73" t="s">
        <v>922</v>
      </c>
      <c r="G567" s="41" t="s">
        <v>922</v>
      </c>
      <c r="K567" t="s">
        <v>1503</v>
      </c>
      <c r="L567" t="s">
        <v>937</v>
      </c>
    </row>
    <row r="568" spans="1:12" x14ac:dyDescent="0.3">
      <c r="A568" s="8">
        <v>565</v>
      </c>
      <c r="D568" s="73" t="s">
        <v>922</v>
      </c>
      <c r="G568" s="41" t="s">
        <v>922</v>
      </c>
      <c r="K568" t="s">
        <v>1504</v>
      </c>
      <c r="L568" t="s">
        <v>937</v>
      </c>
    </row>
    <row r="569" spans="1:12" x14ac:dyDescent="0.3">
      <c r="A569" s="8">
        <v>566</v>
      </c>
      <c r="D569" s="73" t="s">
        <v>922</v>
      </c>
      <c r="G569" s="41" t="s">
        <v>922</v>
      </c>
      <c r="K569" t="s">
        <v>1505</v>
      </c>
      <c r="L569" t="s">
        <v>937</v>
      </c>
    </row>
    <row r="570" spans="1:12" x14ac:dyDescent="0.3">
      <c r="A570" s="8">
        <v>567</v>
      </c>
      <c r="D570" s="73" t="s">
        <v>922</v>
      </c>
      <c r="G570" s="41" t="s">
        <v>922</v>
      </c>
      <c r="K570" t="s">
        <v>1506</v>
      </c>
      <c r="L570" t="s">
        <v>937</v>
      </c>
    </row>
    <row r="571" spans="1:12" x14ac:dyDescent="0.3">
      <c r="A571" s="8">
        <v>568</v>
      </c>
      <c r="D571" s="73" t="s">
        <v>922</v>
      </c>
      <c r="G571" s="41" t="s">
        <v>922</v>
      </c>
      <c r="K571" t="s">
        <v>1507</v>
      </c>
      <c r="L571" t="s">
        <v>937</v>
      </c>
    </row>
    <row r="572" spans="1:12" x14ac:dyDescent="0.3">
      <c r="A572" s="8">
        <v>569</v>
      </c>
      <c r="D572" s="73" t="s">
        <v>922</v>
      </c>
      <c r="G572" s="41" t="s">
        <v>922</v>
      </c>
      <c r="K572" t="s">
        <v>1508</v>
      </c>
      <c r="L572" t="s">
        <v>937</v>
      </c>
    </row>
    <row r="573" spans="1:12" x14ac:dyDescent="0.3">
      <c r="A573" s="8">
        <v>570</v>
      </c>
      <c r="D573" s="73" t="s">
        <v>922</v>
      </c>
      <c r="G573" s="41" t="s">
        <v>922</v>
      </c>
      <c r="K573" t="s">
        <v>1509</v>
      </c>
      <c r="L573" t="s">
        <v>937</v>
      </c>
    </row>
    <row r="574" spans="1:12" x14ac:dyDescent="0.3">
      <c r="A574" s="8">
        <v>571</v>
      </c>
      <c r="D574" s="73" t="s">
        <v>922</v>
      </c>
      <c r="G574" s="41" t="s">
        <v>922</v>
      </c>
      <c r="K574" t="s">
        <v>1510</v>
      </c>
      <c r="L574" t="s">
        <v>937</v>
      </c>
    </row>
    <row r="575" spans="1:12" x14ac:dyDescent="0.3">
      <c r="A575" s="8">
        <v>572</v>
      </c>
      <c r="D575" s="73" t="s">
        <v>922</v>
      </c>
      <c r="G575" s="41" t="s">
        <v>922</v>
      </c>
      <c r="K575" t="s">
        <v>1511</v>
      </c>
      <c r="L575" t="s">
        <v>937</v>
      </c>
    </row>
    <row r="576" spans="1:12" x14ac:dyDescent="0.3">
      <c r="A576" s="8">
        <v>573</v>
      </c>
      <c r="D576" s="73" t="s">
        <v>922</v>
      </c>
      <c r="G576" s="41" t="s">
        <v>922</v>
      </c>
      <c r="K576" t="s">
        <v>1512</v>
      </c>
      <c r="L576" t="s">
        <v>937</v>
      </c>
    </row>
    <row r="577" spans="1:12" x14ac:dyDescent="0.3">
      <c r="A577" s="8">
        <v>574</v>
      </c>
      <c r="D577" s="73" t="s">
        <v>922</v>
      </c>
      <c r="G577" s="41" t="s">
        <v>922</v>
      </c>
      <c r="K577" t="s">
        <v>1513</v>
      </c>
      <c r="L577" t="s">
        <v>937</v>
      </c>
    </row>
    <row r="578" spans="1:12" x14ac:dyDescent="0.3">
      <c r="A578" s="8">
        <v>575</v>
      </c>
      <c r="D578" s="73" t="s">
        <v>922</v>
      </c>
      <c r="G578" s="41" t="s">
        <v>922</v>
      </c>
      <c r="K578" t="s">
        <v>1514</v>
      </c>
      <c r="L578" t="s">
        <v>937</v>
      </c>
    </row>
    <row r="579" spans="1:12" x14ac:dyDescent="0.3">
      <c r="A579" s="8">
        <v>576</v>
      </c>
      <c r="D579" s="73" t="s">
        <v>922</v>
      </c>
      <c r="G579" s="41" t="s">
        <v>922</v>
      </c>
      <c r="K579" t="s">
        <v>1515</v>
      </c>
      <c r="L579" t="s">
        <v>937</v>
      </c>
    </row>
    <row r="580" spans="1:12" x14ac:dyDescent="0.3">
      <c r="A580" s="8">
        <v>577</v>
      </c>
      <c r="D580" s="73" t="s">
        <v>922</v>
      </c>
      <c r="G580" s="41" t="s">
        <v>922</v>
      </c>
      <c r="K580" t="s">
        <v>1516</v>
      </c>
      <c r="L580" t="s">
        <v>937</v>
      </c>
    </row>
    <row r="581" spans="1:12" x14ac:dyDescent="0.3">
      <c r="A581" s="8">
        <v>578</v>
      </c>
      <c r="D581" s="73" t="s">
        <v>922</v>
      </c>
      <c r="G581" s="41" t="s">
        <v>922</v>
      </c>
      <c r="K581" t="s">
        <v>1517</v>
      </c>
      <c r="L581" t="s">
        <v>937</v>
      </c>
    </row>
    <row r="582" spans="1:12" x14ac:dyDescent="0.3">
      <c r="A582" s="8">
        <v>579</v>
      </c>
      <c r="D582" s="73" t="s">
        <v>922</v>
      </c>
      <c r="G582" s="41" t="s">
        <v>922</v>
      </c>
      <c r="K582" t="s">
        <v>1518</v>
      </c>
      <c r="L582" t="s">
        <v>937</v>
      </c>
    </row>
    <row r="583" spans="1:12" x14ac:dyDescent="0.3">
      <c r="A583" s="8">
        <v>580</v>
      </c>
      <c r="D583" s="73" t="s">
        <v>922</v>
      </c>
      <c r="G583" s="41" t="s">
        <v>922</v>
      </c>
      <c r="K583" t="s">
        <v>1519</v>
      </c>
      <c r="L583" t="s">
        <v>937</v>
      </c>
    </row>
    <row r="584" spans="1:12" x14ac:dyDescent="0.3">
      <c r="A584" s="8">
        <v>581</v>
      </c>
      <c r="D584" s="73" t="s">
        <v>922</v>
      </c>
      <c r="G584" s="41" t="s">
        <v>922</v>
      </c>
      <c r="K584" t="s">
        <v>1520</v>
      </c>
      <c r="L584" t="s">
        <v>937</v>
      </c>
    </row>
    <row r="585" spans="1:12" x14ac:dyDescent="0.3">
      <c r="A585" s="8">
        <v>582</v>
      </c>
      <c r="D585" s="73" t="s">
        <v>922</v>
      </c>
      <c r="G585" s="41" t="s">
        <v>922</v>
      </c>
      <c r="K585" t="s">
        <v>1521</v>
      </c>
      <c r="L585" t="s">
        <v>937</v>
      </c>
    </row>
    <row r="586" spans="1:12" x14ac:dyDescent="0.3">
      <c r="A586" s="8">
        <v>583</v>
      </c>
      <c r="D586" s="73" t="s">
        <v>922</v>
      </c>
      <c r="G586" s="41" t="s">
        <v>922</v>
      </c>
      <c r="K586" t="s">
        <v>1522</v>
      </c>
      <c r="L586" t="s">
        <v>937</v>
      </c>
    </row>
    <row r="587" spans="1:12" x14ac:dyDescent="0.3">
      <c r="A587" s="8">
        <v>584</v>
      </c>
      <c r="D587" s="73" t="s">
        <v>922</v>
      </c>
      <c r="G587" s="41" t="s">
        <v>922</v>
      </c>
      <c r="K587" t="s">
        <v>1523</v>
      </c>
      <c r="L587" t="s">
        <v>937</v>
      </c>
    </row>
    <row r="588" spans="1:12" x14ac:dyDescent="0.3">
      <c r="A588" s="8">
        <v>585</v>
      </c>
      <c r="D588" s="73" t="s">
        <v>922</v>
      </c>
      <c r="G588" s="41" t="s">
        <v>922</v>
      </c>
      <c r="K588" t="s">
        <v>1524</v>
      </c>
      <c r="L588" t="s">
        <v>937</v>
      </c>
    </row>
    <row r="589" spans="1:12" x14ac:dyDescent="0.3">
      <c r="A589" s="8">
        <v>586</v>
      </c>
      <c r="D589" s="73" t="s">
        <v>922</v>
      </c>
      <c r="G589" s="41" t="s">
        <v>922</v>
      </c>
      <c r="K589" t="s">
        <v>1525</v>
      </c>
      <c r="L589" t="s">
        <v>937</v>
      </c>
    </row>
    <row r="590" spans="1:12" x14ac:dyDescent="0.3">
      <c r="A590" s="8">
        <v>587</v>
      </c>
      <c r="D590" s="73" t="s">
        <v>922</v>
      </c>
      <c r="G590" s="41" t="s">
        <v>922</v>
      </c>
      <c r="K590" t="s">
        <v>1526</v>
      </c>
      <c r="L590" t="s">
        <v>937</v>
      </c>
    </row>
    <row r="591" spans="1:12" x14ac:dyDescent="0.3">
      <c r="A591" s="8">
        <v>588</v>
      </c>
      <c r="D591" s="73" t="s">
        <v>922</v>
      </c>
      <c r="G591" s="41" t="s">
        <v>922</v>
      </c>
      <c r="K591" t="s">
        <v>1527</v>
      </c>
      <c r="L591" t="s">
        <v>937</v>
      </c>
    </row>
    <row r="592" spans="1:12" x14ac:dyDescent="0.3">
      <c r="A592" s="8">
        <v>589</v>
      </c>
      <c r="D592" s="73" t="s">
        <v>922</v>
      </c>
      <c r="G592" s="41" t="s">
        <v>922</v>
      </c>
      <c r="K592" t="s">
        <v>1528</v>
      </c>
      <c r="L592" t="s">
        <v>937</v>
      </c>
    </row>
    <row r="593" spans="1:12" x14ac:dyDescent="0.3">
      <c r="A593" s="8">
        <v>590</v>
      </c>
      <c r="D593" s="73" t="s">
        <v>922</v>
      </c>
      <c r="G593" s="41" t="s">
        <v>922</v>
      </c>
      <c r="K593" t="s">
        <v>1529</v>
      </c>
      <c r="L593" t="s">
        <v>937</v>
      </c>
    </row>
    <row r="594" spans="1:12" x14ac:dyDescent="0.3">
      <c r="A594" s="8">
        <v>591</v>
      </c>
      <c r="D594" s="73" t="s">
        <v>922</v>
      </c>
      <c r="G594" s="41" t="s">
        <v>922</v>
      </c>
      <c r="K594" t="s">
        <v>1530</v>
      </c>
      <c r="L594" t="s">
        <v>937</v>
      </c>
    </row>
    <row r="595" spans="1:12" x14ac:dyDescent="0.3">
      <c r="A595" s="8">
        <v>592</v>
      </c>
      <c r="D595" s="73" t="s">
        <v>922</v>
      </c>
      <c r="G595" s="41" t="s">
        <v>922</v>
      </c>
      <c r="K595" t="s">
        <v>1531</v>
      </c>
      <c r="L595" t="s">
        <v>937</v>
      </c>
    </row>
    <row r="596" spans="1:12" x14ac:dyDescent="0.3">
      <c r="A596" s="8">
        <v>593</v>
      </c>
      <c r="D596" s="73" t="s">
        <v>922</v>
      </c>
      <c r="G596" s="41" t="s">
        <v>922</v>
      </c>
      <c r="K596" t="s">
        <v>1532</v>
      </c>
      <c r="L596" t="s">
        <v>937</v>
      </c>
    </row>
    <row r="597" spans="1:12" x14ac:dyDescent="0.3">
      <c r="A597" s="8">
        <v>594</v>
      </c>
      <c r="D597" s="73" t="s">
        <v>922</v>
      </c>
      <c r="G597" s="41" t="s">
        <v>922</v>
      </c>
      <c r="K597" t="s">
        <v>1533</v>
      </c>
      <c r="L597" t="s">
        <v>937</v>
      </c>
    </row>
    <row r="598" spans="1:12" x14ac:dyDescent="0.3">
      <c r="A598" s="8">
        <v>595</v>
      </c>
      <c r="D598" s="73" t="s">
        <v>922</v>
      </c>
      <c r="G598" s="41" t="s">
        <v>922</v>
      </c>
      <c r="K598" t="s">
        <v>1534</v>
      </c>
      <c r="L598" t="s">
        <v>937</v>
      </c>
    </row>
    <row r="599" spans="1:12" x14ac:dyDescent="0.3">
      <c r="A599" s="8">
        <v>596</v>
      </c>
      <c r="D599" s="73" t="s">
        <v>922</v>
      </c>
      <c r="G599" s="41" t="s">
        <v>922</v>
      </c>
      <c r="K599" t="s">
        <v>1535</v>
      </c>
      <c r="L599" t="s">
        <v>937</v>
      </c>
    </row>
    <row r="600" spans="1:12" x14ac:dyDescent="0.3">
      <c r="A600" s="8">
        <v>597</v>
      </c>
      <c r="D600" s="73" t="s">
        <v>922</v>
      </c>
      <c r="G600" s="41" t="s">
        <v>922</v>
      </c>
      <c r="K600" t="s">
        <v>1536</v>
      </c>
      <c r="L600" t="s">
        <v>937</v>
      </c>
    </row>
    <row r="601" spans="1:12" x14ac:dyDescent="0.3">
      <c r="A601" s="8">
        <v>598</v>
      </c>
      <c r="D601" s="73" t="s">
        <v>922</v>
      </c>
      <c r="G601" s="41" t="s">
        <v>922</v>
      </c>
      <c r="K601" t="s">
        <v>1537</v>
      </c>
      <c r="L601" t="s">
        <v>937</v>
      </c>
    </row>
    <row r="602" spans="1:12" x14ac:dyDescent="0.3">
      <c r="A602" s="8">
        <v>599</v>
      </c>
      <c r="D602" s="73" t="s">
        <v>922</v>
      </c>
      <c r="G602" s="41" t="s">
        <v>922</v>
      </c>
      <c r="K602" t="s">
        <v>1538</v>
      </c>
      <c r="L602" t="s">
        <v>937</v>
      </c>
    </row>
    <row r="603" spans="1:12" x14ac:dyDescent="0.3">
      <c r="A603" s="8">
        <v>600</v>
      </c>
      <c r="D603" s="73" t="s">
        <v>922</v>
      </c>
      <c r="G603" s="41" t="s">
        <v>922</v>
      </c>
      <c r="K603" t="s">
        <v>1539</v>
      </c>
      <c r="L603" t="s">
        <v>937</v>
      </c>
    </row>
    <row r="604" spans="1:12" x14ac:dyDescent="0.3">
      <c r="A604" s="8">
        <v>601</v>
      </c>
      <c r="D604" s="73" t="s">
        <v>922</v>
      </c>
      <c r="G604" s="41" t="s">
        <v>922</v>
      </c>
      <c r="K604" t="s">
        <v>1540</v>
      </c>
      <c r="L604" t="s">
        <v>937</v>
      </c>
    </row>
    <row r="605" spans="1:12" x14ac:dyDescent="0.3">
      <c r="A605" s="8">
        <v>602</v>
      </c>
      <c r="D605" s="73" t="s">
        <v>922</v>
      </c>
      <c r="G605" s="41" t="s">
        <v>922</v>
      </c>
      <c r="K605" t="s">
        <v>1541</v>
      </c>
      <c r="L605" t="s">
        <v>937</v>
      </c>
    </row>
    <row r="606" spans="1:12" x14ac:dyDescent="0.3">
      <c r="A606" s="8">
        <v>603</v>
      </c>
      <c r="D606" s="73" t="s">
        <v>922</v>
      </c>
      <c r="G606" s="41" t="s">
        <v>922</v>
      </c>
      <c r="K606" t="s">
        <v>1542</v>
      </c>
      <c r="L606" t="s">
        <v>937</v>
      </c>
    </row>
    <row r="607" spans="1:12" x14ac:dyDescent="0.3">
      <c r="A607" s="8">
        <v>604</v>
      </c>
      <c r="D607" s="73" t="s">
        <v>922</v>
      </c>
      <c r="G607" s="41" t="s">
        <v>922</v>
      </c>
      <c r="K607" t="s">
        <v>1543</v>
      </c>
      <c r="L607" t="s">
        <v>937</v>
      </c>
    </row>
    <row r="608" spans="1:12" x14ac:dyDescent="0.3">
      <c r="A608" s="8">
        <v>605</v>
      </c>
      <c r="D608" s="73" t="s">
        <v>922</v>
      </c>
      <c r="G608" s="41" t="s">
        <v>922</v>
      </c>
      <c r="K608" t="s">
        <v>1544</v>
      </c>
      <c r="L608" t="s">
        <v>937</v>
      </c>
    </row>
    <row r="609" spans="1:12" x14ac:dyDescent="0.3">
      <c r="A609" s="8">
        <v>606</v>
      </c>
      <c r="D609" s="73" t="s">
        <v>922</v>
      </c>
      <c r="G609" s="41" t="s">
        <v>922</v>
      </c>
      <c r="K609" t="s">
        <v>1545</v>
      </c>
      <c r="L609" t="s">
        <v>937</v>
      </c>
    </row>
    <row r="610" spans="1:12" x14ac:dyDescent="0.3">
      <c r="A610" s="8">
        <v>607</v>
      </c>
      <c r="D610" s="73" t="s">
        <v>922</v>
      </c>
      <c r="G610" s="41" t="s">
        <v>922</v>
      </c>
      <c r="K610" t="s">
        <v>1546</v>
      </c>
      <c r="L610" t="s">
        <v>937</v>
      </c>
    </row>
    <row r="611" spans="1:12" x14ac:dyDescent="0.3">
      <c r="A611" s="8">
        <v>608</v>
      </c>
      <c r="D611" s="73" t="s">
        <v>922</v>
      </c>
      <c r="G611" s="41" t="s">
        <v>922</v>
      </c>
      <c r="K611" t="s">
        <v>1547</v>
      </c>
      <c r="L611" t="s">
        <v>937</v>
      </c>
    </row>
    <row r="612" spans="1:12" x14ac:dyDescent="0.3">
      <c r="A612" s="8">
        <v>609</v>
      </c>
      <c r="D612" s="73" t="s">
        <v>922</v>
      </c>
      <c r="G612" s="41" t="s">
        <v>922</v>
      </c>
      <c r="K612" t="s">
        <v>1548</v>
      </c>
      <c r="L612" t="s">
        <v>937</v>
      </c>
    </row>
    <row r="613" spans="1:12" x14ac:dyDescent="0.3">
      <c r="A613" s="8">
        <v>610</v>
      </c>
      <c r="D613" s="73" t="s">
        <v>922</v>
      </c>
      <c r="G613" s="41" t="s">
        <v>922</v>
      </c>
      <c r="K613" t="s">
        <v>1549</v>
      </c>
      <c r="L613" t="s">
        <v>937</v>
      </c>
    </row>
    <row r="614" spans="1:12" x14ac:dyDescent="0.3">
      <c r="A614" s="8">
        <v>611</v>
      </c>
      <c r="D614" s="73" t="s">
        <v>922</v>
      </c>
      <c r="G614" s="41" t="s">
        <v>922</v>
      </c>
      <c r="K614" t="s">
        <v>1550</v>
      </c>
      <c r="L614" t="s">
        <v>937</v>
      </c>
    </row>
    <row r="615" spans="1:12" x14ac:dyDescent="0.3">
      <c r="A615" s="8">
        <v>612</v>
      </c>
      <c r="D615" s="73" t="s">
        <v>922</v>
      </c>
      <c r="G615" s="41" t="s">
        <v>922</v>
      </c>
      <c r="K615" t="s">
        <v>1551</v>
      </c>
      <c r="L615" t="s">
        <v>937</v>
      </c>
    </row>
    <row r="616" spans="1:12" x14ac:dyDescent="0.3">
      <c r="A616" s="8">
        <v>613</v>
      </c>
      <c r="D616" s="73" t="s">
        <v>922</v>
      </c>
      <c r="G616" s="41" t="s">
        <v>922</v>
      </c>
      <c r="K616" t="s">
        <v>1552</v>
      </c>
      <c r="L616" t="s">
        <v>937</v>
      </c>
    </row>
    <row r="617" spans="1:12" x14ac:dyDescent="0.3">
      <c r="A617" s="8">
        <v>614</v>
      </c>
      <c r="D617" s="73" t="s">
        <v>922</v>
      </c>
      <c r="G617" s="41" t="s">
        <v>922</v>
      </c>
      <c r="K617" t="s">
        <v>1553</v>
      </c>
      <c r="L617" t="s">
        <v>937</v>
      </c>
    </row>
    <row r="618" spans="1:12" x14ac:dyDescent="0.3">
      <c r="A618" s="8">
        <v>615</v>
      </c>
      <c r="D618" s="73" t="s">
        <v>922</v>
      </c>
      <c r="G618" s="41" t="s">
        <v>922</v>
      </c>
      <c r="K618" t="s">
        <v>1554</v>
      </c>
      <c r="L618" t="s">
        <v>937</v>
      </c>
    </row>
    <row r="619" spans="1:12" x14ac:dyDescent="0.3">
      <c r="A619" s="8">
        <v>616</v>
      </c>
      <c r="D619" s="73" t="s">
        <v>922</v>
      </c>
      <c r="G619" s="41" t="s">
        <v>922</v>
      </c>
      <c r="K619" t="s">
        <v>1555</v>
      </c>
      <c r="L619" t="s">
        <v>937</v>
      </c>
    </row>
    <row r="620" spans="1:12" x14ac:dyDescent="0.3">
      <c r="A620" s="8">
        <v>617</v>
      </c>
      <c r="D620" s="73" t="s">
        <v>922</v>
      </c>
      <c r="G620" s="41" t="s">
        <v>922</v>
      </c>
      <c r="K620" t="s">
        <v>1556</v>
      </c>
      <c r="L620" t="s">
        <v>937</v>
      </c>
    </row>
    <row r="621" spans="1:12" x14ac:dyDescent="0.3">
      <c r="A621" s="8">
        <v>618</v>
      </c>
      <c r="D621" s="73" t="s">
        <v>922</v>
      </c>
      <c r="G621" s="41" t="s">
        <v>922</v>
      </c>
      <c r="K621" t="s">
        <v>1557</v>
      </c>
      <c r="L621" t="s">
        <v>937</v>
      </c>
    </row>
    <row r="622" spans="1:12" x14ac:dyDescent="0.3">
      <c r="A622" s="8">
        <v>619</v>
      </c>
      <c r="D622" s="73" t="s">
        <v>922</v>
      </c>
      <c r="G622" s="41" t="s">
        <v>922</v>
      </c>
      <c r="K622" t="s">
        <v>1558</v>
      </c>
      <c r="L622" t="s">
        <v>937</v>
      </c>
    </row>
    <row r="623" spans="1:12" x14ac:dyDescent="0.3">
      <c r="A623" s="8">
        <v>620</v>
      </c>
      <c r="D623" s="73" t="s">
        <v>922</v>
      </c>
      <c r="G623" s="41" t="s">
        <v>922</v>
      </c>
      <c r="K623" t="s">
        <v>1559</v>
      </c>
      <c r="L623" t="s">
        <v>937</v>
      </c>
    </row>
    <row r="624" spans="1:12" x14ac:dyDescent="0.3">
      <c r="A624" s="8">
        <v>621</v>
      </c>
      <c r="D624" s="73" t="s">
        <v>922</v>
      </c>
      <c r="G624" s="41" t="s">
        <v>922</v>
      </c>
      <c r="K624" t="s">
        <v>1560</v>
      </c>
      <c r="L624" t="s">
        <v>937</v>
      </c>
    </row>
    <row r="625" spans="1:12" x14ac:dyDescent="0.3">
      <c r="A625" s="8">
        <v>622</v>
      </c>
      <c r="D625" s="73" t="s">
        <v>922</v>
      </c>
      <c r="G625" s="41" t="s">
        <v>922</v>
      </c>
      <c r="K625" t="s">
        <v>1561</v>
      </c>
      <c r="L625" t="s">
        <v>937</v>
      </c>
    </row>
    <row r="626" spans="1:12" x14ac:dyDescent="0.3">
      <c r="A626" s="8">
        <v>623</v>
      </c>
      <c r="D626" s="73" t="s">
        <v>922</v>
      </c>
      <c r="G626" s="41" t="s">
        <v>922</v>
      </c>
      <c r="K626" t="s">
        <v>1562</v>
      </c>
      <c r="L626" t="s">
        <v>937</v>
      </c>
    </row>
    <row r="627" spans="1:12" x14ac:dyDescent="0.3">
      <c r="A627" s="8">
        <v>624</v>
      </c>
      <c r="D627" s="73" t="s">
        <v>922</v>
      </c>
      <c r="G627" s="41" t="s">
        <v>922</v>
      </c>
      <c r="K627" t="s">
        <v>1563</v>
      </c>
      <c r="L627" t="s">
        <v>937</v>
      </c>
    </row>
    <row r="628" spans="1:12" x14ac:dyDescent="0.3">
      <c r="A628" s="8">
        <v>625</v>
      </c>
      <c r="D628" s="73" t="s">
        <v>922</v>
      </c>
      <c r="G628" s="41" t="s">
        <v>922</v>
      </c>
      <c r="K628" t="s">
        <v>1564</v>
      </c>
      <c r="L628" t="s">
        <v>937</v>
      </c>
    </row>
    <row r="629" spans="1:12" x14ac:dyDescent="0.3">
      <c r="A629" s="8">
        <v>626</v>
      </c>
      <c r="D629" s="73" t="s">
        <v>922</v>
      </c>
      <c r="G629" s="41" t="s">
        <v>922</v>
      </c>
      <c r="K629" t="s">
        <v>1565</v>
      </c>
      <c r="L629" t="s">
        <v>937</v>
      </c>
    </row>
    <row r="630" spans="1:12" x14ac:dyDescent="0.3">
      <c r="A630" s="8">
        <v>627</v>
      </c>
      <c r="D630" s="73" t="s">
        <v>922</v>
      </c>
      <c r="G630" s="41" t="s">
        <v>922</v>
      </c>
      <c r="K630" t="s">
        <v>1566</v>
      </c>
      <c r="L630" t="s">
        <v>937</v>
      </c>
    </row>
    <row r="631" spans="1:12" x14ac:dyDescent="0.3">
      <c r="A631" s="8">
        <v>628</v>
      </c>
      <c r="D631" s="73" t="s">
        <v>922</v>
      </c>
      <c r="G631" s="41" t="s">
        <v>922</v>
      </c>
      <c r="K631" t="s">
        <v>1567</v>
      </c>
      <c r="L631" t="s">
        <v>937</v>
      </c>
    </row>
    <row r="632" spans="1:12" x14ac:dyDescent="0.3">
      <c r="A632" s="8">
        <v>629</v>
      </c>
      <c r="D632" s="73" t="s">
        <v>922</v>
      </c>
      <c r="G632" s="41" t="s">
        <v>922</v>
      </c>
      <c r="K632" t="s">
        <v>1568</v>
      </c>
      <c r="L632" t="s">
        <v>937</v>
      </c>
    </row>
    <row r="633" spans="1:12" x14ac:dyDescent="0.3">
      <c r="A633" s="8">
        <v>630</v>
      </c>
      <c r="D633" s="73" t="s">
        <v>922</v>
      </c>
      <c r="G633" s="41" t="s">
        <v>922</v>
      </c>
      <c r="K633" t="s">
        <v>1569</v>
      </c>
      <c r="L633" t="s">
        <v>937</v>
      </c>
    </row>
    <row r="634" spans="1:12" x14ac:dyDescent="0.3">
      <c r="A634" s="8">
        <v>631</v>
      </c>
      <c r="D634" s="73" t="s">
        <v>922</v>
      </c>
      <c r="G634" s="41" t="s">
        <v>922</v>
      </c>
      <c r="K634" t="s">
        <v>1570</v>
      </c>
      <c r="L634" t="s">
        <v>937</v>
      </c>
    </row>
    <row r="635" spans="1:12" x14ac:dyDescent="0.3">
      <c r="A635" s="8">
        <v>632</v>
      </c>
      <c r="D635" s="73" t="s">
        <v>922</v>
      </c>
      <c r="G635" s="41" t="s">
        <v>922</v>
      </c>
      <c r="K635" t="s">
        <v>1571</v>
      </c>
      <c r="L635" t="s">
        <v>937</v>
      </c>
    </row>
    <row r="636" spans="1:12" x14ac:dyDescent="0.3">
      <c r="A636" s="8">
        <v>633</v>
      </c>
      <c r="D636" s="73" t="s">
        <v>922</v>
      </c>
      <c r="G636" s="41" t="s">
        <v>922</v>
      </c>
      <c r="K636" t="s">
        <v>1572</v>
      </c>
      <c r="L636" t="s">
        <v>937</v>
      </c>
    </row>
    <row r="637" spans="1:12" x14ac:dyDescent="0.3">
      <c r="A637" s="8">
        <v>634</v>
      </c>
      <c r="D637" s="73" t="s">
        <v>922</v>
      </c>
      <c r="G637" s="41" t="s">
        <v>922</v>
      </c>
      <c r="K637" t="s">
        <v>1573</v>
      </c>
      <c r="L637" t="s">
        <v>937</v>
      </c>
    </row>
    <row r="638" spans="1:12" x14ac:dyDescent="0.3">
      <c r="A638" s="8">
        <v>635</v>
      </c>
      <c r="D638" s="73" t="s">
        <v>922</v>
      </c>
      <c r="G638" s="41" t="s">
        <v>922</v>
      </c>
      <c r="K638" t="s">
        <v>1574</v>
      </c>
      <c r="L638" t="s">
        <v>937</v>
      </c>
    </row>
    <row r="639" spans="1:12" x14ac:dyDescent="0.3">
      <c r="A639" s="8">
        <v>636</v>
      </c>
      <c r="D639" s="73" t="s">
        <v>922</v>
      </c>
      <c r="G639" s="41" t="s">
        <v>922</v>
      </c>
      <c r="K639" t="s">
        <v>1575</v>
      </c>
      <c r="L639" t="s">
        <v>937</v>
      </c>
    </row>
    <row r="640" spans="1:12" x14ac:dyDescent="0.3">
      <c r="A640" s="8">
        <v>637</v>
      </c>
      <c r="D640" s="73" t="s">
        <v>922</v>
      </c>
      <c r="G640" s="41" t="s">
        <v>922</v>
      </c>
      <c r="K640" t="s">
        <v>1576</v>
      </c>
      <c r="L640" t="s">
        <v>937</v>
      </c>
    </row>
    <row r="641" spans="1:12" x14ac:dyDescent="0.3">
      <c r="A641" s="8">
        <v>638</v>
      </c>
      <c r="D641" s="73" t="s">
        <v>922</v>
      </c>
      <c r="G641" s="41" t="s">
        <v>922</v>
      </c>
      <c r="K641" t="s">
        <v>1577</v>
      </c>
      <c r="L641" t="s">
        <v>937</v>
      </c>
    </row>
    <row r="642" spans="1:12" x14ac:dyDescent="0.3">
      <c r="A642" s="8">
        <v>639</v>
      </c>
      <c r="D642" s="73" t="s">
        <v>922</v>
      </c>
      <c r="G642" s="41" t="s">
        <v>922</v>
      </c>
      <c r="K642" t="s">
        <v>1578</v>
      </c>
      <c r="L642" t="s">
        <v>937</v>
      </c>
    </row>
    <row r="643" spans="1:12" x14ac:dyDescent="0.3">
      <c r="A643" s="8">
        <v>640</v>
      </c>
      <c r="D643" s="73" t="s">
        <v>922</v>
      </c>
      <c r="G643" s="41" t="s">
        <v>922</v>
      </c>
      <c r="K643" t="s">
        <v>1579</v>
      </c>
      <c r="L643" t="s">
        <v>937</v>
      </c>
    </row>
    <row r="644" spans="1:12" x14ac:dyDescent="0.3">
      <c r="A644" s="8">
        <v>641</v>
      </c>
      <c r="D644" s="73" t="s">
        <v>922</v>
      </c>
      <c r="G644" s="41" t="s">
        <v>922</v>
      </c>
      <c r="K644" t="s">
        <v>1580</v>
      </c>
      <c r="L644" t="s">
        <v>937</v>
      </c>
    </row>
    <row r="645" spans="1:12" x14ac:dyDescent="0.3">
      <c r="A645" s="8">
        <v>642</v>
      </c>
      <c r="D645" s="73" t="s">
        <v>922</v>
      </c>
      <c r="G645" s="41" t="s">
        <v>922</v>
      </c>
      <c r="K645" t="s">
        <v>1581</v>
      </c>
      <c r="L645" t="s">
        <v>937</v>
      </c>
    </row>
    <row r="646" spans="1:12" x14ac:dyDescent="0.3">
      <c r="A646" s="8">
        <v>643</v>
      </c>
      <c r="D646" s="73" t="s">
        <v>922</v>
      </c>
      <c r="G646" s="41" t="s">
        <v>922</v>
      </c>
      <c r="K646" t="s">
        <v>1582</v>
      </c>
      <c r="L646" t="s">
        <v>937</v>
      </c>
    </row>
    <row r="647" spans="1:12" x14ac:dyDescent="0.3">
      <c r="A647" s="8">
        <v>644</v>
      </c>
      <c r="D647" s="73" t="s">
        <v>922</v>
      </c>
      <c r="G647" s="41" t="s">
        <v>922</v>
      </c>
      <c r="K647" t="s">
        <v>1583</v>
      </c>
      <c r="L647" t="s">
        <v>937</v>
      </c>
    </row>
    <row r="648" spans="1:12" x14ac:dyDescent="0.3">
      <c r="A648" s="8">
        <v>645</v>
      </c>
      <c r="D648" s="73" t="s">
        <v>922</v>
      </c>
      <c r="G648" s="41" t="s">
        <v>922</v>
      </c>
      <c r="K648" t="s">
        <v>1584</v>
      </c>
      <c r="L648" t="s">
        <v>937</v>
      </c>
    </row>
    <row r="649" spans="1:12" x14ac:dyDescent="0.3">
      <c r="A649" s="8">
        <v>646</v>
      </c>
      <c r="D649" s="73" t="s">
        <v>922</v>
      </c>
      <c r="G649" s="41" t="s">
        <v>922</v>
      </c>
      <c r="K649" t="s">
        <v>1585</v>
      </c>
      <c r="L649" t="s">
        <v>937</v>
      </c>
    </row>
    <row r="650" spans="1:12" x14ac:dyDescent="0.3">
      <c r="A650" s="8">
        <v>647</v>
      </c>
      <c r="D650" s="73" t="s">
        <v>922</v>
      </c>
      <c r="G650" s="41" t="s">
        <v>922</v>
      </c>
      <c r="K650" t="s">
        <v>1586</v>
      </c>
      <c r="L650" t="s">
        <v>937</v>
      </c>
    </row>
    <row r="651" spans="1:12" x14ac:dyDescent="0.3">
      <c r="A651" s="8">
        <v>648</v>
      </c>
      <c r="D651" s="73" t="s">
        <v>922</v>
      </c>
      <c r="G651" s="41" t="s">
        <v>922</v>
      </c>
      <c r="K651" t="s">
        <v>1587</v>
      </c>
      <c r="L651" t="s">
        <v>937</v>
      </c>
    </row>
    <row r="652" spans="1:12" x14ac:dyDescent="0.3">
      <c r="A652" s="8">
        <v>649</v>
      </c>
      <c r="D652" s="73" t="s">
        <v>922</v>
      </c>
      <c r="G652" s="41" t="s">
        <v>922</v>
      </c>
      <c r="K652" t="s">
        <v>1588</v>
      </c>
      <c r="L652" t="s">
        <v>937</v>
      </c>
    </row>
    <row r="653" spans="1:12" x14ac:dyDescent="0.3">
      <c r="A653" s="8">
        <v>650</v>
      </c>
      <c r="D653" s="73" t="s">
        <v>922</v>
      </c>
      <c r="G653" s="41" t="s">
        <v>922</v>
      </c>
      <c r="K653" t="s">
        <v>1589</v>
      </c>
      <c r="L653" t="s">
        <v>937</v>
      </c>
    </row>
    <row r="654" spans="1:12" x14ac:dyDescent="0.3">
      <c r="A654" s="8">
        <v>651</v>
      </c>
      <c r="D654" s="73" t="s">
        <v>922</v>
      </c>
      <c r="G654" s="41" t="s">
        <v>922</v>
      </c>
      <c r="K654" t="s">
        <v>1590</v>
      </c>
      <c r="L654" t="s">
        <v>937</v>
      </c>
    </row>
    <row r="655" spans="1:12" x14ac:dyDescent="0.3">
      <c r="A655" s="8">
        <v>652</v>
      </c>
      <c r="D655" s="73" t="s">
        <v>922</v>
      </c>
      <c r="G655" s="41" t="s">
        <v>922</v>
      </c>
      <c r="K655" t="s">
        <v>1591</v>
      </c>
      <c r="L655" t="s">
        <v>937</v>
      </c>
    </row>
    <row r="656" spans="1:12" x14ac:dyDescent="0.3">
      <c r="A656" s="8">
        <v>653</v>
      </c>
      <c r="D656" s="73" t="s">
        <v>922</v>
      </c>
      <c r="G656" s="41" t="s">
        <v>922</v>
      </c>
      <c r="K656" t="s">
        <v>1592</v>
      </c>
      <c r="L656" t="s">
        <v>937</v>
      </c>
    </row>
    <row r="657" spans="1:12" x14ac:dyDescent="0.3">
      <c r="A657" s="8">
        <v>654</v>
      </c>
      <c r="D657" s="73" t="s">
        <v>922</v>
      </c>
      <c r="G657" s="41" t="s">
        <v>922</v>
      </c>
      <c r="K657" t="s">
        <v>1593</v>
      </c>
      <c r="L657" t="s">
        <v>937</v>
      </c>
    </row>
    <row r="658" spans="1:12" x14ac:dyDescent="0.3">
      <c r="A658" s="8">
        <v>655</v>
      </c>
      <c r="D658" s="73" t="s">
        <v>922</v>
      </c>
      <c r="G658" s="41" t="s">
        <v>922</v>
      </c>
      <c r="K658" t="s">
        <v>1594</v>
      </c>
      <c r="L658" t="s">
        <v>937</v>
      </c>
    </row>
    <row r="659" spans="1:12" x14ac:dyDescent="0.3">
      <c r="A659" s="8">
        <v>656</v>
      </c>
      <c r="D659" s="73" t="s">
        <v>922</v>
      </c>
      <c r="G659" s="41" t="s">
        <v>922</v>
      </c>
      <c r="K659" t="s">
        <v>1595</v>
      </c>
      <c r="L659" t="s">
        <v>937</v>
      </c>
    </row>
    <row r="660" spans="1:12" x14ac:dyDescent="0.3">
      <c r="A660" s="8">
        <v>657</v>
      </c>
      <c r="D660" s="73" t="s">
        <v>922</v>
      </c>
      <c r="G660" s="41" t="s">
        <v>922</v>
      </c>
      <c r="K660" t="s">
        <v>1596</v>
      </c>
      <c r="L660" t="s">
        <v>937</v>
      </c>
    </row>
    <row r="661" spans="1:12" x14ac:dyDescent="0.3">
      <c r="A661" s="8">
        <v>658</v>
      </c>
      <c r="D661" s="73" t="s">
        <v>922</v>
      </c>
      <c r="G661" s="41" t="s">
        <v>922</v>
      </c>
      <c r="K661" t="s">
        <v>1597</v>
      </c>
      <c r="L661" t="s">
        <v>937</v>
      </c>
    </row>
    <row r="662" spans="1:12" x14ac:dyDescent="0.3">
      <c r="A662" s="8">
        <v>659</v>
      </c>
      <c r="D662" s="73" t="s">
        <v>922</v>
      </c>
      <c r="G662" s="41" t="s">
        <v>922</v>
      </c>
      <c r="K662" t="s">
        <v>1598</v>
      </c>
      <c r="L662" t="s">
        <v>937</v>
      </c>
    </row>
    <row r="663" spans="1:12" x14ac:dyDescent="0.3">
      <c r="A663" s="8">
        <v>660</v>
      </c>
      <c r="D663" s="73" t="s">
        <v>922</v>
      </c>
      <c r="G663" s="41" t="s">
        <v>922</v>
      </c>
      <c r="K663" t="s">
        <v>1599</v>
      </c>
      <c r="L663" t="s">
        <v>937</v>
      </c>
    </row>
    <row r="664" spans="1:12" x14ac:dyDescent="0.3">
      <c r="A664" s="8">
        <v>661</v>
      </c>
      <c r="D664" s="73" t="s">
        <v>922</v>
      </c>
      <c r="G664" s="41" t="s">
        <v>922</v>
      </c>
      <c r="K664" t="s">
        <v>1600</v>
      </c>
      <c r="L664" t="s">
        <v>937</v>
      </c>
    </row>
    <row r="665" spans="1:12" x14ac:dyDescent="0.3">
      <c r="A665" s="8">
        <v>662</v>
      </c>
      <c r="D665" s="73" t="s">
        <v>922</v>
      </c>
      <c r="G665" s="41" t="s">
        <v>922</v>
      </c>
      <c r="K665" t="s">
        <v>1601</v>
      </c>
      <c r="L665" t="s">
        <v>937</v>
      </c>
    </row>
    <row r="666" spans="1:12" x14ac:dyDescent="0.3">
      <c r="A666" s="8">
        <v>663</v>
      </c>
      <c r="D666" s="73" t="s">
        <v>922</v>
      </c>
      <c r="G666" s="41" t="s">
        <v>922</v>
      </c>
      <c r="K666" t="s">
        <v>1602</v>
      </c>
      <c r="L666" t="s">
        <v>937</v>
      </c>
    </row>
    <row r="667" spans="1:12" x14ac:dyDescent="0.3">
      <c r="A667" s="8">
        <v>664</v>
      </c>
      <c r="D667" s="73" t="s">
        <v>922</v>
      </c>
      <c r="G667" s="41" t="s">
        <v>922</v>
      </c>
      <c r="K667" t="s">
        <v>1603</v>
      </c>
      <c r="L667" t="s">
        <v>937</v>
      </c>
    </row>
    <row r="668" spans="1:12" x14ac:dyDescent="0.3">
      <c r="A668" s="8">
        <v>665</v>
      </c>
      <c r="D668" s="73" t="s">
        <v>922</v>
      </c>
      <c r="G668" s="41" t="s">
        <v>922</v>
      </c>
      <c r="K668" t="s">
        <v>1604</v>
      </c>
      <c r="L668" t="s">
        <v>937</v>
      </c>
    </row>
    <row r="669" spans="1:12" x14ac:dyDescent="0.3">
      <c r="A669" s="8">
        <v>666</v>
      </c>
      <c r="D669" s="73" t="s">
        <v>922</v>
      </c>
      <c r="G669" s="41" t="s">
        <v>922</v>
      </c>
      <c r="K669" t="s">
        <v>1605</v>
      </c>
      <c r="L669" t="s">
        <v>937</v>
      </c>
    </row>
    <row r="670" spans="1:12" x14ac:dyDescent="0.3">
      <c r="A670" s="8">
        <v>667</v>
      </c>
      <c r="D670" s="73" t="s">
        <v>922</v>
      </c>
      <c r="G670" s="41" t="s">
        <v>922</v>
      </c>
      <c r="K670" t="s">
        <v>1606</v>
      </c>
      <c r="L670" t="s">
        <v>937</v>
      </c>
    </row>
    <row r="671" spans="1:12" x14ac:dyDescent="0.3">
      <c r="A671" s="8">
        <v>668</v>
      </c>
      <c r="D671" s="73" t="s">
        <v>922</v>
      </c>
      <c r="G671" s="41" t="s">
        <v>922</v>
      </c>
      <c r="K671" t="s">
        <v>1607</v>
      </c>
      <c r="L671" t="s">
        <v>937</v>
      </c>
    </row>
    <row r="672" spans="1:12" x14ac:dyDescent="0.3">
      <c r="A672" s="8">
        <v>669</v>
      </c>
      <c r="D672" s="73" t="s">
        <v>922</v>
      </c>
      <c r="G672" s="41" t="s">
        <v>922</v>
      </c>
      <c r="K672" t="s">
        <v>1608</v>
      </c>
      <c r="L672" t="s">
        <v>937</v>
      </c>
    </row>
    <row r="673" spans="1:12" x14ac:dyDescent="0.3">
      <c r="A673" s="8">
        <v>670</v>
      </c>
      <c r="D673" s="73" t="s">
        <v>922</v>
      </c>
      <c r="G673" s="41" t="s">
        <v>922</v>
      </c>
      <c r="K673" t="s">
        <v>1609</v>
      </c>
      <c r="L673" t="s">
        <v>937</v>
      </c>
    </row>
    <row r="674" spans="1:12" x14ac:dyDescent="0.3">
      <c r="A674" s="8">
        <v>671</v>
      </c>
      <c r="D674" s="73" t="s">
        <v>922</v>
      </c>
      <c r="G674" s="41" t="s">
        <v>922</v>
      </c>
      <c r="K674" t="s">
        <v>1610</v>
      </c>
      <c r="L674" t="s">
        <v>937</v>
      </c>
    </row>
    <row r="675" spans="1:12" x14ac:dyDescent="0.3">
      <c r="A675" s="8">
        <v>672</v>
      </c>
      <c r="D675" s="73" t="s">
        <v>922</v>
      </c>
      <c r="G675" s="41" t="s">
        <v>922</v>
      </c>
      <c r="K675" t="s">
        <v>1611</v>
      </c>
      <c r="L675" t="s">
        <v>937</v>
      </c>
    </row>
    <row r="676" spans="1:12" x14ac:dyDescent="0.3">
      <c r="A676" s="8">
        <v>673</v>
      </c>
      <c r="D676" s="73" t="s">
        <v>922</v>
      </c>
      <c r="G676" s="41" t="s">
        <v>922</v>
      </c>
      <c r="K676" t="s">
        <v>1612</v>
      </c>
      <c r="L676" t="s">
        <v>937</v>
      </c>
    </row>
    <row r="677" spans="1:12" x14ac:dyDescent="0.3">
      <c r="A677" s="8">
        <v>674</v>
      </c>
      <c r="D677" s="73" t="s">
        <v>922</v>
      </c>
      <c r="G677" s="41" t="s">
        <v>922</v>
      </c>
      <c r="K677" t="s">
        <v>1613</v>
      </c>
      <c r="L677" t="s">
        <v>937</v>
      </c>
    </row>
    <row r="678" spans="1:12" x14ac:dyDescent="0.3">
      <c r="A678" s="8">
        <v>675</v>
      </c>
      <c r="D678" s="73" t="s">
        <v>922</v>
      </c>
      <c r="G678" s="41" t="s">
        <v>922</v>
      </c>
      <c r="K678" t="s">
        <v>1614</v>
      </c>
      <c r="L678" t="s">
        <v>937</v>
      </c>
    </row>
    <row r="679" spans="1:12" x14ac:dyDescent="0.3">
      <c r="A679" s="8">
        <v>676</v>
      </c>
      <c r="D679" s="73" t="s">
        <v>922</v>
      </c>
      <c r="G679" s="41" t="s">
        <v>922</v>
      </c>
      <c r="K679" t="s">
        <v>1615</v>
      </c>
      <c r="L679" t="s">
        <v>937</v>
      </c>
    </row>
    <row r="680" spans="1:12" x14ac:dyDescent="0.3">
      <c r="A680" s="8">
        <v>677</v>
      </c>
      <c r="D680" s="73" t="s">
        <v>922</v>
      </c>
      <c r="G680" s="41" t="s">
        <v>922</v>
      </c>
      <c r="K680" t="s">
        <v>1616</v>
      </c>
      <c r="L680" t="s">
        <v>937</v>
      </c>
    </row>
    <row r="681" spans="1:12" x14ac:dyDescent="0.3">
      <c r="A681" s="8">
        <v>678</v>
      </c>
      <c r="D681" s="73" t="s">
        <v>922</v>
      </c>
      <c r="G681" s="41" t="s">
        <v>922</v>
      </c>
      <c r="K681" t="s">
        <v>1617</v>
      </c>
      <c r="L681" t="s">
        <v>937</v>
      </c>
    </row>
    <row r="682" spans="1:12" x14ac:dyDescent="0.3">
      <c r="A682" s="8">
        <v>679</v>
      </c>
      <c r="D682" s="73" t="s">
        <v>922</v>
      </c>
      <c r="G682" s="41" t="s">
        <v>922</v>
      </c>
      <c r="K682" t="s">
        <v>1618</v>
      </c>
      <c r="L682" t="s">
        <v>937</v>
      </c>
    </row>
    <row r="683" spans="1:12" x14ac:dyDescent="0.3">
      <c r="A683" s="8">
        <v>680</v>
      </c>
      <c r="D683" s="73" t="s">
        <v>922</v>
      </c>
      <c r="G683" s="41" t="s">
        <v>922</v>
      </c>
      <c r="K683" t="s">
        <v>1619</v>
      </c>
      <c r="L683" t="s">
        <v>937</v>
      </c>
    </row>
    <row r="684" spans="1:12" x14ac:dyDescent="0.3">
      <c r="A684" s="8">
        <v>681</v>
      </c>
      <c r="D684" s="73" t="s">
        <v>922</v>
      </c>
      <c r="G684" s="41" t="s">
        <v>922</v>
      </c>
      <c r="K684" t="s">
        <v>1620</v>
      </c>
      <c r="L684" t="s">
        <v>937</v>
      </c>
    </row>
    <row r="685" spans="1:12" x14ac:dyDescent="0.3">
      <c r="A685" s="8">
        <v>682</v>
      </c>
      <c r="D685" s="73" t="s">
        <v>922</v>
      </c>
      <c r="G685" s="41" t="s">
        <v>922</v>
      </c>
      <c r="K685" t="s">
        <v>1621</v>
      </c>
      <c r="L685" t="s">
        <v>937</v>
      </c>
    </row>
    <row r="686" spans="1:12" x14ac:dyDescent="0.3">
      <c r="A686" s="8">
        <v>683</v>
      </c>
      <c r="D686" s="73" t="s">
        <v>922</v>
      </c>
      <c r="G686" s="41" t="s">
        <v>922</v>
      </c>
      <c r="K686" t="s">
        <v>1622</v>
      </c>
      <c r="L686" t="s">
        <v>937</v>
      </c>
    </row>
    <row r="687" spans="1:12" x14ac:dyDescent="0.3">
      <c r="A687" s="8">
        <v>684</v>
      </c>
      <c r="D687" s="73" t="s">
        <v>922</v>
      </c>
      <c r="G687" s="41" t="s">
        <v>922</v>
      </c>
      <c r="K687" t="s">
        <v>1623</v>
      </c>
      <c r="L687" t="s">
        <v>937</v>
      </c>
    </row>
    <row r="688" spans="1:12" x14ac:dyDescent="0.3">
      <c r="A688" s="8">
        <v>685</v>
      </c>
      <c r="D688" s="73" t="s">
        <v>922</v>
      </c>
      <c r="G688" s="41" t="s">
        <v>922</v>
      </c>
      <c r="K688" t="s">
        <v>1624</v>
      </c>
      <c r="L688" t="s">
        <v>937</v>
      </c>
    </row>
    <row r="689" spans="1:12" x14ac:dyDescent="0.3">
      <c r="A689" s="8">
        <v>686</v>
      </c>
      <c r="D689" s="73" t="s">
        <v>922</v>
      </c>
      <c r="G689" s="41" t="s">
        <v>922</v>
      </c>
      <c r="K689" t="s">
        <v>1625</v>
      </c>
      <c r="L689" t="s">
        <v>937</v>
      </c>
    </row>
    <row r="690" spans="1:12" x14ac:dyDescent="0.3">
      <c r="A690" s="8">
        <v>687</v>
      </c>
      <c r="D690" s="73" t="s">
        <v>922</v>
      </c>
      <c r="G690" s="41" t="s">
        <v>922</v>
      </c>
      <c r="K690" t="s">
        <v>1626</v>
      </c>
      <c r="L690" t="s">
        <v>937</v>
      </c>
    </row>
    <row r="691" spans="1:12" x14ac:dyDescent="0.3">
      <c r="A691" s="8">
        <v>688</v>
      </c>
      <c r="D691" s="73" t="s">
        <v>922</v>
      </c>
      <c r="G691" s="41" t="s">
        <v>922</v>
      </c>
      <c r="K691" t="s">
        <v>1627</v>
      </c>
      <c r="L691" t="s">
        <v>937</v>
      </c>
    </row>
    <row r="692" spans="1:12" x14ac:dyDescent="0.3">
      <c r="A692" s="8">
        <v>689</v>
      </c>
      <c r="D692" s="73" t="s">
        <v>922</v>
      </c>
      <c r="G692" s="41" t="s">
        <v>922</v>
      </c>
      <c r="K692" t="s">
        <v>1628</v>
      </c>
      <c r="L692" t="s">
        <v>937</v>
      </c>
    </row>
    <row r="693" spans="1:12" x14ac:dyDescent="0.3">
      <c r="A693" s="8">
        <v>690</v>
      </c>
      <c r="D693" s="73" t="s">
        <v>922</v>
      </c>
      <c r="G693" s="41" t="s">
        <v>922</v>
      </c>
      <c r="K693" t="s">
        <v>1629</v>
      </c>
      <c r="L693" t="s">
        <v>937</v>
      </c>
    </row>
    <row r="694" spans="1:12" x14ac:dyDescent="0.3">
      <c r="A694" s="8">
        <v>691</v>
      </c>
      <c r="D694" s="73" t="s">
        <v>922</v>
      </c>
      <c r="G694" s="41" t="s">
        <v>922</v>
      </c>
      <c r="K694" t="s">
        <v>1630</v>
      </c>
      <c r="L694" t="s">
        <v>937</v>
      </c>
    </row>
    <row r="695" spans="1:12" x14ac:dyDescent="0.3">
      <c r="A695" s="8">
        <v>692</v>
      </c>
      <c r="K695" t="s">
        <v>1631</v>
      </c>
      <c r="L695" t="s">
        <v>937</v>
      </c>
    </row>
    <row r="696" spans="1:12" x14ac:dyDescent="0.3">
      <c r="A696" s="8">
        <v>693</v>
      </c>
      <c r="K696" t="s">
        <v>1632</v>
      </c>
      <c r="L696" t="s">
        <v>937</v>
      </c>
    </row>
    <row r="697" spans="1:12" x14ac:dyDescent="0.3">
      <c r="A697" s="8">
        <v>694</v>
      </c>
      <c r="K697" t="s">
        <v>1633</v>
      </c>
      <c r="L697" t="s">
        <v>937</v>
      </c>
    </row>
    <row r="698" spans="1:12" x14ac:dyDescent="0.3">
      <c r="A698" s="8">
        <v>695</v>
      </c>
      <c r="K698" t="s">
        <v>1634</v>
      </c>
      <c r="L698" t="s">
        <v>937</v>
      </c>
    </row>
    <row r="699" spans="1:12" x14ac:dyDescent="0.3">
      <c r="A699" s="8">
        <v>696</v>
      </c>
      <c r="K699" t="s">
        <v>1635</v>
      </c>
      <c r="L699" t="s">
        <v>937</v>
      </c>
    </row>
    <row r="700" spans="1:12" x14ac:dyDescent="0.3">
      <c r="A700" s="8">
        <v>697</v>
      </c>
      <c r="K700" t="s">
        <v>1636</v>
      </c>
      <c r="L700" t="s">
        <v>937</v>
      </c>
    </row>
    <row r="701" spans="1:12" x14ac:dyDescent="0.3">
      <c r="A701" s="8">
        <v>698</v>
      </c>
      <c r="K701" t="s">
        <v>1637</v>
      </c>
      <c r="L701" t="s">
        <v>937</v>
      </c>
    </row>
    <row r="702" spans="1:12" x14ac:dyDescent="0.3">
      <c r="A702" s="8">
        <v>699</v>
      </c>
      <c r="K702" t="s">
        <v>1638</v>
      </c>
      <c r="L702" t="s">
        <v>937</v>
      </c>
    </row>
    <row r="703" spans="1:12" x14ac:dyDescent="0.3">
      <c r="A703" s="8">
        <v>700</v>
      </c>
      <c r="K703" t="s">
        <v>1639</v>
      </c>
      <c r="L703" t="s">
        <v>937</v>
      </c>
    </row>
    <row r="704" spans="1:12" x14ac:dyDescent="0.3">
      <c r="A704" s="8">
        <v>701</v>
      </c>
      <c r="K704" t="s">
        <v>1640</v>
      </c>
      <c r="L704" t="s">
        <v>937</v>
      </c>
    </row>
    <row r="705" spans="1:12" x14ac:dyDescent="0.3">
      <c r="A705" s="8">
        <v>702</v>
      </c>
      <c r="K705" t="s">
        <v>1641</v>
      </c>
      <c r="L705" t="s">
        <v>937</v>
      </c>
    </row>
    <row r="706" spans="1:12" x14ac:dyDescent="0.3">
      <c r="A706" s="8">
        <v>703</v>
      </c>
      <c r="K706" t="s">
        <v>1642</v>
      </c>
      <c r="L706" t="s">
        <v>937</v>
      </c>
    </row>
    <row r="707" spans="1:12" x14ac:dyDescent="0.3">
      <c r="A707" s="8">
        <v>704</v>
      </c>
      <c r="K707" t="s">
        <v>1643</v>
      </c>
      <c r="L707" t="s">
        <v>937</v>
      </c>
    </row>
    <row r="708" spans="1:12" x14ac:dyDescent="0.3">
      <c r="A708" s="8">
        <v>705</v>
      </c>
      <c r="K708" t="s">
        <v>1644</v>
      </c>
      <c r="L708" t="s">
        <v>937</v>
      </c>
    </row>
    <row r="709" spans="1:12" x14ac:dyDescent="0.3">
      <c r="A709" s="8">
        <v>706</v>
      </c>
      <c r="K709" t="s">
        <v>1645</v>
      </c>
      <c r="L709" t="s">
        <v>937</v>
      </c>
    </row>
    <row r="710" spans="1:12" x14ac:dyDescent="0.3">
      <c r="A710" s="8">
        <v>707</v>
      </c>
      <c r="K710" t="s">
        <v>1646</v>
      </c>
      <c r="L710" t="s">
        <v>937</v>
      </c>
    </row>
    <row r="711" spans="1:12" x14ac:dyDescent="0.3">
      <c r="A711" s="8">
        <v>708</v>
      </c>
      <c r="K711" t="s">
        <v>1647</v>
      </c>
      <c r="L711" t="s">
        <v>937</v>
      </c>
    </row>
    <row r="712" spans="1:12" x14ac:dyDescent="0.3">
      <c r="A712" s="8">
        <v>709</v>
      </c>
      <c r="K712" t="s">
        <v>1648</v>
      </c>
      <c r="L712" t="s">
        <v>937</v>
      </c>
    </row>
    <row r="713" spans="1:12" x14ac:dyDescent="0.3">
      <c r="A713" s="8">
        <v>710</v>
      </c>
      <c r="K713" t="s">
        <v>1649</v>
      </c>
      <c r="L713" t="s">
        <v>937</v>
      </c>
    </row>
    <row r="714" spans="1:12" x14ac:dyDescent="0.3">
      <c r="A714" s="8">
        <v>711</v>
      </c>
      <c r="K714" t="s">
        <v>1650</v>
      </c>
      <c r="L714" t="s">
        <v>937</v>
      </c>
    </row>
    <row r="715" spans="1:12" x14ac:dyDescent="0.3">
      <c r="A715" s="8">
        <v>712</v>
      </c>
      <c r="K715" t="s">
        <v>1651</v>
      </c>
      <c r="L715" t="s">
        <v>937</v>
      </c>
    </row>
    <row r="716" spans="1:12" x14ac:dyDescent="0.3">
      <c r="A716" s="8">
        <v>713</v>
      </c>
      <c r="K716" t="s">
        <v>1652</v>
      </c>
      <c r="L716" t="s">
        <v>937</v>
      </c>
    </row>
    <row r="717" spans="1:12" x14ac:dyDescent="0.3">
      <c r="A717" s="8">
        <v>714</v>
      </c>
      <c r="K717" t="s">
        <v>1653</v>
      </c>
      <c r="L717" t="s">
        <v>937</v>
      </c>
    </row>
    <row r="718" spans="1:12" x14ac:dyDescent="0.3">
      <c r="A718" s="8">
        <v>715</v>
      </c>
      <c r="K718" t="s">
        <v>1654</v>
      </c>
      <c r="L718" t="s">
        <v>937</v>
      </c>
    </row>
    <row r="719" spans="1:12" x14ac:dyDescent="0.3">
      <c r="A719" s="8">
        <v>716</v>
      </c>
      <c r="K719" t="s">
        <v>1655</v>
      </c>
      <c r="L719" t="s">
        <v>937</v>
      </c>
    </row>
    <row r="720" spans="1:12" x14ac:dyDescent="0.3">
      <c r="A720" s="8">
        <v>717</v>
      </c>
      <c r="K720" t="s">
        <v>1656</v>
      </c>
      <c r="L720" t="s">
        <v>937</v>
      </c>
    </row>
    <row r="721" spans="1:12" x14ac:dyDescent="0.3">
      <c r="A721" s="8">
        <v>718</v>
      </c>
      <c r="K721" t="s">
        <v>1657</v>
      </c>
      <c r="L721" t="s">
        <v>937</v>
      </c>
    </row>
    <row r="722" spans="1:12" x14ac:dyDescent="0.3">
      <c r="A722" s="8">
        <v>719</v>
      </c>
      <c r="K722" t="s">
        <v>1658</v>
      </c>
      <c r="L722" t="s">
        <v>937</v>
      </c>
    </row>
    <row r="723" spans="1:12" x14ac:dyDescent="0.3">
      <c r="A723" s="8">
        <v>720</v>
      </c>
      <c r="K723" t="s">
        <v>1659</v>
      </c>
      <c r="L723" t="s">
        <v>937</v>
      </c>
    </row>
    <row r="724" spans="1:12" x14ac:dyDescent="0.3">
      <c r="A724" s="8">
        <v>721</v>
      </c>
      <c r="K724" t="s">
        <v>1660</v>
      </c>
      <c r="L724" t="s">
        <v>937</v>
      </c>
    </row>
    <row r="725" spans="1:12" x14ac:dyDescent="0.3">
      <c r="A725" s="8">
        <v>722</v>
      </c>
      <c r="K725" t="s">
        <v>1661</v>
      </c>
      <c r="L725" t="s">
        <v>937</v>
      </c>
    </row>
    <row r="726" spans="1:12" x14ac:dyDescent="0.3">
      <c r="A726" s="8">
        <v>723</v>
      </c>
      <c r="K726" t="s">
        <v>1662</v>
      </c>
      <c r="L726" t="s">
        <v>937</v>
      </c>
    </row>
    <row r="727" spans="1:12" x14ac:dyDescent="0.3">
      <c r="A727" s="8">
        <v>724</v>
      </c>
      <c r="K727" t="s">
        <v>1663</v>
      </c>
      <c r="L727" t="s">
        <v>937</v>
      </c>
    </row>
    <row r="728" spans="1:12" x14ac:dyDescent="0.3">
      <c r="A728" s="8">
        <v>725</v>
      </c>
      <c r="K728" t="s">
        <v>1664</v>
      </c>
      <c r="L728" t="s">
        <v>937</v>
      </c>
    </row>
    <row r="729" spans="1:12" x14ac:dyDescent="0.3">
      <c r="A729" s="8">
        <v>726</v>
      </c>
      <c r="K729" t="s">
        <v>1665</v>
      </c>
      <c r="L729" t="s">
        <v>937</v>
      </c>
    </row>
    <row r="730" spans="1:12" x14ac:dyDescent="0.3">
      <c r="A730" s="8">
        <v>727</v>
      </c>
      <c r="K730" t="s">
        <v>1666</v>
      </c>
      <c r="L730" t="s">
        <v>937</v>
      </c>
    </row>
    <row r="731" spans="1:12" x14ac:dyDescent="0.3">
      <c r="A731" s="8">
        <v>728</v>
      </c>
      <c r="K731" t="s">
        <v>1667</v>
      </c>
      <c r="L731" t="s">
        <v>937</v>
      </c>
    </row>
    <row r="732" spans="1:12" x14ac:dyDescent="0.3">
      <c r="A732" s="8">
        <v>729</v>
      </c>
      <c r="K732" t="s">
        <v>1668</v>
      </c>
      <c r="L732" t="s">
        <v>937</v>
      </c>
    </row>
    <row r="733" spans="1:12" x14ac:dyDescent="0.3">
      <c r="A733" s="8">
        <v>730</v>
      </c>
      <c r="K733" t="s">
        <v>1669</v>
      </c>
      <c r="L733" t="s">
        <v>937</v>
      </c>
    </row>
    <row r="734" spans="1:12" x14ac:dyDescent="0.3">
      <c r="A734" s="8">
        <v>731</v>
      </c>
      <c r="K734" t="s">
        <v>1670</v>
      </c>
      <c r="L734" t="s">
        <v>937</v>
      </c>
    </row>
    <row r="735" spans="1:12" x14ac:dyDescent="0.3">
      <c r="A735" s="8">
        <v>732</v>
      </c>
      <c r="K735" t="s">
        <v>1671</v>
      </c>
      <c r="L735" t="s">
        <v>937</v>
      </c>
    </row>
    <row r="736" spans="1:12" x14ac:dyDescent="0.3">
      <c r="A736" s="8">
        <v>733</v>
      </c>
      <c r="K736" t="s">
        <v>1672</v>
      </c>
      <c r="L736" t="s">
        <v>937</v>
      </c>
    </row>
    <row r="737" spans="1:12" x14ac:dyDescent="0.3">
      <c r="A737" s="8">
        <v>734</v>
      </c>
      <c r="K737" t="s">
        <v>1673</v>
      </c>
      <c r="L737" t="s">
        <v>937</v>
      </c>
    </row>
    <row r="738" spans="1:12" x14ac:dyDescent="0.3">
      <c r="A738" s="8">
        <v>735</v>
      </c>
      <c r="K738" t="s">
        <v>1674</v>
      </c>
      <c r="L738" t="s">
        <v>937</v>
      </c>
    </row>
    <row r="739" spans="1:12" x14ac:dyDescent="0.3">
      <c r="A739" s="8">
        <v>736</v>
      </c>
      <c r="K739" t="s">
        <v>1675</v>
      </c>
      <c r="L739" t="s">
        <v>937</v>
      </c>
    </row>
    <row r="740" spans="1:12" x14ac:dyDescent="0.3">
      <c r="A740" s="8">
        <v>737</v>
      </c>
      <c r="K740" t="s">
        <v>1676</v>
      </c>
      <c r="L740" t="s">
        <v>937</v>
      </c>
    </row>
    <row r="741" spans="1:12" x14ac:dyDescent="0.3">
      <c r="A741" s="8">
        <v>738</v>
      </c>
      <c r="K741" t="s">
        <v>1677</v>
      </c>
      <c r="L741" t="s">
        <v>937</v>
      </c>
    </row>
    <row r="742" spans="1:12" x14ac:dyDescent="0.3">
      <c r="A742" s="8">
        <v>739</v>
      </c>
      <c r="K742" t="s">
        <v>1678</v>
      </c>
      <c r="L742" t="s">
        <v>937</v>
      </c>
    </row>
    <row r="743" spans="1:12" x14ac:dyDescent="0.3">
      <c r="A743" s="8">
        <v>740</v>
      </c>
      <c r="K743" t="s">
        <v>1679</v>
      </c>
      <c r="L743" t="s">
        <v>937</v>
      </c>
    </row>
    <row r="744" spans="1:12" x14ac:dyDescent="0.3">
      <c r="A744" s="8">
        <v>741</v>
      </c>
      <c r="K744" t="s">
        <v>1680</v>
      </c>
      <c r="L744" t="s">
        <v>937</v>
      </c>
    </row>
    <row r="745" spans="1:12" x14ac:dyDescent="0.3">
      <c r="A745" s="8">
        <v>742</v>
      </c>
      <c r="K745" t="s">
        <v>1681</v>
      </c>
      <c r="L745" t="s">
        <v>937</v>
      </c>
    </row>
    <row r="746" spans="1:12" x14ac:dyDescent="0.3">
      <c r="A746" s="8">
        <v>743</v>
      </c>
      <c r="K746" t="s">
        <v>1682</v>
      </c>
      <c r="L746" t="s">
        <v>937</v>
      </c>
    </row>
    <row r="747" spans="1:12" x14ac:dyDescent="0.3">
      <c r="A747" s="8">
        <v>744</v>
      </c>
      <c r="K747" t="s">
        <v>1683</v>
      </c>
      <c r="L747" t="s">
        <v>937</v>
      </c>
    </row>
    <row r="748" spans="1:12" x14ac:dyDescent="0.3">
      <c r="A748" s="8">
        <v>745</v>
      </c>
      <c r="K748" t="s">
        <v>1684</v>
      </c>
      <c r="L748" t="s">
        <v>937</v>
      </c>
    </row>
    <row r="749" spans="1:12" x14ac:dyDescent="0.3">
      <c r="A749" s="8">
        <v>746</v>
      </c>
      <c r="K749" t="s">
        <v>1685</v>
      </c>
      <c r="L749" t="s">
        <v>937</v>
      </c>
    </row>
    <row r="750" spans="1:12" x14ac:dyDescent="0.3">
      <c r="A750" s="8">
        <v>747</v>
      </c>
      <c r="K750" t="s">
        <v>1686</v>
      </c>
      <c r="L750" t="s">
        <v>937</v>
      </c>
    </row>
    <row r="751" spans="1:12" x14ac:dyDescent="0.3">
      <c r="A751" s="8">
        <v>748</v>
      </c>
      <c r="K751" t="s">
        <v>1687</v>
      </c>
      <c r="L751" t="s">
        <v>937</v>
      </c>
    </row>
    <row r="752" spans="1:12" x14ac:dyDescent="0.3">
      <c r="A752" s="8">
        <v>749</v>
      </c>
      <c r="K752" t="s">
        <v>1688</v>
      </c>
      <c r="L752" t="s">
        <v>937</v>
      </c>
    </row>
    <row r="753" spans="1:12" x14ac:dyDescent="0.3">
      <c r="A753" s="8">
        <v>750</v>
      </c>
      <c r="K753" t="s">
        <v>1689</v>
      </c>
      <c r="L753" t="s">
        <v>937</v>
      </c>
    </row>
    <row r="754" spans="1:12" x14ac:dyDescent="0.3">
      <c r="A754" s="8">
        <v>751</v>
      </c>
      <c r="K754" t="s">
        <v>1690</v>
      </c>
      <c r="L754" t="s">
        <v>937</v>
      </c>
    </row>
    <row r="755" spans="1:12" x14ac:dyDescent="0.3">
      <c r="A755" s="8">
        <v>752</v>
      </c>
      <c r="K755" t="s">
        <v>1691</v>
      </c>
      <c r="L755" t="s">
        <v>937</v>
      </c>
    </row>
    <row r="756" spans="1:12" x14ac:dyDescent="0.3">
      <c r="A756" s="8">
        <v>753</v>
      </c>
      <c r="K756" t="s">
        <v>1692</v>
      </c>
      <c r="L756" t="s">
        <v>937</v>
      </c>
    </row>
    <row r="757" spans="1:12" x14ac:dyDescent="0.3">
      <c r="A757" s="8">
        <v>754</v>
      </c>
      <c r="K757" t="s">
        <v>1693</v>
      </c>
      <c r="L757" t="s">
        <v>937</v>
      </c>
    </row>
    <row r="758" spans="1:12" x14ac:dyDescent="0.3">
      <c r="A758" s="8">
        <v>755</v>
      </c>
      <c r="K758" t="s">
        <v>1694</v>
      </c>
      <c r="L758" t="s">
        <v>937</v>
      </c>
    </row>
    <row r="759" spans="1:12" x14ac:dyDescent="0.3">
      <c r="A759" s="8">
        <v>756</v>
      </c>
      <c r="K759" t="s">
        <v>1695</v>
      </c>
      <c r="L759" t="s">
        <v>937</v>
      </c>
    </row>
    <row r="760" spans="1:12" x14ac:dyDescent="0.3">
      <c r="A760" s="8">
        <v>757</v>
      </c>
      <c r="K760" t="s">
        <v>1696</v>
      </c>
      <c r="L760" t="s">
        <v>937</v>
      </c>
    </row>
    <row r="761" spans="1:12" x14ac:dyDescent="0.3">
      <c r="A761" s="8">
        <v>758</v>
      </c>
      <c r="K761" t="s">
        <v>1697</v>
      </c>
      <c r="L761" t="s">
        <v>937</v>
      </c>
    </row>
    <row r="762" spans="1:12" x14ac:dyDescent="0.3">
      <c r="A762" s="8">
        <v>759</v>
      </c>
      <c r="K762" t="s">
        <v>1698</v>
      </c>
      <c r="L762" t="s">
        <v>937</v>
      </c>
    </row>
    <row r="763" spans="1:12" x14ac:dyDescent="0.3">
      <c r="A763" s="8">
        <v>760</v>
      </c>
      <c r="K763" t="s">
        <v>1699</v>
      </c>
      <c r="L763" t="s">
        <v>937</v>
      </c>
    </row>
    <row r="764" spans="1:12" x14ac:dyDescent="0.3">
      <c r="A764" s="8">
        <v>761</v>
      </c>
      <c r="K764" t="s">
        <v>1700</v>
      </c>
      <c r="L764" t="s">
        <v>937</v>
      </c>
    </row>
    <row r="765" spans="1:12" x14ac:dyDescent="0.3">
      <c r="A765" s="8">
        <v>762</v>
      </c>
      <c r="K765" t="s">
        <v>1701</v>
      </c>
      <c r="L765" t="s">
        <v>937</v>
      </c>
    </row>
    <row r="766" spans="1:12" x14ac:dyDescent="0.3">
      <c r="A766" s="8">
        <v>763</v>
      </c>
      <c r="K766" t="s">
        <v>1702</v>
      </c>
      <c r="L766" t="s">
        <v>937</v>
      </c>
    </row>
    <row r="767" spans="1:12" x14ac:dyDescent="0.3">
      <c r="A767" s="8">
        <v>764</v>
      </c>
      <c r="K767" t="s">
        <v>1703</v>
      </c>
      <c r="L767" t="s">
        <v>937</v>
      </c>
    </row>
    <row r="768" spans="1:12" x14ac:dyDescent="0.3">
      <c r="A768" s="8">
        <v>765</v>
      </c>
      <c r="K768" t="s">
        <v>1704</v>
      </c>
      <c r="L768" t="s">
        <v>937</v>
      </c>
    </row>
    <row r="769" spans="1:12" x14ac:dyDescent="0.3">
      <c r="A769" s="8">
        <v>766</v>
      </c>
      <c r="K769" t="s">
        <v>1705</v>
      </c>
      <c r="L769" t="s">
        <v>937</v>
      </c>
    </row>
    <row r="770" spans="1:12" x14ac:dyDescent="0.3">
      <c r="A770" s="8">
        <v>767</v>
      </c>
      <c r="K770" t="s">
        <v>1706</v>
      </c>
      <c r="L770" t="s">
        <v>937</v>
      </c>
    </row>
    <row r="771" spans="1:12" x14ac:dyDescent="0.3">
      <c r="A771" s="8">
        <v>768</v>
      </c>
      <c r="K771" t="s">
        <v>1707</v>
      </c>
      <c r="L771" t="s">
        <v>937</v>
      </c>
    </row>
    <row r="772" spans="1:12" x14ac:dyDescent="0.3">
      <c r="A772" s="8">
        <v>769</v>
      </c>
      <c r="K772" t="s">
        <v>1708</v>
      </c>
      <c r="L772" t="s">
        <v>937</v>
      </c>
    </row>
    <row r="773" spans="1:12" x14ac:dyDescent="0.3">
      <c r="A773" s="8">
        <v>770</v>
      </c>
      <c r="K773" t="s">
        <v>1709</v>
      </c>
      <c r="L773" t="s">
        <v>937</v>
      </c>
    </row>
    <row r="774" spans="1:12" x14ac:dyDescent="0.3">
      <c r="A774" s="8">
        <v>771</v>
      </c>
      <c r="K774" t="s">
        <v>1710</v>
      </c>
      <c r="L774" t="s">
        <v>937</v>
      </c>
    </row>
    <row r="775" spans="1:12" x14ac:dyDescent="0.3">
      <c r="A775" s="8">
        <v>772</v>
      </c>
      <c r="K775" t="s">
        <v>1711</v>
      </c>
      <c r="L775" t="s">
        <v>937</v>
      </c>
    </row>
    <row r="776" spans="1:12" x14ac:dyDescent="0.3">
      <c r="A776" s="8">
        <v>773</v>
      </c>
      <c r="K776" t="s">
        <v>1712</v>
      </c>
      <c r="L776" t="s">
        <v>937</v>
      </c>
    </row>
    <row r="777" spans="1:12" x14ac:dyDescent="0.3">
      <c r="A777" s="8">
        <v>774</v>
      </c>
      <c r="K777" t="s">
        <v>1713</v>
      </c>
      <c r="L777" t="s">
        <v>937</v>
      </c>
    </row>
    <row r="778" spans="1:12" x14ac:dyDescent="0.3">
      <c r="A778" s="8">
        <v>775</v>
      </c>
      <c r="K778" t="s">
        <v>1714</v>
      </c>
      <c r="L778" t="s">
        <v>937</v>
      </c>
    </row>
    <row r="779" spans="1:12" x14ac:dyDescent="0.3">
      <c r="A779" s="8">
        <v>776</v>
      </c>
      <c r="K779" t="s">
        <v>1715</v>
      </c>
      <c r="L779" t="s">
        <v>937</v>
      </c>
    </row>
    <row r="780" spans="1:12" x14ac:dyDescent="0.3">
      <c r="A780" s="8">
        <v>777</v>
      </c>
      <c r="K780" t="s">
        <v>1716</v>
      </c>
      <c r="L780" t="s">
        <v>937</v>
      </c>
    </row>
    <row r="781" spans="1:12" x14ac:dyDescent="0.3">
      <c r="A781" s="8">
        <v>778</v>
      </c>
      <c r="K781" t="s">
        <v>1717</v>
      </c>
      <c r="L781" t="s">
        <v>937</v>
      </c>
    </row>
    <row r="782" spans="1:12" x14ac:dyDescent="0.3">
      <c r="A782" s="8">
        <v>779</v>
      </c>
      <c r="K782" t="s">
        <v>1718</v>
      </c>
      <c r="L782" t="s">
        <v>937</v>
      </c>
    </row>
    <row r="783" spans="1:12" x14ac:dyDescent="0.3">
      <c r="A783" s="8">
        <v>780</v>
      </c>
      <c r="K783" t="s">
        <v>1719</v>
      </c>
      <c r="L783" t="s">
        <v>937</v>
      </c>
    </row>
    <row r="784" spans="1:12" x14ac:dyDescent="0.3">
      <c r="A784" s="8">
        <v>781</v>
      </c>
      <c r="K784" t="s">
        <v>1720</v>
      </c>
      <c r="L784" t="s">
        <v>937</v>
      </c>
    </row>
    <row r="785" spans="1:12" x14ac:dyDescent="0.3">
      <c r="A785" s="8">
        <v>782</v>
      </c>
      <c r="K785" t="s">
        <v>1721</v>
      </c>
      <c r="L785" t="s">
        <v>937</v>
      </c>
    </row>
    <row r="786" spans="1:12" x14ac:dyDescent="0.3">
      <c r="A786" s="8">
        <v>783</v>
      </c>
      <c r="K786" t="s">
        <v>1722</v>
      </c>
      <c r="L786" t="s">
        <v>937</v>
      </c>
    </row>
    <row r="787" spans="1:12" x14ac:dyDescent="0.3">
      <c r="A787" s="8">
        <v>784</v>
      </c>
      <c r="K787" t="s">
        <v>1723</v>
      </c>
      <c r="L787" t="s">
        <v>937</v>
      </c>
    </row>
    <row r="788" spans="1:12" x14ac:dyDescent="0.3">
      <c r="A788" s="8">
        <v>785</v>
      </c>
      <c r="K788" t="s">
        <v>1724</v>
      </c>
      <c r="L788" t="s">
        <v>937</v>
      </c>
    </row>
    <row r="789" spans="1:12" x14ac:dyDescent="0.3">
      <c r="A789" s="8">
        <v>786</v>
      </c>
      <c r="K789" t="s">
        <v>1725</v>
      </c>
      <c r="L789" t="s">
        <v>937</v>
      </c>
    </row>
    <row r="790" spans="1:12" x14ac:dyDescent="0.3">
      <c r="A790" s="8">
        <v>787</v>
      </c>
      <c r="K790" t="s">
        <v>1726</v>
      </c>
      <c r="L790" t="s">
        <v>937</v>
      </c>
    </row>
    <row r="791" spans="1:12" x14ac:dyDescent="0.3">
      <c r="A791" s="8">
        <v>788</v>
      </c>
      <c r="K791" t="s">
        <v>1727</v>
      </c>
      <c r="L791" t="s">
        <v>937</v>
      </c>
    </row>
    <row r="792" spans="1:12" x14ac:dyDescent="0.3">
      <c r="A792" s="8">
        <v>789</v>
      </c>
      <c r="K792" t="s">
        <v>1728</v>
      </c>
      <c r="L792" t="s">
        <v>937</v>
      </c>
    </row>
    <row r="793" spans="1:12" x14ac:dyDescent="0.3">
      <c r="A793" s="8">
        <v>790</v>
      </c>
      <c r="K793" t="s">
        <v>1729</v>
      </c>
      <c r="L793" t="s">
        <v>937</v>
      </c>
    </row>
    <row r="794" spans="1:12" x14ac:dyDescent="0.3">
      <c r="A794" s="8">
        <v>791</v>
      </c>
      <c r="K794" t="s">
        <v>1730</v>
      </c>
      <c r="L794" t="s">
        <v>937</v>
      </c>
    </row>
    <row r="795" spans="1:12" x14ac:dyDescent="0.3">
      <c r="A795" s="8">
        <v>792</v>
      </c>
      <c r="K795" t="s">
        <v>1731</v>
      </c>
      <c r="L795" t="s">
        <v>937</v>
      </c>
    </row>
    <row r="796" spans="1:12" x14ac:dyDescent="0.3">
      <c r="A796" s="8">
        <v>793</v>
      </c>
      <c r="K796" t="s">
        <v>1732</v>
      </c>
      <c r="L796" t="s">
        <v>937</v>
      </c>
    </row>
    <row r="797" spans="1:12" x14ac:dyDescent="0.3">
      <c r="A797" s="8">
        <v>794</v>
      </c>
      <c r="K797" t="s">
        <v>1733</v>
      </c>
      <c r="L797" t="s">
        <v>937</v>
      </c>
    </row>
    <row r="798" spans="1:12" x14ac:dyDescent="0.3">
      <c r="A798" s="8">
        <v>795</v>
      </c>
      <c r="K798" t="s">
        <v>1734</v>
      </c>
      <c r="L798" t="s">
        <v>937</v>
      </c>
    </row>
    <row r="799" spans="1:12" x14ac:dyDescent="0.3">
      <c r="A799" s="8">
        <v>796</v>
      </c>
      <c r="K799" t="s">
        <v>1735</v>
      </c>
      <c r="L799" t="s">
        <v>937</v>
      </c>
    </row>
    <row r="800" spans="1:12" x14ac:dyDescent="0.3">
      <c r="A800" s="8">
        <v>797</v>
      </c>
      <c r="K800" t="s">
        <v>1736</v>
      </c>
      <c r="L800" t="s">
        <v>937</v>
      </c>
    </row>
    <row r="801" spans="1:12" x14ac:dyDescent="0.3">
      <c r="A801" s="8">
        <v>798</v>
      </c>
      <c r="K801" t="s">
        <v>1737</v>
      </c>
      <c r="L801" t="s">
        <v>937</v>
      </c>
    </row>
    <row r="802" spans="1:12" x14ac:dyDescent="0.3">
      <c r="A802" s="8">
        <v>799</v>
      </c>
      <c r="K802" t="s">
        <v>1738</v>
      </c>
      <c r="L802" t="s">
        <v>937</v>
      </c>
    </row>
    <row r="803" spans="1:12" x14ac:dyDescent="0.3">
      <c r="A803" s="8">
        <v>800</v>
      </c>
      <c r="K803" t="s">
        <v>1739</v>
      </c>
      <c r="L803" t="s">
        <v>937</v>
      </c>
    </row>
    <row r="804" spans="1:12" x14ac:dyDescent="0.3">
      <c r="A804" s="8">
        <v>801</v>
      </c>
      <c r="K804" t="s">
        <v>1740</v>
      </c>
      <c r="L804" t="s">
        <v>937</v>
      </c>
    </row>
    <row r="805" spans="1:12" x14ac:dyDescent="0.3">
      <c r="A805" s="8">
        <v>802</v>
      </c>
      <c r="K805" t="s">
        <v>1741</v>
      </c>
      <c r="L805" t="s">
        <v>937</v>
      </c>
    </row>
    <row r="806" spans="1:12" x14ac:dyDescent="0.3">
      <c r="A806" s="8">
        <v>803</v>
      </c>
      <c r="K806" t="s">
        <v>1742</v>
      </c>
      <c r="L806" t="s">
        <v>937</v>
      </c>
    </row>
    <row r="807" spans="1:12" x14ac:dyDescent="0.3">
      <c r="A807" s="8">
        <v>804</v>
      </c>
      <c r="K807" t="s">
        <v>1743</v>
      </c>
      <c r="L807" t="s">
        <v>937</v>
      </c>
    </row>
    <row r="808" spans="1:12" x14ac:dyDescent="0.3">
      <c r="A808" s="8">
        <v>805</v>
      </c>
      <c r="K808" t="s">
        <v>1744</v>
      </c>
      <c r="L808" t="s">
        <v>937</v>
      </c>
    </row>
    <row r="809" spans="1:12" x14ac:dyDescent="0.3">
      <c r="A809" s="8">
        <v>806</v>
      </c>
      <c r="K809" t="s">
        <v>1745</v>
      </c>
      <c r="L809" t="s">
        <v>937</v>
      </c>
    </row>
    <row r="810" spans="1:12" x14ac:dyDescent="0.3">
      <c r="A810" s="8">
        <v>807</v>
      </c>
      <c r="K810" t="s">
        <v>1746</v>
      </c>
      <c r="L810" t="s">
        <v>937</v>
      </c>
    </row>
    <row r="811" spans="1:12" x14ac:dyDescent="0.3">
      <c r="A811" s="8">
        <v>808</v>
      </c>
      <c r="K811" t="s">
        <v>1747</v>
      </c>
      <c r="L811" t="s">
        <v>937</v>
      </c>
    </row>
    <row r="812" spans="1:12" x14ac:dyDescent="0.3">
      <c r="A812" s="8">
        <v>809</v>
      </c>
      <c r="K812" t="s">
        <v>1748</v>
      </c>
      <c r="L812" t="s">
        <v>937</v>
      </c>
    </row>
    <row r="813" spans="1:12" x14ac:dyDescent="0.3">
      <c r="A813" s="8">
        <v>810</v>
      </c>
      <c r="K813" t="s">
        <v>1749</v>
      </c>
      <c r="L813" t="s">
        <v>937</v>
      </c>
    </row>
    <row r="814" spans="1:12" x14ac:dyDescent="0.3">
      <c r="A814" s="8">
        <v>811</v>
      </c>
      <c r="K814" t="s">
        <v>1750</v>
      </c>
      <c r="L814" t="s">
        <v>937</v>
      </c>
    </row>
    <row r="815" spans="1:12" x14ac:dyDescent="0.3">
      <c r="A815" s="8">
        <v>812</v>
      </c>
      <c r="K815" t="s">
        <v>1751</v>
      </c>
      <c r="L815" t="s">
        <v>937</v>
      </c>
    </row>
    <row r="816" spans="1:12" x14ac:dyDescent="0.3">
      <c r="A816" s="8">
        <v>813</v>
      </c>
      <c r="K816" t="s">
        <v>1752</v>
      </c>
      <c r="L816" t="s">
        <v>937</v>
      </c>
    </row>
    <row r="817" spans="1:12" x14ac:dyDescent="0.3">
      <c r="A817" s="8">
        <v>814</v>
      </c>
      <c r="K817" t="s">
        <v>1753</v>
      </c>
      <c r="L817" t="s">
        <v>937</v>
      </c>
    </row>
    <row r="818" spans="1:12" x14ac:dyDescent="0.3">
      <c r="A818" s="8">
        <v>815</v>
      </c>
      <c r="K818" t="s">
        <v>1754</v>
      </c>
      <c r="L818" t="s">
        <v>937</v>
      </c>
    </row>
    <row r="819" spans="1:12" x14ac:dyDescent="0.3">
      <c r="A819" s="8">
        <v>816</v>
      </c>
      <c r="K819" t="s">
        <v>1755</v>
      </c>
      <c r="L819" t="s">
        <v>937</v>
      </c>
    </row>
    <row r="820" spans="1:12" x14ac:dyDescent="0.3">
      <c r="A820" s="8">
        <v>817</v>
      </c>
      <c r="K820" t="s">
        <v>1756</v>
      </c>
      <c r="L820" t="s">
        <v>937</v>
      </c>
    </row>
    <row r="821" spans="1:12" x14ac:dyDescent="0.3">
      <c r="A821" s="8">
        <v>818</v>
      </c>
      <c r="K821" t="s">
        <v>1757</v>
      </c>
      <c r="L821" t="s">
        <v>937</v>
      </c>
    </row>
    <row r="822" spans="1:12" x14ac:dyDescent="0.3">
      <c r="A822" s="8">
        <v>819</v>
      </c>
      <c r="K822" t="s">
        <v>1758</v>
      </c>
      <c r="L822" t="s">
        <v>937</v>
      </c>
    </row>
    <row r="823" spans="1:12" x14ac:dyDescent="0.3">
      <c r="A823" s="8">
        <v>820</v>
      </c>
      <c r="K823" t="s">
        <v>1759</v>
      </c>
      <c r="L823" t="s">
        <v>937</v>
      </c>
    </row>
    <row r="824" spans="1:12" x14ac:dyDescent="0.3">
      <c r="A824" s="8">
        <v>821</v>
      </c>
      <c r="K824" t="s">
        <v>1760</v>
      </c>
      <c r="L824" t="s">
        <v>937</v>
      </c>
    </row>
    <row r="825" spans="1:12" x14ac:dyDescent="0.3">
      <c r="A825" s="8">
        <v>822</v>
      </c>
      <c r="K825" t="s">
        <v>1761</v>
      </c>
      <c r="L825" t="s">
        <v>937</v>
      </c>
    </row>
    <row r="826" spans="1:12" x14ac:dyDescent="0.3">
      <c r="A826" s="8">
        <v>823</v>
      </c>
      <c r="K826" t="s">
        <v>1762</v>
      </c>
      <c r="L826" t="s">
        <v>937</v>
      </c>
    </row>
    <row r="827" spans="1:12" x14ac:dyDescent="0.3">
      <c r="A827" s="8">
        <v>824</v>
      </c>
      <c r="K827" t="s">
        <v>1763</v>
      </c>
      <c r="L827" t="s">
        <v>937</v>
      </c>
    </row>
    <row r="828" spans="1:12" x14ac:dyDescent="0.3">
      <c r="A828" s="8">
        <v>825</v>
      </c>
      <c r="K828" t="s">
        <v>1764</v>
      </c>
      <c r="L828" t="s">
        <v>937</v>
      </c>
    </row>
    <row r="829" spans="1:12" x14ac:dyDescent="0.3">
      <c r="A829" s="8">
        <v>826</v>
      </c>
      <c r="K829" t="s">
        <v>1765</v>
      </c>
      <c r="L829" t="s">
        <v>937</v>
      </c>
    </row>
    <row r="830" spans="1:12" x14ac:dyDescent="0.3">
      <c r="A830" s="8">
        <v>827</v>
      </c>
      <c r="K830" t="s">
        <v>1766</v>
      </c>
      <c r="L830" t="s">
        <v>937</v>
      </c>
    </row>
    <row r="831" spans="1:12" x14ac:dyDescent="0.3">
      <c r="A831" s="8">
        <v>828</v>
      </c>
      <c r="K831" t="s">
        <v>1767</v>
      </c>
      <c r="L831" t="s">
        <v>937</v>
      </c>
    </row>
    <row r="832" spans="1:12" x14ac:dyDescent="0.3">
      <c r="A832" s="8">
        <v>829</v>
      </c>
      <c r="K832" t="s">
        <v>1768</v>
      </c>
      <c r="L832" t="s">
        <v>937</v>
      </c>
    </row>
    <row r="833" spans="1:12" x14ac:dyDescent="0.3">
      <c r="A833" s="8">
        <v>830</v>
      </c>
      <c r="K833" t="s">
        <v>1769</v>
      </c>
      <c r="L833" t="s">
        <v>937</v>
      </c>
    </row>
    <row r="834" spans="1:12" x14ac:dyDescent="0.3">
      <c r="A834" s="8">
        <v>831</v>
      </c>
      <c r="K834" t="s">
        <v>1770</v>
      </c>
      <c r="L834" t="s">
        <v>937</v>
      </c>
    </row>
    <row r="835" spans="1:12" x14ac:dyDescent="0.3">
      <c r="A835" s="8">
        <v>832</v>
      </c>
      <c r="K835" t="s">
        <v>1771</v>
      </c>
      <c r="L835" t="s">
        <v>937</v>
      </c>
    </row>
    <row r="836" spans="1:12" x14ac:dyDescent="0.3">
      <c r="A836" s="8">
        <v>833</v>
      </c>
      <c r="K836" t="s">
        <v>1772</v>
      </c>
      <c r="L836" t="s">
        <v>937</v>
      </c>
    </row>
    <row r="837" spans="1:12" x14ac:dyDescent="0.3">
      <c r="A837" s="8">
        <v>834</v>
      </c>
      <c r="K837" t="s">
        <v>1773</v>
      </c>
      <c r="L837" t="s">
        <v>937</v>
      </c>
    </row>
    <row r="838" spans="1:12" x14ac:dyDescent="0.3">
      <c r="A838" s="8">
        <v>835</v>
      </c>
      <c r="K838" t="s">
        <v>1774</v>
      </c>
      <c r="L838" t="s">
        <v>937</v>
      </c>
    </row>
    <row r="839" spans="1:12" x14ac:dyDescent="0.3">
      <c r="A839" s="8">
        <v>836</v>
      </c>
      <c r="K839" t="s">
        <v>1775</v>
      </c>
      <c r="L839" t="s">
        <v>937</v>
      </c>
    </row>
    <row r="840" spans="1:12" x14ac:dyDescent="0.3">
      <c r="A840" s="8">
        <v>837</v>
      </c>
      <c r="K840" t="s">
        <v>1776</v>
      </c>
      <c r="L840" t="s">
        <v>937</v>
      </c>
    </row>
    <row r="841" spans="1:12" x14ac:dyDescent="0.3">
      <c r="A841" s="8">
        <v>838</v>
      </c>
      <c r="K841" t="s">
        <v>1777</v>
      </c>
      <c r="L841" t="s">
        <v>937</v>
      </c>
    </row>
    <row r="842" spans="1:12" x14ac:dyDescent="0.3">
      <c r="A842" s="8">
        <v>839</v>
      </c>
      <c r="K842" t="s">
        <v>1778</v>
      </c>
      <c r="L842" t="s">
        <v>937</v>
      </c>
    </row>
    <row r="843" spans="1:12" x14ac:dyDescent="0.3">
      <c r="A843" s="8">
        <v>840</v>
      </c>
      <c r="K843" t="s">
        <v>1779</v>
      </c>
      <c r="L843" t="s">
        <v>937</v>
      </c>
    </row>
    <row r="844" spans="1:12" x14ac:dyDescent="0.3">
      <c r="A844" s="8">
        <v>841</v>
      </c>
      <c r="K844" t="s">
        <v>1780</v>
      </c>
      <c r="L844" t="s">
        <v>937</v>
      </c>
    </row>
    <row r="845" spans="1:12" x14ac:dyDescent="0.3">
      <c r="A845" s="8">
        <v>842</v>
      </c>
      <c r="K845" t="s">
        <v>1781</v>
      </c>
      <c r="L845" t="s">
        <v>937</v>
      </c>
    </row>
    <row r="846" spans="1:12" x14ac:dyDescent="0.3">
      <c r="A846" s="8">
        <v>843</v>
      </c>
      <c r="K846" t="s">
        <v>1782</v>
      </c>
      <c r="L846" t="s">
        <v>937</v>
      </c>
    </row>
    <row r="847" spans="1:12" x14ac:dyDescent="0.3">
      <c r="A847" s="8">
        <v>844</v>
      </c>
      <c r="K847" t="s">
        <v>1783</v>
      </c>
      <c r="L847" t="s">
        <v>937</v>
      </c>
    </row>
    <row r="848" spans="1:12" x14ac:dyDescent="0.3">
      <c r="A848" s="8">
        <v>845</v>
      </c>
      <c r="K848" t="s">
        <v>1784</v>
      </c>
      <c r="L848" t="s">
        <v>937</v>
      </c>
    </row>
    <row r="849" spans="1:12" x14ac:dyDescent="0.3">
      <c r="A849" s="8">
        <v>846</v>
      </c>
      <c r="K849" t="s">
        <v>1785</v>
      </c>
      <c r="L849" t="s">
        <v>937</v>
      </c>
    </row>
    <row r="850" spans="1:12" x14ac:dyDescent="0.3">
      <c r="A850" s="8">
        <v>847</v>
      </c>
      <c r="K850" t="s">
        <v>1786</v>
      </c>
      <c r="L850" t="s">
        <v>937</v>
      </c>
    </row>
    <row r="851" spans="1:12" x14ac:dyDescent="0.3">
      <c r="A851" s="8">
        <v>848</v>
      </c>
      <c r="K851" t="s">
        <v>1787</v>
      </c>
      <c r="L851" t="s">
        <v>937</v>
      </c>
    </row>
    <row r="852" spans="1:12" x14ac:dyDescent="0.3">
      <c r="A852" s="8">
        <v>849</v>
      </c>
      <c r="K852" t="s">
        <v>1788</v>
      </c>
      <c r="L852" t="s">
        <v>937</v>
      </c>
    </row>
    <row r="853" spans="1:12" x14ac:dyDescent="0.3">
      <c r="A853" s="8">
        <v>850</v>
      </c>
      <c r="K853" t="s">
        <v>1789</v>
      </c>
      <c r="L853" t="s">
        <v>937</v>
      </c>
    </row>
    <row r="854" spans="1:12" x14ac:dyDescent="0.3">
      <c r="A854" s="8">
        <v>851</v>
      </c>
      <c r="K854" t="s">
        <v>1790</v>
      </c>
      <c r="L854" t="s">
        <v>937</v>
      </c>
    </row>
    <row r="855" spans="1:12" x14ac:dyDescent="0.3">
      <c r="A855" s="8">
        <v>852</v>
      </c>
      <c r="K855" t="s">
        <v>1791</v>
      </c>
      <c r="L855" t="s">
        <v>937</v>
      </c>
    </row>
    <row r="856" spans="1:12" x14ac:dyDescent="0.3">
      <c r="A856" s="8">
        <v>853</v>
      </c>
      <c r="K856" t="s">
        <v>1792</v>
      </c>
      <c r="L856" t="s">
        <v>937</v>
      </c>
    </row>
    <row r="857" spans="1:12" x14ac:dyDescent="0.3">
      <c r="A857" s="8">
        <v>854</v>
      </c>
      <c r="K857" t="s">
        <v>1793</v>
      </c>
      <c r="L857" t="s">
        <v>937</v>
      </c>
    </row>
    <row r="858" spans="1:12" x14ac:dyDescent="0.3">
      <c r="A858" s="8">
        <v>855</v>
      </c>
      <c r="K858" t="s">
        <v>1794</v>
      </c>
      <c r="L858" t="s">
        <v>937</v>
      </c>
    </row>
    <row r="859" spans="1:12" x14ac:dyDescent="0.3">
      <c r="A859" s="8">
        <v>856</v>
      </c>
      <c r="K859" t="s">
        <v>1795</v>
      </c>
      <c r="L859" t="s">
        <v>937</v>
      </c>
    </row>
    <row r="860" spans="1:12" x14ac:dyDescent="0.3">
      <c r="A860" s="8">
        <v>857</v>
      </c>
      <c r="K860" t="s">
        <v>1796</v>
      </c>
      <c r="L860" t="s">
        <v>937</v>
      </c>
    </row>
    <row r="861" spans="1:12" x14ac:dyDescent="0.3">
      <c r="A861" s="8">
        <v>858</v>
      </c>
      <c r="K861" t="s">
        <v>1797</v>
      </c>
      <c r="L861" t="s">
        <v>937</v>
      </c>
    </row>
    <row r="862" spans="1:12" x14ac:dyDescent="0.3">
      <c r="A862" s="8">
        <v>859</v>
      </c>
      <c r="K862" t="s">
        <v>1798</v>
      </c>
      <c r="L862" t="s">
        <v>937</v>
      </c>
    </row>
    <row r="863" spans="1:12" x14ac:dyDescent="0.3">
      <c r="A863" s="8">
        <v>860</v>
      </c>
      <c r="K863" t="s">
        <v>1799</v>
      </c>
      <c r="L863" t="s">
        <v>937</v>
      </c>
    </row>
    <row r="864" spans="1:12" x14ac:dyDescent="0.3">
      <c r="A864" s="8">
        <v>861</v>
      </c>
      <c r="K864" t="s">
        <v>1800</v>
      </c>
      <c r="L864" t="s">
        <v>937</v>
      </c>
    </row>
    <row r="865" spans="1:12" x14ac:dyDescent="0.3">
      <c r="A865" s="8">
        <v>862</v>
      </c>
      <c r="K865" t="s">
        <v>1801</v>
      </c>
      <c r="L865" t="s">
        <v>937</v>
      </c>
    </row>
    <row r="866" spans="1:12" x14ac:dyDescent="0.3">
      <c r="A866" s="8">
        <v>863</v>
      </c>
      <c r="K866" t="s">
        <v>1802</v>
      </c>
      <c r="L866" t="s">
        <v>937</v>
      </c>
    </row>
    <row r="867" spans="1:12" x14ac:dyDescent="0.3">
      <c r="A867" s="8">
        <v>864</v>
      </c>
      <c r="K867" t="s">
        <v>1803</v>
      </c>
      <c r="L867" t="s">
        <v>937</v>
      </c>
    </row>
    <row r="868" spans="1:12" x14ac:dyDescent="0.3">
      <c r="A868" s="8">
        <v>865</v>
      </c>
      <c r="K868" t="s">
        <v>1804</v>
      </c>
      <c r="L868" t="s">
        <v>937</v>
      </c>
    </row>
    <row r="869" spans="1:12" x14ac:dyDescent="0.3">
      <c r="A869" s="8">
        <v>866</v>
      </c>
      <c r="K869" t="s">
        <v>1805</v>
      </c>
      <c r="L869" t="s">
        <v>937</v>
      </c>
    </row>
    <row r="870" spans="1:12" x14ac:dyDescent="0.3">
      <c r="A870" s="8">
        <v>867</v>
      </c>
      <c r="K870" t="s">
        <v>1806</v>
      </c>
      <c r="L870" t="s">
        <v>937</v>
      </c>
    </row>
    <row r="871" spans="1:12" x14ac:dyDescent="0.3">
      <c r="A871" s="8">
        <v>868</v>
      </c>
      <c r="K871" t="s">
        <v>1807</v>
      </c>
      <c r="L871" t="s">
        <v>937</v>
      </c>
    </row>
    <row r="872" spans="1:12" x14ac:dyDescent="0.3">
      <c r="A872" s="8">
        <v>869</v>
      </c>
      <c r="K872" t="s">
        <v>1808</v>
      </c>
      <c r="L872" t="s">
        <v>937</v>
      </c>
    </row>
    <row r="873" spans="1:12" x14ac:dyDescent="0.3">
      <c r="A873" s="8">
        <v>870</v>
      </c>
      <c r="K873" t="s">
        <v>1809</v>
      </c>
      <c r="L873" t="s">
        <v>937</v>
      </c>
    </row>
    <row r="874" spans="1:12" x14ac:dyDescent="0.3">
      <c r="A874" s="8">
        <v>871</v>
      </c>
      <c r="K874" t="s">
        <v>1810</v>
      </c>
      <c r="L874" t="s">
        <v>937</v>
      </c>
    </row>
    <row r="875" spans="1:12" x14ac:dyDescent="0.3">
      <c r="A875" s="8">
        <v>872</v>
      </c>
      <c r="K875" t="s">
        <v>1811</v>
      </c>
      <c r="L875" t="s">
        <v>937</v>
      </c>
    </row>
    <row r="876" spans="1:12" x14ac:dyDescent="0.3">
      <c r="A876" s="8">
        <v>873</v>
      </c>
      <c r="K876" t="s">
        <v>1812</v>
      </c>
      <c r="L876" t="s">
        <v>937</v>
      </c>
    </row>
    <row r="877" spans="1:12" x14ac:dyDescent="0.3">
      <c r="A877" s="8">
        <v>874</v>
      </c>
      <c r="K877" t="s">
        <v>1813</v>
      </c>
      <c r="L877" t="s">
        <v>937</v>
      </c>
    </row>
    <row r="878" spans="1:12" x14ac:dyDescent="0.3">
      <c r="A878" s="8">
        <v>875</v>
      </c>
      <c r="K878" t="s">
        <v>1814</v>
      </c>
      <c r="L878" t="s">
        <v>937</v>
      </c>
    </row>
    <row r="879" spans="1:12" x14ac:dyDescent="0.3">
      <c r="A879" s="8">
        <v>876</v>
      </c>
      <c r="K879" t="s">
        <v>1815</v>
      </c>
      <c r="L879" t="s">
        <v>937</v>
      </c>
    </row>
    <row r="880" spans="1:12" x14ac:dyDescent="0.3">
      <c r="A880" s="8">
        <v>877</v>
      </c>
      <c r="K880" t="s">
        <v>1816</v>
      </c>
      <c r="L880" t="s">
        <v>937</v>
      </c>
    </row>
    <row r="881" spans="1:12" x14ac:dyDescent="0.3">
      <c r="A881" s="8">
        <v>878</v>
      </c>
      <c r="K881" t="s">
        <v>1817</v>
      </c>
      <c r="L881" t="s">
        <v>937</v>
      </c>
    </row>
    <row r="882" spans="1:12" x14ac:dyDescent="0.3">
      <c r="A882" s="8">
        <v>879</v>
      </c>
      <c r="K882" t="s">
        <v>1818</v>
      </c>
      <c r="L882" t="s">
        <v>937</v>
      </c>
    </row>
    <row r="883" spans="1:12" x14ac:dyDescent="0.3">
      <c r="A883" s="8">
        <v>880</v>
      </c>
      <c r="K883" t="s">
        <v>1819</v>
      </c>
      <c r="L883" t="s">
        <v>937</v>
      </c>
    </row>
    <row r="884" spans="1:12" x14ac:dyDescent="0.3">
      <c r="A884" s="8">
        <v>881</v>
      </c>
      <c r="K884" t="s">
        <v>1820</v>
      </c>
      <c r="L884" t="s">
        <v>937</v>
      </c>
    </row>
    <row r="885" spans="1:12" x14ac:dyDescent="0.3">
      <c r="A885" s="8">
        <v>882</v>
      </c>
      <c r="K885" t="s">
        <v>1821</v>
      </c>
      <c r="L885" t="s">
        <v>937</v>
      </c>
    </row>
    <row r="886" spans="1:12" x14ac:dyDescent="0.3">
      <c r="A886" s="8">
        <v>883</v>
      </c>
      <c r="K886" t="s">
        <v>1822</v>
      </c>
      <c r="L886" t="s">
        <v>937</v>
      </c>
    </row>
    <row r="887" spans="1:12" x14ac:dyDescent="0.3">
      <c r="A887" s="8">
        <v>884</v>
      </c>
      <c r="K887" t="s">
        <v>1823</v>
      </c>
      <c r="L887" t="s">
        <v>937</v>
      </c>
    </row>
    <row r="888" spans="1:12" x14ac:dyDescent="0.3">
      <c r="A888" s="8">
        <v>885</v>
      </c>
      <c r="K888" t="s">
        <v>1824</v>
      </c>
      <c r="L888" t="s">
        <v>937</v>
      </c>
    </row>
    <row r="889" spans="1:12" x14ac:dyDescent="0.3">
      <c r="A889" s="8">
        <v>886</v>
      </c>
      <c r="K889" t="s">
        <v>1825</v>
      </c>
      <c r="L889" t="s">
        <v>937</v>
      </c>
    </row>
    <row r="890" spans="1:12" x14ac:dyDescent="0.3">
      <c r="A890" s="8">
        <v>887</v>
      </c>
      <c r="K890" t="s">
        <v>1826</v>
      </c>
      <c r="L890" t="s">
        <v>937</v>
      </c>
    </row>
    <row r="891" spans="1:12" x14ac:dyDescent="0.3">
      <c r="A891" s="8">
        <v>888</v>
      </c>
      <c r="K891" t="s">
        <v>1827</v>
      </c>
      <c r="L891" t="s">
        <v>937</v>
      </c>
    </row>
    <row r="892" spans="1:12" x14ac:dyDescent="0.3">
      <c r="A892" s="8">
        <v>889</v>
      </c>
      <c r="K892" t="s">
        <v>1828</v>
      </c>
      <c r="L892" t="s">
        <v>937</v>
      </c>
    </row>
    <row r="893" spans="1:12" x14ac:dyDescent="0.3">
      <c r="A893" s="8">
        <v>890</v>
      </c>
      <c r="K893" t="s">
        <v>1829</v>
      </c>
      <c r="L893" t="s">
        <v>937</v>
      </c>
    </row>
    <row r="894" spans="1:12" x14ac:dyDescent="0.3">
      <c r="A894" s="8">
        <v>891</v>
      </c>
      <c r="K894" t="s">
        <v>1830</v>
      </c>
      <c r="L894" t="s">
        <v>937</v>
      </c>
    </row>
    <row r="895" spans="1:12" x14ac:dyDescent="0.3">
      <c r="A895" s="8">
        <v>892</v>
      </c>
      <c r="K895" t="s">
        <v>1831</v>
      </c>
      <c r="L895" t="s">
        <v>937</v>
      </c>
    </row>
    <row r="896" spans="1:12" x14ac:dyDescent="0.3">
      <c r="A896" s="8">
        <v>893</v>
      </c>
      <c r="K896" t="s">
        <v>1832</v>
      </c>
      <c r="L896" t="s">
        <v>937</v>
      </c>
    </row>
    <row r="897" spans="1:12" x14ac:dyDescent="0.3">
      <c r="A897" s="8">
        <v>894</v>
      </c>
      <c r="K897" t="s">
        <v>1833</v>
      </c>
      <c r="L897" t="s">
        <v>937</v>
      </c>
    </row>
    <row r="898" spans="1:12" x14ac:dyDescent="0.3">
      <c r="A898" s="8">
        <v>895</v>
      </c>
      <c r="K898" t="s">
        <v>1834</v>
      </c>
      <c r="L898" t="s">
        <v>937</v>
      </c>
    </row>
    <row r="899" spans="1:12" x14ac:dyDescent="0.3">
      <c r="A899" s="8">
        <v>896</v>
      </c>
      <c r="K899" t="s">
        <v>1835</v>
      </c>
      <c r="L899" t="s">
        <v>937</v>
      </c>
    </row>
    <row r="900" spans="1:12" x14ac:dyDescent="0.3">
      <c r="A900" s="8">
        <v>897</v>
      </c>
      <c r="K900" t="s">
        <v>1836</v>
      </c>
      <c r="L900" t="s">
        <v>937</v>
      </c>
    </row>
    <row r="901" spans="1:12" x14ac:dyDescent="0.3">
      <c r="A901" s="8">
        <v>898</v>
      </c>
      <c r="K901" t="s">
        <v>1837</v>
      </c>
      <c r="L901" t="s">
        <v>937</v>
      </c>
    </row>
    <row r="902" spans="1:12" x14ac:dyDescent="0.3">
      <c r="A902" s="8">
        <v>899</v>
      </c>
      <c r="K902" t="s">
        <v>1838</v>
      </c>
      <c r="L902" t="s">
        <v>937</v>
      </c>
    </row>
    <row r="903" spans="1:12" x14ac:dyDescent="0.3">
      <c r="A903" s="8">
        <v>900</v>
      </c>
      <c r="K903" t="s">
        <v>1839</v>
      </c>
      <c r="L903" t="s">
        <v>937</v>
      </c>
    </row>
    <row r="904" spans="1:12" x14ac:dyDescent="0.3">
      <c r="A904" s="8">
        <v>901</v>
      </c>
      <c r="K904" t="s">
        <v>1840</v>
      </c>
      <c r="L904" t="s">
        <v>937</v>
      </c>
    </row>
    <row r="905" spans="1:12" x14ac:dyDescent="0.3">
      <c r="A905" s="8">
        <v>902</v>
      </c>
      <c r="K905" t="s">
        <v>1841</v>
      </c>
      <c r="L905" t="s">
        <v>937</v>
      </c>
    </row>
    <row r="906" spans="1:12" x14ac:dyDescent="0.3">
      <c r="A906" s="8">
        <v>903</v>
      </c>
      <c r="K906" t="s">
        <v>1842</v>
      </c>
      <c r="L906" t="s">
        <v>937</v>
      </c>
    </row>
    <row r="907" spans="1:12" x14ac:dyDescent="0.3">
      <c r="A907" s="8">
        <v>904</v>
      </c>
      <c r="K907" t="s">
        <v>1843</v>
      </c>
      <c r="L907" t="s">
        <v>937</v>
      </c>
    </row>
    <row r="908" spans="1:12" x14ac:dyDescent="0.3">
      <c r="A908" s="8">
        <v>905</v>
      </c>
      <c r="K908" t="s">
        <v>1844</v>
      </c>
      <c r="L908" t="s">
        <v>937</v>
      </c>
    </row>
    <row r="909" spans="1:12" x14ac:dyDescent="0.3">
      <c r="A909" s="8">
        <v>906</v>
      </c>
      <c r="K909" t="s">
        <v>1845</v>
      </c>
      <c r="L909" t="s">
        <v>937</v>
      </c>
    </row>
    <row r="910" spans="1:12" x14ac:dyDescent="0.3">
      <c r="A910" s="8">
        <v>907</v>
      </c>
      <c r="K910" t="s">
        <v>1846</v>
      </c>
      <c r="L910" t="s">
        <v>937</v>
      </c>
    </row>
    <row r="911" spans="1:12" x14ac:dyDescent="0.3">
      <c r="A911" s="8">
        <v>908</v>
      </c>
      <c r="K911" t="s">
        <v>1847</v>
      </c>
      <c r="L911" t="s">
        <v>937</v>
      </c>
    </row>
    <row r="912" spans="1:12" x14ac:dyDescent="0.3">
      <c r="A912" s="8">
        <v>909</v>
      </c>
      <c r="K912" t="s">
        <v>1848</v>
      </c>
      <c r="L912" t="s">
        <v>937</v>
      </c>
    </row>
    <row r="913" spans="1:12" x14ac:dyDescent="0.3">
      <c r="A913" s="8">
        <v>910</v>
      </c>
      <c r="K913" t="s">
        <v>1849</v>
      </c>
      <c r="L913" t="s">
        <v>939</v>
      </c>
    </row>
    <row r="914" spans="1:12" x14ac:dyDescent="0.3">
      <c r="A914" s="8">
        <v>911</v>
      </c>
      <c r="K914" t="s">
        <v>1850</v>
      </c>
      <c r="L914" t="s">
        <v>939</v>
      </c>
    </row>
    <row r="915" spans="1:12" x14ac:dyDescent="0.3">
      <c r="A915" s="8">
        <v>912</v>
      </c>
      <c r="K915" t="s">
        <v>1851</v>
      </c>
      <c r="L915" t="s">
        <v>939</v>
      </c>
    </row>
    <row r="916" spans="1:12" x14ac:dyDescent="0.3">
      <c r="A916" s="8">
        <v>913</v>
      </c>
      <c r="K916" t="s">
        <v>1852</v>
      </c>
      <c r="L916" t="s">
        <v>939</v>
      </c>
    </row>
    <row r="917" spans="1:12" x14ac:dyDescent="0.3">
      <c r="A917" s="8">
        <v>914</v>
      </c>
      <c r="K917" t="s">
        <v>1853</v>
      </c>
      <c r="L917" t="s">
        <v>939</v>
      </c>
    </row>
    <row r="918" spans="1:12" x14ac:dyDescent="0.3">
      <c r="A918" s="8">
        <v>915</v>
      </c>
      <c r="K918" t="s">
        <v>1854</v>
      </c>
      <c r="L918" t="s">
        <v>939</v>
      </c>
    </row>
    <row r="919" spans="1:12" x14ac:dyDescent="0.3">
      <c r="A919" s="8">
        <v>916</v>
      </c>
      <c r="K919" t="s">
        <v>1855</v>
      </c>
      <c r="L919" t="s">
        <v>939</v>
      </c>
    </row>
    <row r="920" spans="1:12" x14ac:dyDescent="0.3">
      <c r="A920" s="8">
        <v>917</v>
      </c>
      <c r="K920" t="s">
        <v>1856</v>
      </c>
      <c r="L920" t="s">
        <v>939</v>
      </c>
    </row>
    <row r="921" spans="1:12" x14ac:dyDescent="0.3">
      <c r="A921" s="8">
        <v>918</v>
      </c>
      <c r="K921" t="s">
        <v>1857</v>
      </c>
      <c r="L921" t="s">
        <v>939</v>
      </c>
    </row>
    <row r="922" spans="1:12" x14ac:dyDescent="0.3">
      <c r="A922" s="8">
        <v>919</v>
      </c>
      <c r="K922" t="s">
        <v>1858</v>
      </c>
      <c r="L922" t="s">
        <v>939</v>
      </c>
    </row>
    <row r="923" spans="1:12" x14ac:dyDescent="0.3">
      <c r="A923" s="8">
        <v>920</v>
      </c>
      <c r="K923" t="s">
        <v>1859</v>
      </c>
      <c r="L923" t="s">
        <v>939</v>
      </c>
    </row>
    <row r="924" spans="1:12" x14ac:dyDescent="0.3">
      <c r="A924" s="8">
        <v>921</v>
      </c>
      <c r="K924" t="s">
        <v>1860</v>
      </c>
      <c r="L924" t="s">
        <v>939</v>
      </c>
    </row>
    <row r="925" spans="1:12" x14ac:dyDescent="0.3">
      <c r="A925" s="8">
        <v>922</v>
      </c>
      <c r="K925" t="s">
        <v>1861</v>
      </c>
      <c r="L925" t="s">
        <v>939</v>
      </c>
    </row>
    <row r="926" spans="1:12" x14ac:dyDescent="0.3">
      <c r="A926" s="8">
        <v>923</v>
      </c>
      <c r="K926" t="s">
        <v>1862</v>
      </c>
      <c r="L926" t="s">
        <v>939</v>
      </c>
    </row>
    <row r="927" spans="1:12" x14ac:dyDescent="0.3">
      <c r="A927" s="8">
        <v>924</v>
      </c>
      <c r="K927" t="s">
        <v>1863</v>
      </c>
      <c r="L927" t="s">
        <v>939</v>
      </c>
    </row>
    <row r="928" spans="1:12" x14ac:dyDescent="0.3">
      <c r="A928" s="8">
        <v>925</v>
      </c>
      <c r="K928" t="s">
        <v>1864</v>
      </c>
      <c r="L928" t="s">
        <v>939</v>
      </c>
    </row>
    <row r="929" spans="1:12" x14ac:dyDescent="0.3">
      <c r="A929" s="8">
        <v>926</v>
      </c>
      <c r="K929" t="s">
        <v>1865</v>
      </c>
      <c r="L929" t="s">
        <v>939</v>
      </c>
    </row>
    <row r="930" spans="1:12" x14ac:dyDescent="0.3">
      <c r="A930" s="8">
        <v>927</v>
      </c>
      <c r="K930" t="s">
        <v>1866</v>
      </c>
      <c r="L930" t="s">
        <v>939</v>
      </c>
    </row>
    <row r="931" spans="1:12" x14ac:dyDescent="0.3">
      <c r="A931" s="8">
        <v>928</v>
      </c>
      <c r="K931" t="s">
        <v>1867</v>
      </c>
      <c r="L931" t="s">
        <v>939</v>
      </c>
    </row>
    <row r="932" spans="1:12" x14ac:dyDescent="0.3">
      <c r="A932" s="8">
        <v>929</v>
      </c>
      <c r="K932" t="s">
        <v>1868</v>
      </c>
      <c r="L932" t="s">
        <v>939</v>
      </c>
    </row>
    <row r="933" spans="1:12" x14ac:dyDescent="0.3">
      <c r="A933" s="8">
        <v>930</v>
      </c>
      <c r="K933" t="s">
        <v>1869</v>
      </c>
      <c r="L933" t="s">
        <v>939</v>
      </c>
    </row>
    <row r="934" spans="1:12" x14ac:dyDescent="0.3">
      <c r="A934" s="8">
        <v>931</v>
      </c>
      <c r="K934" t="s">
        <v>1870</v>
      </c>
      <c r="L934" t="s">
        <v>939</v>
      </c>
    </row>
    <row r="935" spans="1:12" x14ac:dyDescent="0.3">
      <c r="A935" s="8">
        <v>932</v>
      </c>
      <c r="K935" t="s">
        <v>1871</v>
      </c>
      <c r="L935" t="s">
        <v>939</v>
      </c>
    </row>
    <row r="936" spans="1:12" x14ac:dyDescent="0.3">
      <c r="A936" s="8">
        <v>933</v>
      </c>
      <c r="K936" t="s">
        <v>1872</v>
      </c>
      <c r="L936" t="s">
        <v>939</v>
      </c>
    </row>
    <row r="937" spans="1:12" x14ac:dyDescent="0.3">
      <c r="A937" s="8">
        <v>934</v>
      </c>
      <c r="K937" t="s">
        <v>1873</v>
      </c>
      <c r="L937" t="s">
        <v>939</v>
      </c>
    </row>
    <row r="938" spans="1:12" x14ac:dyDescent="0.3">
      <c r="A938" s="8">
        <v>935</v>
      </c>
      <c r="K938" t="s">
        <v>1874</v>
      </c>
      <c r="L938" t="s">
        <v>939</v>
      </c>
    </row>
    <row r="939" spans="1:12" x14ac:dyDescent="0.3">
      <c r="A939" s="8">
        <v>936</v>
      </c>
      <c r="K939" t="s">
        <v>1875</v>
      </c>
      <c r="L939" t="s">
        <v>939</v>
      </c>
    </row>
    <row r="940" spans="1:12" x14ac:dyDescent="0.3">
      <c r="A940" s="8">
        <v>937</v>
      </c>
      <c r="K940" t="s">
        <v>1876</v>
      </c>
      <c r="L940" t="s">
        <v>939</v>
      </c>
    </row>
    <row r="941" spans="1:12" x14ac:dyDescent="0.3">
      <c r="A941" s="8">
        <v>938</v>
      </c>
      <c r="K941" t="s">
        <v>1877</v>
      </c>
      <c r="L941" t="s">
        <v>939</v>
      </c>
    </row>
    <row r="942" spans="1:12" x14ac:dyDescent="0.3">
      <c r="A942" s="8">
        <v>939</v>
      </c>
      <c r="K942" t="s">
        <v>1878</v>
      </c>
      <c r="L942" t="s">
        <v>939</v>
      </c>
    </row>
    <row r="943" spans="1:12" x14ac:dyDescent="0.3">
      <c r="A943" s="8">
        <v>940</v>
      </c>
      <c r="K943" t="s">
        <v>1879</v>
      </c>
      <c r="L943" t="s">
        <v>939</v>
      </c>
    </row>
    <row r="944" spans="1:12" x14ac:dyDescent="0.3">
      <c r="A944" s="8">
        <v>941</v>
      </c>
      <c r="K944" t="s">
        <v>1880</v>
      </c>
      <c r="L944" t="s">
        <v>939</v>
      </c>
    </row>
    <row r="945" spans="1:12" x14ac:dyDescent="0.3">
      <c r="A945" s="8">
        <v>942</v>
      </c>
      <c r="K945" t="s">
        <v>1881</v>
      </c>
      <c r="L945" t="s">
        <v>939</v>
      </c>
    </row>
    <row r="946" spans="1:12" x14ac:dyDescent="0.3">
      <c r="A946" s="8">
        <v>943</v>
      </c>
      <c r="K946" t="s">
        <v>1882</v>
      </c>
      <c r="L946" t="s">
        <v>939</v>
      </c>
    </row>
    <row r="947" spans="1:12" x14ac:dyDescent="0.3">
      <c r="A947" s="8">
        <v>944</v>
      </c>
      <c r="K947" t="s">
        <v>1883</v>
      </c>
      <c r="L947" t="s">
        <v>939</v>
      </c>
    </row>
    <row r="948" spans="1:12" x14ac:dyDescent="0.3">
      <c r="A948" s="8">
        <v>945</v>
      </c>
      <c r="K948" t="s">
        <v>1884</v>
      </c>
      <c r="L948" t="s">
        <v>939</v>
      </c>
    </row>
    <row r="949" spans="1:12" x14ac:dyDescent="0.3">
      <c r="A949" s="8">
        <v>946</v>
      </c>
      <c r="K949" t="s">
        <v>1885</v>
      </c>
      <c r="L949" t="s">
        <v>939</v>
      </c>
    </row>
    <row r="950" spans="1:12" x14ac:dyDescent="0.3">
      <c r="A950" s="8">
        <v>947</v>
      </c>
      <c r="K950" t="s">
        <v>1886</v>
      </c>
      <c r="L950" t="s">
        <v>939</v>
      </c>
    </row>
    <row r="951" spans="1:12" x14ac:dyDescent="0.3">
      <c r="A951" s="8">
        <v>948</v>
      </c>
      <c r="K951" t="s">
        <v>1887</v>
      </c>
      <c r="L951" t="s">
        <v>939</v>
      </c>
    </row>
    <row r="952" spans="1:12" x14ac:dyDescent="0.3">
      <c r="A952" s="8">
        <v>949</v>
      </c>
      <c r="K952" t="s">
        <v>1888</v>
      </c>
      <c r="L952" t="s">
        <v>939</v>
      </c>
    </row>
    <row r="953" spans="1:12" x14ac:dyDescent="0.3">
      <c r="A953" s="8">
        <v>950</v>
      </c>
      <c r="K953" t="s">
        <v>1889</v>
      </c>
      <c r="L953" t="s">
        <v>939</v>
      </c>
    </row>
    <row r="954" spans="1:12" x14ac:dyDescent="0.3">
      <c r="A954" s="8">
        <v>951</v>
      </c>
      <c r="K954" t="s">
        <v>1890</v>
      </c>
      <c r="L954" t="s">
        <v>939</v>
      </c>
    </row>
    <row r="955" spans="1:12" x14ac:dyDescent="0.3">
      <c r="A955" s="8">
        <v>952</v>
      </c>
      <c r="K955" t="s">
        <v>1891</v>
      </c>
      <c r="L955" t="s">
        <v>939</v>
      </c>
    </row>
    <row r="956" spans="1:12" x14ac:dyDescent="0.3">
      <c r="A956" s="8">
        <v>953</v>
      </c>
      <c r="K956" t="s">
        <v>1892</v>
      </c>
      <c r="L956" t="s">
        <v>939</v>
      </c>
    </row>
    <row r="957" spans="1:12" x14ac:dyDescent="0.3">
      <c r="A957" s="8">
        <v>954</v>
      </c>
      <c r="K957" t="s">
        <v>1893</v>
      </c>
      <c r="L957" t="s">
        <v>939</v>
      </c>
    </row>
    <row r="958" spans="1:12" x14ac:dyDescent="0.3">
      <c r="A958" s="8">
        <v>955</v>
      </c>
      <c r="K958" t="s">
        <v>1894</v>
      </c>
      <c r="L958" t="s">
        <v>939</v>
      </c>
    </row>
    <row r="959" spans="1:12" x14ac:dyDescent="0.3">
      <c r="A959" s="8">
        <v>956</v>
      </c>
      <c r="K959" t="s">
        <v>1895</v>
      </c>
      <c r="L959" t="s">
        <v>939</v>
      </c>
    </row>
    <row r="960" spans="1:12" x14ac:dyDescent="0.3">
      <c r="A960" s="8">
        <v>957</v>
      </c>
      <c r="K960" t="s">
        <v>1896</v>
      </c>
      <c r="L960" t="s">
        <v>939</v>
      </c>
    </row>
    <row r="961" spans="1:12" x14ac:dyDescent="0.3">
      <c r="A961" s="8">
        <v>958</v>
      </c>
      <c r="K961" t="s">
        <v>1897</v>
      </c>
      <c r="L961" t="s">
        <v>939</v>
      </c>
    </row>
    <row r="962" spans="1:12" x14ac:dyDescent="0.3">
      <c r="A962" s="8">
        <v>959</v>
      </c>
      <c r="K962" t="s">
        <v>1898</v>
      </c>
      <c r="L962" t="s">
        <v>939</v>
      </c>
    </row>
    <row r="963" spans="1:12" x14ac:dyDescent="0.3">
      <c r="A963" s="8">
        <v>960</v>
      </c>
      <c r="K963" t="s">
        <v>1899</v>
      </c>
      <c r="L963" t="s">
        <v>939</v>
      </c>
    </row>
    <row r="964" spans="1:12" x14ac:dyDescent="0.3">
      <c r="A964" s="8">
        <v>961</v>
      </c>
      <c r="K964" t="s">
        <v>1900</v>
      </c>
      <c r="L964" t="s">
        <v>939</v>
      </c>
    </row>
    <row r="965" spans="1:12" x14ac:dyDescent="0.3">
      <c r="A965" s="8">
        <v>962</v>
      </c>
      <c r="K965" t="s">
        <v>1901</v>
      </c>
      <c r="L965" t="s">
        <v>939</v>
      </c>
    </row>
    <row r="966" spans="1:12" x14ac:dyDescent="0.3">
      <c r="A966" s="8">
        <v>963</v>
      </c>
      <c r="K966" t="s">
        <v>1902</v>
      </c>
      <c r="L966" t="s">
        <v>939</v>
      </c>
    </row>
    <row r="967" spans="1:12" x14ac:dyDescent="0.3">
      <c r="A967" s="8">
        <v>964</v>
      </c>
      <c r="K967" t="s">
        <v>1903</v>
      </c>
      <c r="L967" t="s">
        <v>939</v>
      </c>
    </row>
    <row r="968" spans="1:12" x14ac:dyDescent="0.3">
      <c r="A968" s="8">
        <v>965</v>
      </c>
      <c r="K968" t="s">
        <v>1904</v>
      </c>
      <c r="L968" t="s">
        <v>939</v>
      </c>
    </row>
    <row r="969" spans="1:12" x14ac:dyDescent="0.3">
      <c r="A969" s="8">
        <v>966</v>
      </c>
      <c r="K969" t="s">
        <v>1905</v>
      </c>
      <c r="L969" t="s">
        <v>939</v>
      </c>
    </row>
    <row r="970" spans="1:12" x14ac:dyDescent="0.3">
      <c r="A970" s="8">
        <v>967</v>
      </c>
      <c r="K970" t="s">
        <v>1906</v>
      </c>
      <c r="L970" t="s">
        <v>939</v>
      </c>
    </row>
    <row r="971" spans="1:12" x14ac:dyDescent="0.3">
      <c r="A971" s="8">
        <v>968</v>
      </c>
      <c r="K971" t="s">
        <v>1907</v>
      </c>
      <c r="L971" t="s">
        <v>939</v>
      </c>
    </row>
    <row r="972" spans="1:12" x14ac:dyDescent="0.3">
      <c r="A972" s="8">
        <v>969</v>
      </c>
      <c r="K972" t="s">
        <v>1908</v>
      </c>
      <c r="L972" t="s">
        <v>939</v>
      </c>
    </row>
    <row r="973" spans="1:12" x14ac:dyDescent="0.3">
      <c r="A973" s="8">
        <v>970</v>
      </c>
      <c r="K973" t="s">
        <v>1909</v>
      </c>
      <c r="L973" t="s">
        <v>939</v>
      </c>
    </row>
    <row r="974" spans="1:12" x14ac:dyDescent="0.3">
      <c r="A974" s="8">
        <v>971</v>
      </c>
      <c r="K974" t="s">
        <v>1910</v>
      </c>
      <c r="L974" t="s">
        <v>939</v>
      </c>
    </row>
    <row r="975" spans="1:12" x14ac:dyDescent="0.3">
      <c r="A975" s="8">
        <v>972</v>
      </c>
      <c r="K975" t="s">
        <v>1911</v>
      </c>
      <c r="L975" t="s">
        <v>939</v>
      </c>
    </row>
    <row r="976" spans="1:12" x14ac:dyDescent="0.3">
      <c r="A976" s="8">
        <v>973</v>
      </c>
      <c r="K976" t="s">
        <v>1912</v>
      </c>
      <c r="L976" t="s">
        <v>939</v>
      </c>
    </row>
    <row r="977" spans="1:12" x14ac:dyDescent="0.3">
      <c r="A977" s="8">
        <v>974</v>
      </c>
      <c r="K977" t="s">
        <v>1913</v>
      </c>
      <c r="L977" t="s">
        <v>939</v>
      </c>
    </row>
    <row r="978" spans="1:12" x14ac:dyDescent="0.3">
      <c r="A978" s="8">
        <v>975</v>
      </c>
      <c r="K978" t="s">
        <v>1914</v>
      </c>
      <c r="L978" t="s">
        <v>939</v>
      </c>
    </row>
    <row r="979" spans="1:12" x14ac:dyDescent="0.3">
      <c r="A979" s="8">
        <v>976</v>
      </c>
      <c r="K979" t="s">
        <v>1915</v>
      </c>
      <c r="L979" t="s">
        <v>939</v>
      </c>
    </row>
    <row r="980" spans="1:12" x14ac:dyDescent="0.3">
      <c r="A980" s="8">
        <v>977</v>
      </c>
      <c r="K980" t="s">
        <v>1916</v>
      </c>
      <c r="L980" t="s">
        <v>939</v>
      </c>
    </row>
    <row r="981" spans="1:12" x14ac:dyDescent="0.3">
      <c r="A981" s="8">
        <v>978</v>
      </c>
      <c r="K981" t="s">
        <v>1917</v>
      </c>
      <c r="L981" t="s">
        <v>939</v>
      </c>
    </row>
    <row r="982" spans="1:12" x14ac:dyDescent="0.3">
      <c r="A982" s="8">
        <v>979</v>
      </c>
      <c r="K982" t="s">
        <v>1918</v>
      </c>
      <c r="L982" t="s">
        <v>939</v>
      </c>
    </row>
    <row r="983" spans="1:12" x14ac:dyDescent="0.3">
      <c r="A983" s="8">
        <v>980</v>
      </c>
      <c r="K983" t="s">
        <v>1919</v>
      </c>
      <c r="L983" t="s">
        <v>939</v>
      </c>
    </row>
    <row r="984" spans="1:12" x14ac:dyDescent="0.3">
      <c r="A984" s="8">
        <v>981</v>
      </c>
      <c r="K984" t="s">
        <v>1920</v>
      </c>
      <c r="L984" t="s">
        <v>939</v>
      </c>
    </row>
    <row r="985" spans="1:12" x14ac:dyDescent="0.3">
      <c r="A985" s="8">
        <v>982</v>
      </c>
      <c r="K985" t="s">
        <v>1921</v>
      </c>
      <c r="L985" t="s">
        <v>939</v>
      </c>
    </row>
    <row r="986" spans="1:12" x14ac:dyDescent="0.3">
      <c r="A986" s="8">
        <v>983</v>
      </c>
      <c r="K986" t="s">
        <v>1922</v>
      </c>
      <c r="L986" t="s">
        <v>939</v>
      </c>
    </row>
    <row r="987" spans="1:12" x14ac:dyDescent="0.3">
      <c r="A987" s="8">
        <v>984</v>
      </c>
      <c r="K987" t="s">
        <v>1923</v>
      </c>
      <c r="L987" t="s">
        <v>939</v>
      </c>
    </row>
    <row r="988" spans="1:12" x14ac:dyDescent="0.3">
      <c r="A988" s="8">
        <v>985</v>
      </c>
      <c r="K988" t="s">
        <v>1924</v>
      </c>
      <c r="L988" t="s">
        <v>939</v>
      </c>
    </row>
    <row r="989" spans="1:12" x14ac:dyDescent="0.3">
      <c r="A989" s="8">
        <v>986</v>
      </c>
      <c r="K989" t="s">
        <v>1925</v>
      </c>
      <c r="L989" t="s">
        <v>939</v>
      </c>
    </row>
    <row r="990" spans="1:12" x14ac:dyDescent="0.3">
      <c r="A990" s="8">
        <v>987</v>
      </c>
      <c r="K990" t="s">
        <v>1926</v>
      </c>
      <c r="L990" t="s">
        <v>939</v>
      </c>
    </row>
    <row r="991" spans="1:12" x14ac:dyDescent="0.3">
      <c r="A991" s="8">
        <v>988</v>
      </c>
      <c r="K991" t="s">
        <v>1927</v>
      </c>
      <c r="L991" t="s">
        <v>939</v>
      </c>
    </row>
    <row r="992" spans="1:12" x14ac:dyDescent="0.3">
      <c r="A992" s="8">
        <v>989</v>
      </c>
      <c r="K992" t="s">
        <v>1928</v>
      </c>
      <c r="L992" t="s">
        <v>939</v>
      </c>
    </row>
    <row r="993" spans="1:12" x14ac:dyDescent="0.3">
      <c r="A993" s="8">
        <v>990</v>
      </c>
      <c r="K993" t="s">
        <v>1929</v>
      </c>
      <c r="L993" t="s">
        <v>939</v>
      </c>
    </row>
    <row r="994" spans="1:12" x14ac:dyDescent="0.3">
      <c r="A994" s="8">
        <v>991</v>
      </c>
      <c r="K994" t="s">
        <v>1930</v>
      </c>
      <c r="L994" t="s">
        <v>939</v>
      </c>
    </row>
    <row r="995" spans="1:12" x14ac:dyDescent="0.3">
      <c r="A995" s="8">
        <v>992</v>
      </c>
      <c r="K995" t="s">
        <v>1931</v>
      </c>
      <c r="L995" t="s">
        <v>939</v>
      </c>
    </row>
    <row r="996" spans="1:12" x14ac:dyDescent="0.3">
      <c r="A996" s="8">
        <v>993</v>
      </c>
      <c r="K996" t="s">
        <v>1932</v>
      </c>
      <c r="L996" t="s">
        <v>939</v>
      </c>
    </row>
    <row r="997" spans="1:12" x14ac:dyDescent="0.3">
      <c r="A997" s="8">
        <v>994</v>
      </c>
      <c r="K997" t="s">
        <v>1933</v>
      </c>
      <c r="L997" t="s">
        <v>939</v>
      </c>
    </row>
    <row r="998" spans="1:12" x14ac:dyDescent="0.3">
      <c r="A998" s="8">
        <v>995</v>
      </c>
      <c r="K998" t="s">
        <v>1934</v>
      </c>
      <c r="L998" t="s">
        <v>939</v>
      </c>
    </row>
    <row r="999" spans="1:12" x14ac:dyDescent="0.3">
      <c r="A999" s="8">
        <v>996</v>
      </c>
      <c r="K999" t="s">
        <v>1935</v>
      </c>
      <c r="L999" t="s">
        <v>939</v>
      </c>
    </row>
    <row r="1000" spans="1:12" x14ac:dyDescent="0.3">
      <c r="A1000" s="8">
        <v>997</v>
      </c>
      <c r="K1000" t="s">
        <v>1936</v>
      </c>
      <c r="L1000" t="s">
        <v>939</v>
      </c>
    </row>
    <row r="1001" spans="1:12" x14ac:dyDescent="0.3">
      <c r="A1001" s="8">
        <v>998</v>
      </c>
      <c r="K1001" t="s">
        <v>1937</v>
      </c>
      <c r="L1001" t="s">
        <v>939</v>
      </c>
    </row>
    <row r="1002" spans="1:12" x14ac:dyDescent="0.3">
      <c r="A1002" s="8">
        <v>999</v>
      </c>
      <c r="K1002" t="s">
        <v>1938</v>
      </c>
      <c r="L1002" t="s">
        <v>939</v>
      </c>
    </row>
    <row r="1003" spans="1:12" x14ac:dyDescent="0.3">
      <c r="A1003" s="8">
        <v>1000</v>
      </c>
      <c r="K1003" t="s">
        <v>1939</v>
      </c>
      <c r="L1003" t="s">
        <v>939</v>
      </c>
    </row>
    <row r="1004" spans="1:12" x14ac:dyDescent="0.3">
      <c r="A1004" s="8">
        <v>1001</v>
      </c>
      <c r="K1004" t="s">
        <v>1940</v>
      </c>
      <c r="L1004" t="s">
        <v>939</v>
      </c>
    </row>
    <row r="1005" spans="1:12" x14ac:dyDescent="0.3">
      <c r="A1005" s="8">
        <v>1002</v>
      </c>
      <c r="K1005" t="s">
        <v>1941</v>
      </c>
      <c r="L1005" t="s">
        <v>939</v>
      </c>
    </row>
    <row r="1006" spans="1:12" x14ac:dyDescent="0.3">
      <c r="A1006" s="8">
        <v>1003</v>
      </c>
      <c r="K1006" t="s">
        <v>1942</v>
      </c>
      <c r="L1006" t="s">
        <v>939</v>
      </c>
    </row>
    <row r="1007" spans="1:12" x14ac:dyDescent="0.3">
      <c r="A1007" s="8">
        <v>1004</v>
      </c>
      <c r="K1007" t="s">
        <v>1943</v>
      </c>
      <c r="L1007" t="s">
        <v>939</v>
      </c>
    </row>
    <row r="1008" spans="1:12" x14ac:dyDescent="0.3">
      <c r="A1008" s="8">
        <v>1005</v>
      </c>
      <c r="K1008" t="s">
        <v>1944</v>
      </c>
      <c r="L1008" t="s">
        <v>939</v>
      </c>
    </row>
    <row r="1009" spans="1:12" x14ac:dyDescent="0.3">
      <c r="A1009" s="8">
        <v>1006</v>
      </c>
      <c r="K1009" t="s">
        <v>1945</v>
      </c>
      <c r="L1009" t="s">
        <v>939</v>
      </c>
    </row>
    <row r="1010" spans="1:12" x14ac:dyDescent="0.3">
      <c r="A1010" s="8">
        <v>1007</v>
      </c>
      <c r="K1010" t="s">
        <v>1946</v>
      </c>
      <c r="L1010" t="s">
        <v>939</v>
      </c>
    </row>
    <row r="1011" spans="1:12" x14ac:dyDescent="0.3">
      <c r="A1011" s="8">
        <v>1008</v>
      </c>
      <c r="K1011" t="s">
        <v>1947</v>
      </c>
      <c r="L1011" t="s">
        <v>939</v>
      </c>
    </row>
    <row r="1012" spans="1:12" x14ac:dyDescent="0.3">
      <c r="A1012" s="8">
        <v>1009</v>
      </c>
      <c r="K1012" t="s">
        <v>1948</v>
      </c>
      <c r="L1012" t="s">
        <v>939</v>
      </c>
    </row>
    <row r="1013" spans="1:12" x14ac:dyDescent="0.3">
      <c r="A1013" s="8">
        <v>1010</v>
      </c>
      <c r="K1013" t="s">
        <v>1949</v>
      </c>
      <c r="L1013" t="s">
        <v>939</v>
      </c>
    </row>
    <row r="1014" spans="1:12" x14ac:dyDescent="0.3">
      <c r="A1014" s="8">
        <v>1011</v>
      </c>
      <c r="K1014" t="s">
        <v>1950</v>
      </c>
      <c r="L1014" t="s">
        <v>939</v>
      </c>
    </row>
    <row r="1015" spans="1:12" x14ac:dyDescent="0.3">
      <c r="A1015" s="8">
        <v>1012</v>
      </c>
      <c r="K1015" t="s">
        <v>1951</v>
      </c>
      <c r="L1015" t="s">
        <v>939</v>
      </c>
    </row>
    <row r="1016" spans="1:12" x14ac:dyDescent="0.3">
      <c r="A1016" s="8">
        <v>1013</v>
      </c>
      <c r="K1016" t="s">
        <v>1952</v>
      </c>
      <c r="L1016" t="s">
        <v>939</v>
      </c>
    </row>
    <row r="1017" spans="1:12" x14ac:dyDescent="0.3">
      <c r="A1017" s="8">
        <v>1014</v>
      </c>
      <c r="K1017" t="s">
        <v>1953</v>
      </c>
      <c r="L1017" t="s">
        <v>939</v>
      </c>
    </row>
    <row r="1018" spans="1:12" x14ac:dyDescent="0.3">
      <c r="A1018" s="8">
        <v>1015</v>
      </c>
      <c r="K1018" t="s">
        <v>1954</v>
      </c>
      <c r="L1018" t="s">
        <v>939</v>
      </c>
    </row>
    <row r="1019" spans="1:12" x14ac:dyDescent="0.3">
      <c r="A1019" s="8">
        <v>1016</v>
      </c>
      <c r="K1019" t="s">
        <v>1955</v>
      </c>
      <c r="L1019" t="s">
        <v>939</v>
      </c>
    </row>
    <row r="1020" spans="1:12" x14ac:dyDescent="0.3">
      <c r="A1020" s="8">
        <v>1017</v>
      </c>
      <c r="K1020" t="s">
        <v>1956</v>
      </c>
      <c r="L1020" t="s">
        <v>939</v>
      </c>
    </row>
    <row r="1021" spans="1:12" x14ac:dyDescent="0.3">
      <c r="A1021" s="8">
        <v>1018</v>
      </c>
      <c r="K1021" t="s">
        <v>1957</v>
      </c>
      <c r="L1021" t="s">
        <v>939</v>
      </c>
    </row>
    <row r="1022" spans="1:12" x14ac:dyDescent="0.3">
      <c r="A1022" s="8">
        <v>1019</v>
      </c>
      <c r="K1022" t="s">
        <v>1958</v>
      </c>
      <c r="L1022" t="s">
        <v>939</v>
      </c>
    </row>
    <row r="1023" spans="1:12" x14ac:dyDescent="0.3">
      <c r="A1023" s="8">
        <v>1020</v>
      </c>
      <c r="K1023" t="s">
        <v>1959</v>
      </c>
      <c r="L1023" t="s">
        <v>939</v>
      </c>
    </row>
    <row r="1024" spans="1:12" x14ac:dyDescent="0.3">
      <c r="A1024" s="8">
        <v>1021</v>
      </c>
      <c r="K1024" t="s">
        <v>1960</v>
      </c>
      <c r="L1024" t="s">
        <v>939</v>
      </c>
    </row>
    <row r="1025" spans="1:12" x14ac:dyDescent="0.3">
      <c r="A1025" s="8">
        <v>1022</v>
      </c>
      <c r="K1025" t="s">
        <v>1961</v>
      </c>
      <c r="L1025" t="s">
        <v>939</v>
      </c>
    </row>
    <row r="1026" spans="1:12" x14ac:dyDescent="0.3">
      <c r="A1026" s="8">
        <v>1023</v>
      </c>
      <c r="K1026" t="s">
        <v>1962</v>
      </c>
      <c r="L1026" t="s">
        <v>939</v>
      </c>
    </row>
    <row r="1027" spans="1:12" x14ac:dyDescent="0.3">
      <c r="A1027" s="8">
        <v>1024</v>
      </c>
      <c r="K1027" t="s">
        <v>1963</v>
      </c>
      <c r="L1027" t="s">
        <v>939</v>
      </c>
    </row>
    <row r="1028" spans="1:12" x14ac:dyDescent="0.3">
      <c r="A1028" s="8">
        <v>1025</v>
      </c>
      <c r="K1028" t="s">
        <v>1964</v>
      </c>
      <c r="L1028" t="s">
        <v>939</v>
      </c>
    </row>
    <row r="1029" spans="1:12" x14ac:dyDescent="0.3">
      <c r="A1029" s="8">
        <v>1026</v>
      </c>
      <c r="K1029" t="s">
        <v>1965</v>
      </c>
      <c r="L1029" t="s">
        <v>939</v>
      </c>
    </row>
    <row r="1030" spans="1:12" x14ac:dyDescent="0.3">
      <c r="A1030" s="8">
        <v>1027</v>
      </c>
      <c r="K1030" t="s">
        <v>1966</v>
      </c>
      <c r="L1030" t="s">
        <v>939</v>
      </c>
    </row>
    <row r="1031" spans="1:12" x14ac:dyDescent="0.3">
      <c r="A1031" s="8">
        <v>1028</v>
      </c>
      <c r="K1031" t="s">
        <v>1967</v>
      </c>
      <c r="L1031" t="s">
        <v>939</v>
      </c>
    </row>
    <row r="1032" spans="1:12" x14ac:dyDescent="0.3">
      <c r="A1032" s="8">
        <v>1029</v>
      </c>
      <c r="K1032" t="s">
        <v>1968</v>
      </c>
      <c r="L1032" t="s">
        <v>939</v>
      </c>
    </row>
    <row r="1033" spans="1:12" x14ac:dyDescent="0.3">
      <c r="A1033" s="8">
        <v>1030</v>
      </c>
      <c r="K1033" t="s">
        <v>1969</v>
      </c>
      <c r="L1033" t="s">
        <v>939</v>
      </c>
    </row>
    <row r="1034" spans="1:12" x14ac:dyDescent="0.3">
      <c r="A1034" s="8">
        <v>1031</v>
      </c>
      <c r="K1034" t="s">
        <v>1970</v>
      </c>
      <c r="L1034" t="s">
        <v>939</v>
      </c>
    </row>
    <row r="1035" spans="1:12" x14ac:dyDescent="0.3">
      <c r="A1035" s="8">
        <v>1032</v>
      </c>
      <c r="K1035" t="s">
        <v>1971</v>
      </c>
      <c r="L1035" t="s">
        <v>939</v>
      </c>
    </row>
    <row r="1036" spans="1:12" x14ac:dyDescent="0.3">
      <c r="A1036" s="8">
        <v>1033</v>
      </c>
      <c r="K1036" t="s">
        <v>1972</v>
      </c>
      <c r="L1036" t="s">
        <v>939</v>
      </c>
    </row>
    <row r="1037" spans="1:12" x14ac:dyDescent="0.3">
      <c r="A1037" s="8">
        <v>1034</v>
      </c>
      <c r="K1037" t="s">
        <v>1973</v>
      </c>
      <c r="L1037" t="s">
        <v>939</v>
      </c>
    </row>
    <row r="1038" spans="1:12" x14ac:dyDescent="0.3">
      <c r="A1038" s="8">
        <v>1035</v>
      </c>
      <c r="K1038" t="s">
        <v>1974</v>
      </c>
      <c r="L1038" t="s">
        <v>939</v>
      </c>
    </row>
    <row r="1039" spans="1:12" x14ac:dyDescent="0.3">
      <c r="A1039" s="8">
        <v>1036</v>
      </c>
      <c r="K1039" t="s">
        <v>1975</v>
      </c>
      <c r="L1039" t="s">
        <v>939</v>
      </c>
    </row>
    <row r="1040" spans="1:12" x14ac:dyDescent="0.3">
      <c r="A1040" s="8">
        <v>1037</v>
      </c>
      <c r="K1040" t="s">
        <v>1976</v>
      </c>
      <c r="L1040" t="s">
        <v>939</v>
      </c>
    </row>
    <row r="1041" spans="1:12" x14ac:dyDescent="0.3">
      <c r="A1041" s="8">
        <v>1038</v>
      </c>
      <c r="K1041" t="s">
        <v>1977</v>
      </c>
      <c r="L1041" t="s">
        <v>939</v>
      </c>
    </row>
    <row r="1042" spans="1:12" x14ac:dyDescent="0.3">
      <c r="A1042" s="8">
        <v>1039</v>
      </c>
      <c r="K1042" t="s">
        <v>1978</v>
      </c>
      <c r="L1042" t="s">
        <v>939</v>
      </c>
    </row>
    <row r="1043" spans="1:12" x14ac:dyDescent="0.3">
      <c r="A1043" s="8">
        <v>1040</v>
      </c>
      <c r="K1043" t="s">
        <v>1979</v>
      </c>
      <c r="L1043" t="s">
        <v>939</v>
      </c>
    </row>
    <row r="1044" spans="1:12" x14ac:dyDescent="0.3">
      <c r="A1044" s="8">
        <v>1041</v>
      </c>
      <c r="K1044" t="s">
        <v>1980</v>
      </c>
      <c r="L1044" t="s">
        <v>939</v>
      </c>
    </row>
    <row r="1045" spans="1:12" x14ac:dyDescent="0.3">
      <c r="A1045" s="8">
        <v>1042</v>
      </c>
      <c r="K1045" t="s">
        <v>1981</v>
      </c>
      <c r="L1045" t="s">
        <v>939</v>
      </c>
    </row>
    <row r="1046" spans="1:12" x14ac:dyDescent="0.3">
      <c r="A1046" s="8">
        <v>1043</v>
      </c>
      <c r="K1046" t="s">
        <v>1982</v>
      </c>
      <c r="L1046" t="s">
        <v>939</v>
      </c>
    </row>
    <row r="1047" spans="1:12" x14ac:dyDescent="0.3">
      <c r="A1047" s="8">
        <v>1044</v>
      </c>
      <c r="K1047" t="s">
        <v>1983</v>
      </c>
      <c r="L1047" t="s">
        <v>939</v>
      </c>
    </row>
    <row r="1048" spans="1:12" x14ac:dyDescent="0.3">
      <c r="A1048" s="8">
        <v>1045</v>
      </c>
      <c r="K1048" t="s">
        <v>1984</v>
      </c>
      <c r="L1048" t="s">
        <v>939</v>
      </c>
    </row>
    <row r="1049" spans="1:12" x14ac:dyDescent="0.3">
      <c r="A1049" s="8">
        <v>1046</v>
      </c>
      <c r="K1049" t="s">
        <v>1985</v>
      </c>
      <c r="L1049" t="s">
        <v>939</v>
      </c>
    </row>
    <row r="1050" spans="1:12" x14ac:dyDescent="0.3">
      <c r="A1050" s="8">
        <v>1047</v>
      </c>
      <c r="K1050" t="s">
        <v>1986</v>
      </c>
      <c r="L1050" t="s">
        <v>939</v>
      </c>
    </row>
    <row r="1051" spans="1:12" x14ac:dyDescent="0.3">
      <c r="A1051" s="8">
        <v>1048</v>
      </c>
      <c r="K1051" t="s">
        <v>1987</v>
      </c>
      <c r="L1051" t="s">
        <v>939</v>
      </c>
    </row>
    <row r="1052" spans="1:12" x14ac:dyDescent="0.3">
      <c r="A1052" s="8">
        <v>1049</v>
      </c>
      <c r="K1052" t="s">
        <v>1988</v>
      </c>
      <c r="L1052" t="s">
        <v>939</v>
      </c>
    </row>
    <row r="1053" spans="1:12" x14ac:dyDescent="0.3">
      <c r="A1053" s="8">
        <v>1050</v>
      </c>
      <c r="K1053" t="s">
        <v>1989</v>
      </c>
      <c r="L1053" t="s">
        <v>939</v>
      </c>
    </row>
    <row r="1054" spans="1:12" x14ac:dyDescent="0.3">
      <c r="A1054" s="8">
        <v>1051</v>
      </c>
      <c r="K1054" t="s">
        <v>1990</v>
      </c>
      <c r="L1054" t="s">
        <v>939</v>
      </c>
    </row>
    <row r="1055" spans="1:12" x14ac:dyDescent="0.3">
      <c r="A1055" s="8">
        <v>1052</v>
      </c>
      <c r="K1055" t="s">
        <v>1991</v>
      </c>
      <c r="L1055" t="s">
        <v>939</v>
      </c>
    </row>
    <row r="1056" spans="1:12" x14ac:dyDescent="0.3">
      <c r="A1056" s="8">
        <v>1053</v>
      </c>
      <c r="K1056" t="s">
        <v>1992</v>
      </c>
      <c r="L1056" t="s">
        <v>939</v>
      </c>
    </row>
    <row r="1057" spans="1:12" x14ac:dyDescent="0.3">
      <c r="A1057" s="8">
        <v>1054</v>
      </c>
      <c r="K1057" t="s">
        <v>1993</v>
      </c>
      <c r="L1057" t="s">
        <v>939</v>
      </c>
    </row>
    <row r="1058" spans="1:12" x14ac:dyDescent="0.3">
      <c r="A1058" s="8">
        <v>1055</v>
      </c>
      <c r="K1058" t="s">
        <v>1994</v>
      </c>
      <c r="L1058" t="s">
        <v>939</v>
      </c>
    </row>
    <row r="1059" spans="1:12" x14ac:dyDescent="0.3">
      <c r="A1059" s="8">
        <v>1056</v>
      </c>
      <c r="K1059" t="s">
        <v>1995</v>
      </c>
      <c r="L1059" t="s">
        <v>939</v>
      </c>
    </row>
    <row r="1060" spans="1:12" x14ac:dyDescent="0.3">
      <c r="A1060" s="8">
        <v>1057</v>
      </c>
      <c r="K1060" t="s">
        <v>1996</v>
      </c>
      <c r="L1060" t="s">
        <v>939</v>
      </c>
    </row>
    <row r="1061" spans="1:12" x14ac:dyDescent="0.3">
      <c r="A1061" s="8">
        <v>1058</v>
      </c>
      <c r="K1061" t="s">
        <v>1997</v>
      </c>
      <c r="L1061" t="s">
        <v>939</v>
      </c>
    </row>
    <row r="1062" spans="1:12" x14ac:dyDescent="0.3">
      <c r="A1062" s="8">
        <v>1059</v>
      </c>
      <c r="K1062" t="s">
        <v>1998</v>
      </c>
      <c r="L1062" t="s">
        <v>939</v>
      </c>
    </row>
    <row r="1063" spans="1:12" x14ac:dyDescent="0.3">
      <c r="A1063" s="8">
        <v>1060</v>
      </c>
      <c r="K1063" t="s">
        <v>1999</v>
      </c>
      <c r="L1063" t="s">
        <v>939</v>
      </c>
    </row>
    <row r="1064" spans="1:12" x14ac:dyDescent="0.3">
      <c r="A1064" s="8">
        <v>1061</v>
      </c>
      <c r="K1064" t="s">
        <v>2000</v>
      </c>
      <c r="L1064" t="s">
        <v>939</v>
      </c>
    </row>
    <row r="1065" spans="1:12" x14ac:dyDescent="0.3">
      <c r="A1065" s="8">
        <v>1062</v>
      </c>
      <c r="K1065" t="s">
        <v>2001</v>
      </c>
      <c r="L1065" t="s">
        <v>939</v>
      </c>
    </row>
    <row r="1066" spans="1:12" x14ac:dyDescent="0.3">
      <c r="A1066" s="8">
        <v>1063</v>
      </c>
      <c r="K1066" t="s">
        <v>2002</v>
      </c>
      <c r="L1066" t="s">
        <v>939</v>
      </c>
    </row>
    <row r="1067" spans="1:12" x14ac:dyDescent="0.3">
      <c r="A1067" s="8">
        <v>1064</v>
      </c>
      <c r="K1067" t="s">
        <v>2003</v>
      </c>
      <c r="L1067" t="s">
        <v>939</v>
      </c>
    </row>
    <row r="1068" spans="1:12" x14ac:dyDescent="0.3">
      <c r="A1068" s="8">
        <v>1065</v>
      </c>
      <c r="K1068" t="s">
        <v>2004</v>
      </c>
      <c r="L1068" t="s">
        <v>939</v>
      </c>
    </row>
    <row r="1069" spans="1:12" x14ac:dyDescent="0.3">
      <c r="A1069" s="8">
        <v>1066</v>
      </c>
      <c r="K1069" t="s">
        <v>2005</v>
      </c>
      <c r="L1069" t="s">
        <v>939</v>
      </c>
    </row>
    <row r="1070" spans="1:12" x14ac:dyDescent="0.3">
      <c r="A1070" s="8">
        <v>1067</v>
      </c>
      <c r="K1070" t="s">
        <v>2006</v>
      </c>
      <c r="L1070" t="s">
        <v>939</v>
      </c>
    </row>
    <row r="1071" spans="1:12" x14ac:dyDescent="0.3">
      <c r="A1071" s="8">
        <v>1068</v>
      </c>
      <c r="K1071" t="s">
        <v>2007</v>
      </c>
      <c r="L1071" t="s">
        <v>939</v>
      </c>
    </row>
    <row r="1072" spans="1:12" x14ac:dyDescent="0.3">
      <c r="A1072" s="8">
        <v>1069</v>
      </c>
      <c r="K1072" t="s">
        <v>2008</v>
      </c>
      <c r="L1072" t="s">
        <v>939</v>
      </c>
    </row>
    <row r="1073" spans="1:12" x14ac:dyDescent="0.3">
      <c r="A1073" s="8">
        <v>1070</v>
      </c>
      <c r="K1073" t="s">
        <v>2009</v>
      </c>
      <c r="L1073" t="s">
        <v>939</v>
      </c>
    </row>
    <row r="1074" spans="1:12" x14ac:dyDescent="0.3">
      <c r="A1074" s="8">
        <v>1071</v>
      </c>
      <c r="K1074" t="s">
        <v>2010</v>
      </c>
      <c r="L1074" t="s">
        <v>939</v>
      </c>
    </row>
    <row r="1075" spans="1:12" x14ac:dyDescent="0.3">
      <c r="A1075" s="8">
        <v>1072</v>
      </c>
      <c r="K1075" t="s">
        <v>2011</v>
      </c>
      <c r="L1075" t="s">
        <v>939</v>
      </c>
    </row>
    <row r="1076" spans="1:12" x14ac:dyDescent="0.3">
      <c r="A1076" s="8">
        <v>1073</v>
      </c>
      <c r="K1076" t="s">
        <v>2012</v>
      </c>
      <c r="L1076" t="s">
        <v>939</v>
      </c>
    </row>
    <row r="1077" spans="1:12" x14ac:dyDescent="0.3">
      <c r="A1077" s="8">
        <v>1074</v>
      </c>
      <c r="K1077" t="s">
        <v>2013</v>
      </c>
      <c r="L1077" t="s">
        <v>939</v>
      </c>
    </row>
    <row r="1078" spans="1:12" x14ac:dyDescent="0.3">
      <c r="A1078" s="8">
        <v>1075</v>
      </c>
      <c r="K1078" t="s">
        <v>2014</v>
      </c>
      <c r="L1078" t="s">
        <v>939</v>
      </c>
    </row>
    <row r="1079" spans="1:12" x14ac:dyDescent="0.3">
      <c r="A1079" s="8">
        <v>1076</v>
      </c>
      <c r="K1079" t="s">
        <v>2015</v>
      </c>
      <c r="L1079" t="s">
        <v>939</v>
      </c>
    </row>
    <row r="1080" spans="1:12" x14ac:dyDescent="0.3">
      <c r="A1080" s="8">
        <v>1077</v>
      </c>
      <c r="K1080" t="s">
        <v>2016</v>
      </c>
      <c r="L1080" t="s">
        <v>939</v>
      </c>
    </row>
    <row r="1081" spans="1:12" x14ac:dyDescent="0.3">
      <c r="A1081" s="8">
        <v>1078</v>
      </c>
      <c r="K1081" t="s">
        <v>2017</v>
      </c>
      <c r="L1081" t="s">
        <v>939</v>
      </c>
    </row>
    <row r="1082" spans="1:12" x14ac:dyDescent="0.3">
      <c r="A1082" s="8">
        <v>1079</v>
      </c>
      <c r="K1082" t="s">
        <v>2018</v>
      </c>
      <c r="L1082" t="s">
        <v>939</v>
      </c>
    </row>
    <row r="1083" spans="1:12" x14ac:dyDescent="0.3">
      <c r="A1083" s="8">
        <v>1080</v>
      </c>
      <c r="K1083" t="s">
        <v>2019</v>
      </c>
      <c r="L1083" t="s">
        <v>939</v>
      </c>
    </row>
    <row r="1084" spans="1:12" x14ac:dyDescent="0.3">
      <c r="A1084" s="8">
        <v>1081</v>
      </c>
      <c r="K1084" t="s">
        <v>2020</v>
      </c>
      <c r="L1084" t="s">
        <v>939</v>
      </c>
    </row>
    <row r="1085" spans="1:12" x14ac:dyDescent="0.3">
      <c r="A1085" s="8">
        <v>1082</v>
      </c>
      <c r="K1085" t="s">
        <v>2021</v>
      </c>
      <c r="L1085" t="s">
        <v>939</v>
      </c>
    </row>
    <row r="1086" spans="1:12" x14ac:dyDescent="0.3">
      <c r="A1086" s="8">
        <v>1083</v>
      </c>
      <c r="K1086" t="s">
        <v>2022</v>
      </c>
      <c r="L1086" t="s">
        <v>939</v>
      </c>
    </row>
    <row r="1087" spans="1:12" x14ac:dyDescent="0.3">
      <c r="A1087" s="8">
        <v>1084</v>
      </c>
      <c r="K1087" t="s">
        <v>2023</v>
      </c>
      <c r="L1087" t="s">
        <v>939</v>
      </c>
    </row>
    <row r="1088" spans="1:12" x14ac:dyDescent="0.3">
      <c r="A1088" s="8">
        <v>1085</v>
      </c>
      <c r="K1088" t="s">
        <v>2024</v>
      </c>
      <c r="L1088" t="s">
        <v>939</v>
      </c>
    </row>
    <row r="1089" spans="1:12" x14ac:dyDescent="0.3">
      <c r="A1089" s="8">
        <v>1086</v>
      </c>
      <c r="K1089" t="s">
        <v>2025</v>
      </c>
      <c r="L1089" t="s">
        <v>939</v>
      </c>
    </row>
    <row r="1090" spans="1:12" x14ac:dyDescent="0.3">
      <c r="A1090" s="8">
        <v>1087</v>
      </c>
      <c r="K1090" t="s">
        <v>2026</v>
      </c>
      <c r="L1090" t="s">
        <v>939</v>
      </c>
    </row>
    <row r="1091" spans="1:12" x14ac:dyDescent="0.3">
      <c r="A1091" s="8">
        <v>1088</v>
      </c>
      <c r="K1091" t="s">
        <v>2027</v>
      </c>
      <c r="L1091" t="s">
        <v>939</v>
      </c>
    </row>
    <row r="1092" spans="1:12" x14ac:dyDescent="0.3">
      <c r="A1092" s="8">
        <v>1089</v>
      </c>
      <c r="K1092" t="s">
        <v>2028</v>
      </c>
      <c r="L1092" t="s">
        <v>939</v>
      </c>
    </row>
    <row r="1093" spans="1:12" x14ac:dyDescent="0.3">
      <c r="A1093" s="8">
        <v>1090</v>
      </c>
      <c r="K1093" t="s">
        <v>2029</v>
      </c>
      <c r="L1093" t="s">
        <v>939</v>
      </c>
    </row>
    <row r="1094" spans="1:12" x14ac:dyDescent="0.3">
      <c r="A1094" s="8">
        <v>1091</v>
      </c>
      <c r="K1094" t="s">
        <v>2030</v>
      </c>
      <c r="L1094" t="s">
        <v>939</v>
      </c>
    </row>
    <row r="1095" spans="1:12" x14ac:dyDescent="0.3">
      <c r="A1095" s="8">
        <v>1092</v>
      </c>
      <c r="K1095" t="s">
        <v>2031</v>
      </c>
      <c r="L1095" t="s">
        <v>939</v>
      </c>
    </row>
    <row r="1096" spans="1:12" x14ac:dyDescent="0.3">
      <c r="A1096" s="8">
        <v>1093</v>
      </c>
      <c r="K1096" t="s">
        <v>2032</v>
      </c>
      <c r="L1096" t="s">
        <v>939</v>
      </c>
    </row>
    <row r="1097" spans="1:12" x14ac:dyDescent="0.3">
      <c r="A1097" s="8">
        <v>1094</v>
      </c>
      <c r="K1097" t="s">
        <v>2033</v>
      </c>
      <c r="L1097" t="s">
        <v>939</v>
      </c>
    </row>
    <row r="1098" spans="1:12" x14ac:dyDescent="0.3">
      <c r="A1098" s="8">
        <v>1095</v>
      </c>
      <c r="K1098" t="s">
        <v>2034</v>
      </c>
      <c r="L1098" t="s">
        <v>939</v>
      </c>
    </row>
    <row r="1099" spans="1:12" x14ac:dyDescent="0.3">
      <c r="A1099" s="8">
        <v>1096</v>
      </c>
      <c r="K1099" t="s">
        <v>2035</v>
      </c>
      <c r="L1099" t="s">
        <v>939</v>
      </c>
    </row>
    <row r="1100" spans="1:12" x14ac:dyDescent="0.3">
      <c r="A1100" s="8">
        <v>1097</v>
      </c>
      <c r="K1100" t="s">
        <v>2036</v>
      </c>
      <c r="L1100" t="s">
        <v>939</v>
      </c>
    </row>
    <row r="1101" spans="1:12" x14ac:dyDescent="0.3">
      <c r="A1101" s="8">
        <v>1098</v>
      </c>
      <c r="K1101" t="s">
        <v>2037</v>
      </c>
      <c r="L1101" t="s">
        <v>939</v>
      </c>
    </row>
    <row r="1102" spans="1:12" x14ac:dyDescent="0.3">
      <c r="A1102" s="8">
        <v>1099</v>
      </c>
      <c r="K1102" t="s">
        <v>2038</v>
      </c>
      <c r="L1102" t="s">
        <v>939</v>
      </c>
    </row>
    <row r="1103" spans="1:12" x14ac:dyDescent="0.3">
      <c r="A1103" s="8">
        <v>1100</v>
      </c>
      <c r="K1103" t="s">
        <v>2039</v>
      </c>
      <c r="L1103" t="s">
        <v>939</v>
      </c>
    </row>
    <row r="1104" spans="1:12" x14ac:dyDescent="0.3">
      <c r="A1104" s="8">
        <v>1101</v>
      </c>
      <c r="K1104" t="s">
        <v>2040</v>
      </c>
      <c r="L1104" t="s">
        <v>939</v>
      </c>
    </row>
    <row r="1105" spans="1:12" x14ac:dyDescent="0.3">
      <c r="A1105" s="8">
        <v>1102</v>
      </c>
      <c r="K1105" t="s">
        <v>2041</v>
      </c>
      <c r="L1105" t="s">
        <v>939</v>
      </c>
    </row>
    <row r="1106" spans="1:12" x14ac:dyDescent="0.3">
      <c r="A1106" s="8">
        <v>1103</v>
      </c>
      <c r="K1106" t="s">
        <v>2042</v>
      </c>
      <c r="L1106" t="s">
        <v>939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02"/>
  <sheetViews>
    <sheetView topLeftCell="A13" zoomScale="70" zoomScaleNormal="70" workbookViewId="0">
      <selection activeCell="P9" sqref="P9"/>
    </sheetView>
  </sheetViews>
  <sheetFormatPr baseColWidth="10" defaultColWidth="8.88671875" defaultRowHeight="14.4" x14ac:dyDescent="0.3"/>
  <cols>
    <col min="3" max="3" width="3.5546875" bestFit="1" customWidth="1"/>
    <col min="4" max="4" width="16.5546875" bestFit="1" customWidth="1"/>
    <col min="5" max="5" width="7.5546875" bestFit="1" customWidth="1"/>
    <col min="6" max="6" width="19.33203125" bestFit="1" customWidth="1"/>
    <col min="7" max="7" width="11.109375" bestFit="1" customWidth="1"/>
    <col min="8" max="8" width="23" bestFit="1" customWidth="1"/>
    <col min="9" max="9" width="24.88671875" bestFit="1" customWidth="1"/>
    <col min="10" max="10" width="4.5546875" bestFit="1" customWidth="1"/>
    <col min="11" max="11" width="19.33203125" bestFit="1" customWidth="1"/>
    <col min="13" max="13" width="15.109375" bestFit="1" customWidth="1"/>
    <col min="15" max="15" width="12.6640625" bestFit="1" customWidth="1"/>
    <col min="16" max="16" width="9.33203125" customWidth="1"/>
    <col min="17" max="17" width="10.44140625" bestFit="1" customWidth="1"/>
    <col min="18" max="18" width="20.44140625" bestFit="1" customWidth="1"/>
    <col min="19" max="19" width="11.6640625" bestFit="1" customWidth="1"/>
    <col min="20" max="21" width="10.44140625" bestFit="1" customWidth="1"/>
    <col min="22" max="23" width="9.33203125" bestFit="1" customWidth="1"/>
    <col min="24" max="24" width="10.44140625" customWidth="1"/>
    <col min="25" max="25" width="9.33203125" bestFit="1" customWidth="1"/>
    <col min="26" max="28" width="10.44140625" bestFit="1" customWidth="1"/>
    <col min="29" max="29" width="9.33203125" bestFit="1" customWidth="1"/>
    <col min="30" max="30" width="10.44140625" bestFit="1" customWidth="1"/>
    <col min="31" max="31" width="9.33203125" bestFit="1" customWidth="1"/>
    <col min="32" max="32" width="8.109375" customWidth="1"/>
    <col min="33" max="33" width="9.33203125" bestFit="1" customWidth="1"/>
    <col min="34" max="34" width="8.109375" customWidth="1"/>
    <col min="35" max="38" width="10.44140625" bestFit="1" customWidth="1"/>
    <col min="39" max="41" width="9.33203125" bestFit="1" customWidth="1"/>
    <col min="42" max="42" width="10.44140625" bestFit="1" customWidth="1"/>
    <col min="43" max="44" width="11.5546875" bestFit="1" customWidth="1"/>
    <col min="45" max="45" width="12.6640625" bestFit="1" customWidth="1"/>
    <col min="46" max="47" width="10.44140625" bestFit="1" customWidth="1"/>
    <col min="48" max="48" width="11.5546875" bestFit="1" customWidth="1"/>
    <col min="49" max="49" width="12.6640625" bestFit="1" customWidth="1"/>
    <col min="50" max="51" width="11.5546875" bestFit="1" customWidth="1"/>
    <col min="52" max="52" width="10.44140625" bestFit="1" customWidth="1"/>
    <col min="53" max="53" width="9.33203125" bestFit="1" customWidth="1"/>
    <col min="54" max="55" width="10.44140625" bestFit="1" customWidth="1"/>
    <col min="56" max="56" width="9.33203125" bestFit="1" customWidth="1"/>
    <col min="57" max="57" width="11.5546875" bestFit="1" customWidth="1"/>
    <col min="58" max="58" width="10.44140625" bestFit="1" customWidth="1"/>
    <col min="59" max="60" width="11.5546875" bestFit="1" customWidth="1"/>
    <col min="61" max="61" width="10.44140625" bestFit="1" customWidth="1"/>
    <col min="62" max="63" width="11.5546875" bestFit="1" customWidth="1"/>
  </cols>
  <sheetData>
    <row r="4" spans="3:19" x14ac:dyDescent="0.3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s="87" t="s">
        <v>15</v>
      </c>
      <c r="K4" s="87"/>
      <c r="M4" t="s">
        <v>921</v>
      </c>
      <c r="O4" t="s">
        <v>925</v>
      </c>
      <c r="P4" t="s">
        <v>2043</v>
      </c>
      <c r="R4" t="s">
        <v>2044</v>
      </c>
      <c r="S4" t="s">
        <v>951</v>
      </c>
    </row>
    <row r="5" spans="3:19" x14ac:dyDescent="0.3">
      <c r="C5" s="79">
        <v>1</v>
      </c>
      <c r="D5" s="80" t="s">
        <v>16</v>
      </c>
      <c r="E5" s="81" t="s">
        <v>17</v>
      </c>
      <c r="F5" s="80" t="s">
        <v>18</v>
      </c>
      <c r="G5" s="80" t="s">
        <v>19</v>
      </c>
      <c r="H5" s="80" t="s">
        <v>20</v>
      </c>
      <c r="I5" s="80" t="s">
        <v>21</v>
      </c>
      <c r="J5" s="81" t="s">
        <v>22</v>
      </c>
      <c r="K5" s="82" t="s">
        <v>20</v>
      </c>
      <c r="M5">
        <v>8300788</v>
      </c>
      <c r="O5">
        <v>0</v>
      </c>
      <c r="P5">
        <v>0</v>
      </c>
      <c r="R5" s="70">
        <v>1</v>
      </c>
      <c r="S5">
        <v>1</v>
      </c>
    </row>
    <row r="6" spans="3:19" x14ac:dyDescent="0.3">
      <c r="C6" s="83">
        <v>2</v>
      </c>
      <c r="D6" s="84" t="s">
        <v>16</v>
      </c>
      <c r="E6" s="85" t="s">
        <v>23</v>
      </c>
      <c r="F6" s="84" t="s">
        <v>24</v>
      </c>
      <c r="G6" s="84" t="s">
        <v>25</v>
      </c>
      <c r="H6" s="84" t="s">
        <v>20</v>
      </c>
      <c r="I6" s="84" t="s">
        <v>21</v>
      </c>
      <c r="J6" s="85" t="s">
        <v>22</v>
      </c>
      <c r="K6" s="86" t="s">
        <v>20</v>
      </c>
      <c r="M6">
        <v>10625700</v>
      </c>
      <c r="O6">
        <v>1</v>
      </c>
      <c r="P6">
        <v>163</v>
      </c>
      <c r="R6" s="70">
        <v>1</v>
      </c>
      <c r="S6">
        <v>1</v>
      </c>
    </row>
    <row r="7" spans="3:19" x14ac:dyDescent="0.3">
      <c r="C7" s="83">
        <v>3</v>
      </c>
      <c r="D7" s="84" t="s">
        <v>16</v>
      </c>
      <c r="E7" s="85" t="s">
        <v>26</v>
      </c>
      <c r="F7" s="84" t="s">
        <v>27</v>
      </c>
      <c r="G7" s="84" t="s">
        <v>28</v>
      </c>
      <c r="H7" s="84" t="s">
        <v>20</v>
      </c>
      <c r="I7" s="84" t="s">
        <v>29</v>
      </c>
      <c r="J7" s="85" t="s">
        <v>22</v>
      </c>
      <c r="K7" s="86" t="s">
        <v>20</v>
      </c>
      <c r="M7">
        <v>7659764</v>
      </c>
      <c r="O7">
        <v>2</v>
      </c>
      <c r="P7">
        <v>326</v>
      </c>
      <c r="R7" s="70">
        <v>1</v>
      </c>
      <c r="S7">
        <v>1</v>
      </c>
    </row>
    <row r="8" spans="3:19" x14ac:dyDescent="0.3">
      <c r="C8" s="79">
        <v>4</v>
      </c>
      <c r="D8" s="80" t="s">
        <v>16</v>
      </c>
      <c r="E8" s="81" t="s">
        <v>30</v>
      </c>
      <c r="F8" s="80" t="s">
        <v>31</v>
      </c>
      <c r="G8" s="80" t="s">
        <v>32</v>
      </c>
      <c r="H8" s="80" t="s">
        <v>33</v>
      </c>
      <c r="I8" s="80" t="s">
        <v>34</v>
      </c>
      <c r="J8" s="81" t="s">
        <v>35</v>
      </c>
      <c r="K8" s="82" t="s">
        <v>36</v>
      </c>
      <c r="M8">
        <v>1063095</v>
      </c>
      <c r="O8">
        <v>3</v>
      </c>
      <c r="P8">
        <v>489</v>
      </c>
      <c r="R8" s="70">
        <v>1</v>
      </c>
      <c r="S8">
        <v>1</v>
      </c>
    </row>
    <row r="9" spans="3:19" x14ac:dyDescent="0.3">
      <c r="C9" s="83">
        <v>5</v>
      </c>
      <c r="D9" s="84" t="s">
        <v>16</v>
      </c>
      <c r="E9" s="85" t="s">
        <v>37</v>
      </c>
      <c r="F9" s="84" t="s">
        <v>38</v>
      </c>
      <c r="G9" s="84" t="s">
        <v>39</v>
      </c>
      <c r="H9" s="84" t="s">
        <v>20</v>
      </c>
      <c r="I9" s="84" t="s">
        <v>29</v>
      </c>
      <c r="J9" s="85" t="s">
        <v>22</v>
      </c>
      <c r="K9" s="86" t="s">
        <v>20</v>
      </c>
      <c r="M9">
        <v>10334160</v>
      </c>
      <c r="O9">
        <v>4</v>
      </c>
      <c r="P9">
        <v>652</v>
      </c>
      <c r="R9" s="70">
        <v>1</v>
      </c>
      <c r="S9">
        <v>1</v>
      </c>
    </row>
    <row r="10" spans="3:19" x14ac:dyDescent="0.3">
      <c r="C10" s="83">
        <v>6</v>
      </c>
      <c r="D10" s="84" t="s">
        <v>16</v>
      </c>
      <c r="E10" s="85" t="s">
        <v>40</v>
      </c>
      <c r="F10" s="84" t="s">
        <v>41</v>
      </c>
      <c r="G10" s="84" t="s">
        <v>42</v>
      </c>
      <c r="H10" s="84" t="s">
        <v>20</v>
      </c>
      <c r="I10" s="84" t="s">
        <v>21</v>
      </c>
      <c r="J10" s="85" t="s">
        <v>22</v>
      </c>
      <c r="K10" s="86" t="s">
        <v>20</v>
      </c>
      <c r="M10">
        <v>82266372</v>
      </c>
      <c r="O10">
        <v>5</v>
      </c>
      <c r="P10">
        <v>815</v>
      </c>
      <c r="R10" s="70">
        <v>1</v>
      </c>
      <c r="S10">
        <v>1</v>
      </c>
    </row>
    <row r="11" spans="3:19" x14ac:dyDescent="0.3">
      <c r="C11" s="83">
        <v>7</v>
      </c>
      <c r="D11" s="84" t="s">
        <v>16</v>
      </c>
      <c r="E11" s="85" t="s">
        <v>43</v>
      </c>
      <c r="F11" s="84" t="s">
        <v>44</v>
      </c>
      <c r="G11" s="84" t="s">
        <v>45</v>
      </c>
      <c r="H11" s="84" t="s">
        <v>20</v>
      </c>
      <c r="I11" s="84" t="s">
        <v>46</v>
      </c>
      <c r="J11" s="85" t="s">
        <v>22</v>
      </c>
      <c r="K11" s="86" t="s">
        <v>20</v>
      </c>
      <c r="M11">
        <v>5461438</v>
      </c>
      <c r="O11">
        <v>6</v>
      </c>
      <c r="P11">
        <v>978</v>
      </c>
      <c r="R11" s="70">
        <v>1</v>
      </c>
      <c r="S11">
        <v>1</v>
      </c>
    </row>
    <row r="12" spans="3:19" x14ac:dyDescent="0.3">
      <c r="C12" s="83">
        <v>8</v>
      </c>
      <c r="D12" s="84" t="s">
        <v>16</v>
      </c>
      <c r="E12" s="85" t="s">
        <v>47</v>
      </c>
      <c r="F12" s="84" t="s">
        <v>48</v>
      </c>
      <c r="G12" s="84" t="s">
        <v>49</v>
      </c>
      <c r="H12" s="84" t="s">
        <v>20</v>
      </c>
      <c r="I12" s="84" t="s">
        <v>46</v>
      </c>
      <c r="J12" s="85" t="s">
        <v>22</v>
      </c>
      <c r="K12" s="86" t="s">
        <v>20</v>
      </c>
      <c r="M12">
        <v>1341672</v>
      </c>
      <c r="O12">
        <v>7</v>
      </c>
      <c r="P12">
        <v>1141</v>
      </c>
      <c r="R12" s="70">
        <v>1</v>
      </c>
      <c r="S12">
        <v>1</v>
      </c>
    </row>
    <row r="13" spans="3:19" x14ac:dyDescent="0.3">
      <c r="C13" s="83">
        <v>9</v>
      </c>
      <c r="D13" s="84" t="s">
        <v>16</v>
      </c>
      <c r="E13" s="85" t="s">
        <v>50</v>
      </c>
      <c r="F13" s="84" t="s">
        <v>51</v>
      </c>
      <c r="G13" s="84" t="s">
        <v>52</v>
      </c>
      <c r="H13" s="84" t="s">
        <v>20</v>
      </c>
      <c r="I13" s="84" t="s">
        <v>53</v>
      </c>
      <c r="J13" s="85" t="s">
        <v>22</v>
      </c>
      <c r="K13" s="86" t="s">
        <v>20</v>
      </c>
      <c r="M13">
        <v>44878945</v>
      </c>
      <c r="O13">
        <v>8</v>
      </c>
      <c r="P13">
        <v>1304</v>
      </c>
      <c r="R13" s="70">
        <v>1</v>
      </c>
      <c r="S13">
        <v>1</v>
      </c>
    </row>
    <row r="14" spans="3:19" x14ac:dyDescent="0.3">
      <c r="C14" s="83">
        <v>10</v>
      </c>
      <c r="D14" s="84" t="s">
        <v>16</v>
      </c>
      <c r="E14" s="85" t="s">
        <v>54</v>
      </c>
      <c r="F14" s="84" t="s">
        <v>55</v>
      </c>
      <c r="G14" s="84" t="s">
        <v>56</v>
      </c>
      <c r="H14" s="84" t="s">
        <v>20</v>
      </c>
      <c r="I14" s="84" t="s">
        <v>46</v>
      </c>
      <c r="J14" s="85" t="s">
        <v>22</v>
      </c>
      <c r="K14" s="86" t="s">
        <v>20</v>
      </c>
      <c r="M14">
        <v>5288720</v>
      </c>
      <c r="O14">
        <v>9</v>
      </c>
      <c r="P14">
        <v>1467</v>
      </c>
      <c r="R14" s="70">
        <v>1</v>
      </c>
      <c r="S14">
        <v>1</v>
      </c>
    </row>
    <row r="15" spans="3:19" x14ac:dyDescent="0.3">
      <c r="C15" s="83">
        <v>11</v>
      </c>
      <c r="D15" s="84" t="s">
        <v>16</v>
      </c>
      <c r="E15" s="85" t="s">
        <v>57</v>
      </c>
      <c r="F15" s="84" t="s">
        <v>58</v>
      </c>
      <c r="G15" s="84" t="s">
        <v>59</v>
      </c>
      <c r="H15" s="84" t="s">
        <v>20</v>
      </c>
      <c r="I15" s="84" t="s">
        <v>21</v>
      </c>
      <c r="J15" s="85" t="s">
        <v>22</v>
      </c>
      <c r="K15" s="86" t="s">
        <v>20</v>
      </c>
      <c r="M15">
        <v>64012572</v>
      </c>
      <c r="O15">
        <v>10</v>
      </c>
      <c r="P15">
        <v>1630</v>
      </c>
      <c r="R15" s="70">
        <v>1</v>
      </c>
      <c r="S15">
        <v>1</v>
      </c>
    </row>
    <row r="16" spans="3:19" x14ac:dyDescent="0.3">
      <c r="C16" s="83">
        <v>12</v>
      </c>
      <c r="D16" s="84" t="s">
        <v>16</v>
      </c>
      <c r="E16" s="85" t="s">
        <v>60</v>
      </c>
      <c r="F16" s="84" t="s">
        <v>61</v>
      </c>
      <c r="G16" s="84" t="s">
        <v>62</v>
      </c>
      <c r="H16" s="84" t="s">
        <v>20</v>
      </c>
      <c r="I16" s="84" t="s">
        <v>53</v>
      </c>
      <c r="J16" s="85" t="s">
        <v>22</v>
      </c>
      <c r="K16" s="86" t="s">
        <v>20</v>
      </c>
      <c r="M16">
        <v>11192763</v>
      </c>
      <c r="O16">
        <v>11</v>
      </c>
      <c r="P16">
        <v>1793</v>
      </c>
      <c r="R16" s="70">
        <v>1</v>
      </c>
      <c r="S16">
        <v>1</v>
      </c>
    </row>
    <row r="17" spans="3:19" x14ac:dyDescent="0.3">
      <c r="C17" s="83">
        <v>13</v>
      </c>
      <c r="D17" s="84" t="s">
        <v>16</v>
      </c>
      <c r="E17" s="85" t="s">
        <v>953</v>
      </c>
      <c r="F17" s="84" t="s">
        <v>954</v>
      </c>
      <c r="G17" s="84" t="s">
        <v>955</v>
      </c>
      <c r="H17" s="84" t="s">
        <v>20</v>
      </c>
      <c r="I17" s="84" t="s">
        <v>53</v>
      </c>
      <c r="J17" s="85" t="s">
        <v>22</v>
      </c>
      <c r="K17" s="86" t="s">
        <v>20</v>
      </c>
      <c r="M17">
        <v>4436000</v>
      </c>
      <c r="O17">
        <v>12</v>
      </c>
      <c r="P17">
        <v>1956</v>
      </c>
      <c r="R17" s="70">
        <v>1</v>
      </c>
      <c r="S17">
        <v>1</v>
      </c>
    </row>
    <row r="18" spans="3:19" x14ac:dyDescent="0.3">
      <c r="C18" s="83">
        <v>14</v>
      </c>
      <c r="D18" s="84" t="s">
        <v>16</v>
      </c>
      <c r="E18" s="85" t="s">
        <v>63</v>
      </c>
      <c r="F18" s="84" t="s">
        <v>64</v>
      </c>
      <c r="G18" s="84" t="s">
        <v>65</v>
      </c>
      <c r="H18" s="84" t="s">
        <v>20</v>
      </c>
      <c r="I18" s="84" t="s">
        <v>29</v>
      </c>
      <c r="J18" s="85" t="s">
        <v>22</v>
      </c>
      <c r="K18" s="86" t="s">
        <v>20</v>
      </c>
      <c r="M18">
        <v>10055780</v>
      </c>
      <c r="O18">
        <v>13</v>
      </c>
      <c r="P18">
        <v>2119</v>
      </c>
      <c r="R18" s="70">
        <v>1</v>
      </c>
      <c r="S18">
        <v>1</v>
      </c>
    </row>
    <row r="19" spans="3:19" x14ac:dyDescent="0.3">
      <c r="C19" s="83">
        <v>15</v>
      </c>
      <c r="D19" s="84" t="s">
        <v>16</v>
      </c>
      <c r="E19" s="85" t="s">
        <v>66</v>
      </c>
      <c r="F19" s="84" t="s">
        <v>67</v>
      </c>
      <c r="G19" s="84" t="s">
        <v>68</v>
      </c>
      <c r="H19" s="84" t="s">
        <v>20</v>
      </c>
      <c r="I19" s="84" t="s">
        <v>46</v>
      </c>
      <c r="J19" s="85" t="s">
        <v>22</v>
      </c>
      <c r="K19" s="86" t="s">
        <v>20</v>
      </c>
      <c r="M19">
        <v>4356931</v>
      </c>
      <c r="O19">
        <v>14</v>
      </c>
      <c r="P19">
        <v>2282</v>
      </c>
      <c r="R19" s="70">
        <v>1</v>
      </c>
      <c r="S19">
        <v>1</v>
      </c>
    </row>
    <row r="20" spans="3:19" x14ac:dyDescent="0.3">
      <c r="C20" s="83">
        <v>16</v>
      </c>
      <c r="D20" s="84" t="s">
        <v>16</v>
      </c>
      <c r="E20" s="85" t="s">
        <v>69</v>
      </c>
      <c r="F20" s="84" t="s">
        <v>70</v>
      </c>
      <c r="G20" s="84" t="s">
        <v>71</v>
      </c>
      <c r="H20" s="84" t="s">
        <v>20</v>
      </c>
      <c r="I20" s="84" t="s">
        <v>53</v>
      </c>
      <c r="J20" s="85" t="s">
        <v>22</v>
      </c>
      <c r="K20" s="86" t="s">
        <v>20</v>
      </c>
      <c r="M20">
        <v>59375289</v>
      </c>
      <c r="O20">
        <v>15</v>
      </c>
      <c r="P20">
        <v>2445</v>
      </c>
      <c r="R20" s="70">
        <v>1</v>
      </c>
      <c r="S20">
        <v>1</v>
      </c>
    </row>
    <row r="21" spans="3:19" x14ac:dyDescent="0.3">
      <c r="C21" s="83">
        <v>17</v>
      </c>
      <c r="D21" s="84" t="s">
        <v>16</v>
      </c>
      <c r="E21" s="85" t="s">
        <v>72</v>
      </c>
      <c r="F21" s="84" t="s">
        <v>73</v>
      </c>
      <c r="G21" s="84" t="s">
        <v>74</v>
      </c>
      <c r="H21" s="84" t="s">
        <v>20</v>
      </c>
      <c r="I21" s="84" t="s">
        <v>46</v>
      </c>
      <c r="J21" s="85" t="s">
        <v>22</v>
      </c>
      <c r="K21" s="86" t="s">
        <v>20</v>
      </c>
      <c r="M21">
        <v>3375618</v>
      </c>
      <c r="O21">
        <v>16</v>
      </c>
      <c r="P21">
        <v>2608</v>
      </c>
      <c r="R21" s="70">
        <v>1</v>
      </c>
      <c r="S21">
        <v>1</v>
      </c>
    </row>
    <row r="22" spans="3:19" x14ac:dyDescent="0.3">
      <c r="C22" s="83">
        <v>18</v>
      </c>
      <c r="D22" s="84" t="s">
        <v>16</v>
      </c>
      <c r="E22" s="85" t="s">
        <v>75</v>
      </c>
      <c r="F22" s="84" t="s">
        <v>76</v>
      </c>
      <c r="G22" s="84" t="s">
        <v>77</v>
      </c>
      <c r="H22" s="84" t="s">
        <v>20</v>
      </c>
      <c r="I22" s="84" t="s">
        <v>21</v>
      </c>
      <c r="J22" s="85" t="s">
        <v>22</v>
      </c>
      <c r="K22" s="86" t="s">
        <v>20</v>
      </c>
      <c r="M22">
        <v>479993</v>
      </c>
      <c r="O22">
        <v>17</v>
      </c>
      <c r="P22">
        <v>2771</v>
      </c>
      <c r="R22" s="70">
        <v>1</v>
      </c>
      <c r="S22">
        <v>1</v>
      </c>
    </row>
    <row r="23" spans="3:19" x14ac:dyDescent="0.3">
      <c r="C23" s="83">
        <v>19</v>
      </c>
      <c r="D23" s="84" t="s">
        <v>16</v>
      </c>
      <c r="E23" s="85" t="s">
        <v>78</v>
      </c>
      <c r="F23" s="84" t="s">
        <v>79</v>
      </c>
      <c r="G23" s="84" t="s">
        <v>80</v>
      </c>
      <c r="H23" s="84" t="s">
        <v>20</v>
      </c>
      <c r="I23" s="84" t="s">
        <v>46</v>
      </c>
      <c r="J23" s="85" t="s">
        <v>22</v>
      </c>
      <c r="K23" s="86" t="s">
        <v>20</v>
      </c>
      <c r="M23">
        <v>2276100</v>
      </c>
      <c r="O23">
        <v>18</v>
      </c>
      <c r="P23">
        <v>2934</v>
      </c>
      <c r="R23" s="70">
        <v>1</v>
      </c>
      <c r="S23">
        <v>1</v>
      </c>
    </row>
    <row r="24" spans="3:19" x14ac:dyDescent="0.3">
      <c r="C24" s="83">
        <v>20</v>
      </c>
      <c r="D24" s="84" t="s">
        <v>16</v>
      </c>
      <c r="E24" s="85" t="s">
        <v>81</v>
      </c>
      <c r="F24" s="84" t="s">
        <v>82</v>
      </c>
      <c r="G24" s="84" t="s">
        <v>83</v>
      </c>
      <c r="H24" s="84" t="s">
        <v>20</v>
      </c>
      <c r="I24" s="84" t="s">
        <v>53</v>
      </c>
      <c r="J24" s="85" t="s">
        <v>22</v>
      </c>
      <c r="K24" s="86" t="s">
        <v>20</v>
      </c>
      <c r="M24">
        <v>409050</v>
      </c>
      <c r="O24">
        <v>19</v>
      </c>
      <c r="P24">
        <v>3097</v>
      </c>
      <c r="R24" s="70">
        <v>1</v>
      </c>
      <c r="S24">
        <v>1</v>
      </c>
    </row>
    <row r="25" spans="3:19" x14ac:dyDescent="0.3">
      <c r="C25" s="83">
        <v>21</v>
      </c>
      <c r="D25" s="84" t="s">
        <v>16</v>
      </c>
      <c r="E25" s="85" t="s">
        <v>84</v>
      </c>
      <c r="F25" s="84" t="s">
        <v>85</v>
      </c>
      <c r="G25" s="84" t="s">
        <v>86</v>
      </c>
      <c r="H25" s="84" t="s">
        <v>20</v>
      </c>
      <c r="I25" s="84" t="s">
        <v>21</v>
      </c>
      <c r="J25" s="85" t="s">
        <v>22</v>
      </c>
      <c r="K25" s="86" t="s">
        <v>20</v>
      </c>
      <c r="M25">
        <v>16381696</v>
      </c>
      <c r="O25">
        <v>20</v>
      </c>
      <c r="P25">
        <v>3260</v>
      </c>
      <c r="R25" s="70">
        <v>1</v>
      </c>
      <c r="S25">
        <v>1</v>
      </c>
    </row>
    <row r="26" spans="3:19" x14ac:dyDescent="0.3">
      <c r="C26" s="83">
        <v>22</v>
      </c>
      <c r="D26" s="84" t="s">
        <v>16</v>
      </c>
      <c r="E26" s="85" t="s">
        <v>87</v>
      </c>
      <c r="F26" s="84" t="s">
        <v>88</v>
      </c>
      <c r="G26" s="84" t="s">
        <v>89</v>
      </c>
      <c r="H26" s="84" t="s">
        <v>20</v>
      </c>
      <c r="I26" s="84" t="s">
        <v>29</v>
      </c>
      <c r="J26" s="85" t="s">
        <v>22</v>
      </c>
      <c r="K26" s="86" t="s">
        <v>20</v>
      </c>
      <c r="M26">
        <v>38120560</v>
      </c>
      <c r="O26">
        <v>21</v>
      </c>
      <c r="P26">
        <v>3423</v>
      </c>
      <c r="R26" s="70">
        <v>1</v>
      </c>
      <c r="S26">
        <v>1</v>
      </c>
    </row>
    <row r="27" spans="3:19" x14ac:dyDescent="0.3">
      <c r="C27" s="83">
        <v>23</v>
      </c>
      <c r="D27" s="84" t="s">
        <v>16</v>
      </c>
      <c r="E27" s="85" t="s">
        <v>90</v>
      </c>
      <c r="F27" s="84" t="s">
        <v>91</v>
      </c>
      <c r="G27" s="84" t="s">
        <v>92</v>
      </c>
      <c r="H27" s="84" t="s">
        <v>20</v>
      </c>
      <c r="I27" s="84" t="s">
        <v>53</v>
      </c>
      <c r="J27" s="85" t="s">
        <v>22</v>
      </c>
      <c r="K27" s="86" t="s">
        <v>20</v>
      </c>
      <c r="M27">
        <v>10608335</v>
      </c>
      <c r="O27">
        <v>22</v>
      </c>
      <c r="P27">
        <v>3586</v>
      </c>
      <c r="R27" s="70">
        <v>1</v>
      </c>
      <c r="S27">
        <v>1</v>
      </c>
    </row>
    <row r="28" spans="3:19" x14ac:dyDescent="0.3">
      <c r="C28" s="83">
        <v>24</v>
      </c>
      <c r="D28" s="84" t="s">
        <v>16</v>
      </c>
      <c r="E28" s="85" t="s">
        <v>93</v>
      </c>
      <c r="F28" s="84" t="s">
        <v>94</v>
      </c>
      <c r="G28" s="84" t="s">
        <v>95</v>
      </c>
      <c r="H28" s="84" t="s">
        <v>20</v>
      </c>
      <c r="I28" s="84" t="s">
        <v>29</v>
      </c>
      <c r="J28" s="85" t="s">
        <v>22</v>
      </c>
      <c r="K28" s="86" t="s">
        <v>20</v>
      </c>
      <c r="M28">
        <v>21546873</v>
      </c>
      <c r="O28">
        <v>23</v>
      </c>
      <c r="P28">
        <v>3749</v>
      </c>
      <c r="R28" s="70">
        <v>1</v>
      </c>
      <c r="S28">
        <v>1</v>
      </c>
    </row>
    <row r="29" spans="3:19" x14ac:dyDescent="0.3">
      <c r="C29" s="83">
        <v>25</v>
      </c>
      <c r="D29" s="84" t="s">
        <v>16</v>
      </c>
      <c r="E29" s="85" t="s">
        <v>96</v>
      </c>
      <c r="F29" s="84" t="s">
        <v>97</v>
      </c>
      <c r="G29" s="84" t="s">
        <v>98</v>
      </c>
      <c r="H29" s="84" t="s">
        <v>20</v>
      </c>
      <c r="I29" s="84" t="s">
        <v>46</v>
      </c>
      <c r="J29" s="85" t="s">
        <v>22</v>
      </c>
      <c r="K29" s="86" t="s">
        <v>20</v>
      </c>
      <c r="M29">
        <v>9148092</v>
      </c>
      <c r="O29">
        <v>24</v>
      </c>
      <c r="P29">
        <v>3912</v>
      </c>
      <c r="R29" s="70">
        <v>1</v>
      </c>
      <c r="S29">
        <v>1</v>
      </c>
    </row>
    <row r="30" spans="3:19" x14ac:dyDescent="0.3">
      <c r="C30" s="83">
        <v>26</v>
      </c>
      <c r="D30" s="84" t="s">
        <v>16</v>
      </c>
      <c r="E30" s="85" t="s">
        <v>99</v>
      </c>
      <c r="F30" s="84" t="s">
        <v>100</v>
      </c>
      <c r="G30" s="84" t="s">
        <v>101</v>
      </c>
      <c r="H30" s="84" t="s">
        <v>20</v>
      </c>
      <c r="I30" s="84" t="s">
        <v>53</v>
      </c>
      <c r="J30" s="85" t="s">
        <v>22</v>
      </c>
      <c r="K30" s="86" t="s">
        <v>20</v>
      </c>
      <c r="M30">
        <v>2018122</v>
      </c>
      <c r="O30">
        <v>25</v>
      </c>
      <c r="P30">
        <v>4075</v>
      </c>
      <c r="R30" s="70">
        <v>1</v>
      </c>
      <c r="S30">
        <v>1</v>
      </c>
    </row>
    <row r="31" spans="3:19" x14ac:dyDescent="0.3">
      <c r="C31" s="83">
        <v>27</v>
      </c>
      <c r="D31" s="84" t="s">
        <v>16</v>
      </c>
      <c r="E31" s="85" t="s">
        <v>102</v>
      </c>
      <c r="F31" s="84" t="s">
        <v>103</v>
      </c>
      <c r="G31" s="84" t="s">
        <v>104</v>
      </c>
      <c r="H31" s="84" t="s">
        <v>20</v>
      </c>
      <c r="I31" s="84" t="s">
        <v>29</v>
      </c>
      <c r="J31" s="85" t="s">
        <v>22</v>
      </c>
      <c r="K31" s="86" t="s">
        <v>20</v>
      </c>
      <c r="M31">
        <v>5397318</v>
      </c>
      <c r="O31">
        <v>26</v>
      </c>
      <c r="P31">
        <v>4238</v>
      </c>
      <c r="R31" s="70">
        <v>1</v>
      </c>
      <c r="S31">
        <v>1</v>
      </c>
    </row>
    <row r="32" spans="3:19" x14ac:dyDescent="0.3">
      <c r="C32" s="83">
        <v>28</v>
      </c>
      <c r="D32" s="84" t="s">
        <v>16</v>
      </c>
      <c r="E32" s="85" t="s">
        <v>105</v>
      </c>
      <c r="F32" s="84" t="s">
        <v>106</v>
      </c>
      <c r="G32" s="84" t="s">
        <v>107</v>
      </c>
      <c r="H32" s="84" t="s">
        <v>20</v>
      </c>
      <c r="I32" s="84" t="s">
        <v>46</v>
      </c>
      <c r="J32" s="85" t="s">
        <v>22</v>
      </c>
      <c r="K32" s="86" t="s">
        <v>20</v>
      </c>
      <c r="M32">
        <v>60986649</v>
      </c>
      <c r="O32">
        <v>27</v>
      </c>
      <c r="P32">
        <v>4401</v>
      </c>
      <c r="R32" s="70">
        <v>1</v>
      </c>
      <c r="S32">
        <v>1</v>
      </c>
    </row>
    <row r="33" spans="3:19" x14ac:dyDescent="0.3">
      <c r="C33" s="83">
        <v>29</v>
      </c>
      <c r="D33" s="84" t="s">
        <v>16</v>
      </c>
      <c r="E33" s="85" t="s">
        <v>108</v>
      </c>
      <c r="F33" s="84" t="s">
        <v>109</v>
      </c>
      <c r="G33" s="84" t="s">
        <v>110</v>
      </c>
      <c r="H33" s="84" t="s">
        <v>111</v>
      </c>
      <c r="I33" s="84" t="s">
        <v>112</v>
      </c>
      <c r="J33" s="85" t="s">
        <v>113</v>
      </c>
      <c r="K33" s="86" t="s">
        <v>111</v>
      </c>
      <c r="M33">
        <v>301231207</v>
      </c>
      <c r="O33">
        <v>28</v>
      </c>
      <c r="P33">
        <v>4564</v>
      </c>
      <c r="R33" s="70">
        <v>2</v>
      </c>
      <c r="S33">
        <v>0</v>
      </c>
    </row>
    <row r="34" spans="3:19" x14ac:dyDescent="0.3">
      <c r="C34" s="83">
        <v>30</v>
      </c>
      <c r="D34" s="84" t="s">
        <v>16</v>
      </c>
      <c r="E34" s="85" t="s">
        <v>114</v>
      </c>
      <c r="F34" s="84" t="s">
        <v>115</v>
      </c>
      <c r="G34" s="84" t="s">
        <v>116</v>
      </c>
      <c r="H34" s="84" t="s">
        <v>33</v>
      </c>
      <c r="I34" s="84" t="s">
        <v>117</v>
      </c>
      <c r="J34" s="85" t="s">
        <v>118</v>
      </c>
      <c r="K34" s="86" t="s">
        <v>119</v>
      </c>
      <c r="M34">
        <v>127770750</v>
      </c>
      <c r="O34">
        <v>29</v>
      </c>
      <c r="P34">
        <v>4727</v>
      </c>
      <c r="R34" s="70">
        <v>3</v>
      </c>
      <c r="S34">
        <v>0</v>
      </c>
    </row>
    <row r="35" spans="3:19" x14ac:dyDescent="0.3">
      <c r="C35" s="83">
        <v>31</v>
      </c>
      <c r="D35" s="84" t="s">
        <v>16</v>
      </c>
      <c r="E35" s="85" t="s">
        <v>120</v>
      </c>
      <c r="F35" s="84" t="s">
        <v>121</v>
      </c>
      <c r="G35" s="84" t="s">
        <v>122</v>
      </c>
      <c r="H35" s="84" t="s">
        <v>33</v>
      </c>
      <c r="I35" s="84" t="s">
        <v>117</v>
      </c>
      <c r="J35" s="85" t="s">
        <v>118</v>
      </c>
      <c r="K35" s="86" t="s">
        <v>119</v>
      </c>
      <c r="M35">
        <v>1317885000</v>
      </c>
      <c r="O35">
        <v>30</v>
      </c>
      <c r="P35">
        <v>4890</v>
      </c>
      <c r="R35" s="70">
        <v>5</v>
      </c>
      <c r="S35">
        <v>0</v>
      </c>
    </row>
    <row r="36" spans="3:19" x14ac:dyDescent="0.3">
      <c r="C36" s="83">
        <v>32</v>
      </c>
      <c r="D36" s="84" t="s">
        <v>16</v>
      </c>
      <c r="E36" s="85" t="s">
        <v>123</v>
      </c>
      <c r="F36" s="84" t="s">
        <v>124</v>
      </c>
      <c r="G36" s="84" t="s">
        <v>125</v>
      </c>
      <c r="H36" s="84" t="s">
        <v>111</v>
      </c>
      <c r="I36" s="84" t="s">
        <v>112</v>
      </c>
      <c r="J36" s="85" t="s">
        <v>113</v>
      </c>
      <c r="K36" s="86" t="s">
        <v>111</v>
      </c>
      <c r="M36">
        <v>32927517</v>
      </c>
      <c r="O36">
        <v>31</v>
      </c>
      <c r="P36">
        <v>5053</v>
      </c>
      <c r="R36" s="70">
        <v>4</v>
      </c>
      <c r="S36">
        <v>0</v>
      </c>
    </row>
    <row r="37" spans="3:19" x14ac:dyDescent="0.3">
      <c r="C37" s="83">
        <v>33</v>
      </c>
      <c r="D37" s="84" t="s">
        <v>16</v>
      </c>
      <c r="E37" s="85" t="s">
        <v>126</v>
      </c>
      <c r="F37" s="84" t="s">
        <v>127</v>
      </c>
      <c r="G37" s="84" t="s">
        <v>128</v>
      </c>
      <c r="H37" s="84" t="s">
        <v>33</v>
      </c>
      <c r="I37" s="84" t="s">
        <v>117</v>
      </c>
      <c r="J37" s="85" t="s">
        <v>118</v>
      </c>
      <c r="K37" s="86" t="s">
        <v>119</v>
      </c>
      <c r="M37">
        <v>48598000</v>
      </c>
      <c r="O37">
        <v>32</v>
      </c>
      <c r="P37">
        <v>5216</v>
      </c>
      <c r="R37" s="70">
        <v>4</v>
      </c>
      <c r="S37">
        <v>0</v>
      </c>
    </row>
    <row r="38" spans="3:19" x14ac:dyDescent="0.3">
      <c r="C38" s="83">
        <v>34</v>
      </c>
      <c r="D38" s="84" t="s">
        <v>16</v>
      </c>
      <c r="E38" s="85" t="s">
        <v>129</v>
      </c>
      <c r="F38" s="84" t="s">
        <v>130</v>
      </c>
      <c r="G38" s="84" t="s">
        <v>131</v>
      </c>
      <c r="H38" s="84" t="s">
        <v>111</v>
      </c>
      <c r="I38" s="84" t="s">
        <v>132</v>
      </c>
      <c r="J38" s="85" t="s">
        <v>113</v>
      </c>
      <c r="K38" s="86" t="s">
        <v>111</v>
      </c>
      <c r="M38">
        <v>189996976</v>
      </c>
      <c r="O38">
        <v>33</v>
      </c>
      <c r="P38">
        <v>5379</v>
      </c>
      <c r="R38" s="70">
        <v>6</v>
      </c>
      <c r="S38">
        <v>0</v>
      </c>
    </row>
    <row r="39" spans="3:19" x14ac:dyDescent="0.3">
      <c r="C39" s="83">
        <v>35</v>
      </c>
      <c r="D39" s="84" t="s">
        <v>16</v>
      </c>
      <c r="E39" s="85" t="s">
        <v>133</v>
      </c>
      <c r="F39" s="84" t="s">
        <v>134</v>
      </c>
      <c r="G39" s="84" t="s">
        <v>135</v>
      </c>
      <c r="H39" s="84" t="s">
        <v>33</v>
      </c>
      <c r="I39" s="84" t="s">
        <v>136</v>
      </c>
      <c r="J39" s="85" t="s">
        <v>118</v>
      </c>
      <c r="K39" s="86" t="s">
        <v>119</v>
      </c>
      <c r="M39">
        <v>1159095250</v>
      </c>
      <c r="O39">
        <v>34</v>
      </c>
      <c r="P39">
        <v>5542</v>
      </c>
      <c r="R39" s="70">
        <v>7</v>
      </c>
      <c r="S39">
        <v>0</v>
      </c>
    </row>
    <row r="40" spans="3:19" x14ac:dyDescent="0.3">
      <c r="C40" s="83">
        <v>36</v>
      </c>
      <c r="D40" s="84" t="s">
        <v>16</v>
      </c>
      <c r="E40" s="85" t="s">
        <v>137</v>
      </c>
      <c r="F40" s="84" t="s">
        <v>138</v>
      </c>
      <c r="G40" s="84" t="s">
        <v>139</v>
      </c>
      <c r="H40" s="84" t="s">
        <v>111</v>
      </c>
      <c r="I40" s="84" t="s">
        <v>140</v>
      </c>
      <c r="J40" s="85" t="s">
        <v>113</v>
      </c>
      <c r="K40" s="86" t="s">
        <v>111</v>
      </c>
      <c r="M40">
        <v>113529819</v>
      </c>
      <c r="O40">
        <v>35</v>
      </c>
      <c r="P40">
        <v>5705</v>
      </c>
      <c r="R40" s="70">
        <v>6</v>
      </c>
      <c r="S40">
        <v>0</v>
      </c>
    </row>
    <row r="41" spans="3:19" x14ac:dyDescent="0.3">
      <c r="C41" s="83">
        <v>37</v>
      </c>
      <c r="D41" s="84" t="s">
        <v>16</v>
      </c>
      <c r="E41" s="85" t="s">
        <v>141</v>
      </c>
      <c r="F41" s="84" t="s">
        <v>142</v>
      </c>
      <c r="G41" s="84" t="s">
        <v>143</v>
      </c>
      <c r="H41" s="84" t="s">
        <v>20</v>
      </c>
      <c r="I41" s="84" t="s">
        <v>29</v>
      </c>
      <c r="J41" s="85" t="s">
        <v>22</v>
      </c>
      <c r="K41" s="86" t="s">
        <v>20</v>
      </c>
      <c r="M41">
        <v>142100000</v>
      </c>
      <c r="O41">
        <v>36</v>
      </c>
      <c r="P41">
        <v>5868</v>
      </c>
      <c r="R41" s="70">
        <v>4</v>
      </c>
      <c r="S41">
        <v>0</v>
      </c>
    </row>
    <row r="42" spans="3:19" x14ac:dyDescent="0.3">
      <c r="C42" s="83">
        <v>38</v>
      </c>
      <c r="D42" s="84" t="s">
        <v>16</v>
      </c>
      <c r="E42" s="85" t="s">
        <v>144</v>
      </c>
      <c r="F42" s="84" t="s">
        <v>145</v>
      </c>
      <c r="G42" s="84" t="s">
        <v>146</v>
      </c>
      <c r="H42" s="84" t="s">
        <v>147</v>
      </c>
      <c r="I42" s="84" t="s">
        <v>148</v>
      </c>
      <c r="J42" s="85" t="s">
        <v>118</v>
      </c>
      <c r="K42" s="86" t="s">
        <v>119</v>
      </c>
      <c r="M42">
        <v>21015900</v>
      </c>
      <c r="O42">
        <v>37</v>
      </c>
      <c r="P42">
        <v>6031</v>
      </c>
      <c r="R42" s="70">
        <v>4</v>
      </c>
      <c r="S42">
        <v>0</v>
      </c>
    </row>
    <row r="43" spans="3:19" x14ac:dyDescent="0.3">
      <c r="C43" s="83">
        <v>39</v>
      </c>
      <c r="D43" s="84" t="s">
        <v>16</v>
      </c>
      <c r="E43" s="85" t="s">
        <v>149</v>
      </c>
      <c r="F43" s="84" t="s">
        <v>150</v>
      </c>
      <c r="G43" s="84" t="s">
        <v>151</v>
      </c>
      <c r="H43" s="84" t="s">
        <v>20</v>
      </c>
      <c r="I43" s="84" t="s">
        <v>21</v>
      </c>
      <c r="J43" s="85" t="s">
        <v>22</v>
      </c>
      <c r="K43" s="86" t="s">
        <v>20</v>
      </c>
      <c r="M43">
        <v>7551117</v>
      </c>
      <c r="O43">
        <v>38</v>
      </c>
      <c r="P43">
        <v>6194</v>
      </c>
      <c r="R43" s="70">
        <v>4</v>
      </c>
      <c r="S43">
        <v>0</v>
      </c>
    </row>
    <row r="44" spans="3:19" x14ac:dyDescent="0.3">
      <c r="C44" s="83">
        <v>40</v>
      </c>
      <c r="D44" s="84" t="s">
        <v>16</v>
      </c>
      <c r="E44" s="85" t="s">
        <v>152</v>
      </c>
      <c r="F44" s="84" t="s">
        <v>153</v>
      </c>
      <c r="G44" s="84" t="s">
        <v>154</v>
      </c>
      <c r="H44" s="84" t="s">
        <v>33</v>
      </c>
      <c r="I44" s="84" t="s">
        <v>34</v>
      </c>
      <c r="J44" s="85" t="s">
        <v>35</v>
      </c>
      <c r="K44" s="86" t="s">
        <v>36</v>
      </c>
      <c r="M44">
        <v>69496513</v>
      </c>
      <c r="O44">
        <v>39</v>
      </c>
      <c r="P44">
        <v>6357</v>
      </c>
      <c r="R44" s="70">
        <v>4</v>
      </c>
      <c r="S44">
        <v>0</v>
      </c>
    </row>
    <row r="45" spans="3:19" x14ac:dyDescent="0.3">
      <c r="C45" s="83">
        <v>41</v>
      </c>
      <c r="D45" s="84" t="s">
        <v>16</v>
      </c>
      <c r="E45" s="85" t="s">
        <v>155</v>
      </c>
      <c r="F45" s="84" t="s">
        <v>156</v>
      </c>
      <c r="G45" s="84" t="s">
        <v>157</v>
      </c>
      <c r="H45" s="84" t="s">
        <v>33</v>
      </c>
      <c r="I45" s="84" t="s">
        <v>117</v>
      </c>
      <c r="J45" s="85" t="s">
        <v>118</v>
      </c>
      <c r="K45" s="86" t="s">
        <v>119</v>
      </c>
      <c r="M45">
        <v>22958000</v>
      </c>
      <c r="O45">
        <v>40</v>
      </c>
      <c r="P45">
        <v>6520</v>
      </c>
      <c r="R45" s="70">
        <v>7</v>
      </c>
      <c r="S45">
        <v>0</v>
      </c>
    </row>
    <row r="46" spans="3:19" x14ac:dyDescent="0.3">
      <c r="C46" s="83">
        <v>42</v>
      </c>
      <c r="D46" s="84" t="s">
        <v>16</v>
      </c>
      <c r="E46" s="85" t="s">
        <v>158</v>
      </c>
      <c r="F46" s="84" t="s">
        <v>159</v>
      </c>
      <c r="G46" s="84" t="s">
        <v>160</v>
      </c>
      <c r="H46" s="84" t="s">
        <v>20</v>
      </c>
      <c r="I46" s="84" t="s">
        <v>46</v>
      </c>
      <c r="J46" s="85" t="s">
        <v>22</v>
      </c>
      <c r="K46" s="86" t="s">
        <v>20</v>
      </c>
      <c r="M46">
        <v>4709153</v>
      </c>
      <c r="O46">
        <v>41</v>
      </c>
      <c r="P46">
        <v>6683</v>
      </c>
      <c r="R46" s="70">
        <v>4</v>
      </c>
      <c r="S46">
        <v>0</v>
      </c>
    </row>
    <row r="47" spans="3:19" x14ac:dyDescent="0.3">
      <c r="C47" s="83">
        <v>43</v>
      </c>
      <c r="D47" s="84" t="s">
        <v>16</v>
      </c>
      <c r="E47" s="85" t="s">
        <v>161</v>
      </c>
      <c r="F47" s="84" t="s">
        <v>162</v>
      </c>
      <c r="G47" s="84" t="s">
        <v>163</v>
      </c>
      <c r="H47" s="84" t="s">
        <v>33</v>
      </c>
      <c r="I47" s="84" t="s">
        <v>164</v>
      </c>
      <c r="J47" s="85" t="s">
        <v>118</v>
      </c>
      <c r="K47" s="86" t="s">
        <v>119</v>
      </c>
      <c r="M47">
        <v>230972808</v>
      </c>
      <c r="O47">
        <v>42</v>
      </c>
      <c r="P47">
        <v>6846</v>
      </c>
      <c r="R47" s="70">
        <v>7</v>
      </c>
      <c r="S47">
        <v>0</v>
      </c>
    </row>
    <row r="48" spans="3:19" x14ac:dyDescent="0.3">
      <c r="C48" s="83">
        <v>44</v>
      </c>
      <c r="D48" s="84" t="s">
        <v>16</v>
      </c>
      <c r="E48" s="85" t="s">
        <v>165</v>
      </c>
      <c r="F48" s="84" t="s">
        <v>166</v>
      </c>
      <c r="G48" s="84" t="s">
        <v>167</v>
      </c>
      <c r="H48" s="84" t="s">
        <v>168</v>
      </c>
      <c r="I48" s="84" t="s">
        <v>169</v>
      </c>
      <c r="J48" s="85" t="s">
        <v>170</v>
      </c>
      <c r="K48" s="86" t="s">
        <v>168</v>
      </c>
      <c r="M48">
        <v>48257282</v>
      </c>
      <c r="O48">
        <v>43</v>
      </c>
      <c r="P48">
        <v>7009</v>
      </c>
      <c r="R48" s="70">
        <v>4</v>
      </c>
      <c r="S48">
        <v>0</v>
      </c>
    </row>
    <row r="49" spans="3:19" x14ac:dyDescent="0.3">
      <c r="C49" s="83">
        <v>45</v>
      </c>
      <c r="D49" s="84" t="s">
        <v>16</v>
      </c>
      <c r="E49" s="85" t="s">
        <v>118</v>
      </c>
      <c r="F49" s="84" t="s">
        <v>171</v>
      </c>
      <c r="G49" s="84" t="s">
        <v>172</v>
      </c>
      <c r="H49" s="84" t="s">
        <v>173</v>
      </c>
      <c r="I49" s="84"/>
      <c r="J49" s="85" t="s">
        <v>118</v>
      </c>
      <c r="K49" s="86" t="s">
        <v>171</v>
      </c>
      <c r="M49">
        <v>849487578</v>
      </c>
      <c r="O49">
        <v>44</v>
      </c>
      <c r="P49">
        <v>7172</v>
      </c>
      <c r="R49" s="70">
        <v>7</v>
      </c>
      <c r="S49">
        <v>0</v>
      </c>
    </row>
    <row r="50" spans="3:19" x14ac:dyDescent="0.3">
      <c r="C50" s="83">
        <v>46</v>
      </c>
      <c r="D50" s="84" t="s">
        <v>174</v>
      </c>
      <c r="E50" s="85" t="s">
        <v>113</v>
      </c>
      <c r="F50" s="84" t="s">
        <v>175</v>
      </c>
      <c r="G50" s="84" t="s">
        <v>176</v>
      </c>
      <c r="H50" s="84" t="s">
        <v>111</v>
      </c>
      <c r="I50" s="84"/>
      <c r="J50" s="85" t="s">
        <v>113</v>
      </c>
      <c r="K50" s="86" t="s">
        <v>175</v>
      </c>
      <c r="M50">
        <v>271623170</v>
      </c>
      <c r="O50">
        <v>45</v>
      </c>
      <c r="P50">
        <v>7335</v>
      </c>
      <c r="R50" s="70">
        <v>6</v>
      </c>
      <c r="S50" s="8">
        <v>0</v>
      </c>
    </row>
    <row r="51" spans="3:19" x14ac:dyDescent="0.3">
      <c r="C51" s="83">
        <v>47</v>
      </c>
      <c r="D51" s="84" t="s">
        <v>174</v>
      </c>
      <c r="E51" s="85" t="s">
        <v>22</v>
      </c>
      <c r="F51" s="84" t="s">
        <v>177</v>
      </c>
      <c r="G51" s="84" t="s">
        <v>178</v>
      </c>
      <c r="H51" s="84" t="s">
        <v>20</v>
      </c>
      <c r="I51" s="84"/>
      <c r="J51" s="85" t="s">
        <v>22</v>
      </c>
      <c r="K51" s="86" t="s">
        <v>177</v>
      </c>
      <c r="M51">
        <v>83727963</v>
      </c>
      <c r="O51">
        <v>46</v>
      </c>
      <c r="P51">
        <v>7498</v>
      </c>
      <c r="R51" s="70">
        <v>4</v>
      </c>
      <c r="S51" s="20">
        <v>0</v>
      </c>
    </row>
    <row r="52" spans="3:19" x14ac:dyDescent="0.3">
      <c r="C52" s="83">
        <v>48</v>
      </c>
      <c r="D52" s="84" t="s">
        <v>174</v>
      </c>
      <c r="E52" s="85" t="s">
        <v>170</v>
      </c>
      <c r="F52" s="84" t="s">
        <v>179</v>
      </c>
      <c r="G52" s="84" t="s">
        <v>180</v>
      </c>
      <c r="H52" s="84" t="s">
        <v>168</v>
      </c>
      <c r="I52" s="84"/>
      <c r="J52" s="85" t="s">
        <v>170</v>
      </c>
      <c r="K52" s="86" t="s">
        <v>179</v>
      </c>
      <c r="M52">
        <v>823266730</v>
      </c>
      <c r="O52">
        <v>47</v>
      </c>
      <c r="P52">
        <v>7661</v>
      </c>
      <c r="R52" s="70">
        <v>8</v>
      </c>
      <c r="S52" s="20">
        <v>0</v>
      </c>
    </row>
    <row r="53" spans="3:19" x14ac:dyDescent="0.3">
      <c r="C53" s="83">
        <v>49</v>
      </c>
      <c r="D53" s="80" t="s">
        <v>174</v>
      </c>
      <c r="E53" s="81" t="s">
        <v>35</v>
      </c>
      <c r="F53" s="80" t="s">
        <v>181</v>
      </c>
      <c r="G53" s="80" t="s">
        <v>182</v>
      </c>
      <c r="H53" s="80" t="s">
        <v>183</v>
      </c>
      <c r="I53" s="80"/>
      <c r="J53" s="81" t="s">
        <v>35</v>
      </c>
      <c r="K53" s="82" t="s">
        <v>181</v>
      </c>
      <c r="M53">
        <v>275020916</v>
      </c>
      <c r="O53">
        <v>48</v>
      </c>
      <c r="P53">
        <v>7824</v>
      </c>
      <c r="R53" s="70">
        <v>7</v>
      </c>
      <c r="S53" s="20">
        <v>0</v>
      </c>
    </row>
    <row r="100" spans="4:4" x14ac:dyDescent="0.3">
      <c r="D100" s="8"/>
    </row>
    <row r="101" spans="4:4" x14ac:dyDescent="0.3">
      <c r="D101" s="5"/>
    </row>
    <row r="102" spans="4:4" x14ac:dyDescent="0.3">
      <c r="D102" s="5"/>
    </row>
  </sheetData>
  <mergeCells count="1">
    <mergeCell ref="J4:K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Config</vt:lpstr>
      <vt:lpstr>Scenarios_Specifications</vt:lpstr>
      <vt:lpstr>EXIOBASE3_pxi</vt:lpstr>
      <vt:lpstr>EXIOBASE3_Countries</vt:lpstr>
      <vt:lpstr>EXIOBASE3_pxi!unit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2018-07-29T19:03:37Z</dcterms:modified>
  <dc:language>de-DE</dc:language>
</cp:coreProperties>
</file>