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1"/>
  </bookViews>
  <sheets>
    <sheet name="Лист1" sheetId="1" r:id="rId1"/>
    <sheet name="Лист2.1" sheetId="2" r:id="rId2"/>
    <sheet name="Лист2.2" sheetId="3" r:id="rId3"/>
    <sheet name="Лист3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2" l="1"/>
  <c r="B4" i="2"/>
  <c r="B5" i="2"/>
  <c r="B2" i="2" l="1"/>
  <c r="B2" i="1"/>
  <c r="B6" i="2" l="1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C14" i="4" l="1"/>
  <c r="D14" i="4"/>
  <c r="E14" i="4"/>
  <c r="F14" i="4"/>
  <c r="B14" i="4"/>
  <c r="C12" i="4"/>
  <c r="D12" i="4"/>
  <c r="E12" i="4"/>
  <c r="F12" i="4"/>
  <c r="B12" i="4"/>
  <c r="C13" i="4"/>
  <c r="D13" i="4"/>
  <c r="E13" i="4"/>
  <c r="F13" i="4"/>
  <c r="B13" i="4"/>
  <c r="D3" i="3"/>
  <c r="D15" i="3" l="1"/>
  <c r="D4" i="3"/>
  <c r="D5" i="3"/>
  <c r="D6" i="3"/>
  <c r="D7" i="3"/>
  <c r="D8" i="3"/>
  <c r="D9" i="3"/>
  <c r="D10" i="3"/>
  <c r="D11" i="3"/>
  <c r="D12" i="3"/>
  <c r="D13" i="3"/>
  <c r="D14" i="3"/>
  <c r="D16" i="3"/>
  <c r="D2" i="3"/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</calcChain>
</file>

<file path=xl/sharedStrings.xml><?xml version="1.0" encoding="utf-8"?>
<sst xmlns="http://schemas.openxmlformats.org/spreadsheetml/2006/main" count="39" uniqueCount="37">
  <si>
    <t>X</t>
  </si>
  <si>
    <t>Y</t>
  </si>
  <si>
    <t>Налог</t>
  </si>
  <si>
    <t>Налогообложение</t>
  </si>
  <si>
    <t>Доход</t>
  </si>
  <si>
    <t>ИМЯ_ТОВАР</t>
  </si>
  <si>
    <t>СРОК_ХРАНЕНИЯ</t>
  </si>
  <si>
    <t>ЦЕНА_ДО_УЦЕНКИ</t>
  </si>
  <si>
    <t>ЦЕНА_ПОСЛЕ_УЦЕНКИ</t>
  </si>
  <si>
    <t>Ноутбук</t>
  </si>
  <si>
    <t>Графический планшет</t>
  </si>
  <si>
    <t>Картина</t>
  </si>
  <si>
    <t>Стиральная машина</t>
  </si>
  <si>
    <t>Фотоаппарат</t>
  </si>
  <si>
    <t>Телефон</t>
  </si>
  <si>
    <t>Линзы</t>
  </si>
  <si>
    <t>Квадрокоптер</t>
  </si>
  <si>
    <t>Светодиодная лента</t>
  </si>
  <si>
    <t>Принтер</t>
  </si>
  <si>
    <t>Сканер</t>
  </si>
  <si>
    <t>Воздух</t>
  </si>
  <si>
    <t>Штатив</t>
  </si>
  <si>
    <t>Рюкзак</t>
  </si>
  <si>
    <t>Электронная книга</t>
  </si>
  <si>
    <t>Европа</t>
  </si>
  <si>
    <t>Африка</t>
  </si>
  <si>
    <t>Южная Америка</t>
  </si>
  <si>
    <t>Северная и Центральная Америка</t>
  </si>
  <si>
    <t>Весь мир</t>
  </si>
  <si>
    <t>Австралия+Океания</t>
  </si>
  <si>
    <t>Азия</t>
  </si>
  <si>
    <t>Минимальная</t>
  </si>
  <si>
    <t>Максимальная</t>
  </si>
  <si>
    <t>Сравнение со всем миром суммы</t>
  </si>
  <si>
    <t>Территория, млн кв.км.</t>
  </si>
  <si>
    <t>Плотность населения, чел. на кв.км.</t>
  </si>
  <si>
    <t>Население, млн чел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</si>
</sst>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Лист1!$A$2:$A$34</c:f>
              <c:numCache>
                <c:formatCode>General</c:formatCode>
                <c:ptCount val="33"/>
                <c:pt idx="0">
                  <c:v>-3.14</c:v>
                </c:pt>
                <c:pt idx="1">
                  <c:v>-2.94</c:v>
                </c:pt>
                <c:pt idx="2">
                  <c:v>-2.74</c:v>
                </c:pt>
                <c:pt idx="3">
                  <c:v>-2.54</c:v>
                </c:pt>
                <c:pt idx="4">
                  <c:v>-2.34</c:v>
                </c:pt>
                <c:pt idx="5">
                  <c:v>-2.14</c:v>
                </c:pt>
                <c:pt idx="6">
                  <c:v>-1.94</c:v>
                </c:pt>
                <c:pt idx="7">
                  <c:v>-1.74</c:v>
                </c:pt>
                <c:pt idx="8">
                  <c:v>-1.54</c:v>
                </c:pt>
                <c:pt idx="9">
                  <c:v>-1.34</c:v>
                </c:pt>
                <c:pt idx="10">
                  <c:v>-1.1399999999999999</c:v>
                </c:pt>
                <c:pt idx="11">
                  <c:v>-0.94</c:v>
                </c:pt>
                <c:pt idx="12">
                  <c:v>-0.74</c:v>
                </c:pt>
                <c:pt idx="13">
                  <c:v>-0.54</c:v>
                </c:pt>
                <c:pt idx="14">
                  <c:v>-0.34</c:v>
                </c:pt>
                <c:pt idx="15">
                  <c:v>-0.14000000000000001</c:v>
                </c:pt>
                <c:pt idx="16">
                  <c:v>6.0000000000000102E-2</c:v>
                </c:pt>
                <c:pt idx="17">
                  <c:v>0.26</c:v>
                </c:pt>
                <c:pt idx="18">
                  <c:v>0.46</c:v>
                </c:pt>
                <c:pt idx="19">
                  <c:v>0.66</c:v>
                </c:pt>
                <c:pt idx="20">
                  <c:v>0.86</c:v>
                </c:pt>
                <c:pt idx="21">
                  <c:v>1.06</c:v>
                </c:pt>
                <c:pt idx="22">
                  <c:v>1.26</c:v>
                </c:pt>
                <c:pt idx="23">
                  <c:v>1.46</c:v>
                </c:pt>
                <c:pt idx="24">
                  <c:v>1.66</c:v>
                </c:pt>
                <c:pt idx="25">
                  <c:v>1.86</c:v>
                </c:pt>
                <c:pt idx="26">
                  <c:v>2.06</c:v>
                </c:pt>
                <c:pt idx="27">
                  <c:v>2.2599999999999998</c:v>
                </c:pt>
                <c:pt idx="28">
                  <c:v>2.46</c:v>
                </c:pt>
                <c:pt idx="29">
                  <c:v>2.6600000000000099</c:v>
                </c:pt>
                <c:pt idx="30">
                  <c:v>2.8600000000000101</c:v>
                </c:pt>
                <c:pt idx="31">
                  <c:v>3.0600000000000098</c:v>
                </c:pt>
              </c:numCache>
            </c:numRef>
          </c:cat>
          <c:val>
            <c:numRef>
              <c:f>Лист1!$B$2:$B$34</c:f>
              <c:numCache>
                <c:formatCode>General</c:formatCode>
                <c:ptCount val="33"/>
                <c:pt idx="0">
                  <c:v>-1.3281940298618933</c:v>
                </c:pt>
                <c:pt idx="1">
                  <c:v>-5.9682500766741198E-3</c:v>
                </c:pt>
                <c:pt idx="2">
                  <c:v>1.28010386637878</c:v>
                </c:pt>
                <c:pt idx="3">
                  <c:v>1.1534714168248443</c:v>
                </c:pt>
                <c:pt idx="4">
                  <c:v>-3.1374785358317059E-2</c:v>
                </c:pt>
                <c:pt idx="5">
                  <c:v>-1.1235955722495947</c:v>
                </c:pt>
                <c:pt idx="6">
                  <c:v>-1.3953782036814175</c:v>
                </c:pt>
                <c:pt idx="7">
                  <c:v>-0.87976393226366523</c:v>
                </c:pt>
                <c:pt idx="8">
                  <c:v>-2.1785819144292007E-2</c:v>
                </c:pt>
                <c:pt idx="9">
                  <c:v>0.75192291040880466</c:v>
                </c:pt>
                <c:pt idx="10">
                  <c:v>1.231335339292513</c:v>
                </c:pt>
                <c:pt idx="11">
                  <c:v>1.407399985173909</c:v>
                </c:pt>
                <c:pt idx="12">
                  <c:v>1.3744161816386589</c:v>
                </c:pt>
                <c:pt idx="13">
                  <c:v>1.2452701742285652</c:v>
                </c:pt>
                <c:pt idx="14">
                  <c:v>1.1086684620683416</c:v>
                </c:pt>
                <c:pt idx="15">
                  <c:v>1.0194066712504801</c:v>
                </c:pt>
                <c:pt idx="16">
                  <c:v>1.0035935122310033</c:v>
                </c:pt>
                <c:pt idx="17">
                  <c:v>1.0652645157802179</c:v>
                </c:pt>
                <c:pt idx="18">
                  <c:v>1.1877206089607737</c:v>
                </c:pt>
                <c:pt idx="19">
                  <c:v>1.3285714803425952</c:v>
                </c:pt>
                <c:pt idx="20">
                  <c:v>1.4127306850790609</c:v>
                </c:pt>
                <c:pt idx="21">
                  <c:v>1.3341023314155209</c:v>
                </c:pt>
                <c:pt idx="22">
                  <c:v>0.98305593917963108</c:v>
                </c:pt>
                <c:pt idx="23">
                  <c:v>0.31496099479402195</c:v>
                </c:pt>
                <c:pt idx="24">
                  <c:v>-0.54994623463664338</c:v>
                </c:pt>
                <c:pt idx="25">
                  <c:v>-1.2625347952899175</c:v>
                </c:pt>
                <c:pt idx="26">
                  <c:v>-1.3439223353267074</c:v>
                </c:pt>
                <c:pt idx="27">
                  <c:v>-0.53791239111843714</c:v>
                </c:pt>
                <c:pt idx="28">
                  <c:v>0.74378296050473491</c:v>
                </c:pt>
                <c:pt idx="29">
                  <c:v>1.4141787504575016</c:v>
                </c:pt>
                <c:pt idx="30">
                  <c:v>0.6275583757579708</c:v>
                </c:pt>
                <c:pt idx="31">
                  <c:v>-0.93698940647638618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AF-4D42-9E2E-74E45E2BFF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9233480"/>
        <c:axId val="519229872"/>
      </c:lineChart>
      <c:catAx>
        <c:axId val="519233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9229872"/>
        <c:crosses val="autoZero"/>
        <c:auto val="1"/>
        <c:lblAlgn val="ctr"/>
        <c:lblOffset val="100"/>
        <c:noMultiLvlLbl val="0"/>
      </c:catAx>
      <c:valAx>
        <c:axId val="51922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9233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53340</xdr:colOff>
      <xdr:row>1</xdr:row>
      <xdr:rowOff>49530</xdr:rowOff>
    </xdr:from>
    <xdr:to>
      <xdr:col>10</xdr:col>
      <xdr:colOff>358140</xdr:colOff>
      <xdr:row>16</xdr:row>
      <xdr:rowOff>49530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3"/>
  <sheetViews>
    <sheetView zoomScaleNormal="100" workbookViewId="0">
      <selection activeCell="B1" sqref="A1:B33"/>
    </sheetView>
  </sheetViews>
  <sheetFormatPr defaultRowHeight="14.4" x14ac:dyDescent="0.3"/>
  <sheetData>
    <row r="1" spans="1:2" x14ac:dyDescent="0.3">
      <c r="A1" s="1" t="s">
        <v>0</v>
      </c>
      <c r="B1" s="1" t="s">
        <v>1</v>
      </c>
    </row>
    <row r="2" spans="1:2" x14ac:dyDescent="0.3">
      <c r="A2">
        <v>-3.14</v>
      </c>
      <c r="B2">
        <f>SIN($A2^2)+COS($A2^2)</f>
        <v>-1.3281940298618933</v>
      </c>
    </row>
    <row r="3" spans="1:2" x14ac:dyDescent="0.3">
      <c r="A3">
        <v>-2.94</v>
      </c>
      <c r="B3">
        <f t="shared" ref="B3:B33" si="0">SIN($A3^2)+COS($A3^2)</f>
        <v>-5.9682500766741198E-3</v>
      </c>
    </row>
    <row r="4" spans="1:2" x14ac:dyDescent="0.3">
      <c r="A4">
        <v>-2.74</v>
      </c>
      <c r="B4">
        <f t="shared" si="0"/>
        <v>1.28010386637878</v>
      </c>
    </row>
    <row r="5" spans="1:2" x14ac:dyDescent="0.3">
      <c r="A5">
        <v>-2.54</v>
      </c>
      <c r="B5">
        <f t="shared" si="0"/>
        <v>1.1534714168248443</v>
      </c>
    </row>
    <row r="6" spans="1:2" x14ac:dyDescent="0.3">
      <c r="A6">
        <v>-2.34</v>
      </c>
      <c r="B6">
        <f t="shared" si="0"/>
        <v>-3.1374785358317059E-2</v>
      </c>
    </row>
    <row r="7" spans="1:2" x14ac:dyDescent="0.3">
      <c r="A7">
        <v>-2.14</v>
      </c>
      <c r="B7">
        <f t="shared" si="0"/>
        <v>-1.1235955722495947</v>
      </c>
    </row>
    <row r="8" spans="1:2" x14ac:dyDescent="0.3">
      <c r="A8">
        <v>-1.94</v>
      </c>
      <c r="B8">
        <f t="shared" si="0"/>
        <v>-1.3953782036814175</v>
      </c>
    </row>
    <row r="9" spans="1:2" x14ac:dyDescent="0.3">
      <c r="A9">
        <v>-1.74</v>
      </c>
      <c r="B9">
        <f t="shared" si="0"/>
        <v>-0.87976393226366523</v>
      </c>
    </row>
    <row r="10" spans="1:2" x14ac:dyDescent="0.3">
      <c r="A10">
        <v>-1.54</v>
      </c>
      <c r="B10">
        <f t="shared" si="0"/>
        <v>-2.1785819144292007E-2</v>
      </c>
    </row>
    <row r="11" spans="1:2" x14ac:dyDescent="0.3">
      <c r="A11">
        <v>-1.34</v>
      </c>
      <c r="B11">
        <f t="shared" si="0"/>
        <v>0.75192291040880466</v>
      </c>
    </row>
    <row r="12" spans="1:2" x14ac:dyDescent="0.3">
      <c r="A12">
        <v>-1.1399999999999999</v>
      </c>
      <c r="B12">
        <f t="shared" si="0"/>
        <v>1.231335339292513</v>
      </c>
    </row>
    <row r="13" spans="1:2" x14ac:dyDescent="0.3">
      <c r="A13">
        <v>-0.94</v>
      </c>
      <c r="B13">
        <f t="shared" si="0"/>
        <v>1.407399985173909</v>
      </c>
    </row>
    <row r="14" spans="1:2" x14ac:dyDescent="0.3">
      <c r="A14">
        <v>-0.74</v>
      </c>
      <c r="B14">
        <f t="shared" si="0"/>
        <v>1.3744161816386589</v>
      </c>
    </row>
    <row r="15" spans="1:2" x14ac:dyDescent="0.3">
      <c r="A15">
        <v>-0.54</v>
      </c>
      <c r="B15">
        <f t="shared" si="0"/>
        <v>1.2452701742285652</v>
      </c>
    </row>
    <row r="16" spans="1:2" x14ac:dyDescent="0.3">
      <c r="A16">
        <v>-0.34</v>
      </c>
      <c r="B16">
        <f t="shared" si="0"/>
        <v>1.1086684620683416</v>
      </c>
    </row>
    <row r="17" spans="1:2" x14ac:dyDescent="0.3">
      <c r="A17">
        <v>-0.14000000000000001</v>
      </c>
      <c r="B17">
        <f t="shared" si="0"/>
        <v>1.0194066712504801</v>
      </c>
    </row>
    <row r="18" spans="1:2" x14ac:dyDescent="0.3">
      <c r="A18">
        <v>6.0000000000000102E-2</v>
      </c>
      <c r="B18">
        <f t="shared" si="0"/>
        <v>1.0035935122310033</v>
      </c>
    </row>
    <row r="19" spans="1:2" x14ac:dyDescent="0.3">
      <c r="A19">
        <v>0.26</v>
      </c>
      <c r="B19">
        <f t="shared" si="0"/>
        <v>1.0652645157802179</v>
      </c>
    </row>
    <row r="20" spans="1:2" x14ac:dyDescent="0.3">
      <c r="A20">
        <v>0.46</v>
      </c>
      <c r="B20">
        <f t="shared" si="0"/>
        <v>1.1877206089607737</v>
      </c>
    </row>
    <row r="21" spans="1:2" x14ac:dyDescent="0.3">
      <c r="A21">
        <v>0.66</v>
      </c>
      <c r="B21">
        <f t="shared" si="0"/>
        <v>1.3285714803425952</v>
      </c>
    </row>
    <row r="22" spans="1:2" x14ac:dyDescent="0.3">
      <c r="A22">
        <v>0.86</v>
      </c>
      <c r="B22">
        <f t="shared" si="0"/>
        <v>1.4127306850790609</v>
      </c>
    </row>
    <row r="23" spans="1:2" x14ac:dyDescent="0.3">
      <c r="A23">
        <v>1.06</v>
      </c>
      <c r="B23">
        <f t="shared" si="0"/>
        <v>1.3341023314155209</v>
      </c>
    </row>
    <row r="24" spans="1:2" x14ac:dyDescent="0.3">
      <c r="A24">
        <v>1.26</v>
      </c>
      <c r="B24">
        <f t="shared" si="0"/>
        <v>0.98305593917963108</v>
      </c>
    </row>
    <row r="25" spans="1:2" x14ac:dyDescent="0.3">
      <c r="A25">
        <v>1.46</v>
      </c>
      <c r="B25">
        <f t="shared" si="0"/>
        <v>0.31496099479402195</v>
      </c>
    </row>
    <row r="26" spans="1:2" x14ac:dyDescent="0.3">
      <c r="A26">
        <v>1.66</v>
      </c>
      <c r="B26">
        <f t="shared" si="0"/>
        <v>-0.54994623463664338</v>
      </c>
    </row>
    <row r="27" spans="1:2" x14ac:dyDescent="0.3">
      <c r="A27">
        <v>1.86</v>
      </c>
      <c r="B27">
        <f t="shared" si="0"/>
        <v>-1.2625347952899175</v>
      </c>
    </row>
    <row r="28" spans="1:2" x14ac:dyDescent="0.3">
      <c r="A28">
        <v>2.06</v>
      </c>
      <c r="B28">
        <f t="shared" si="0"/>
        <v>-1.3439223353267074</v>
      </c>
    </row>
    <row r="29" spans="1:2" x14ac:dyDescent="0.3">
      <c r="A29">
        <v>2.2599999999999998</v>
      </c>
      <c r="B29">
        <f t="shared" si="0"/>
        <v>-0.53791239111843714</v>
      </c>
    </row>
    <row r="30" spans="1:2" x14ac:dyDescent="0.3">
      <c r="A30">
        <v>2.46</v>
      </c>
      <c r="B30">
        <f t="shared" si="0"/>
        <v>0.74378296050473491</v>
      </c>
    </row>
    <row r="31" spans="1:2" x14ac:dyDescent="0.3">
      <c r="A31">
        <v>2.6600000000000099</v>
      </c>
      <c r="B31">
        <f t="shared" si="0"/>
        <v>1.4141787504575016</v>
      </c>
    </row>
    <row r="32" spans="1:2" x14ac:dyDescent="0.3">
      <c r="A32">
        <v>2.8600000000000101</v>
      </c>
      <c r="B32">
        <f t="shared" si="0"/>
        <v>0.6275583757579708</v>
      </c>
    </row>
    <row r="33" spans="1:2" x14ac:dyDescent="0.3">
      <c r="A33">
        <v>3.0600000000000098</v>
      </c>
      <c r="B33">
        <f t="shared" si="0"/>
        <v>-0.93698940647638618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tabSelected="1" workbookViewId="0">
      <selection activeCell="B5" sqref="B5"/>
    </sheetView>
  </sheetViews>
  <sheetFormatPr defaultRowHeight="14.4" x14ac:dyDescent="0.3"/>
  <cols>
    <col min="1" max="2" width="17.77734375" customWidth="1"/>
    <col min="11" max="11" width="17.77734375" customWidth="1"/>
  </cols>
  <sheetData>
    <row r="1" spans="1:11" x14ac:dyDescent="0.3">
      <c r="A1" s="1" t="s">
        <v>4</v>
      </c>
      <c r="B1" s="1" t="s">
        <v>2</v>
      </c>
      <c r="K1" s="1" t="s">
        <v>3</v>
      </c>
    </row>
    <row r="2" spans="1:11" x14ac:dyDescent="0.3">
      <c r="A2">
        <v>10000000</v>
      </c>
      <c r="B2">
        <f>IF($A2&lt;$K$2, $A2*0.12, (IF($A2&lt;$K$3, $A2*0.2+1440000, (IF($A2&lt;$K$4, $A2*0.25+3840000, (IF($A2&lt;$K$5, $A2*0.3+6840000, $A2*0.35+10440000)))))))</f>
        <v>1200000</v>
      </c>
      <c r="K2">
        <v>12000000</v>
      </c>
    </row>
    <row r="3" spans="1:11" x14ac:dyDescent="0.3">
      <c r="A3">
        <v>13000000</v>
      </c>
      <c r="B3">
        <f t="shared" ref="B3:B5" si="0">IF($A3&lt;$K$2, $A3*0.12, (IF($A3&lt;$K$3, $A3*0.2+1440000, (IF($A3&lt;$K$4, $A3*0.25+3840000, (IF($A3&lt;$K$5, $A3*0.3+6840000, $A3*0.35+10440000)))))))</f>
        <v>4040000</v>
      </c>
      <c r="K3">
        <v>24000000</v>
      </c>
    </row>
    <row r="4" spans="1:11" x14ac:dyDescent="0.3">
      <c r="A4">
        <v>44444444444</v>
      </c>
      <c r="B4">
        <f t="shared" si="0"/>
        <v>15565995555.4</v>
      </c>
      <c r="K4">
        <v>36000000</v>
      </c>
    </row>
    <row r="5" spans="1:11" x14ac:dyDescent="0.3">
      <c r="A5">
        <v>60000000</v>
      </c>
      <c r="B5">
        <f t="shared" si="0"/>
        <v>31440000</v>
      </c>
      <c r="K5">
        <v>48000000</v>
      </c>
    </row>
    <row r="6" spans="1:11" x14ac:dyDescent="0.3">
      <c r="B6">
        <f t="shared" ref="B4:B29" si="1">IF($A6&lt;$K$2, $A6*0.12, (IF($A6&lt;$K$3, $A6*0.2+1440000, (IF($A6&lt;$K$4, $A6*0.25+3840000, (IF($A6&lt;$K$5, $A6*0.3+6840000, $A6*0.35+10440000)))))))</f>
        <v>0</v>
      </c>
    </row>
    <row r="7" spans="1:11" x14ac:dyDescent="0.3">
      <c r="B7">
        <f t="shared" si="1"/>
        <v>0</v>
      </c>
    </row>
    <row r="8" spans="1:11" x14ac:dyDescent="0.3">
      <c r="B8">
        <f t="shared" si="1"/>
        <v>0</v>
      </c>
    </row>
    <row r="9" spans="1:11" x14ac:dyDescent="0.3">
      <c r="B9">
        <f t="shared" si="1"/>
        <v>0</v>
      </c>
    </row>
    <row r="10" spans="1:11" x14ac:dyDescent="0.3">
      <c r="B10">
        <f t="shared" si="1"/>
        <v>0</v>
      </c>
    </row>
    <row r="11" spans="1:11" x14ac:dyDescent="0.3">
      <c r="B11">
        <f t="shared" si="1"/>
        <v>0</v>
      </c>
    </row>
    <row r="12" spans="1:11" x14ac:dyDescent="0.3">
      <c r="B12">
        <f t="shared" si="1"/>
        <v>0</v>
      </c>
    </row>
    <row r="13" spans="1:11" x14ac:dyDescent="0.3">
      <c r="B13">
        <f t="shared" si="1"/>
        <v>0</v>
      </c>
    </row>
    <row r="14" spans="1:11" x14ac:dyDescent="0.3">
      <c r="B14">
        <f t="shared" si="1"/>
        <v>0</v>
      </c>
    </row>
    <row r="15" spans="1:11" x14ac:dyDescent="0.3">
      <c r="B15">
        <f t="shared" si="1"/>
        <v>0</v>
      </c>
    </row>
    <row r="16" spans="1:11" x14ac:dyDescent="0.3">
      <c r="B16">
        <f t="shared" si="1"/>
        <v>0</v>
      </c>
    </row>
    <row r="17" spans="2:2" x14ac:dyDescent="0.3">
      <c r="B17">
        <f t="shared" si="1"/>
        <v>0</v>
      </c>
    </row>
    <row r="18" spans="2:2" x14ac:dyDescent="0.3">
      <c r="B18">
        <f t="shared" si="1"/>
        <v>0</v>
      </c>
    </row>
    <row r="19" spans="2:2" x14ac:dyDescent="0.3">
      <c r="B19">
        <f t="shared" si="1"/>
        <v>0</v>
      </c>
    </row>
    <row r="20" spans="2:2" x14ac:dyDescent="0.3">
      <c r="B20">
        <f t="shared" si="1"/>
        <v>0</v>
      </c>
    </row>
    <row r="21" spans="2:2" x14ac:dyDescent="0.3">
      <c r="B21">
        <f t="shared" si="1"/>
        <v>0</v>
      </c>
    </row>
    <row r="22" spans="2:2" x14ac:dyDescent="0.3">
      <c r="B22">
        <f t="shared" si="1"/>
        <v>0</v>
      </c>
    </row>
    <row r="23" spans="2:2" x14ac:dyDescent="0.3">
      <c r="B23">
        <f t="shared" si="1"/>
        <v>0</v>
      </c>
    </row>
    <row r="24" spans="2:2" x14ac:dyDescent="0.3">
      <c r="B24">
        <f t="shared" si="1"/>
        <v>0</v>
      </c>
    </row>
    <row r="25" spans="2:2" x14ac:dyDescent="0.3">
      <c r="B25">
        <f t="shared" si="1"/>
        <v>0</v>
      </c>
    </row>
    <row r="26" spans="2:2" x14ac:dyDescent="0.3">
      <c r="B26">
        <f t="shared" si="1"/>
        <v>0</v>
      </c>
    </row>
    <row r="27" spans="2:2" x14ac:dyDescent="0.3">
      <c r="B27">
        <f t="shared" si="1"/>
        <v>0</v>
      </c>
    </row>
    <row r="28" spans="2:2" x14ac:dyDescent="0.3">
      <c r="B28">
        <f t="shared" si="1"/>
        <v>0</v>
      </c>
    </row>
    <row r="29" spans="2:2" x14ac:dyDescent="0.3">
      <c r="B29">
        <f t="shared" si="1"/>
        <v>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>
      <selection activeCell="D2" sqref="D2"/>
    </sheetView>
  </sheetViews>
  <sheetFormatPr defaultRowHeight="14.4" x14ac:dyDescent="0.3"/>
  <cols>
    <col min="1" max="1" width="20.6640625" customWidth="1"/>
    <col min="2" max="3" width="17.77734375" customWidth="1"/>
    <col min="4" max="4" width="20.6640625" customWidth="1"/>
  </cols>
  <sheetData>
    <row r="1" spans="1:4" x14ac:dyDescent="0.3">
      <c r="A1" s="2" t="s">
        <v>5</v>
      </c>
      <c r="B1" s="2" t="s">
        <v>6</v>
      </c>
      <c r="C1" s="2" t="s">
        <v>7</v>
      </c>
      <c r="D1" s="2" t="s">
        <v>8</v>
      </c>
    </row>
    <row r="2" spans="1:4" x14ac:dyDescent="0.3">
      <c r="A2" s="2" t="s">
        <v>9</v>
      </c>
      <c r="B2" s="3">
        <v>3</v>
      </c>
      <c r="C2" s="3">
        <v>109000</v>
      </c>
      <c r="D2" s="3">
        <f>IF($B2&gt;10, $C2/2, (IF($B2&gt;6, $C2/1.5, $C2)))</f>
        <v>109000</v>
      </c>
    </row>
    <row r="3" spans="1:4" x14ac:dyDescent="0.3">
      <c r="A3" s="2" t="s">
        <v>10</v>
      </c>
      <c r="B3" s="3">
        <v>6.5</v>
      </c>
      <c r="C3" s="3">
        <v>57000</v>
      </c>
      <c r="D3" s="3">
        <f t="shared" ref="D3:D16" si="0">IF($B3&gt;10, $C3/2, (IF($B3&gt;6, $C3/1.5, $C3)))</f>
        <v>38000</v>
      </c>
    </row>
    <row r="4" spans="1:4" x14ac:dyDescent="0.3">
      <c r="A4" s="2" t="s">
        <v>11</v>
      </c>
      <c r="B4" s="3">
        <v>12</v>
      </c>
      <c r="C4" s="3">
        <v>23000</v>
      </c>
      <c r="D4" s="3">
        <f t="shared" si="0"/>
        <v>11500</v>
      </c>
    </row>
    <row r="5" spans="1:4" x14ac:dyDescent="0.3">
      <c r="A5" s="2" t="s">
        <v>12</v>
      </c>
      <c r="B5" s="3">
        <v>9</v>
      </c>
      <c r="C5" s="3">
        <v>10000</v>
      </c>
      <c r="D5" s="3">
        <f t="shared" si="0"/>
        <v>6666.666666666667</v>
      </c>
    </row>
    <row r="6" spans="1:4" x14ac:dyDescent="0.3">
      <c r="A6" s="2" t="s">
        <v>13</v>
      </c>
      <c r="B6" s="3">
        <v>1</v>
      </c>
      <c r="C6" s="3">
        <v>42999</v>
      </c>
      <c r="D6" s="3">
        <f t="shared" si="0"/>
        <v>42999</v>
      </c>
    </row>
    <row r="7" spans="1:4" x14ac:dyDescent="0.3">
      <c r="A7" s="2" t="s">
        <v>14</v>
      </c>
      <c r="B7" s="3">
        <v>5</v>
      </c>
      <c r="C7" s="3">
        <v>17599</v>
      </c>
      <c r="D7" s="3">
        <f t="shared" si="0"/>
        <v>17599</v>
      </c>
    </row>
    <row r="8" spans="1:4" x14ac:dyDescent="0.3">
      <c r="A8" s="2" t="s">
        <v>15</v>
      </c>
      <c r="B8" s="3">
        <v>1</v>
      </c>
      <c r="C8" s="3">
        <v>500</v>
      </c>
      <c r="D8" s="3">
        <f t="shared" si="0"/>
        <v>500</v>
      </c>
    </row>
    <row r="9" spans="1:4" x14ac:dyDescent="0.3">
      <c r="A9" s="2" t="s">
        <v>16</v>
      </c>
      <c r="B9" s="3">
        <v>7</v>
      </c>
      <c r="C9" s="3">
        <v>3000</v>
      </c>
      <c r="D9" s="3">
        <f t="shared" si="0"/>
        <v>2000</v>
      </c>
    </row>
    <row r="10" spans="1:4" x14ac:dyDescent="0.3">
      <c r="A10" s="2" t="s">
        <v>17</v>
      </c>
      <c r="B10" s="3">
        <v>4</v>
      </c>
      <c r="C10" s="3">
        <v>700</v>
      </c>
      <c r="D10" s="3">
        <f t="shared" si="0"/>
        <v>700</v>
      </c>
    </row>
    <row r="11" spans="1:4" x14ac:dyDescent="0.3">
      <c r="A11" s="2" t="s">
        <v>18</v>
      </c>
      <c r="B11" s="3">
        <v>8</v>
      </c>
      <c r="C11" s="3">
        <v>24999</v>
      </c>
      <c r="D11" s="3">
        <f t="shared" si="0"/>
        <v>16666</v>
      </c>
    </row>
    <row r="12" spans="1:4" x14ac:dyDescent="0.3">
      <c r="A12" s="2" t="s">
        <v>19</v>
      </c>
      <c r="B12" s="3">
        <v>9</v>
      </c>
      <c r="C12" s="3">
        <v>13999</v>
      </c>
      <c r="D12" s="3">
        <f t="shared" si="0"/>
        <v>9332.6666666666661</v>
      </c>
    </row>
    <row r="13" spans="1:4" x14ac:dyDescent="0.3">
      <c r="A13" s="2" t="s">
        <v>21</v>
      </c>
      <c r="B13" s="3">
        <v>2</v>
      </c>
      <c r="C13" s="3">
        <v>1699</v>
      </c>
      <c r="D13" s="3">
        <f t="shared" si="0"/>
        <v>1699</v>
      </c>
    </row>
    <row r="14" spans="1:4" x14ac:dyDescent="0.3">
      <c r="A14" s="2" t="s">
        <v>22</v>
      </c>
      <c r="B14" s="3">
        <v>9</v>
      </c>
      <c r="C14" s="3">
        <v>2799</v>
      </c>
      <c r="D14" s="3">
        <f t="shared" si="0"/>
        <v>1866</v>
      </c>
    </row>
    <row r="15" spans="1:4" x14ac:dyDescent="0.3">
      <c r="A15" s="2" t="s">
        <v>23</v>
      </c>
      <c r="B15" s="3">
        <v>20</v>
      </c>
      <c r="C15" s="3">
        <v>5899</v>
      </c>
      <c r="D15" s="3">
        <f t="shared" si="0"/>
        <v>2949.5</v>
      </c>
    </row>
    <row r="16" spans="1:4" x14ac:dyDescent="0.3">
      <c r="A16" s="2" t="s">
        <v>20</v>
      </c>
      <c r="B16" s="3">
        <v>0</v>
      </c>
      <c r="C16" s="3">
        <v>9999999</v>
      </c>
      <c r="D16" s="3">
        <f t="shared" si="0"/>
        <v>9999999</v>
      </c>
    </row>
    <row r="17" spans="1:4" x14ac:dyDescent="0.3">
      <c r="A17" s="2"/>
      <c r="B17" s="2"/>
      <c r="C17" s="2"/>
      <c r="D17" s="2"/>
    </row>
    <row r="18" spans="1:4" x14ac:dyDescent="0.3">
      <c r="A18" s="2"/>
      <c r="B18" s="2"/>
      <c r="C18" s="2"/>
      <c r="D18" s="2"/>
    </row>
    <row r="19" spans="1:4" x14ac:dyDescent="0.3">
      <c r="A19" s="2"/>
      <c r="B19" s="2"/>
      <c r="C19" s="2"/>
      <c r="D19" s="2"/>
    </row>
    <row r="20" spans="1:4" x14ac:dyDescent="0.3">
      <c r="A20" s="2"/>
      <c r="B20" s="2"/>
      <c r="C20" s="2"/>
      <c r="D20" s="2"/>
    </row>
    <row r="21" spans="1:4" x14ac:dyDescent="0.3">
      <c r="A21" s="2"/>
      <c r="B21" s="2"/>
      <c r="C21" s="2"/>
      <c r="D21" s="2"/>
    </row>
    <row r="22" spans="1:4" x14ac:dyDescent="0.3">
      <c r="A22" s="2"/>
      <c r="B22" s="2"/>
      <c r="C22" s="2"/>
      <c r="D22" s="2"/>
    </row>
    <row r="23" spans="1:4" x14ac:dyDescent="0.3">
      <c r="A23" s="2"/>
      <c r="B23" s="2"/>
      <c r="C23" s="2"/>
      <c r="D23" s="2"/>
    </row>
    <row r="24" spans="1:4" x14ac:dyDescent="0.3">
      <c r="A24" s="2"/>
      <c r="B24" s="2"/>
      <c r="C24" s="2"/>
      <c r="D24" s="2"/>
    </row>
    <row r="25" spans="1:4" x14ac:dyDescent="0.3">
      <c r="A25" s="2"/>
      <c r="B25" s="2"/>
      <c r="C25" s="2"/>
      <c r="D25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B10" sqref="B10"/>
    </sheetView>
  </sheetViews>
  <sheetFormatPr defaultRowHeight="14.4" x14ac:dyDescent="0.3"/>
  <cols>
    <col min="1" max="1" width="30.21875" customWidth="1"/>
    <col min="2" max="2" width="25.109375" customWidth="1"/>
    <col min="3" max="3" width="33.6640625" customWidth="1"/>
    <col min="4" max="4" width="20" customWidth="1"/>
    <col min="5" max="5" width="33.77734375" customWidth="1"/>
    <col min="6" max="6" width="20.5546875" customWidth="1"/>
  </cols>
  <sheetData>
    <row r="1" spans="1:6" x14ac:dyDescent="0.3">
      <c r="B1" s="4" t="s">
        <v>34</v>
      </c>
      <c r="C1" s="4">
        <v>1970</v>
      </c>
      <c r="D1" s="4"/>
      <c r="E1" s="4">
        <v>1989</v>
      </c>
      <c r="F1" s="4"/>
    </row>
    <row r="2" spans="1:6" x14ac:dyDescent="0.3">
      <c r="B2" s="4"/>
      <c r="C2" t="s">
        <v>35</v>
      </c>
      <c r="D2" t="s">
        <v>36</v>
      </c>
      <c r="E2" t="s">
        <v>35</v>
      </c>
      <c r="F2" t="s">
        <v>36</v>
      </c>
    </row>
    <row r="3" spans="1:6" x14ac:dyDescent="0.3">
      <c r="A3" t="s">
        <v>26</v>
      </c>
      <c r="B3">
        <v>17.8</v>
      </c>
      <c r="C3">
        <v>11</v>
      </c>
      <c r="D3">
        <v>190</v>
      </c>
      <c r="E3">
        <v>16</v>
      </c>
      <c r="F3">
        <v>291</v>
      </c>
    </row>
    <row r="4" spans="1:6" x14ac:dyDescent="0.3">
      <c r="A4" t="s">
        <v>27</v>
      </c>
      <c r="B4">
        <v>24.3</v>
      </c>
      <c r="C4">
        <v>13</v>
      </c>
      <c r="D4">
        <v>320</v>
      </c>
      <c r="E4">
        <v>17</v>
      </c>
      <c r="F4">
        <v>422</v>
      </c>
    </row>
    <row r="5" spans="1:6" x14ac:dyDescent="0.3">
      <c r="A5" t="s">
        <v>29</v>
      </c>
      <c r="B5">
        <v>8.5</v>
      </c>
      <c r="C5">
        <v>2</v>
      </c>
      <c r="D5">
        <v>19</v>
      </c>
      <c r="E5">
        <v>3</v>
      </c>
      <c r="F5">
        <v>26</v>
      </c>
    </row>
    <row r="6" spans="1:6" x14ac:dyDescent="0.3">
      <c r="A6" t="s">
        <v>30</v>
      </c>
      <c r="B6">
        <v>44.4</v>
      </c>
      <c r="C6">
        <v>49</v>
      </c>
      <c r="D6">
        <v>2161</v>
      </c>
      <c r="E6">
        <v>71</v>
      </c>
      <c r="F6">
        <v>3133</v>
      </c>
    </row>
    <row r="7" spans="1:6" x14ac:dyDescent="0.3">
      <c r="A7" t="s">
        <v>24</v>
      </c>
      <c r="B7">
        <v>10.5</v>
      </c>
      <c r="C7">
        <v>61</v>
      </c>
      <c r="D7">
        <v>642</v>
      </c>
      <c r="E7">
        <v>67</v>
      </c>
      <c r="F7">
        <v>701</v>
      </c>
    </row>
    <row r="8" spans="1:6" x14ac:dyDescent="0.3">
      <c r="A8" t="s">
        <v>25</v>
      </c>
      <c r="B8">
        <v>30.3</v>
      </c>
      <c r="C8">
        <v>12</v>
      </c>
      <c r="D8">
        <v>361</v>
      </c>
      <c r="E8">
        <v>21</v>
      </c>
      <c r="F8">
        <v>628</v>
      </c>
    </row>
    <row r="10" spans="1:6" x14ac:dyDescent="0.3">
      <c r="A10" t="s">
        <v>28</v>
      </c>
      <c r="B10">
        <v>135.80000000000001</v>
      </c>
      <c r="C10">
        <v>27</v>
      </c>
      <c r="D10">
        <v>3693</v>
      </c>
      <c r="E10">
        <v>38</v>
      </c>
      <c r="F10">
        <v>5201</v>
      </c>
    </row>
    <row r="12" spans="1:6" x14ac:dyDescent="0.3">
      <c r="A12" t="s">
        <v>31</v>
      </c>
      <c r="B12">
        <f>MIN(B$3:B$8)</f>
        <v>8.5</v>
      </c>
      <c r="C12">
        <f t="shared" ref="C12:F12" si="0">MIN(C$3:C$8)</f>
        <v>2</v>
      </c>
      <c r="D12">
        <f t="shared" si="0"/>
        <v>19</v>
      </c>
      <c r="E12">
        <f t="shared" si="0"/>
        <v>3</v>
      </c>
      <c r="F12">
        <f t="shared" si="0"/>
        <v>26</v>
      </c>
    </row>
    <row r="13" spans="1:6" x14ac:dyDescent="0.3">
      <c r="A13" t="s">
        <v>32</v>
      </c>
      <c r="B13">
        <f>MAX(B$3:B$8)</f>
        <v>44.4</v>
      </c>
      <c r="C13">
        <f t="shared" ref="C13:F13" si="1">MAX(C$3:C$8)</f>
        <v>61</v>
      </c>
      <c r="D13">
        <f t="shared" si="1"/>
        <v>2161</v>
      </c>
      <c r="E13">
        <f t="shared" si="1"/>
        <v>71</v>
      </c>
      <c r="F13">
        <f t="shared" si="1"/>
        <v>3133</v>
      </c>
    </row>
    <row r="14" spans="1:6" x14ac:dyDescent="0.3">
      <c r="A14" t="s">
        <v>33</v>
      </c>
      <c r="B14">
        <f>SUM(B$3:B$8)</f>
        <v>135.80000000000001</v>
      </c>
      <c r="C14">
        <f t="shared" ref="C14:F14" si="2">SUM(C$3:C$8)</f>
        <v>148</v>
      </c>
      <c r="D14">
        <f t="shared" si="2"/>
        <v>3693</v>
      </c>
      <c r="E14">
        <f t="shared" si="2"/>
        <v>195</v>
      </c>
      <c r="F14">
        <f t="shared" si="2"/>
        <v>5201</v>
      </c>
    </row>
  </sheetData>
  <mergeCells count="3">
    <mergeCell ref="C1:D1"/>
    <mergeCell ref="E1:F1"/>
    <mergeCell ref="B1:B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Лист2.1</vt:lpstr>
      <vt:lpstr>Лист2.2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2023-12-04T10:52:44Z</dcterms:modified>
</cp:coreProperties>
</file>