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8"/>
  </bookViews>
  <sheets>
    <sheet name="Лист1" sheetId="1" r:id="rId1"/>
    <sheet name="Лист2" sheetId="2" r:id="rId2"/>
    <sheet name="Лист3" sheetId="3" r:id="rId3"/>
  </sheets>
  <definedNames>
    <definedName name="Срез_Дата">#N/A</definedName>
    <definedName name="Срез_наименование_товара">#N/A</definedName>
    <definedName name="Срез_Наименование_фирмы">#N/A</definedName>
  </definedNames>
  <calcPr calcId="162913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E13" i="2"/>
  <c r="C13" i="2"/>
  <c r="F12" i="2"/>
  <c r="D12" i="2"/>
  <c r="B12" i="2"/>
  <c r="G11" i="2"/>
  <c r="E11" i="2"/>
  <c r="C11" i="2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<sst xmlns="http://schemas.openxmlformats.org/spreadsheetml/2006/main" count="99" uniqueCount="39">
  <si>
    <t>Дата</t>
  </si>
  <si>
    <t>Наименование фирмы</t>
  </si>
  <si>
    <t>код фирмы</t>
  </si>
  <si>
    <t>наименование товара</t>
  </si>
  <si>
    <t>количество</t>
  </si>
  <si>
    <t>цена, руб</t>
  </si>
  <si>
    <t>Сумма, руб</t>
  </si>
  <si>
    <t>Приват</t>
  </si>
  <si>
    <t>Медик</t>
  </si>
  <si>
    <t>Сервис</t>
  </si>
  <si>
    <t>Проект-М</t>
  </si>
  <si>
    <t>Изготовление дверей</t>
  </si>
  <si>
    <t>Пиломатериалы</t>
  </si>
  <si>
    <t>Изготовление фундамента</t>
  </si>
  <si>
    <t>Кровельные работы</t>
  </si>
  <si>
    <t>Строитель?</t>
  </si>
  <si>
    <t>Пароплан</t>
  </si>
  <si>
    <t>Дядя Вася</t>
  </si>
  <si>
    <t>Названия строк</t>
  </si>
  <si>
    <t>Общий итог</t>
  </si>
  <si>
    <t>июн</t>
  </si>
  <si>
    <t>01.июн</t>
  </si>
  <si>
    <t>03.июн</t>
  </si>
  <si>
    <t>04.июн</t>
  </si>
  <si>
    <t>июл</t>
  </si>
  <si>
    <t>02.июл</t>
  </si>
  <si>
    <t>Сумма по полю количество</t>
  </si>
  <si>
    <t>Сумма по полю Сумма, руб</t>
  </si>
  <si>
    <t>Названия столбцов</t>
  </si>
  <si>
    <t>Итог Сумма по полю количество</t>
  </si>
  <si>
    <t>Итог Сумма по полю Сумма, руб</t>
  </si>
  <si>
    <t>02.июн</t>
  </si>
  <si>
    <t>01.июл</t>
  </si>
  <si>
    <t>03.июл</t>
  </si>
  <si>
    <t>04.июл</t>
  </si>
  <si>
    <t>(несколько элементов)</t>
  </si>
  <si>
    <t>Минимальная стоимость</t>
  </si>
  <si>
    <t>Максимальное количество</t>
  </si>
  <si>
    <t>Средняя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</si>
</sst>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* #,##0\ &quot;₽&quot;_-;\-* #,##0\ &quot;₽&quot;_-;_-* &quot;-&quot;\ &quot;₽&quot;_-;_-@_-"/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5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2" borderId="0"/>
    <xf numFmtId="42" fontId="2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6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" fontId="0" fillId="0" borderId="5" xfId="0" applyNumberFormat="1" applyBorder="1"/>
    <xf numFmtId="16" fontId="0" fillId="0" borderId="2" xfId="0" applyNumberFormat="1" applyBorder="1"/>
    <xf numFmtId="16" fontId="0" fillId="0" borderId="7" xfId="0" applyNumberFormat="1" applyBorder="1"/>
    <xf numFmtId="16" fontId="0" fillId="0" borderId="12" xfId="0" applyNumberFormat="1" applyBorder="1"/>
    <xf numFmtId="164" fontId="0" fillId="0" borderId="5" xfId="1" applyNumberFormat="1" applyFont="1" applyBorder="1"/>
    <xf numFmtId="164" fontId="0" fillId="0" borderId="2" xfId="1" applyNumberFormat="1" applyFont="1" applyBorder="1"/>
    <xf numFmtId="164" fontId="0" fillId="0" borderId="7" xfId="1" applyNumberFormat="1" applyFont="1" applyBorder="1"/>
    <xf numFmtId="164" fontId="0" fillId="0" borderId="12" xfId="1" applyNumberFormat="1" applyFont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4" fontId="0" fillId="0" borderId="14" xfId="0" applyNumberFormat="1" applyBorder="1"/>
    <xf numFmtId="164" fontId="0" fillId="0" borderId="2" xfId="0" applyNumberFormat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6" fontId="0" fillId="0" borderId="0" xfId="0" applyNumberFormat="1"/>
    <xf numFmtId="0" fontId="1" fillId="3" borderId="0" xfId="4" applyNumberFormat="1"/>
    <xf numFmtId="42" fontId="0" fillId="0" borderId="0" xfId="3" applyFont="1"/>
    <xf numFmtId="0" fontId="0" fillId="0" borderId="0" xfId="0" pivotButton="1" applyNumberFormat="1"/>
    <xf numFmtId="0" fontId="3" fillId="2" borderId="0" xfId="1" applyNumberFormat="1" applyFont="1" applyFill="1" applyBorder="1" applyAlignment="1" applyProtection="1"/>
    <xf numFmtId="0" fontId="1" fillId="3" borderId="0" xfId="1" applyNumberFormat="1" applyFont="1" applyFill="1" applyAlignment="1">
      <alignment horizontal="left"/>
    </xf>
    <xf numFmtId="0" fontId="1" fillId="3" borderId="0" xfId="1" applyNumberFormat="1" applyFont="1" applyFill="1"/>
    <xf numFmtId="164" fontId="1" fillId="3" borderId="0" xfId="1" applyNumberFormat="1" applyFont="1" applyFill="1"/>
    <xf numFmtId="0" fontId="1" fillId="3" borderId="0" xfId="4" applyNumberFormat="1" applyAlignment="1">
      <alignment horizontal="left" indent="1"/>
    </xf>
    <xf numFmtId="164" fontId="1" fillId="3" borderId="0" xfId="4" applyNumberFormat="1"/>
    <xf numFmtId="42" fontId="0" fillId="0" borderId="0" xfId="0" applyNumberFormat="1"/>
  </cellXfs>
  <cellStyles count="5">
    <cellStyle name="20% — акцент1" xfId="4" builtinId="30"/>
    <cellStyle name="Денежный" xfId="1" builtinId="4"/>
    <cellStyle name="Денежный [0]" xfId="3" builtinId="7"/>
    <cellStyle name="Обычный" xfId="0" builtinId="0"/>
    <cellStyle name="Стиль 1" xfId="2"/>
  </cellStyles>
  <dxfs count="54">
    <dxf>
      <numFmt numFmtId="32" formatCode="_-* #,##0\ &quot;₽&quot;_-;\-* #,##0\ &quot;₽&quot;_-;_-* &quot;-&quot;\ &quot;₽&quot;_-;_-@_-"/>
    </dxf>
    <dxf>
      <numFmt numFmtId="32" formatCode="_-* #,##0\ &quot;₽&quot;_-;\-* #,##0\ &quot;₽&quot;_-;_-* &quot;-&quot;\ &quot;₽&quot;_-;_-@_-"/>
    </dxf>
    <dxf>
      <numFmt numFmtId="32" formatCode="_-* #,##0\ &quot;₽&quot;_-;\-* #,##0\ &quot;₽&quot;_-;_-* &quot;-&quot;\ &quot;₽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_-* #,##0.00\ [$₽-419]_-;\-* #,##0.00\ [$₽-419]_-;_-* &quot;-&quot;??\ [$₽-419]_-;_-@_-"/>
    </dxf>
    <dxf>
      <numFmt numFmtId="164" formatCode="_-* #,##0.00\ [$₽-419]_-;\-* #,##0.00\ [$₽-419]_-;_-* &quot;-&quot;??\ [$₽-419]_-;_-@_-"/>
    </dxf>
    <dxf>
      <numFmt numFmtId="164" formatCode="_-* #,##0.00\ [$₽-419]_-;\-* #,##0.00\ [$₽-419]_-;_-* &quot;-&quot;??\ [$₽-419]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.00\ [$₽-419]_-;\-* #,##0.00\ [$₽-419]_-;_-* &quot;-&quot;??\ [$₽-419]_-;_-@_-"/>
    </dxf>
    <dxf>
      <border diagonalUp="0" diagonalDown="0" outline="0">
        <left style="thin">
          <color indexed="64"/>
        </left>
        <right style="thin">
          <color theme="0"/>
        </right>
        <top/>
        <bottom/>
      </border>
    </dxf>
    <dxf>
      <numFmt numFmtId="164" formatCode="_-* #,##0.00\ [$₽-419]_-;\-* #,##0.00\ [$₽-419]_-;_-* &quot;-&quot;??\ [$₽-419]_-;_-@_-"/>
      <border diagonalUp="0" diagonalDown="0">
        <left style="thin">
          <color indexed="64"/>
        </left>
        <right style="thin">
          <color theme="0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diagonalUp="0" diagonalDown="0">
        <left style="thin">
          <color theme="0"/>
        </left>
        <right style="thin">
          <color theme="0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 3.xlsx]Лист2!Сводная таблица3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Лист2!$B$3:$B$5</c:f>
              <c:strCache>
                <c:ptCount val="1"/>
                <c:pt idx="0">
                  <c:v>июн - Сумма по полю количество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Лист2!$A$6:$A$10</c:f>
              <c:strCache>
                <c:ptCount val="4"/>
                <c:pt idx="0">
                  <c:v>Изготовление дверей</c:v>
                </c:pt>
                <c:pt idx="1">
                  <c:v>Изготовление фундамента</c:v>
                </c:pt>
                <c:pt idx="2">
                  <c:v>Кровельные работы</c:v>
                </c:pt>
                <c:pt idx="3">
                  <c:v>Пиломатериалы</c:v>
                </c:pt>
              </c:strCache>
            </c:strRef>
          </c:cat>
          <c:val>
            <c:numRef>
              <c:f>Лист2!$B$6:$B$10</c:f>
              <c:numCache>
                <c:formatCode>General</c:formatCode>
                <c:ptCount val="4"/>
                <c:pt idx="0">
                  <c:v>134</c:v>
                </c:pt>
                <c:pt idx="1">
                  <c:v>55</c:v>
                </c:pt>
                <c:pt idx="2">
                  <c:v>93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F-4042-AC47-6A032CB3EFC3}"/>
            </c:ext>
          </c:extLst>
        </c:ser>
        <c:ser>
          <c:idx val="1"/>
          <c:order val="1"/>
          <c:tx>
            <c:strRef>
              <c:f>Лист2!$C$3:$C$5</c:f>
              <c:strCache>
                <c:ptCount val="1"/>
                <c:pt idx="0">
                  <c:v>июн - Сумма по полю Сумма, руб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Лист2!$A$6:$A$10</c:f>
              <c:strCache>
                <c:ptCount val="4"/>
                <c:pt idx="0">
                  <c:v>Изготовление дверей</c:v>
                </c:pt>
                <c:pt idx="1">
                  <c:v>Изготовление фундамента</c:v>
                </c:pt>
                <c:pt idx="2">
                  <c:v>Кровельные работы</c:v>
                </c:pt>
                <c:pt idx="3">
                  <c:v>Пиломатериалы</c:v>
                </c:pt>
              </c:strCache>
            </c:strRef>
          </c:cat>
          <c:val>
            <c:numRef>
              <c:f>Лист2!$C$6:$C$10</c:f>
              <c:numCache>
                <c:formatCode>_-* #\ ##0.00\ [$₽-419]_-;\-* #\ ##0.00\ [$₽-419]_-;_-* "-"??\ [$₽-419]_-;_-@_-</c:formatCode>
                <c:ptCount val="4"/>
                <c:pt idx="0">
                  <c:v>30820</c:v>
                </c:pt>
                <c:pt idx="1">
                  <c:v>7419.5000000000009</c:v>
                </c:pt>
                <c:pt idx="2">
                  <c:v>22868.7</c:v>
                </c:pt>
                <c:pt idx="3">
                  <c:v>17885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F-4042-AC47-6A032CB3EFC3}"/>
            </c:ext>
          </c:extLst>
        </c:ser>
        <c:ser>
          <c:idx val="2"/>
          <c:order val="2"/>
          <c:tx>
            <c:strRef>
              <c:f>Лист2!$D$3:$D$5</c:f>
              <c:strCache>
                <c:ptCount val="1"/>
                <c:pt idx="0">
                  <c:v>июл - Сумма по полю количество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Лист2!$A$6:$A$10</c:f>
              <c:strCache>
                <c:ptCount val="4"/>
                <c:pt idx="0">
                  <c:v>Изготовление дверей</c:v>
                </c:pt>
                <c:pt idx="1">
                  <c:v>Изготовление фундамента</c:v>
                </c:pt>
                <c:pt idx="2">
                  <c:v>Кровельные работы</c:v>
                </c:pt>
                <c:pt idx="3">
                  <c:v>Пиломатериалы</c:v>
                </c:pt>
              </c:strCache>
            </c:strRef>
          </c:cat>
          <c:val>
            <c:numRef>
              <c:f>Лист2!$D$6:$D$10</c:f>
              <c:numCache>
                <c:formatCode>General</c:formatCode>
                <c:ptCount val="4"/>
                <c:pt idx="0">
                  <c:v>112</c:v>
                </c:pt>
                <c:pt idx="1">
                  <c:v>131</c:v>
                </c:pt>
                <c:pt idx="2">
                  <c:v>110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F-4042-AC47-6A032CB3EFC3}"/>
            </c:ext>
          </c:extLst>
        </c:ser>
        <c:ser>
          <c:idx val="3"/>
          <c:order val="3"/>
          <c:tx>
            <c:strRef>
              <c:f>Лист2!$E$3:$E$5</c:f>
              <c:strCache>
                <c:ptCount val="1"/>
                <c:pt idx="0">
                  <c:v>июл - Сумма по полю Сумма, руб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Лист2!$A$6:$A$10</c:f>
              <c:strCache>
                <c:ptCount val="4"/>
                <c:pt idx="0">
                  <c:v>Изготовление дверей</c:v>
                </c:pt>
                <c:pt idx="1">
                  <c:v>Изготовление фундамента</c:v>
                </c:pt>
                <c:pt idx="2">
                  <c:v>Кровельные работы</c:v>
                </c:pt>
                <c:pt idx="3">
                  <c:v>Пиломатериалы</c:v>
                </c:pt>
              </c:strCache>
            </c:strRef>
          </c:cat>
          <c:val>
            <c:numRef>
              <c:f>Лист2!$E$6:$E$10</c:f>
              <c:numCache>
                <c:formatCode>_-* #\ ##0.00\ [$₽-419]_-;\-* #\ ##0.00\ [$₽-419]_-;_-* "-"??\ [$₽-419]_-;_-@_-</c:formatCode>
                <c:ptCount val="4"/>
                <c:pt idx="0">
                  <c:v>25760</c:v>
                </c:pt>
                <c:pt idx="1">
                  <c:v>17671.900000000001</c:v>
                </c:pt>
                <c:pt idx="2">
                  <c:v>27049.000000000004</c:v>
                </c:pt>
                <c:pt idx="3">
                  <c:v>64386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4F-4042-AC47-6A032CB3E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576216"/>
        <c:axId val="447578512"/>
      </c:barChart>
      <c:catAx>
        <c:axId val="44757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578512"/>
        <c:crosses val="autoZero"/>
        <c:auto val="1"/>
        <c:lblAlgn val="ctr"/>
        <c:lblOffset val="100"/>
        <c:noMultiLvlLbl val="0"/>
      </c:catAx>
      <c:valAx>
        <c:axId val="4475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57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 3.xlsx]Лист3!Сводная таблица4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Лист3!$B$1:$B$3</c:f>
              <c:strCache>
                <c:ptCount val="1"/>
                <c:pt idx="0">
                  <c:v>01.июн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Лист3!$A$4:$A$11</c:f>
              <c:strCache>
                <c:ptCount val="7"/>
                <c:pt idx="0">
                  <c:v>Строитель?</c:v>
                </c:pt>
                <c:pt idx="1">
                  <c:v>Сервис</c:v>
                </c:pt>
                <c:pt idx="2">
                  <c:v>Проект-М</c:v>
                </c:pt>
                <c:pt idx="3">
                  <c:v>Приват</c:v>
                </c:pt>
                <c:pt idx="4">
                  <c:v>Пароплан</c:v>
                </c:pt>
                <c:pt idx="5">
                  <c:v>Медик</c:v>
                </c:pt>
                <c:pt idx="6">
                  <c:v>Дядя Вася</c:v>
                </c:pt>
              </c:strCache>
            </c:strRef>
          </c:cat>
          <c:val>
            <c:numRef>
              <c:f>Лист3!$B$4:$B$11</c:f>
              <c:numCache>
                <c:formatCode>_("₽"* #,##0_);_("₽"* \(#,##0\);_("₽"* "-"_);_(@_)</c:formatCode>
                <c:ptCount val="7"/>
                <c:pt idx="0">
                  <c:v>3220</c:v>
                </c:pt>
                <c:pt idx="1">
                  <c:v>8606.5</c:v>
                </c:pt>
                <c:pt idx="2">
                  <c:v>1753.7</c:v>
                </c:pt>
                <c:pt idx="3">
                  <c:v>3910</c:v>
                </c:pt>
                <c:pt idx="4">
                  <c:v>3450</c:v>
                </c:pt>
                <c:pt idx="5">
                  <c:v>3237.6000000000004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8-4735-BAD4-26391D2DDC49}"/>
            </c:ext>
          </c:extLst>
        </c:ser>
        <c:ser>
          <c:idx val="1"/>
          <c:order val="1"/>
          <c:tx>
            <c:strRef>
              <c:f>Лист3!$C$1:$C$3</c:f>
              <c:strCache>
                <c:ptCount val="1"/>
                <c:pt idx="0">
                  <c:v>02.июн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Лист3!$A$4:$A$11</c:f>
              <c:strCache>
                <c:ptCount val="7"/>
                <c:pt idx="0">
                  <c:v>Строитель?</c:v>
                </c:pt>
                <c:pt idx="1">
                  <c:v>Сервис</c:v>
                </c:pt>
                <c:pt idx="2">
                  <c:v>Проект-М</c:v>
                </c:pt>
                <c:pt idx="3">
                  <c:v>Приват</c:v>
                </c:pt>
                <c:pt idx="4">
                  <c:v>Пароплан</c:v>
                </c:pt>
                <c:pt idx="5">
                  <c:v>Медик</c:v>
                </c:pt>
                <c:pt idx="6">
                  <c:v>Дядя Вася</c:v>
                </c:pt>
              </c:strCache>
            </c:strRef>
          </c:cat>
          <c:val>
            <c:numRef>
              <c:f>Лист3!$C$4:$C$11</c:f>
              <c:numCache>
                <c:formatCode>_("₽"* #,##0_);_("₽"* \(#,##0\);_("₽"* "-"_);_(@_)</c:formatCode>
                <c:ptCount val="7"/>
                <c:pt idx="2">
                  <c:v>16560</c:v>
                </c:pt>
                <c:pt idx="4">
                  <c:v>5723.2</c:v>
                </c:pt>
                <c:pt idx="6">
                  <c:v>12161.8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8-4735-BAD4-26391D2DDC49}"/>
            </c:ext>
          </c:extLst>
        </c:ser>
        <c:ser>
          <c:idx val="2"/>
          <c:order val="2"/>
          <c:tx>
            <c:strRef>
              <c:f>Лист3!$D$1:$D$3</c:f>
              <c:strCache>
                <c:ptCount val="1"/>
                <c:pt idx="0">
                  <c:v>03.июн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Лист3!$A$4:$A$11</c:f>
              <c:strCache>
                <c:ptCount val="7"/>
                <c:pt idx="0">
                  <c:v>Строитель?</c:v>
                </c:pt>
                <c:pt idx="1">
                  <c:v>Сервис</c:v>
                </c:pt>
                <c:pt idx="2">
                  <c:v>Проект-М</c:v>
                </c:pt>
                <c:pt idx="3">
                  <c:v>Приват</c:v>
                </c:pt>
                <c:pt idx="4">
                  <c:v>Пароплан</c:v>
                </c:pt>
                <c:pt idx="5">
                  <c:v>Медик</c:v>
                </c:pt>
                <c:pt idx="6">
                  <c:v>Дядя Вася</c:v>
                </c:pt>
              </c:strCache>
            </c:strRef>
          </c:cat>
          <c:val>
            <c:numRef>
              <c:f>Лист3!$D$4:$D$11</c:f>
              <c:numCache>
                <c:formatCode>_("₽"* #,##0_);_("₽"* \(#,##0\);_("₽"* "-"_);_(@_)</c:formatCode>
                <c:ptCount val="7"/>
                <c:pt idx="1">
                  <c:v>3680</c:v>
                </c:pt>
                <c:pt idx="3">
                  <c:v>8606.5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F8-4735-BAD4-26391D2DDC49}"/>
            </c:ext>
          </c:extLst>
        </c:ser>
        <c:ser>
          <c:idx val="3"/>
          <c:order val="3"/>
          <c:tx>
            <c:strRef>
              <c:f>Лист3!$E$1:$E$3</c:f>
              <c:strCache>
                <c:ptCount val="1"/>
                <c:pt idx="0">
                  <c:v>04.июн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Лист3!$A$4:$A$11</c:f>
              <c:strCache>
                <c:ptCount val="7"/>
                <c:pt idx="0">
                  <c:v>Строитель?</c:v>
                </c:pt>
                <c:pt idx="1">
                  <c:v>Сервис</c:v>
                </c:pt>
                <c:pt idx="2">
                  <c:v>Проект-М</c:v>
                </c:pt>
                <c:pt idx="3">
                  <c:v>Приват</c:v>
                </c:pt>
                <c:pt idx="4">
                  <c:v>Пароплан</c:v>
                </c:pt>
                <c:pt idx="5">
                  <c:v>Медик</c:v>
                </c:pt>
                <c:pt idx="6">
                  <c:v>Дядя Вася</c:v>
                </c:pt>
              </c:strCache>
            </c:strRef>
          </c:cat>
          <c:val>
            <c:numRef>
              <c:f>Лист3!$E$4:$E$11</c:f>
              <c:numCache>
                <c:formatCode>_("₽"* #,##0_);_("₽"* \(#,##0\);_("₽"* "-"_);_(@_)</c:formatCode>
                <c:ptCount val="7"/>
                <c:pt idx="0">
                  <c:v>5655.7</c:v>
                </c:pt>
                <c:pt idx="1">
                  <c:v>2428.2000000000003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F8-4735-BAD4-26391D2DDC49}"/>
            </c:ext>
          </c:extLst>
        </c:ser>
        <c:ser>
          <c:idx val="4"/>
          <c:order val="4"/>
          <c:tx>
            <c:strRef>
              <c:f>Лист3!$F$1:$F$3</c:f>
              <c:strCache>
                <c:ptCount val="1"/>
                <c:pt idx="0">
                  <c:v>01.июл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Лист3!$A$4:$A$11</c:f>
              <c:strCache>
                <c:ptCount val="7"/>
                <c:pt idx="0">
                  <c:v>Строитель?</c:v>
                </c:pt>
                <c:pt idx="1">
                  <c:v>Сервис</c:v>
                </c:pt>
                <c:pt idx="2">
                  <c:v>Проект-М</c:v>
                </c:pt>
                <c:pt idx="3">
                  <c:v>Приват</c:v>
                </c:pt>
                <c:pt idx="4">
                  <c:v>Пароплан</c:v>
                </c:pt>
                <c:pt idx="5">
                  <c:v>Медик</c:v>
                </c:pt>
                <c:pt idx="6">
                  <c:v>Дядя Вася</c:v>
                </c:pt>
              </c:strCache>
            </c:strRef>
          </c:cat>
          <c:val>
            <c:numRef>
              <c:f>Лист3!$F$4:$F$11</c:f>
              <c:numCache>
                <c:formatCode>_("₽"* #,##0_);_("₽"* \(#,##0\);_("₽"* "-"_);_(@_)</c:formatCode>
                <c:ptCount val="7"/>
                <c:pt idx="6">
                  <c:v>17940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F8-4735-BAD4-26391D2DDC49}"/>
            </c:ext>
          </c:extLst>
        </c:ser>
        <c:ser>
          <c:idx val="5"/>
          <c:order val="5"/>
          <c:tx>
            <c:strRef>
              <c:f>Лист3!$G$1:$G$3</c:f>
              <c:strCache>
                <c:ptCount val="1"/>
                <c:pt idx="0">
                  <c:v>02.июл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Лист3!$A$4:$A$11</c:f>
              <c:strCache>
                <c:ptCount val="7"/>
                <c:pt idx="0">
                  <c:v>Строитель?</c:v>
                </c:pt>
                <c:pt idx="1">
                  <c:v>Сервис</c:v>
                </c:pt>
                <c:pt idx="2">
                  <c:v>Проект-М</c:v>
                </c:pt>
                <c:pt idx="3">
                  <c:v>Приват</c:v>
                </c:pt>
                <c:pt idx="4">
                  <c:v>Пароплан</c:v>
                </c:pt>
                <c:pt idx="5">
                  <c:v>Медик</c:v>
                </c:pt>
                <c:pt idx="6">
                  <c:v>Дядя Вася</c:v>
                </c:pt>
              </c:strCache>
            </c:strRef>
          </c:cat>
          <c:val>
            <c:numRef>
              <c:f>Лист3!$G$4:$G$11</c:f>
              <c:numCache>
                <c:formatCode>_("₽"* #,##0_);_("₽"* \(#,##0\);_("₽"* "-"_);_(@_)</c:formatCode>
                <c:ptCount val="7"/>
                <c:pt idx="0">
                  <c:v>20388.899999999998</c:v>
                </c:pt>
                <c:pt idx="1">
                  <c:v>5365.5</c:v>
                </c:pt>
                <c:pt idx="3">
                  <c:v>4650.0999999999995</c:v>
                </c:pt>
                <c:pt idx="5">
                  <c:v>8606.5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F8-4735-BAD4-26391D2DDC49}"/>
            </c:ext>
          </c:extLst>
        </c:ser>
        <c:ser>
          <c:idx val="6"/>
          <c:order val="6"/>
          <c:tx>
            <c:strRef>
              <c:f>Лист3!$H$1:$H$3</c:f>
              <c:strCache>
                <c:ptCount val="1"/>
                <c:pt idx="0">
                  <c:v>03.июл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Лист3!$A$4:$A$11</c:f>
              <c:strCache>
                <c:ptCount val="7"/>
                <c:pt idx="0">
                  <c:v>Строитель?</c:v>
                </c:pt>
                <c:pt idx="1">
                  <c:v>Сервис</c:v>
                </c:pt>
                <c:pt idx="2">
                  <c:v>Проект-М</c:v>
                </c:pt>
                <c:pt idx="3">
                  <c:v>Приват</c:v>
                </c:pt>
                <c:pt idx="4">
                  <c:v>Пароплан</c:v>
                </c:pt>
                <c:pt idx="5">
                  <c:v>Медик</c:v>
                </c:pt>
                <c:pt idx="6">
                  <c:v>Дядя Вася</c:v>
                </c:pt>
              </c:strCache>
            </c:strRef>
          </c:cat>
          <c:val>
            <c:numRef>
              <c:f>Лист3!$H$4:$H$11</c:f>
              <c:numCache>
                <c:formatCode>_("₽"* #,##0_);_("₽"* \(#,##0\);_("₽"* "-"_);_(@_)</c:formatCode>
                <c:ptCount val="7"/>
                <c:pt idx="0">
                  <c:v>4586.6000000000004</c:v>
                </c:pt>
                <c:pt idx="2">
                  <c:v>13950.3</c:v>
                </c:pt>
                <c:pt idx="4">
                  <c:v>9847.7000000000007</c:v>
                </c:pt>
                <c:pt idx="5">
                  <c:v>20031.2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F8-4735-BAD4-26391D2DDC49}"/>
            </c:ext>
          </c:extLst>
        </c:ser>
        <c:ser>
          <c:idx val="7"/>
          <c:order val="7"/>
          <c:tx>
            <c:strRef>
              <c:f>Лист3!$I$1:$I$3</c:f>
              <c:strCache>
                <c:ptCount val="1"/>
                <c:pt idx="0">
                  <c:v>04.июл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Лист3!$A$4:$A$11</c:f>
              <c:strCache>
                <c:ptCount val="7"/>
                <c:pt idx="0">
                  <c:v>Строитель?</c:v>
                </c:pt>
                <c:pt idx="1">
                  <c:v>Сервис</c:v>
                </c:pt>
                <c:pt idx="2">
                  <c:v>Проект-М</c:v>
                </c:pt>
                <c:pt idx="3">
                  <c:v>Приват</c:v>
                </c:pt>
                <c:pt idx="4">
                  <c:v>Пароплан</c:v>
                </c:pt>
                <c:pt idx="5">
                  <c:v>Медик</c:v>
                </c:pt>
                <c:pt idx="6">
                  <c:v>Дядя Вася</c:v>
                </c:pt>
              </c:strCache>
            </c:strRef>
          </c:cat>
          <c:val>
            <c:numRef>
              <c:f>Лист3!$I$4:$I$11</c:f>
              <c:numCache>
                <c:formatCode>_("₽"* #,##0_);_("₽"* \(#,##0\);_("₽"* "-"_);_(@_)</c:formatCode>
                <c:ptCount val="7"/>
                <c:pt idx="2">
                  <c:v>15245.800000000001</c:v>
                </c:pt>
                <c:pt idx="3">
                  <c:v>3237.6000000000004</c:v>
                </c:pt>
                <c:pt idx="4">
                  <c:v>3196.7000000000003</c:v>
                </c:pt>
                <c:pt idx="5">
                  <c:v>7820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F8-4735-BAD4-26391D2DD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521264"/>
        <c:axId val="374526184"/>
      </c:barChart>
      <c:catAx>
        <c:axId val="3745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526184"/>
        <c:crosses val="autoZero"/>
        <c:auto val="1"/>
        <c:lblAlgn val="ctr"/>
        <c:lblOffset val="100"/>
        <c:noMultiLvlLbl val="0"/>
      </c:catAx>
      <c:valAx>
        <c:axId val="37452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_);_(&quot;₽&quot;* \(#,##0\);_(&quot;₽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52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106680</xdr:colOff>
      <xdr:row>0</xdr:row>
      <xdr:rowOff>60960</xdr:rowOff>
    </xdr:from>
    <xdr:to>
      <xdr:col>10</xdr:col>
      <xdr:colOff>106680</xdr:colOff>
      <xdr:row>13</xdr:row>
      <xdr:rowOff>150495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Дат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Дат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00260" y="609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область срезов таблицы. Среды таблиц поддерживаются только в Excel и более поздних версиях.
Если фигура была изменена в более ранней версии Excel или книга была сохранена в Excel 2007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548640</xdr:colOff>
      <xdr:row>0</xdr:row>
      <xdr:rowOff>30480</xdr:rowOff>
    </xdr:from>
    <xdr:to>
      <xdr:col>13</xdr:col>
      <xdr:colOff>548640</xdr:colOff>
      <xdr:row>13</xdr:row>
      <xdr:rowOff>120015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Наименование фирмы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Наименование фирмы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1020" y="304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область срезов таблицы. Среды таблиц поддерживаются только в Excel и более поздних версиях.
Если фигура была изменена в более ранней версии Excel или книга была сохранена в Excel 2007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106680</xdr:colOff>
      <xdr:row>14</xdr:row>
      <xdr:rowOff>45720</xdr:rowOff>
    </xdr:from>
    <xdr:to>
      <xdr:col>10</xdr:col>
      <xdr:colOff>106680</xdr:colOff>
      <xdr:row>27</xdr:row>
      <xdr:rowOff>135255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наименование товар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наименование товар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00260" y="26060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область срезов таблицы. Среды таблиц поддерживаются только в Excel и более поздних версиях.
Если фигура была изменена в более ранней версии Excel или книга была сохранена в Excel 2007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13</xdr:row>
      <xdr:rowOff>137160</xdr:rowOff>
    </xdr:from>
    <xdr:to>
      <xdr:col>3</xdr:col>
      <xdr:colOff>1104900</xdr:colOff>
      <xdr:row>28</xdr:row>
      <xdr:rowOff>137160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0</xdr:row>
      <xdr:rowOff>106680</xdr:rowOff>
    </xdr:from>
    <xdr:to>
      <xdr:col>15</xdr:col>
      <xdr:colOff>297180</xdr:colOff>
      <xdr:row>15</xdr:row>
      <xdr:rowOff>106680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51;&#1072;&#1073;%20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257.433552314818" createdVersion="6" refreshedVersion="6" minRefreshableVersion="3" recordCount="26">
  <cacheSource type="worksheet">
    <worksheetSource name="Таблица2" r:id="rId2"/>
  </cacheSource>
  <cacheFields count="8">
    <cacheField name="Дата" numFmtId="16">
      <sharedItems containsSemiMixedTypes="0" containsNonDate="0" containsDate="1" containsString="0" minDate="2023-06-01T00:00:00" maxDate="2023-07-05T00:00:00" count="8">
        <d v="2023-06-03T00:00:00"/>
        <d v="2023-06-04T00:00:00"/>
        <d v="2023-06-01T00:00:00"/>
        <d v="2023-07-02T00:00:00"/>
        <d v="2023-06-02T00:00:00"/>
        <d v="2023-07-04T00:00:00"/>
        <d v="2023-07-03T00:00:00"/>
        <d v="2023-07-01T00:00:00"/>
      </sharedItems>
      <fieldGroup par="7" base="0">
        <rangePr groupBy="days" startDate="2023-06-01T00:00:00" endDate="2023-07-05T00:00:00"/>
        <groupItems count="368">
          <s v="&lt;01.06.2023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5.07.2023"/>
        </groupItems>
      </fieldGroup>
    </cacheField>
    <cacheField name="Наименование фирмы" numFmtId="0">
      <sharedItems count="7">
        <s v="Сервис"/>
        <s v="Проект-М"/>
        <s v="Строитель?"/>
        <s v="Приват"/>
        <s v="Медик"/>
        <s v="Пароплан"/>
        <s v="Дядя Вася"/>
      </sharedItems>
    </cacheField>
    <cacheField name="код фирмы" numFmtId="0">
      <sharedItems containsSemiMixedTypes="0" containsString="0" containsNumber="1" containsInteger="1" minValue="1" maxValue="7"/>
    </cacheField>
    <cacheField name="наименование товара" numFmtId="0">
      <sharedItems count="4">
        <s v="Изготовление дверей"/>
        <s v="Изготовление фундамента"/>
        <s v="Кровельные работы"/>
        <s v="Пиломатериалы"/>
      </sharedItems>
    </cacheField>
    <cacheField name="количество" numFmtId="0">
      <sharedItems containsSemiMixedTypes="0" containsString="0" containsNumber="1" containsInteger="1" minValue="13" maxValue="78"/>
    </cacheField>
    <cacheField name="цена, руб" numFmtId="164">
      <sharedItems containsSemiMixedTypes="0" containsString="0" containsNumber="1" minValue="134.9" maxValue="357.7"/>
    </cacheField>
    <cacheField name="Сумма, руб" numFmtId="164">
      <sharedItems containsSemiMixedTypes="0" containsString="0" containsNumber="1" minValue="1753.7" maxValue="20388.899999999998" count="23">
        <n v="3680"/>
        <n v="2428.2000000000003"/>
        <n v="8606.5"/>
        <n v="5365.5"/>
        <n v="16560"/>
        <n v="1753.7"/>
        <n v="15245.800000000001"/>
        <n v="13950.3"/>
        <n v="3220"/>
        <n v="4586.6000000000004"/>
        <n v="5655.7"/>
        <n v="20388.899999999998"/>
        <n v="3910"/>
        <n v="3237.6000000000004"/>
        <n v="4650.0999999999995"/>
        <n v="7820"/>
        <n v="20031.2"/>
        <n v="3450"/>
        <n v="9847.7000000000007"/>
        <n v="3196.7000000000003"/>
        <n v="5723.2"/>
        <n v="17940"/>
        <n v="12161.8"/>
      </sharedItems>
    </cacheField>
    <cacheField name="Месяцы" numFmtId="0" databaseField="0">
      <fieldGroup base="0">
        <rangePr groupBy="months" startDate="2023-06-01T00:00:00" endDate="2023-07-05T00:00:00"/>
        <groupItems count="14">
          <s v="&lt;01.06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5.07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n v="1"/>
    <x v="0"/>
    <n v="16"/>
    <n v="230"/>
    <x v="0"/>
  </r>
  <r>
    <x v="1"/>
    <x v="0"/>
    <n v="1"/>
    <x v="1"/>
    <n v="18"/>
    <n v="134.9"/>
    <x v="1"/>
  </r>
  <r>
    <x v="2"/>
    <x v="0"/>
    <n v="1"/>
    <x v="2"/>
    <n v="35"/>
    <n v="245.9"/>
    <x v="2"/>
  </r>
  <r>
    <x v="3"/>
    <x v="0"/>
    <n v="1"/>
    <x v="3"/>
    <n v="15"/>
    <n v="357.7"/>
    <x v="3"/>
  </r>
  <r>
    <x v="4"/>
    <x v="1"/>
    <n v="2"/>
    <x v="0"/>
    <n v="72"/>
    <n v="230"/>
    <x v="4"/>
  </r>
  <r>
    <x v="2"/>
    <x v="1"/>
    <n v="2"/>
    <x v="1"/>
    <n v="13"/>
    <n v="134.9"/>
    <x v="5"/>
  </r>
  <r>
    <x v="5"/>
    <x v="1"/>
    <n v="2"/>
    <x v="2"/>
    <n v="62"/>
    <n v="245.9"/>
    <x v="6"/>
  </r>
  <r>
    <x v="6"/>
    <x v="1"/>
    <n v="2"/>
    <x v="3"/>
    <n v="39"/>
    <n v="357.7"/>
    <x v="7"/>
  </r>
  <r>
    <x v="2"/>
    <x v="2"/>
    <n v="3"/>
    <x v="0"/>
    <n v="14"/>
    <n v="230"/>
    <x v="8"/>
  </r>
  <r>
    <x v="6"/>
    <x v="2"/>
    <n v="3"/>
    <x v="1"/>
    <n v="34"/>
    <n v="134.9"/>
    <x v="9"/>
  </r>
  <r>
    <x v="1"/>
    <x v="2"/>
    <n v="3"/>
    <x v="2"/>
    <n v="23"/>
    <n v="245.9"/>
    <x v="10"/>
  </r>
  <r>
    <x v="3"/>
    <x v="2"/>
    <n v="3"/>
    <x v="3"/>
    <n v="57"/>
    <n v="357.7"/>
    <x v="11"/>
  </r>
  <r>
    <x v="2"/>
    <x v="3"/>
    <n v="4"/>
    <x v="0"/>
    <n v="17"/>
    <n v="230"/>
    <x v="12"/>
  </r>
  <r>
    <x v="5"/>
    <x v="3"/>
    <n v="4"/>
    <x v="1"/>
    <n v="24"/>
    <n v="134.9"/>
    <x v="13"/>
  </r>
  <r>
    <x v="0"/>
    <x v="3"/>
    <n v="4"/>
    <x v="2"/>
    <n v="35"/>
    <n v="245.9"/>
    <x v="2"/>
  </r>
  <r>
    <x v="3"/>
    <x v="3"/>
    <n v="4"/>
    <x v="3"/>
    <n v="13"/>
    <n v="357.7"/>
    <x v="14"/>
  </r>
  <r>
    <x v="5"/>
    <x v="4"/>
    <n v="5"/>
    <x v="0"/>
    <n v="34"/>
    <n v="230"/>
    <x v="15"/>
  </r>
  <r>
    <x v="2"/>
    <x v="4"/>
    <n v="5"/>
    <x v="1"/>
    <n v="24"/>
    <n v="134.9"/>
    <x v="13"/>
  </r>
  <r>
    <x v="3"/>
    <x v="4"/>
    <n v="5"/>
    <x v="2"/>
    <n v="35"/>
    <n v="245.9"/>
    <x v="2"/>
  </r>
  <r>
    <x v="6"/>
    <x v="4"/>
    <n v="5"/>
    <x v="3"/>
    <n v="56"/>
    <n v="357.7"/>
    <x v="16"/>
  </r>
  <r>
    <x v="2"/>
    <x v="5"/>
    <n v="6"/>
    <x v="0"/>
    <n v="15"/>
    <n v="230"/>
    <x v="17"/>
  </r>
  <r>
    <x v="6"/>
    <x v="5"/>
    <n v="6"/>
    <x v="1"/>
    <n v="73"/>
    <n v="134.9"/>
    <x v="18"/>
  </r>
  <r>
    <x v="5"/>
    <x v="5"/>
    <n v="6"/>
    <x v="2"/>
    <n v="13"/>
    <n v="245.9"/>
    <x v="19"/>
  </r>
  <r>
    <x v="4"/>
    <x v="5"/>
    <n v="6"/>
    <x v="3"/>
    <n v="16"/>
    <n v="357.7"/>
    <x v="20"/>
  </r>
  <r>
    <x v="7"/>
    <x v="6"/>
    <n v="7"/>
    <x v="0"/>
    <n v="78"/>
    <n v="230"/>
    <x v="21"/>
  </r>
  <r>
    <x v="4"/>
    <x v="6"/>
    <n v="7"/>
    <x v="3"/>
    <n v="34"/>
    <n v="357.7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:G10" firstHeaderRow="1" firstDataRow="3" firstDataCol="1" rowPageCount="1" colPageCount="1"/>
  <pivotFields count="8">
    <pivotField axis="axisPage" numFmtId="16" multipleItemSelectionAllowed="1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sd="0" x="153"/>
        <item sd="0" x="154"/>
        <item sd="0" x="155"/>
        <item sd="0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sd="0" x="183"/>
        <item x="184"/>
        <item x="185"/>
        <item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numFmtId="164" showAll="0"/>
    <pivotField dataField="1" numFmtId="164"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2">
    <field x="7"/>
    <field x="-2"/>
  </colFields>
  <colItems count="6">
    <i>
      <x v="6"/>
      <x/>
    </i>
    <i r="1" i="1">
      <x v="1"/>
    </i>
    <i>
      <x v="7"/>
      <x/>
    </i>
    <i r="1" i="1">
      <x v="1"/>
    </i>
    <i t="grand">
      <x/>
    </i>
    <i t="grand" i="1">
      <x/>
    </i>
  </colItems>
  <pageFields count="1">
    <pageField fld="0" hier="-1"/>
  </pageFields>
  <dataFields count="2">
    <dataField name="Сумма по полю количество" fld="4" baseField="0" baseItem="0"/>
    <dataField name="Сумма по полю Сумма, руб" fld="6" baseField="0" baseItem="0"/>
  </dataFields>
  <formats count="36">
    <format dxfId="38">
      <pivotArea outline="0" collapsedLevelsAreSubtotals="1" fieldPosition="0">
        <references count="3">
          <reference field="4294967294" count="1" selected="0">
            <x v="1"/>
          </reference>
          <reference field="0" count="1" selected="0">
            <x v="153"/>
          </reference>
          <reference field="7" count="1" selected="0">
            <x v="1048832"/>
          </reference>
        </references>
      </pivotArea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7" type="button" dataOnly="0" labelOnly="1" outline="0" axis="axisCol" fieldPosition="0"/>
    </format>
    <format dxfId="33">
      <pivotArea field="-2" type="button" dataOnly="0" labelOnly="1" outline="0" axis="axisCol" fieldPosition="1"/>
    </format>
    <format dxfId="32">
      <pivotArea type="topRight" dataOnly="0" labelOnly="1" outline="0" fieldPosition="0"/>
    </format>
    <format dxfId="31">
      <pivotArea field="3" type="button" dataOnly="0" labelOnly="1" outline="0" axis="axisRow" fieldPosition="0"/>
    </format>
    <format dxfId="30">
      <pivotArea dataOnly="0" labelOnly="1" fieldPosition="0">
        <references count="1">
          <reference field="3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7" count="2">
            <x v="6"/>
            <x v="7"/>
          </reference>
        </references>
      </pivotArea>
    </format>
    <format dxfId="27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6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5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4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3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6"/>
          </reference>
        </references>
      </pivotArea>
    </format>
    <format dxfId="22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7"/>
          </reference>
        </references>
      </pivotArea>
    </format>
    <format dxfId="21">
      <pivotArea dataOnly="0" outline="0" fieldPosition="0">
        <references count="1">
          <reference field="4294967294" count="1">
            <x v="1"/>
          </reference>
        </references>
      </pivotArea>
    </format>
    <format dxfId="20">
      <pivotArea field="7" grandRow="1" outline="0" collapsedLevelsAreSubtotals="1" axis="axisCol" fieldPosition="0">
        <references count="2">
          <reference field="4294967294" count="1" selected="0">
            <x v="1"/>
          </reference>
          <reference field="7" count="1" selected="0">
            <x v="6"/>
          </reference>
        </references>
      </pivotArea>
    </format>
    <format dxfId="19">
      <pivotArea field="7" grandRow="1" outline="0" collapsedLevelsAreSubtotals="1" axis="axisCol" fieldPosition="0">
        <references count="2">
          <reference field="4294967294" count="1" selected="0">
            <x v="1"/>
          </reference>
          <reference field="7" count="1" selected="0">
            <x v="7"/>
          </reference>
        </references>
      </pivotArea>
    </format>
    <format dxfId="18">
      <pivotArea type="origin" dataOnly="0" labelOnly="1" outline="0" fieldPosition="0"/>
    </format>
    <format dxfId="17">
      <pivotArea field="7" type="button" dataOnly="0" labelOnly="1" outline="0" axis="axisCol" fieldPosition="0"/>
    </format>
    <format dxfId="16">
      <pivotArea field="-2" type="button" dataOnly="0" labelOnly="1" outline="0" axis="axisCol" fieldPosition="1"/>
    </format>
    <format dxfId="15">
      <pivotArea type="topRight" dataOnly="0" labelOnly="1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7" count="2">
            <x v="6"/>
            <x v="7"/>
          </reference>
        </references>
      </pivotArea>
    </format>
    <format dxfId="12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1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6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7"/>
          </reference>
        </references>
      </pivotArea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collapsedLevelsAreSubtotals="1" fieldPosition="0">
        <references count="1">
          <reference field="3" count="0"/>
        </references>
      </pivotArea>
    </format>
    <format dxfId="3">
      <pivotArea dataOnly="0" labelOnly="1" fieldPosition="0">
        <references count="1">
          <reference field="3" count="0"/>
        </references>
      </pivotArea>
    </format>
  </format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6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4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0">
  <location ref="A1:J11" firstHeaderRow="1" firstDataRow="3" firstDataCol="1"/>
  <pivotFields count="8">
    <pivotField axis="axisCol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sd="0" x="153"/>
        <item sd="0" x="154"/>
        <item sd="0" x="155"/>
        <item sd="0"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sd="0" x="183"/>
        <item sd="0" x="184"/>
        <item sd="0" x="185"/>
        <item sd="0"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sortType="descending">
      <items count="8">
        <item sd="0" x="2"/>
        <item sd="0" x="0"/>
        <item sd="0" x="1"/>
        <item sd="0" x="3"/>
        <item sd="0" x="5"/>
        <item sd="0" x="4"/>
        <item sd="0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>
      <items count="24">
        <item x="5"/>
        <item x="1"/>
        <item x="19"/>
        <item x="8"/>
        <item x="13"/>
        <item x="17"/>
        <item x="0"/>
        <item x="12"/>
        <item x="9"/>
        <item x="14"/>
        <item x="3"/>
        <item x="10"/>
        <item x="20"/>
        <item x="15"/>
        <item x="2"/>
        <item x="18"/>
        <item x="22"/>
        <item x="7"/>
        <item x="6"/>
        <item x="4"/>
        <item x="21"/>
        <item x="16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0"/>
    <field x="7"/>
  </colFields>
  <colItems count="9">
    <i>
      <x v="153"/>
    </i>
    <i>
      <x v="154"/>
    </i>
    <i>
      <x v="155"/>
    </i>
    <i>
      <x v="156"/>
    </i>
    <i>
      <x v="183"/>
    </i>
    <i>
      <x v="184"/>
    </i>
    <i>
      <x v="185"/>
    </i>
    <i>
      <x v="186"/>
    </i>
    <i t="grand">
      <x/>
    </i>
  </colItems>
  <dataFields count="1">
    <dataField name="Сумма по полю Сумма, руб" fld="6" baseField="0" baseItem="0" numFmtId="42"/>
  </dataFields>
  <formats count="1">
    <format dxfId="2">
      <pivotArea outline="0" collapsedLevelsAreSubtotals="1" fieldPosition="0"/>
    </format>
  </formats>
  <chartFormats count="8"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Дата" sourceName="Дата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Наименование_фирмы" sourceName="Наименование фирмы">
  <extLst>
    <x:ext xmlns:x15="http://schemas.microsoft.com/office/spreadsheetml/2010/11/main" uri="{2F2917AC-EB37-4324-AD4E-5DD8C200BD13}">
      <x15:tableSlicerCache tableId="2" column="2" sortOrder="descending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наименование_товара" sourceName="наименование товара">
  <extLst>
    <x:ext xmlns:x15="http://schemas.microsoft.com/office/spreadsheetml/2010/11/main" uri="{2F2917AC-EB37-4324-AD4E-5DD8C200BD13}">
      <x15:tableSlicerCache tableId="2" column="4" sortOrder="descending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Дата" cache="Срез_Дата" caption="Дата" rowHeight="234950"/>
  <slicer name="Наименование фирмы" cache="Срез_Наименование_фирмы" caption="Наименование фирмы" rowHeight="234950"/>
  <slicer name="наименование товара" cache="Срез_наименование_товара" caption="наименование товара" rowHeight="234950"/>
</slicers>
</file>

<file path=xl/tables/table1.xml><?xml version="1.0" encoding="utf-8"?>
<table xmlns="http://schemas.openxmlformats.org/spreadsheetml/2006/main" id="2" name="Таблица2" displayName="Таблица2" ref="A1:G27" totalsRowShown="0" headerRowDxfId="53">
  <autoFilter ref="A1:G27"/>
  <sortState ref="A2:G27">
    <sortCondition ref="C1:C27"/>
  </sortState>
  <tableColumns count="7">
    <tableColumn id="1" name="Дата" dataDxfId="52" totalsRowDxfId="51"/>
    <tableColumn id="2" name="Наименование фирмы" dataDxfId="50" totalsRowDxfId="49"/>
    <tableColumn id="3" name="код фирмы" dataDxfId="48" totalsRowDxfId="47"/>
    <tableColumn id="4" name="наименование товара" dataDxfId="46" totalsRowDxfId="45"/>
    <tableColumn id="5" name="количество" dataDxfId="44" totalsRowDxfId="43"/>
    <tableColumn id="6" name="цена, руб" dataDxfId="42" totalsRowDxfId="41"/>
    <tableColumn id="7" name="Сумма, руб" dataDxfId="40" totalsRowDxfId="39">
      <calculatedColumnFormula>Таблица2[[#This Row],[цена, руб]]*Таблица2[[#This Row],[количество]]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Users\Admin\Desktop\&#1070;&#1060;&#1059;%20&#1087;&#1088;&#1077;&#1076;&#1084;&#1077;&#1090;&#1099;\&#1055;&#1088;&#1072;&#1082;&#1090;&#1080;&#1082;&#1072;\&#1048;&#1085;&#1092;&#1086;&#1088;&#1084;&#1072;&#1090;&#1080;&#1082;&#1072;\Excel\&#1051;&#1072;&#1073;%203.xlsx" TargetMode="Externa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L16" sqref="L16"/>
    </sheetView>
  </sheetViews>
  <sheetFormatPr defaultRowHeight="14.4" x14ac:dyDescent="0.3"/>
  <cols>
    <col min="1" max="1" width="11.109375" customWidth="1"/>
    <col min="2" max="2" width="26.88671875" customWidth="1"/>
    <col min="3" max="3" width="16.77734375" customWidth="1"/>
    <col min="4" max="4" width="27.5546875" customWidth="1"/>
    <col min="5" max="5" width="21.109375" customWidth="1"/>
    <col min="6" max="6" width="17.6640625" customWidth="1"/>
    <col min="7" max="7" width="18.77734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 x14ac:dyDescent="0.3">
      <c r="A2" s="13">
        <v>45080</v>
      </c>
      <c r="B2" s="5" t="s">
        <v>9</v>
      </c>
      <c r="C2" s="2">
        <v>1</v>
      </c>
      <c r="D2" s="5" t="s">
        <v>11</v>
      </c>
      <c r="E2" s="2">
        <v>16</v>
      </c>
      <c r="F2" s="17">
        <v>230</v>
      </c>
      <c r="G2" s="21">
        <f>Таблица2[[#This Row],[цена, руб]]*Таблица2[[#This Row],[количество]]</f>
        <v>3680</v>
      </c>
    </row>
    <row r="3" spans="1:8" x14ac:dyDescent="0.3">
      <c r="A3" s="14">
        <v>45081</v>
      </c>
      <c r="B3" s="5" t="s">
        <v>9</v>
      </c>
      <c r="C3" s="3">
        <v>1</v>
      </c>
      <c r="D3" s="9" t="s">
        <v>13</v>
      </c>
      <c r="E3" s="3">
        <v>18</v>
      </c>
      <c r="F3" s="17">
        <v>134.9</v>
      </c>
      <c r="G3" s="25">
        <f>Таблица2[[#This Row],[цена, руб]]*Таблица2[[#This Row],[количество]]</f>
        <v>2428.2000000000003</v>
      </c>
    </row>
    <row r="4" spans="1:8" x14ac:dyDescent="0.3">
      <c r="A4" s="15">
        <v>45078</v>
      </c>
      <c r="B4" s="5" t="s">
        <v>9</v>
      </c>
      <c r="C4" s="4">
        <v>1</v>
      </c>
      <c r="D4" s="9" t="s">
        <v>14</v>
      </c>
      <c r="E4" s="4">
        <v>35</v>
      </c>
      <c r="F4" s="18">
        <v>245.9</v>
      </c>
      <c r="G4" s="24">
        <f>Таблица2[[#This Row],[цена, руб]]*Таблица2[[#This Row],[количество]]</f>
        <v>8606.5</v>
      </c>
    </row>
    <row r="5" spans="1:8" x14ac:dyDescent="0.3">
      <c r="A5" s="14">
        <v>45109</v>
      </c>
      <c r="B5" s="6" t="s">
        <v>9</v>
      </c>
      <c r="C5" s="3">
        <v>1</v>
      </c>
      <c r="D5" s="5" t="s">
        <v>12</v>
      </c>
      <c r="E5" s="3">
        <v>15</v>
      </c>
      <c r="F5" s="19">
        <v>357.7</v>
      </c>
      <c r="G5" s="25">
        <f>Таблица2[[#This Row],[цена, руб]]*Таблица2[[#This Row],[количество]]</f>
        <v>5365.5</v>
      </c>
    </row>
    <row r="6" spans="1:8" x14ac:dyDescent="0.3">
      <c r="A6" s="15">
        <v>45079</v>
      </c>
      <c r="B6" s="6" t="s">
        <v>10</v>
      </c>
      <c r="C6" s="4">
        <v>2</v>
      </c>
      <c r="D6" s="10" t="s">
        <v>11</v>
      </c>
      <c r="E6" s="4">
        <v>72</v>
      </c>
      <c r="F6" s="19">
        <v>230</v>
      </c>
      <c r="G6" s="23">
        <f>Таблица2[[#This Row],[цена, руб]]*Таблица2[[#This Row],[количество]]</f>
        <v>16560</v>
      </c>
    </row>
    <row r="7" spans="1:8" x14ac:dyDescent="0.3">
      <c r="A7" s="13">
        <v>45078</v>
      </c>
      <c r="B7" s="6" t="s">
        <v>10</v>
      </c>
      <c r="C7" s="2">
        <v>2</v>
      </c>
      <c r="D7" s="8" t="s">
        <v>13</v>
      </c>
      <c r="E7" s="3">
        <v>13</v>
      </c>
      <c r="F7" s="19">
        <v>134.9</v>
      </c>
      <c r="G7" s="21">
        <f>Таблица2[[#This Row],[цена, руб]]*Таблица2[[#This Row],[количество]]</f>
        <v>1753.7</v>
      </c>
    </row>
    <row r="8" spans="1:8" x14ac:dyDescent="0.3">
      <c r="A8" s="14">
        <v>45111</v>
      </c>
      <c r="B8" s="6" t="s">
        <v>10</v>
      </c>
      <c r="C8" s="3">
        <v>2</v>
      </c>
      <c r="D8" s="9" t="s">
        <v>14</v>
      </c>
      <c r="E8" s="6">
        <v>62</v>
      </c>
      <c r="F8" s="19">
        <v>245.9</v>
      </c>
      <c r="G8" s="22">
        <f>Таблица2[[#This Row],[цена, руб]]*Таблица2[[#This Row],[количество]]</f>
        <v>15245.800000000001</v>
      </c>
    </row>
    <row r="9" spans="1:8" x14ac:dyDescent="0.3">
      <c r="A9" s="15">
        <v>45110</v>
      </c>
      <c r="B9" s="7" t="s">
        <v>10</v>
      </c>
      <c r="C9" s="4">
        <v>2</v>
      </c>
      <c r="D9" s="10" t="s">
        <v>12</v>
      </c>
      <c r="E9" s="7">
        <v>39</v>
      </c>
      <c r="F9" s="18">
        <v>357.7</v>
      </c>
      <c r="G9" s="23">
        <f>Таблица2[[#This Row],[цена, руб]]*Таблица2[[#This Row],[количество]]</f>
        <v>13950.3</v>
      </c>
    </row>
    <row r="10" spans="1:8" x14ac:dyDescent="0.3">
      <c r="A10" s="14">
        <v>45078</v>
      </c>
      <c r="B10" s="7" t="s">
        <v>15</v>
      </c>
      <c r="C10" s="3">
        <v>3</v>
      </c>
      <c r="D10" s="3" t="s">
        <v>11</v>
      </c>
      <c r="E10" s="6">
        <v>14</v>
      </c>
      <c r="F10" s="20">
        <v>230</v>
      </c>
      <c r="G10" s="22">
        <f>Таблица2[[#This Row],[цена, руб]]*Таблица2[[#This Row],[количество]]</f>
        <v>3220</v>
      </c>
    </row>
    <row r="11" spans="1:8" x14ac:dyDescent="0.3">
      <c r="A11" s="16">
        <v>45110</v>
      </c>
      <c r="B11" s="12" t="s">
        <v>15</v>
      </c>
      <c r="C11" s="11">
        <v>3</v>
      </c>
      <c r="D11" s="5" t="s">
        <v>13</v>
      </c>
      <c r="E11" s="12">
        <v>34</v>
      </c>
      <c r="F11" s="18">
        <v>134.9</v>
      </c>
      <c r="G11" s="24">
        <f>Таблица2[[#This Row],[цена, руб]]*Таблица2[[#This Row],[количество]]</f>
        <v>4586.6000000000004</v>
      </c>
    </row>
    <row r="12" spans="1:8" x14ac:dyDescent="0.3">
      <c r="A12" s="15">
        <v>45081</v>
      </c>
      <c r="B12" s="12" t="s">
        <v>15</v>
      </c>
      <c r="C12" s="4">
        <v>3</v>
      </c>
      <c r="D12" s="9" t="s">
        <v>14</v>
      </c>
      <c r="E12" s="7">
        <v>23</v>
      </c>
      <c r="F12" s="18">
        <v>245.9</v>
      </c>
      <c r="G12" s="23">
        <f>Таблица2[[#This Row],[цена, руб]]*Таблица2[[#This Row],[количество]]</f>
        <v>5655.7</v>
      </c>
    </row>
    <row r="13" spans="1:8" x14ac:dyDescent="0.3">
      <c r="A13" s="14">
        <v>45109</v>
      </c>
      <c r="B13" s="5" t="s">
        <v>15</v>
      </c>
      <c r="C13" s="3">
        <v>3</v>
      </c>
      <c r="D13" s="5" t="s">
        <v>12</v>
      </c>
      <c r="E13" s="6">
        <v>57</v>
      </c>
      <c r="F13" s="18">
        <v>357.7</v>
      </c>
      <c r="G13" s="22">
        <f>Таблица2[[#This Row],[цена, руб]]*Таблица2[[#This Row],[количество]]</f>
        <v>20388.899999999998</v>
      </c>
    </row>
    <row r="14" spans="1:8" x14ac:dyDescent="0.3">
      <c r="A14" s="13">
        <v>45078</v>
      </c>
      <c r="B14" s="7" t="s">
        <v>7</v>
      </c>
      <c r="C14" s="4">
        <v>4</v>
      </c>
      <c r="D14" s="10" t="s">
        <v>11</v>
      </c>
      <c r="E14" s="7">
        <v>17</v>
      </c>
      <c r="F14" s="18">
        <v>230</v>
      </c>
      <c r="G14" s="23">
        <f>Таблица2[[#This Row],[цена, руб]]*Таблица2[[#This Row],[количество]]</f>
        <v>3910</v>
      </c>
    </row>
    <row r="15" spans="1:8" x14ac:dyDescent="0.3">
      <c r="A15" s="14">
        <v>45111</v>
      </c>
      <c r="B15" s="6" t="s">
        <v>7</v>
      </c>
      <c r="C15" s="3">
        <v>4</v>
      </c>
      <c r="D15" s="9" t="s">
        <v>13</v>
      </c>
      <c r="E15" s="6">
        <v>24</v>
      </c>
      <c r="F15" s="19">
        <v>134.9</v>
      </c>
      <c r="G15" s="22">
        <f>Таблица2[[#This Row],[цена, руб]]*Таблица2[[#This Row],[количество]]</f>
        <v>3237.6000000000004</v>
      </c>
    </row>
    <row r="16" spans="1:8" x14ac:dyDescent="0.3">
      <c r="A16" s="15">
        <v>45080</v>
      </c>
      <c r="B16" s="7" t="s">
        <v>7</v>
      </c>
      <c r="C16" s="4">
        <v>4</v>
      </c>
      <c r="D16" s="10" t="s">
        <v>14</v>
      </c>
      <c r="E16" s="7">
        <v>35</v>
      </c>
      <c r="F16" s="19">
        <v>245.9</v>
      </c>
      <c r="G16" s="23">
        <f>Таблица2[[#This Row],[цена, руб]]*Таблица2[[#This Row],[количество]]</f>
        <v>8606.5</v>
      </c>
    </row>
    <row r="17" spans="1:7" x14ac:dyDescent="0.3">
      <c r="A17" s="14">
        <v>45109</v>
      </c>
      <c r="B17" s="6" t="s">
        <v>7</v>
      </c>
      <c r="C17" s="3">
        <v>4</v>
      </c>
      <c r="D17" s="8" t="s">
        <v>12</v>
      </c>
      <c r="E17" s="6">
        <v>13</v>
      </c>
      <c r="F17" s="19">
        <v>357.7</v>
      </c>
      <c r="G17" s="22">
        <f>Таблица2[[#This Row],[цена, руб]]*Таблица2[[#This Row],[количество]]</f>
        <v>4650.0999999999995</v>
      </c>
    </row>
    <row r="18" spans="1:7" x14ac:dyDescent="0.3">
      <c r="A18" s="15">
        <v>45111</v>
      </c>
      <c r="B18" s="7" t="s">
        <v>8</v>
      </c>
      <c r="C18" s="4">
        <v>5</v>
      </c>
      <c r="D18" s="5" t="s">
        <v>11</v>
      </c>
      <c r="E18" s="7">
        <v>34</v>
      </c>
      <c r="F18" s="19">
        <v>230</v>
      </c>
      <c r="G18" s="23">
        <f>Таблица2[[#This Row],[цена, руб]]*Таблица2[[#This Row],[количество]]</f>
        <v>7820</v>
      </c>
    </row>
    <row r="19" spans="1:7" x14ac:dyDescent="0.3">
      <c r="A19" s="13">
        <v>45078</v>
      </c>
      <c r="B19" s="7" t="s">
        <v>8</v>
      </c>
      <c r="C19" s="3">
        <v>5</v>
      </c>
      <c r="D19" s="9" t="s">
        <v>13</v>
      </c>
      <c r="E19" s="6">
        <v>24</v>
      </c>
      <c r="F19" s="19">
        <v>134.9</v>
      </c>
      <c r="G19" s="22">
        <f>Таблица2[[#This Row],[цена, руб]]*Таблица2[[#This Row],[количество]]</f>
        <v>3237.6000000000004</v>
      </c>
    </row>
    <row r="20" spans="1:7" x14ac:dyDescent="0.3">
      <c r="A20" s="14">
        <v>45109</v>
      </c>
      <c r="B20" s="7" t="s">
        <v>8</v>
      </c>
      <c r="C20" s="4">
        <v>5</v>
      </c>
      <c r="D20" s="10" t="s">
        <v>14</v>
      </c>
      <c r="E20" s="7">
        <v>35</v>
      </c>
      <c r="F20" s="19">
        <v>245.9</v>
      </c>
      <c r="G20" s="23">
        <f>Таблица2[[#This Row],[цена, руб]]*Таблица2[[#This Row],[количество]]</f>
        <v>8606.5</v>
      </c>
    </row>
    <row r="21" spans="1:7" x14ac:dyDescent="0.3">
      <c r="A21" s="15">
        <v>45110</v>
      </c>
      <c r="B21" s="7" t="s">
        <v>8</v>
      </c>
      <c r="C21" s="3">
        <v>5</v>
      </c>
      <c r="D21" s="8" t="s">
        <v>12</v>
      </c>
      <c r="E21" s="6">
        <v>56</v>
      </c>
      <c r="F21" s="18">
        <v>357.7</v>
      </c>
      <c r="G21" s="22">
        <f>Таблица2[[#This Row],[цена, руб]]*Таблица2[[#This Row],[количество]]</f>
        <v>20031.2</v>
      </c>
    </row>
    <row r="22" spans="1:7" x14ac:dyDescent="0.3">
      <c r="A22" s="14">
        <v>45078</v>
      </c>
      <c r="B22" s="7" t="s">
        <v>16</v>
      </c>
      <c r="C22" s="4">
        <v>6</v>
      </c>
      <c r="D22" s="5" t="s">
        <v>11</v>
      </c>
      <c r="E22" s="7">
        <v>15</v>
      </c>
      <c r="F22" s="19">
        <v>230</v>
      </c>
      <c r="G22" s="23">
        <f>Таблица2[[#This Row],[цена, руб]]*Таблица2[[#This Row],[количество]]</f>
        <v>3450</v>
      </c>
    </row>
    <row r="23" spans="1:7" x14ac:dyDescent="0.3">
      <c r="A23" s="16">
        <v>45110</v>
      </c>
      <c r="B23" s="7" t="s">
        <v>16</v>
      </c>
      <c r="C23" s="3">
        <v>6</v>
      </c>
      <c r="D23" s="9" t="s">
        <v>13</v>
      </c>
      <c r="E23" s="6">
        <v>73</v>
      </c>
      <c r="F23" s="18">
        <v>134.9</v>
      </c>
      <c r="G23" s="22">
        <f>Таблица2[[#This Row],[цена, руб]]*Таблица2[[#This Row],[количество]]</f>
        <v>9847.7000000000007</v>
      </c>
    </row>
    <row r="24" spans="1:7" x14ac:dyDescent="0.3">
      <c r="A24" s="15">
        <v>45111</v>
      </c>
      <c r="B24" s="7" t="s">
        <v>16</v>
      </c>
      <c r="C24" s="4">
        <v>6</v>
      </c>
      <c r="D24" s="10" t="s">
        <v>14</v>
      </c>
      <c r="E24" s="7">
        <v>13</v>
      </c>
      <c r="F24" s="19">
        <v>245.9</v>
      </c>
      <c r="G24" s="23">
        <f>Таблица2[[#This Row],[цена, руб]]*Таблица2[[#This Row],[количество]]</f>
        <v>3196.7000000000003</v>
      </c>
    </row>
    <row r="25" spans="1:7" x14ac:dyDescent="0.3">
      <c r="A25" s="14">
        <v>45079</v>
      </c>
      <c r="B25" s="7" t="s">
        <v>16</v>
      </c>
      <c r="C25" s="3">
        <v>6</v>
      </c>
      <c r="D25" s="8" t="s">
        <v>12</v>
      </c>
      <c r="E25" s="6">
        <v>16</v>
      </c>
      <c r="F25" s="18">
        <v>357.7</v>
      </c>
      <c r="G25" s="22">
        <f>Таблица2[[#This Row],[цена, руб]]*Таблица2[[#This Row],[количество]]</f>
        <v>5723.2</v>
      </c>
    </row>
    <row r="26" spans="1:7" x14ac:dyDescent="0.3">
      <c r="A26" s="15">
        <v>45108</v>
      </c>
      <c r="B26" s="7" t="s">
        <v>17</v>
      </c>
      <c r="C26" s="4">
        <v>7</v>
      </c>
      <c r="D26" s="5" t="s">
        <v>11</v>
      </c>
      <c r="E26" s="7">
        <v>78</v>
      </c>
      <c r="F26" s="18">
        <v>230</v>
      </c>
      <c r="G26" s="23">
        <f>Таблица2[[#This Row],[цена, руб]]*Таблица2[[#This Row],[количество]]</f>
        <v>17940</v>
      </c>
    </row>
    <row r="27" spans="1:7" x14ac:dyDescent="0.3">
      <c r="A27" s="13">
        <v>45079</v>
      </c>
      <c r="B27" s="7" t="s">
        <v>17</v>
      </c>
      <c r="C27" s="2">
        <v>7</v>
      </c>
      <c r="D27" s="9" t="s">
        <v>12</v>
      </c>
      <c r="E27" s="5">
        <v>34</v>
      </c>
      <c r="F27" s="18">
        <v>357.7</v>
      </c>
      <c r="G27" s="21">
        <f>Таблица2[[#This Row],[цена, руб]]*Таблица2[[#This Row],[количество]]</f>
        <v>12161.8</v>
      </c>
    </row>
    <row r="28" spans="1:7" x14ac:dyDescent="0.3">
      <c r="A28" s="7"/>
      <c r="B28" s="7"/>
      <c r="C28" s="7"/>
      <c r="D28" s="7"/>
      <c r="E28" s="7"/>
      <c r="F28" s="7"/>
      <c r="G28" s="7"/>
    </row>
  </sheetData>
  <dataConsolidate>
    <dataRefs count="1">
      <dataRef ref="A2:G2" sheet="Лист1" r:id="rId1"/>
    </dataRefs>
  </dataConsolidate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23" sqref="F23"/>
    </sheetView>
  </sheetViews>
  <sheetFormatPr defaultRowHeight="14.4" x14ac:dyDescent="0.3"/>
  <cols>
    <col min="1" max="1" width="27" customWidth="1"/>
    <col min="2" max="2" width="25.77734375" customWidth="1"/>
    <col min="3" max="3" width="26" customWidth="1"/>
    <col min="4" max="4" width="25.77734375" customWidth="1"/>
    <col min="5" max="5" width="26" customWidth="1"/>
    <col min="6" max="6" width="30.21875" customWidth="1"/>
    <col min="7" max="7" width="30.44140625" customWidth="1"/>
    <col min="8" max="8" width="25.77734375" customWidth="1"/>
    <col min="9" max="9" width="26" customWidth="1"/>
    <col min="10" max="10" width="25.77734375" customWidth="1"/>
    <col min="11" max="11" width="26" customWidth="1"/>
    <col min="12" max="12" width="25.77734375" customWidth="1"/>
    <col min="13" max="13" width="26" customWidth="1"/>
    <col min="14" max="14" width="32.5546875" customWidth="1"/>
    <col min="15" max="15" width="32.77734375" customWidth="1"/>
    <col min="16" max="16" width="25.77734375" customWidth="1"/>
    <col min="17" max="17" width="26" customWidth="1"/>
    <col min="18" max="18" width="32.5546875" customWidth="1"/>
    <col min="19" max="19" width="32.77734375" customWidth="1"/>
    <col min="20" max="20" width="25.77734375" customWidth="1"/>
    <col min="21" max="21" width="26" customWidth="1"/>
    <col min="22" max="22" width="32.5546875" customWidth="1"/>
    <col min="23" max="23" width="32.77734375" customWidth="1"/>
    <col min="24" max="24" width="30.21875" customWidth="1"/>
    <col min="25" max="25" width="30.44140625" customWidth="1"/>
    <col min="26" max="26" width="30.21875" customWidth="1"/>
    <col min="27" max="27" width="30.44140625" customWidth="1"/>
    <col min="28" max="28" width="30.21875" customWidth="1"/>
    <col min="29" max="29" width="30.44140625" customWidth="1"/>
    <col min="30" max="30" width="30.21875" customWidth="1"/>
    <col min="31" max="31" width="30.44140625" customWidth="1"/>
    <col min="32" max="32" width="30.21875" customWidth="1"/>
    <col min="33" max="33" width="30.44140625" customWidth="1"/>
    <col min="34" max="34" width="31" customWidth="1"/>
    <col min="35" max="35" width="25.77734375" customWidth="1"/>
    <col min="36" max="36" width="26" customWidth="1"/>
    <col min="37" max="37" width="24.109375" customWidth="1"/>
    <col min="38" max="38" width="32.5546875" customWidth="1"/>
    <col min="39" max="39" width="32.77734375" customWidth="1"/>
    <col min="40" max="40" width="31" customWidth="1"/>
    <col min="41" max="41" width="25.77734375" customWidth="1"/>
    <col min="42" max="42" width="26" customWidth="1"/>
    <col min="43" max="43" width="24.109375" customWidth="1"/>
    <col min="44" max="44" width="32.5546875" customWidth="1"/>
    <col min="45" max="45" width="32.77734375" customWidth="1"/>
    <col min="46" max="46" width="31" customWidth="1"/>
    <col min="47" max="47" width="30.21875" customWidth="1"/>
    <col min="48" max="48" width="30.44140625" customWidth="1"/>
    <col min="49" max="49" width="28.5546875" customWidth="1"/>
    <col min="50" max="50" width="30.21875" bestFit="1" customWidth="1"/>
    <col min="51" max="51" width="30.44140625" bestFit="1" customWidth="1"/>
    <col min="52" max="52" width="28.5546875" bestFit="1" customWidth="1"/>
  </cols>
  <sheetData>
    <row r="1" spans="1:7" x14ac:dyDescent="0.3">
      <c r="A1" s="32" t="s">
        <v>0</v>
      </c>
      <c r="B1" s="27" t="s">
        <v>35</v>
      </c>
      <c r="C1" s="27"/>
      <c r="D1" s="27"/>
      <c r="E1" s="27"/>
      <c r="F1" s="27"/>
      <c r="G1" s="27"/>
    </row>
    <row r="2" spans="1:7" x14ac:dyDescent="0.3">
      <c r="A2" s="27"/>
      <c r="B2" s="27"/>
      <c r="C2" s="27"/>
      <c r="D2" s="27"/>
      <c r="E2" s="27"/>
      <c r="F2" s="27"/>
      <c r="G2" s="27"/>
    </row>
    <row r="3" spans="1:7" x14ac:dyDescent="0.3">
      <c r="A3" s="33"/>
      <c r="B3" s="33" t="s">
        <v>28</v>
      </c>
      <c r="C3" s="33"/>
      <c r="D3" s="33"/>
      <c r="E3" s="33"/>
      <c r="F3" s="33"/>
      <c r="G3" s="33"/>
    </row>
    <row r="4" spans="1:7" x14ac:dyDescent="0.3">
      <c r="A4" s="33"/>
      <c r="B4" s="33" t="s">
        <v>20</v>
      </c>
      <c r="C4" s="33"/>
      <c r="D4" s="33" t="s">
        <v>24</v>
      </c>
      <c r="E4" s="33"/>
      <c r="F4" s="33" t="s">
        <v>29</v>
      </c>
      <c r="G4" s="33" t="s">
        <v>30</v>
      </c>
    </row>
    <row r="5" spans="1:7" x14ac:dyDescent="0.3">
      <c r="A5" s="33" t="s">
        <v>18</v>
      </c>
      <c r="B5" s="33" t="s">
        <v>26</v>
      </c>
      <c r="C5" s="33" t="s">
        <v>27</v>
      </c>
      <c r="D5" s="33" t="s">
        <v>26</v>
      </c>
      <c r="E5" s="33" t="s">
        <v>27</v>
      </c>
      <c r="F5" s="33"/>
      <c r="G5" s="33"/>
    </row>
    <row r="6" spans="1:7" x14ac:dyDescent="0.3">
      <c r="A6" s="34" t="s">
        <v>11</v>
      </c>
      <c r="B6" s="35">
        <v>134</v>
      </c>
      <c r="C6" s="36">
        <v>30820</v>
      </c>
      <c r="D6" s="35">
        <v>112</v>
      </c>
      <c r="E6" s="36">
        <v>25760</v>
      </c>
      <c r="F6" s="35">
        <v>246</v>
      </c>
      <c r="G6" s="36">
        <v>56580</v>
      </c>
    </row>
    <row r="7" spans="1:7" x14ac:dyDescent="0.3">
      <c r="A7" s="34" t="s">
        <v>13</v>
      </c>
      <c r="B7" s="35">
        <v>55</v>
      </c>
      <c r="C7" s="36">
        <v>7419.5000000000009</v>
      </c>
      <c r="D7" s="35">
        <v>131</v>
      </c>
      <c r="E7" s="36">
        <v>17671.900000000001</v>
      </c>
      <c r="F7" s="35">
        <v>186</v>
      </c>
      <c r="G7" s="36">
        <v>25091.4</v>
      </c>
    </row>
    <row r="8" spans="1:7" x14ac:dyDescent="0.3">
      <c r="A8" s="34" t="s">
        <v>14</v>
      </c>
      <c r="B8" s="35">
        <v>93</v>
      </c>
      <c r="C8" s="36">
        <v>22868.7</v>
      </c>
      <c r="D8" s="35">
        <v>110</v>
      </c>
      <c r="E8" s="36">
        <v>27049.000000000004</v>
      </c>
      <c r="F8" s="35">
        <v>203</v>
      </c>
      <c r="G8" s="36">
        <v>49917.700000000004</v>
      </c>
    </row>
    <row r="9" spans="1:7" x14ac:dyDescent="0.3">
      <c r="A9" s="34" t="s">
        <v>12</v>
      </c>
      <c r="B9" s="35">
        <v>50</v>
      </c>
      <c r="C9" s="36">
        <v>17885</v>
      </c>
      <c r="D9" s="35">
        <v>180</v>
      </c>
      <c r="E9" s="36">
        <v>64386</v>
      </c>
      <c r="F9" s="35">
        <v>230</v>
      </c>
      <c r="G9" s="36">
        <v>82271</v>
      </c>
    </row>
    <row r="10" spans="1:7" x14ac:dyDescent="0.3">
      <c r="A10" s="33" t="s">
        <v>19</v>
      </c>
      <c r="B10" s="33">
        <v>332</v>
      </c>
      <c r="C10" s="33">
        <v>78993.2</v>
      </c>
      <c r="D10" s="33">
        <v>533</v>
      </c>
      <c r="E10" s="33">
        <v>134866.90000000002</v>
      </c>
      <c r="F10" s="33">
        <v>865</v>
      </c>
      <c r="G10" s="33">
        <v>213860.1</v>
      </c>
    </row>
    <row r="11" spans="1:7" x14ac:dyDescent="0.3">
      <c r="A11" s="37" t="s">
        <v>36</v>
      </c>
      <c r="B11" s="30"/>
      <c r="C11" s="38">
        <f>MIN(C6:C9)</f>
        <v>7419.5000000000009</v>
      </c>
      <c r="D11" s="30"/>
      <c r="E11" s="38">
        <f>MIN(E6:E9)</f>
        <v>17671.900000000001</v>
      </c>
      <c r="F11" s="30"/>
      <c r="G11" s="38">
        <f>MIN(G6:G9)</f>
        <v>25091.4</v>
      </c>
    </row>
    <row r="12" spans="1:7" x14ac:dyDescent="0.3">
      <c r="A12" s="37" t="s">
        <v>37</v>
      </c>
      <c r="B12" s="30">
        <f>MAX(B6:B9)</f>
        <v>134</v>
      </c>
      <c r="C12" s="38"/>
      <c r="D12" s="30">
        <f>MAX(D6:D9)</f>
        <v>180</v>
      </c>
      <c r="E12" s="38"/>
      <c r="F12" s="30">
        <f>MAX(F6:F9)</f>
        <v>246</v>
      </c>
      <c r="G12" s="38"/>
    </row>
    <row r="13" spans="1:7" x14ac:dyDescent="0.3">
      <c r="A13" s="37" t="s">
        <v>38</v>
      </c>
      <c r="B13" s="30"/>
      <c r="C13" s="38">
        <f>SUM(C6:C9)/4</f>
        <v>19748.3</v>
      </c>
      <c r="D13" s="30"/>
      <c r="E13" s="38">
        <f>SUM(E6:E9)/4</f>
        <v>33716.725000000006</v>
      </c>
      <c r="F13" s="30"/>
      <c r="G13" s="38">
        <f>SUM(G6:G9)/4</f>
        <v>53465.025000000001</v>
      </c>
    </row>
    <row r="14" spans="1:7" x14ac:dyDescent="0.3">
      <c r="A14" s="27"/>
      <c r="B14" s="27"/>
      <c r="C14" s="27"/>
      <c r="D14" s="27"/>
      <c r="E14" s="27"/>
      <c r="F14" s="27"/>
      <c r="G14" s="27"/>
    </row>
    <row r="15" spans="1:7" x14ac:dyDescent="0.3">
      <c r="A15" s="27"/>
      <c r="B15" s="27"/>
      <c r="C15" s="27"/>
      <c r="D15" s="27"/>
      <c r="E15" s="27"/>
      <c r="F15" s="27"/>
      <c r="G15" s="2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A4" sqref="A4"/>
    </sheetView>
  </sheetViews>
  <sheetFormatPr defaultRowHeight="14.4" x14ac:dyDescent="0.3"/>
  <cols>
    <col min="1" max="1" width="26" customWidth="1"/>
    <col min="2" max="2" width="20.33203125" customWidth="1"/>
    <col min="3" max="9" width="9.33203125" customWidth="1"/>
    <col min="10" max="11" width="11.33203125" customWidth="1"/>
    <col min="12" max="12" width="16.21875" customWidth="1"/>
    <col min="13" max="13" width="10.88671875" customWidth="1"/>
    <col min="14" max="14" width="16.21875" customWidth="1"/>
    <col min="15" max="15" width="10.88671875" customWidth="1"/>
    <col min="16" max="16" width="16.21875" customWidth="1"/>
    <col min="17" max="17" width="10.88671875" customWidth="1"/>
    <col min="18" max="18" width="16.21875" bestFit="1" customWidth="1"/>
    <col min="19" max="19" width="10.88671875" bestFit="1" customWidth="1"/>
    <col min="20" max="20" width="16.21875" bestFit="1" customWidth="1"/>
    <col min="21" max="21" width="10.88671875" bestFit="1" customWidth="1"/>
    <col min="22" max="22" width="16.21875" bestFit="1" customWidth="1"/>
    <col min="23" max="23" width="10.88671875" bestFit="1" customWidth="1"/>
    <col min="24" max="24" width="16.21875" bestFit="1" customWidth="1"/>
    <col min="25" max="25" width="10.88671875" bestFit="1" customWidth="1"/>
    <col min="26" max="26" width="16.21875" bestFit="1" customWidth="1"/>
    <col min="27" max="27" width="10.88671875" bestFit="1" customWidth="1"/>
    <col min="28" max="28" width="16.21875" bestFit="1" customWidth="1"/>
    <col min="29" max="29" width="10.88671875" bestFit="1" customWidth="1"/>
    <col min="30" max="30" width="16.21875" bestFit="1" customWidth="1"/>
    <col min="31" max="31" width="10.88671875" bestFit="1" customWidth="1"/>
    <col min="32" max="32" width="9.33203125" bestFit="1" customWidth="1"/>
    <col min="33" max="33" width="9.21875" bestFit="1" customWidth="1"/>
    <col min="34" max="34" width="16.21875" bestFit="1" customWidth="1"/>
    <col min="35" max="35" width="10.88671875" bestFit="1" customWidth="1"/>
    <col min="36" max="36" width="16.21875" bestFit="1" customWidth="1"/>
    <col min="37" max="37" width="11.88671875" bestFit="1" customWidth="1"/>
    <col min="38" max="38" width="17.33203125" bestFit="1" customWidth="1"/>
    <col min="39" max="39" width="11.88671875" bestFit="1" customWidth="1"/>
    <col min="40" max="40" width="17.33203125" bestFit="1" customWidth="1"/>
    <col min="41" max="41" width="11.88671875" bestFit="1" customWidth="1"/>
    <col min="42" max="42" width="17.33203125" bestFit="1" customWidth="1"/>
    <col min="43" max="43" width="11.88671875" bestFit="1" customWidth="1"/>
    <col min="44" max="44" width="17.33203125" bestFit="1" customWidth="1"/>
    <col min="45" max="45" width="11.88671875" bestFit="1" customWidth="1"/>
    <col min="46" max="46" width="17.33203125" bestFit="1" customWidth="1"/>
    <col min="47" max="47" width="11.88671875" bestFit="1" customWidth="1"/>
    <col min="48" max="48" width="17.33203125" bestFit="1" customWidth="1"/>
    <col min="49" max="49" width="11.88671875" bestFit="1" customWidth="1"/>
    <col min="50" max="50" width="17.33203125" bestFit="1" customWidth="1"/>
    <col min="51" max="51" width="12.6640625" bestFit="1" customWidth="1"/>
  </cols>
  <sheetData>
    <row r="1" spans="1:10" x14ac:dyDescent="0.3">
      <c r="A1" s="28" t="s">
        <v>27</v>
      </c>
      <c r="B1" s="28" t="s">
        <v>28</v>
      </c>
    </row>
    <row r="2" spans="1:10" x14ac:dyDescent="0.3">
      <c r="B2" s="29" t="s">
        <v>21</v>
      </c>
      <c r="C2" s="29" t="s">
        <v>31</v>
      </c>
      <c r="D2" s="29" t="s">
        <v>22</v>
      </c>
      <c r="E2" s="29" t="s">
        <v>23</v>
      </c>
      <c r="F2" s="29" t="s">
        <v>32</v>
      </c>
      <c r="G2" s="29" t="s">
        <v>25</v>
      </c>
      <c r="H2" s="29" t="s">
        <v>33</v>
      </c>
      <c r="I2" s="29" t="s">
        <v>34</v>
      </c>
      <c r="J2" s="29" t="s">
        <v>19</v>
      </c>
    </row>
    <row r="3" spans="1:10" x14ac:dyDescent="0.3">
      <c r="A3" s="28" t="s">
        <v>18</v>
      </c>
    </row>
    <row r="4" spans="1:10" x14ac:dyDescent="0.3">
      <c r="A4" s="26" t="s">
        <v>15</v>
      </c>
      <c r="B4" s="39">
        <v>3220</v>
      </c>
      <c r="C4" s="39"/>
      <c r="D4" s="39"/>
      <c r="E4" s="39">
        <v>5655.7</v>
      </c>
      <c r="F4" s="39"/>
      <c r="G4" s="39">
        <v>20388.899999999998</v>
      </c>
      <c r="H4" s="39">
        <v>4586.6000000000004</v>
      </c>
      <c r="I4" s="39"/>
      <c r="J4" s="39">
        <v>33851.199999999997</v>
      </c>
    </row>
    <row r="5" spans="1:10" x14ac:dyDescent="0.3">
      <c r="A5" s="26" t="s">
        <v>9</v>
      </c>
      <c r="B5" s="39">
        <v>8606.5</v>
      </c>
      <c r="C5" s="39"/>
      <c r="D5" s="39">
        <v>3680</v>
      </c>
      <c r="E5" s="39">
        <v>2428.2000000000003</v>
      </c>
      <c r="F5" s="39"/>
      <c r="G5" s="39">
        <v>5365.5</v>
      </c>
      <c r="H5" s="39"/>
      <c r="I5" s="39"/>
      <c r="J5" s="39">
        <v>20080.2</v>
      </c>
    </row>
    <row r="6" spans="1:10" x14ac:dyDescent="0.3">
      <c r="A6" s="26" t="s">
        <v>10</v>
      </c>
      <c r="B6" s="39">
        <v>1753.7</v>
      </c>
      <c r="C6" s="39">
        <v>16560</v>
      </c>
      <c r="D6" s="39"/>
      <c r="E6" s="39"/>
      <c r="F6" s="39"/>
      <c r="G6" s="39"/>
      <c r="H6" s="39">
        <v>13950.3</v>
      </c>
      <c r="I6" s="39">
        <v>15245.800000000001</v>
      </c>
      <c r="J6" s="39">
        <v>47509.8</v>
      </c>
    </row>
    <row r="7" spans="1:10" x14ac:dyDescent="0.3">
      <c r="A7" s="26" t="s">
        <v>7</v>
      </c>
      <c r="B7" s="39">
        <v>3910</v>
      </c>
      <c r="C7" s="39"/>
      <c r="D7" s="39">
        <v>8606.5</v>
      </c>
      <c r="E7" s="39"/>
      <c r="F7" s="39"/>
      <c r="G7" s="39">
        <v>4650.0999999999995</v>
      </c>
      <c r="H7" s="39"/>
      <c r="I7" s="39">
        <v>3237.6000000000004</v>
      </c>
      <c r="J7" s="39">
        <v>20404.199999999997</v>
      </c>
    </row>
    <row r="8" spans="1:10" x14ac:dyDescent="0.3">
      <c r="A8" s="26" t="s">
        <v>16</v>
      </c>
      <c r="B8" s="39">
        <v>3450</v>
      </c>
      <c r="C8" s="39">
        <v>5723.2</v>
      </c>
      <c r="D8" s="39"/>
      <c r="E8" s="39"/>
      <c r="F8" s="39"/>
      <c r="G8" s="39"/>
      <c r="H8" s="39">
        <v>9847.7000000000007</v>
      </c>
      <c r="I8" s="39">
        <v>3196.7000000000003</v>
      </c>
      <c r="J8" s="39">
        <v>22217.600000000002</v>
      </c>
    </row>
    <row r="9" spans="1:10" x14ac:dyDescent="0.3">
      <c r="A9" s="26" t="s">
        <v>8</v>
      </c>
      <c r="B9" s="39">
        <v>3237.6000000000004</v>
      </c>
      <c r="C9" s="39"/>
      <c r="D9" s="39"/>
      <c r="E9" s="39"/>
      <c r="F9" s="39"/>
      <c r="G9" s="39">
        <v>8606.5</v>
      </c>
      <c r="H9" s="39">
        <v>20031.2</v>
      </c>
      <c r="I9" s="39">
        <v>7820</v>
      </c>
      <c r="J9" s="39">
        <v>39695.300000000003</v>
      </c>
    </row>
    <row r="10" spans="1:10" x14ac:dyDescent="0.3">
      <c r="A10" s="26" t="s">
        <v>17</v>
      </c>
      <c r="B10" s="39"/>
      <c r="C10" s="39">
        <v>12161.8</v>
      </c>
      <c r="D10" s="39"/>
      <c r="E10" s="39"/>
      <c r="F10" s="39">
        <v>17940</v>
      </c>
      <c r="G10" s="39"/>
      <c r="H10" s="39"/>
      <c r="I10" s="39"/>
      <c r="J10" s="39">
        <v>30101.8</v>
      </c>
    </row>
    <row r="11" spans="1:10" x14ac:dyDescent="0.3">
      <c r="A11" s="26" t="s">
        <v>19</v>
      </c>
      <c r="B11" s="39">
        <v>24177.800000000003</v>
      </c>
      <c r="C11" s="39">
        <v>34445</v>
      </c>
      <c r="D11" s="39">
        <v>12286.5</v>
      </c>
      <c r="E11" s="39">
        <v>8083.9</v>
      </c>
      <c r="F11" s="39">
        <v>17940</v>
      </c>
      <c r="G11" s="39">
        <v>39011</v>
      </c>
      <c r="H11" s="39">
        <v>48415.8</v>
      </c>
      <c r="I11" s="39">
        <v>29500.100000000002</v>
      </c>
      <c r="J11" s="39">
        <v>213860.09999999998</v>
      </c>
    </row>
    <row r="40" spans="1:10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2023-11-27T13:18:23Z</dcterms:modified>
</cp:coreProperties>
</file>