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ri\Desktop\SUNEESHA_INDHUMADHI_lab2\"/>
    </mc:Choice>
  </mc:AlternateContent>
  <bookViews>
    <workbookView xWindow="0" yWindow="0" windowWidth="20490" windowHeight="7755" tabRatio="500" activeTab="1"/>
  </bookViews>
  <sheets>
    <sheet name="questions" sheetId="2" r:id="rId1"/>
    <sheet name="plots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B10" i="2"/>
  <c r="B5" i="2"/>
  <c r="G28" i="1"/>
  <c r="G27" i="1"/>
  <c r="G26" i="1"/>
  <c r="F26" i="1"/>
  <c r="C29" i="1"/>
  <c r="C28" i="1"/>
  <c r="C27" i="1"/>
  <c r="C26" i="1"/>
  <c r="B28" i="1"/>
  <c r="B27" i="1"/>
  <c r="B26" i="1"/>
  <c r="F29" i="1"/>
  <c r="F28" i="1"/>
  <c r="F27" i="1"/>
</calcChain>
</file>

<file path=xl/sharedStrings.xml><?xml version="1.0" encoding="utf-8"?>
<sst xmlns="http://schemas.openxmlformats.org/spreadsheetml/2006/main" count="72" uniqueCount="32">
  <si>
    <t>Google</t>
  </si>
  <si>
    <t>single node</t>
  </si>
  <si>
    <t>Microsoft Azure</t>
  </si>
  <si>
    <t>Three node</t>
  </si>
  <si>
    <t>ONE NODE</t>
  </si>
  <si>
    <t>THREE NODE</t>
  </si>
  <si>
    <t>RUN THROUGHPUT</t>
  </si>
  <si>
    <t>LOAD THROUGHPUT for GOOGLE</t>
  </si>
  <si>
    <t>RUN THROUGHPUT for GOOGLE</t>
  </si>
  <si>
    <t>LOAD THROUGHPUT for AZURE</t>
  </si>
  <si>
    <t>RUN THROUGHPUT for AZURE</t>
  </si>
  <si>
    <t xml:space="preserve">LOAD THROUGHPUT </t>
  </si>
  <si>
    <t>RUNTIME  in GOOGLE(minutes)</t>
  </si>
  <si>
    <t>RUNTIME  in AZURE (minutes)</t>
  </si>
  <si>
    <t xml:space="preserve"> THROUGHPUT/PRICE</t>
  </si>
  <si>
    <t>RUN THROUGHPUT/PRICE  for GOOGLE</t>
  </si>
  <si>
    <t>RUN THROUGHPUT/PRICE  for AZURE</t>
  </si>
  <si>
    <t>three node</t>
  </si>
  <si>
    <t>If the customer has a requirement of the number of concurrent users between 5 to 10</t>
  </si>
  <si>
    <r>
      <t xml:space="preserve">                                               </t>
    </r>
    <r>
      <rPr>
        <sz val="12"/>
        <color theme="1"/>
        <rFont val="Arial"/>
      </rPr>
      <t>i.</t>
    </r>
    <r>
      <rPr>
        <sz val="7"/>
        <color theme="1"/>
        <rFont val="Times New Roman"/>
      </rPr>
      <t xml:space="preserve">     </t>
    </r>
    <r>
      <rPr>
        <sz val="12"/>
        <color theme="1"/>
        <rFont val="Arial"/>
      </rPr>
      <t>How many node the customer needs?</t>
    </r>
  </si>
  <si>
    <r>
      <t xml:space="preserve">                                             </t>
    </r>
    <r>
      <rPr>
        <sz val="12"/>
        <color theme="1"/>
        <rFont val="Arial"/>
      </rPr>
      <t>ii.</t>
    </r>
    <r>
      <rPr>
        <sz val="7"/>
        <color theme="1"/>
        <rFont val="Times New Roman"/>
      </rPr>
      <t xml:space="preserve">     </t>
    </r>
    <r>
      <rPr>
        <sz val="12"/>
        <color theme="1"/>
        <rFont val="Arial"/>
      </rPr>
      <t>Which Cloud provider is better for the customer?</t>
    </r>
  </si>
  <si>
    <r>
      <t xml:space="preserve">                                            </t>
    </r>
    <r>
      <rPr>
        <sz val="12"/>
        <color theme="1"/>
        <rFont val="Arial"/>
      </rPr>
      <t>iii.</t>
    </r>
    <r>
      <rPr>
        <sz val="7"/>
        <color theme="1"/>
        <rFont val="Times New Roman"/>
      </rPr>
      <t xml:space="preserve">     </t>
    </r>
    <r>
      <rPr>
        <sz val="12"/>
        <color theme="1"/>
        <rFont val="Arial"/>
      </rPr>
      <t>How much performance the customer can get?</t>
    </r>
  </si>
  <si>
    <r>
      <t xml:space="preserve">                                            </t>
    </r>
    <r>
      <rPr>
        <sz val="12"/>
        <color theme="1"/>
        <rFont val="Arial"/>
      </rPr>
      <t>iv.</t>
    </r>
    <r>
      <rPr>
        <sz val="7"/>
        <color theme="1"/>
        <rFont val="Times New Roman"/>
      </rPr>
      <t xml:space="preserve">     </t>
    </r>
    <r>
      <rPr>
        <sz val="12"/>
        <color theme="1"/>
        <rFont val="Arial"/>
      </rPr>
      <t>How much the customer should pay per month?</t>
    </r>
  </si>
  <si>
    <t>If the customer has a requirement of the number of concurrent users between 50 to 330</t>
  </si>
  <si>
    <t>If the customer has a requirement of the number of concurrent users between 400 to 650</t>
  </si>
  <si>
    <t>1node</t>
  </si>
  <si>
    <t>google</t>
  </si>
  <si>
    <t>3000-3866</t>
  </si>
  <si>
    <t>3nodes</t>
  </si>
  <si>
    <t>9000-10000</t>
  </si>
  <si>
    <t>azure</t>
  </si>
  <si>
    <t>around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</si>
</sst>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sz val="7"/>
      <color theme="1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3" xfId="0" applyFont="1" applyBorder="1"/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0" fillId="0" borderId="7" xfId="0" applyFill="1" applyBorder="1"/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164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1" xfId="0" applyFont="1" applyBorder="1" applyAlignme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 in GOOGLE(minutes)</a:t>
            </a:r>
          </a:p>
        </c:rich>
      </c:tx>
      <c:layout>
        <c:manualLayout>
          <c:xMode val="edge"/>
          <c:yMode val="edge"/>
          <c:x val="0.24165441819772501"/>
          <c:y val="3.703703703703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plots!$B$2</c:f>
              <c:strCache>
                <c:ptCount val="1"/>
                <c:pt idx="0">
                  <c:v>ONE NODE</c:v>
                </c:pt>
              </c:strCache>
            </c:strRef>
          </c:tx>
          <c:cat>
            <c:numRef>
              <c:f>plots!$A$3:$A$7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  <c:pt idx="4">
                  <c:v>1200</c:v>
                </c:pt>
              </c:numCache>
            </c:numRef>
          </c:cat>
          <c:val>
            <c:numRef>
              <c:f>plots!$B$3:$B$7</c:f>
              <c:numCache>
                <c:formatCode>General</c:formatCode>
                <c:ptCount val="5"/>
                <c:pt idx="0">
                  <c:v>0.30580000000000002</c:v>
                </c:pt>
                <c:pt idx="1">
                  <c:v>0.61739999999999995</c:v>
                </c:pt>
                <c:pt idx="2">
                  <c:v>8.1959999999999997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plots!$C$2</c:f>
              <c:strCache>
                <c:ptCount val="1"/>
                <c:pt idx="0">
                  <c:v>THREE NODE</c:v>
                </c:pt>
              </c:strCache>
            </c:strRef>
          </c:tx>
          <c:cat>
            <c:numRef>
              <c:f>plots!$A$3:$A$7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  <c:pt idx="4">
                  <c:v>1200</c:v>
                </c:pt>
              </c:numCache>
            </c:numRef>
          </c:cat>
          <c:val>
            <c:numRef>
              <c:f>plots!$C$3:$C$7</c:f>
              <c:numCache>
                <c:formatCode>General</c:formatCode>
                <c:ptCount val="5"/>
                <c:pt idx="0">
                  <c:v>0.43101</c:v>
                </c:pt>
                <c:pt idx="1">
                  <c:v>0.91069999999999995</c:v>
                </c:pt>
                <c:pt idx="2">
                  <c:v>6.2517500000000004</c:v>
                </c:pt>
                <c:pt idx="3">
                  <c:v>217.2123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4200"/>
        <c:axId val="207409040"/>
      </c:lineChart>
      <c:catAx>
        <c:axId val="20790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409040"/>
        <c:crosses val="autoZero"/>
        <c:auto val="1"/>
        <c:lblAlgn val="ctr"/>
        <c:lblOffset val="100"/>
        <c:noMultiLvlLbl val="0"/>
      </c:catAx>
      <c:valAx>
        <c:axId val="20740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runtime(minutes)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90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THROUGHPUT for</a:t>
            </a:r>
            <a:r>
              <a:rPr lang="en-US" baseline="0"/>
              <a:t> 3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plots!$F$33</c:f>
              <c:strCache>
                <c:ptCount val="1"/>
                <c:pt idx="0">
                  <c:v>Microsoft Azure</c:v>
                </c:pt>
              </c:strCache>
            </c:strRef>
          </c:tx>
          <c:cat>
            <c:numRef>
              <c:f>plots!$E$34:$E$37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plots!$F$34:$F$37</c:f>
              <c:numCache>
                <c:formatCode>General</c:formatCode>
                <c:ptCount val="4"/>
                <c:pt idx="0">
                  <c:v>1971.5397892108199</c:v>
                </c:pt>
                <c:pt idx="1">
                  <c:v>2019.23055224368</c:v>
                </c:pt>
                <c:pt idx="2">
                  <c:v>3907.8616071280799</c:v>
                </c:pt>
                <c:pt idx="3">
                  <c:v>3982.86159777075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plots!$G$33</c:f>
              <c:strCache>
                <c:ptCount val="1"/>
                <c:pt idx="0">
                  <c:v>Google</c:v>
                </c:pt>
              </c:strCache>
            </c:strRef>
          </c:tx>
          <c:cat>
            <c:numRef>
              <c:f>plots!$E$34:$E$37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plots!$G$34:$G$37</c:f>
              <c:numCache>
                <c:formatCode>General</c:formatCode>
                <c:ptCount val="4"/>
                <c:pt idx="0">
                  <c:v>1514.63514409445</c:v>
                </c:pt>
                <c:pt idx="1">
                  <c:v>2866.0022207512102</c:v>
                </c:pt>
                <c:pt idx="2">
                  <c:v>2001.43357028476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79984"/>
        <c:axId val="263980376"/>
      </c:lineChart>
      <c:catAx>
        <c:axId val="2639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980376"/>
        <c:crosses val="autoZero"/>
        <c:auto val="1"/>
        <c:lblAlgn val="ctr"/>
        <c:lblOffset val="100"/>
        <c:noMultiLvlLbl val="0"/>
      </c:catAx>
      <c:valAx>
        <c:axId val="26398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9799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THROUGHPUT for 1</a:t>
            </a:r>
            <a:r>
              <a:rPr lang="en-US" baseline="0"/>
              <a:t> NODE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plots!$B$42</c:f>
              <c:strCache>
                <c:ptCount val="1"/>
                <c:pt idx="0">
                  <c:v>Microsoft Azure</c:v>
                </c:pt>
              </c:strCache>
            </c:strRef>
          </c:tx>
          <c:cat>
            <c:numRef>
              <c:f>plots!$A$43:$A$46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plots!$B$43:$B$46</c:f>
              <c:numCache>
                <c:formatCode>General</c:formatCode>
                <c:ptCount val="4"/>
                <c:pt idx="0">
                  <c:v>155.62337276310799</c:v>
                </c:pt>
                <c:pt idx="1">
                  <c:v>635.87747912732095</c:v>
                </c:pt>
                <c:pt idx="2">
                  <c:v>1841.5358408913</c:v>
                </c:pt>
                <c:pt idx="3">
                  <c:v>1563.3862751296001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plots!$C$42</c:f>
              <c:strCache>
                <c:ptCount val="1"/>
                <c:pt idx="0">
                  <c:v>Google</c:v>
                </c:pt>
              </c:strCache>
            </c:strRef>
          </c:tx>
          <c:cat>
            <c:numRef>
              <c:f>plots!$A$43:$A$46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plots!$C$43:$C$46</c:f>
              <c:numCache>
                <c:formatCode>General</c:formatCode>
                <c:ptCount val="4"/>
                <c:pt idx="0">
                  <c:v>5450.1850000000004</c:v>
                </c:pt>
                <c:pt idx="1">
                  <c:v>10797.387000000001</c:v>
                </c:pt>
                <c:pt idx="2">
                  <c:v>6506.8289999999997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81160"/>
        <c:axId val="263981552"/>
      </c:lineChart>
      <c:catAx>
        <c:axId val="2639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981552"/>
        <c:crosses val="autoZero"/>
        <c:auto val="1"/>
        <c:lblAlgn val="ctr"/>
        <c:lblOffset val="100"/>
        <c:noMultiLvlLbl val="0"/>
      </c:catAx>
      <c:valAx>
        <c:axId val="26398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981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THROUGHPUT for 3 </a:t>
            </a:r>
            <a:r>
              <a:rPr lang="en-US" baseline="0"/>
              <a:t>NODE</a:t>
            </a:r>
            <a:endParaRPr lang="en-US"/>
          </a:p>
        </c:rich>
      </c:tx>
      <c:layout>
        <c:manualLayout>
          <c:xMode val="edge"/>
          <c:yMode val="edge"/>
          <c:x val="0.35300568678915101"/>
          <c:y val="3.7037037037037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plots!$F$42</c:f>
              <c:strCache>
                <c:ptCount val="1"/>
                <c:pt idx="0">
                  <c:v>Microsoft Azure</c:v>
                </c:pt>
              </c:strCache>
            </c:strRef>
          </c:tx>
          <c:cat>
            <c:numRef>
              <c:f>plots!$E$43:$E$46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plots!$F$43:$F$46</c:f>
              <c:numCache>
                <c:formatCode>General</c:formatCode>
                <c:ptCount val="4"/>
                <c:pt idx="0">
                  <c:v>616.74800000000005</c:v>
                </c:pt>
                <c:pt idx="1">
                  <c:v>633.47570699848097</c:v>
                </c:pt>
                <c:pt idx="2">
                  <c:v>1875.8844502075699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plots!$G$42</c:f>
              <c:strCache>
                <c:ptCount val="1"/>
                <c:pt idx="0">
                  <c:v>Google</c:v>
                </c:pt>
              </c:strCache>
            </c:strRef>
          </c:tx>
          <c:cat>
            <c:numRef>
              <c:f>plots!$E$43:$E$46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plots!$G$43:$G$46</c:f>
              <c:numCache>
                <c:formatCode>General</c:formatCode>
                <c:ptCount val="4"/>
                <c:pt idx="0">
                  <c:v>3866.826</c:v>
                </c:pt>
                <c:pt idx="1">
                  <c:v>7320.2420000000002</c:v>
                </c:pt>
                <c:pt idx="2">
                  <c:v>8530.9439999999995</c:v>
                </c:pt>
                <c:pt idx="3">
                  <c:v>491.07100000000003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82336"/>
        <c:axId val="263982728"/>
      </c:lineChart>
      <c:catAx>
        <c:axId val="2639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982728"/>
        <c:crosses val="autoZero"/>
        <c:auto val="1"/>
        <c:lblAlgn val="ctr"/>
        <c:lblOffset val="100"/>
        <c:noMultiLvlLbl val="0"/>
      </c:catAx>
      <c:valAx>
        <c:axId val="263982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982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THROUGHPUT/PRICE for 1 NODE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plots!$B$50</c:f>
              <c:strCache>
                <c:ptCount val="1"/>
                <c:pt idx="0">
                  <c:v>Microsoft Azure</c:v>
                </c:pt>
              </c:strCache>
            </c:strRef>
          </c:tx>
          <c:cat>
            <c:numRef>
              <c:f>plots!$A$51:$A$54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plots!$B$51:$B$54</c:f>
              <c:numCache>
                <c:formatCode>General</c:formatCode>
                <c:ptCount val="4"/>
                <c:pt idx="0">
                  <c:v>5798646.4390000002</c:v>
                </c:pt>
                <c:pt idx="1">
                  <c:v>5824703.5159999998</c:v>
                </c:pt>
                <c:pt idx="2">
                  <c:v>4042615.4559999998</c:v>
                </c:pt>
                <c:pt idx="3">
                  <c:v>1751991.905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plots!$C$50</c:f>
              <c:strCache>
                <c:ptCount val="1"/>
                <c:pt idx="0">
                  <c:v>Google</c:v>
                </c:pt>
              </c:strCache>
            </c:strRef>
          </c:tx>
          <c:cat>
            <c:numRef>
              <c:f>plots!$A$51:$A$54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plots!$C$51:$C$54</c:f>
              <c:numCache>
                <c:formatCode>General</c:formatCode>
                <c:ptCount val="4"/>
                <c:pt idx="0">
                  <c:v>650311763.10000002</c:v>
                </c:pt>
                <c:pt idx="1">
                  <c:v>609766097.5</c:v>
                </c:pt>
                <c:pt idx="2">
                  <c:v>53530290.729999997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83512"/>
        <c:axId val="264379960"/>
      </c:lineChart>
      <c:catAx>
        <c:axId val="2639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4379960"/>
        <c:crosses val="autoZero"/>
        <c:auto val="1"/>
        <c:lblAlgn val="ctr"/>
        <c:lblOffset val="100"/>
        <c:noMultiLvlLbl val="0"/>
      </c:catAx>
      <c:valAx>
        <c:axId val="264379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throughput/$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983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THROUGHPUT/PRICE for 3 NODES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plots!$F$50</c:f>
              <c:strCache>
                <c:ptCount val="1"/>
                <c:pt idx="0">
                  <c:v>Microsoft Azure</c:v>
                </c:pt>
              </c:strCache>
            </c:strRef>
          </c:tx>
          <c:cat>
            <c:numRef>
              <c:f>plots!$E$51:$E$54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plots!$F$51:$F$54</c:f>
              <c:numCache>
                <c:formatCode>General</c:formatCode>
                <c:ptCount val="4"/>
                <c:pt idx="0">
                  <c:v>1484936.416</c:v>
                </c:pt>
                <c:pt idx="1">
                  <c:v>2729525.9249999998</c:v>
                </c:pt>
                <c:pt idx="2">
                  <c:v>704730.13040000002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plots!$G$50</c:f>
              <c:strCache>
                <c:ptCount val="1"/>
                <c:pt idx="0">
                  <c:v>Google</c:v>
                </c:pt>
              </c:strCache>
            </c:strRef>
          </c:tx>
          <c:cat>
            <c:numRef>
              <c:f>plots!$E$51:$E$54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plots!$G$51:$G$54</c:f>
              <c:numCache>
                <c:formatCode>General</c:formatCode>
                <c:ptCount val="4"/>
                <c:pt idx="0">
                  <c:v>216773956.19999999</c:v>
                </c:pt>
                <c:pt idx="1">
                  <c:v>203248120</c:v>
                </c:pt>
                <c:pt idx="2">
                  <c:v>17842306.550000001</c:v>
                </c:pt>
                <c:pt idx="3">
                  <c:v>38756.368770000001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80744"/>
        <c:axId val="264381136"/>
      </c:lineChart>
      <c:catAx>
        <c:axId val="2643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4381136"/>
        <c:crosses val="autoZero"/>
        <c:auto val="1"/>
        <c:lblAlgn val="ctr"/>
        <c:lblOffset val="100"/>
        <c:noMultiLvlLbl val="0"/>
      </c:catAx>
      <c:valAx>
        <c:axId val="26438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throughput/$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4380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 in AZURE (minutes)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plots!$F$2</c:f>
              <c:strCache>
                <c:ptCount val="1"/>
                <c:pt idx="0">
                  <c:v>ONE NODE</c:v>
                </c:pt>
              </c:strCache>
            </c:strRef>
          </c:tx>
          <c:marker>
            <c:symbol val="none"/>
          </c:marker>
          <c:cat>
            <c:numRef>
              <c:f>plots!$E$3:$E$7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  <c:pt idx="4">
                  <c:v>1200</c:v>
                </c:pt>
              </c:numCache>
            </c:numRef>
          </c:cat>
          <c:val>
            <c:numRef>
              <c:f>plots!$F$3:$F$7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10.4</c:v>
                </c:pt>
                <c:pt idx="2">
                  <c:v>29</c:v>
                </c:pt>
                <c:pt idx="3">
                  <c:v>68.2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plots!$G$2</c:f>
              <c:strCache>
                <c:ptCount val="1"/>
                <c:pt idx="0">
                  <c:v>THREE NODE</c:v>
                </c:pt>
              </c:strCache>
            </c:strRef>
          </c:tx>
          <c:marker>
            <c:symbol val="none"/>
          </c:marker>
          <c:cat>
            <c:numRef>
              <c:f>plots!$E$3:$E$7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  <c:pt idx="4">
                  <c:v>1200</c:v>
                </c:pt>
              </c:numCache>
            </c:numRef>
          </c:cat>
          <c:val>
            <c:numRef>
              <c:f>plots!$G$3:$G$7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10.5</c:v>
                </c:pt>
                <c:pt idx="2">
                  <c:v>28.4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2944"/>
        <c:axId val="99483424"/>
      </c:lineChart>
      <c:catAx>
        <c:axId val="2073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483424"/>
        <c:crosses val="autoZero"/>
        <c:auto val="1"/>
        <c:lblAlgn val="ctr"/>
        <c:lblOffset val="100"/>
        <c:noMultiLvlLbl val="0"/>
      </c:catAx>
      <c:valAx>
        <c:axId val="9948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THROUGHPUT for GOOGLE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plots!$B$11</c:f>
              <c:strCache>
                <c:ptCount val="1"/>
                <c:pt idx="0">
                  <c:v>ONE NODE</c:v>
                </c:pt>
              </c:strCache>
            </c:strRef>
          </c:tx>
          <c:cat>
            <c:numRef>
              <c:f>plots!$A$12:$A$15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plots!$B$12:$B$15</c:f>
              <c:numCache>
                <c:formatCode>General</c:formatCode>
                <c:ptCount val="4"/>
                <c:pt idx="0">
                  <c:v>3872.8220000000001</c:v>
                </c:pt>
                <c:pt idx="1">
                  <c:v>6955.8190000000004</c:v>
                </c:pt>
                <c:pt idx="2">
                  <c:v>6571.6</c:v>
                </c:pt>
                <c:pt idx="3">
                  <c:v>6053.7188999999998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plots!$C$11</c:f>
              <c:strCache>
                <c:ptCount val="1"/>
                <c:pt idx="0">
                  <c:v>THREE NODE</c:v>
                </c:pt>
              </c:strCache>
            </c:strRef>
          </c:tx>
          <c:cat>
            <c:numRef>
              <c:f>plots!$A$12:$A$15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plots!$C$12:$C$15</c:f>
              <c:numCache>
                <c:formatCode>General</c:formatCode>
                <c:ptCount val="4"/>
                <c:pt idx="0">
                  <c:v>8545.8230000000003</c:v>
                </c:pt>
                <c:pt idx="1">
                  <c:v>12402.018</c:v>
                </c:pt>
                <c:pt idx="2">
                  <c:v>11249.152</c:v>
                </c:pt>
                <c:pt idx="3">
                  <c:v>5475.848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52688"/>
        <c:axId val="263670280"/>
      </c:lineChart>
      <c:catAx>
        <c:axId val="2632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670280"/>
        <c:crosses val="autoZero"/>
        <c:auto val="1"/>
        <c:lblAlgn val="ctr"/>
        <c:lblOffset val="100"/>
        <c:noMultiLvlLbl val="0"/>
      </c:catAx>
      <c:valAx>
        <c:axId val="263670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252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THROUGHPUT for AZURE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plots!$F$11</c:f>
              <c:strCache>
                <c:ptCount val="1"/>
                <c:pt idx="0">
                  <c:v>ONE NODE</c:v>
                </c:pt>
              </c:strCache>
            </c:strRef>
          </c:tx>
          <c:cat>
            <c:numRef>
              <c:f>plots!$E$12:$E$15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plots!$F$12:$F$15</c:f>
              <c:numCache>
                <c:formatCode>General</c:formatCode>
                <c:ptCount val="4"/>
                <c:pt idx="0">
                  <c:v>155.62337276310799</c:v>
                </c:pt>
                <c:pt idx="1">
                  <c:v>635.87747912732095</c:v>
                </c:pt>
                <c:pt idx="2">
                  <c:v>1841.5358408913</c:v>
                </c:pt>
                <c:pt idx="3">
                  <c:v>1563.3862751296001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plots!$G$11</c:f>
              <c:strCache>
                <c:ptCount val="1"/>
                <c:pt idx="0">
                  <c:v>THREE NODE</c:v>
                </c:pt>
              </c:strCache>
            </c:strRef>
          </c:tx>
          <c:cat>
            <c:numRef>
              <c:f>plots!$E$12:$E$15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plots!$G$12:$G$15</c:f>
              <c:numCache>
                <c:formatCode>General</c:formatCode>
                <c:ptCount val="4"/>
                <c:pt idx="0">
                  <c:v>616.74800000000005</c:v>
                </c:pt>
                <c:pt idx="1">
                  <c:v>633.47570699848097</c:v>
                </c:pt>
                <c:pt idx="2">
                  <c:v>1875.8844502075699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01448"/>
        <c:axId val="263724440"/>
      </c:lineChart>
      <c:catAx>
        <c:axId val="26370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724440"/>
        <c:crosses val="autoZero"/>
        <c:auto val="1"/>
        <c:lblAlgn val="ctr"/>
        <c:lblOffset val="100"/>
        <c:noMultiLvlLbl val="0"/>
      </c:catAx>
      <c:valAx>
        <c:axId val="263724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701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THROUGHPUT for GOOGLE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plots!$B$18</c:f>
              <c:strCache>
                <c:ptCount val="1"/>
                <c:pt idx="0">
                  <c:v>ONE NODE</c:v>
                </c:pt>
              </c:strCache>
            </c:strRef>
          </c:tx>
          <c:cat>
            <c:numRef>
              <c:f>plots!$A$19:$A$22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plots!$B$19:$B$22</c:f>
              <c:numCache>
                <c:formatCode>General</c:formatCode>
                <c:ptCount val="4"/>
                <c:pt idx="0">
                  <c:v>3866.826</c:v>
                </c:pt>
                <c:pt idx="1">
                  <c:v>7320.2420000000002</c:v>
                </c:pt>
                <c:pt idx="2">
                  <c:v>8530.9439999999995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plots!$C$18</c:f>
              <c:strCache>
                <c:ptCount val="1"/>
                <c:pt idx="0">
                  <c:v>THREE NODE</c:v>
                </c:pt>
              </c:strCache>
            </c:strRef>
          </c:tx>
          <c:cat>
            <c:numRef>
              <c:f>plots!$A$19:$A$22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plots!$C$19:$C$22</c:f>
              <c:numCache>
                <c:formatCode>General</c:formatCode>
                <c:ptCount val="4"/>
                <c:pt idx="0">
                  <c:v>5450.1850000000004</c:v>
                </c:pt>
                <c:pt idx="1">
                  <c:v>10797.387000000001</c:v>
                </c:pt>
                <c:pt idx="2">
                  <c:v>6506.8289999999997</c:v>
                </c:pt>
                <c:pt idx="3">
                  <c:v>491.07100000000003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36568"/>
        <c:axId val="263770080"/>
      </c:lineChart>
      <c:catAx>
        <c:axId val="1526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770080"/>
        <c:crosses val="autoZero"/>
        <c:auto val="1"/>
        <c:lblAlgn val="ctr"/>
        <c:lblOffset val="100"/>
        <c:noMultiLvlLbl val="0"/>
      </c:catAx>
      <c:valAx>
        <c:axId val="26377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636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THROUGHPUT for AZURE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plots!$F$18</c:f>
              <c:strCache>
                <c:ptCount val="1"/>
                <c:pt idx="0">
                  <c:v>ONE NODE</c:v>
                </c:pt>
              </c:strCache>
            </c:strRef>
          </c:tx>
          <c:cat>
            <c:numRef>
              <c:f>plots!$E$19:$E$22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plots!$F$19:$F$22</c:f>
              <c:numCache>
                <c:formatCode>General</c:formatCode>
                <c:ptCount val="4"/>
                <c:pt idx="0">
                  <c:v>1971.5397892108199</c:v>
                </c:pt>
                <c:pt idx="1">
                  <c:v>2019.23055224368</c:v>
                </c:pt>
                <c:pt idx="2">
                  <c:v>3907.8616071280799</c:v>
                </c:pt>
                <c:pt idx="3">
                  <c:v>3982.86159777075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plots!$G$18</c:f>
              <c:strCache>
                <c:ptCount val="1"/>
                <c:pt idx="0">
                  <c:v>THREE NODE</c:v>
                </c:pt>
              </c:strCache>
            </c:strRef>
          </c:tx>
          <c:cat>
            <c:numRef>
              <c:f>plots!$E$19:$E$22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plots!$G$19:$G$22</c:f>
              <c:numCache>
                <c:formatCode>General</c:formatCode>
                <c:ptCount val="4"/>
                <c:pt idx="0">
                  <c:v>1514.63514409445</c:v>
                </c:pt>
                <c:pt idx="1">
                  <c:v>2866.0022207512102</c:v>
                </c:pt>
                <c:pt idx="2">
                  <c:v>2001.43357028476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71256"/>
        <c:axId val="263771648"/>
      </c:lineChart>
      <c:catAx>
        <c:axId val="2637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771648"/>
        <c:crosses val="autoZero"/>
        <c:auto val="1"/>
        <c:lblAlgn val="ctr"/>
        <c:lblOffset val="100"/>
        <c:noMultiLvlLbl val="0"/>
      </c:catAx>
      <c:valAx>
        <c:axId val="26377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throughput(tpmC)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771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THROUGHPUT/PRICE  for GOOGLE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plots!$B$25</c:f>
              <c:strCache>
                <c:ptCount val="1"/>
                <c:pt idx="0">
                  <c:v>ONE NODE</c:v>
                </c:pt>
              </c:strCache>
            </c:strRef>
          </c:tx>
          <c:marker>
            <c:symbol val="none"/>
          </c:marker>
          <c:cat>
            <c:numRef>
              <c:f>plots!$A$26:$A$29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plots!$B$26:$B$29</c:f>
              <c:numCache>
                <c:formatCode>General</c:formatCode>
                <c:ptCount val="4"/>
                <c:pt idx="0">
                  <c:v>650311763.05708659</c:v>
                </c:pt>
                <c:pt idx="1">
                  <c:v>609766097.45939195</c:v>
                </c:pt>
                <c:pt idx="2">
                  <c:v>53530290.734156027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plots!$C$25</c:f>
              <c:strCache>
                <c:ptCount val="1"/>
                <c:pt idx="0">
                  <c:v>THREE NODE</c:v>
                </c:pt>
              </c:strCache>
            </c:strRef>
          </c:tx>
          <c:marker>
            <c:symbol val="none"/>
          </c:marker>
          <c:cat>
            <c:numRef>
              <c:f>plots!$A$26:$A$29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plots!$C$26:$C$29</c:f>
              <c:numCache>
                <c:formatCode>General</c:formatCode>
                <c:ptCount val="4"/>
                <c:pt idx="0">
                  <c:v>216773956.18928298</c:v>
                </c:pt>
                <c:pt idx="1">
                  <c:v>203248119.97050935</c:v>
                </c:pt>
                <c:pt idx="2">
                  <c:v>17842306.554164827</c:v>
                </c:pt>
                <c:pt idx="3">
                  <c:v>38756.36876917191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6176"/>
        <c:axId val="152635784"/>
      </c:lineChart>
      <c:catAx>
        <c:axId val="1526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35784"/>
        <c:crosses val="autoZero"/>
        <c:auto val="1"/>
        <c:lblAlgn val="ctr"/>
        <c:lblOffset val="100"/>
        <c:noMultiLvlLbl val="0"/>
      </c:catAx>
      <c:valAx>
        <c:axId val="152635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operrations/min$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636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THROUGHPUT/PRICE  for AZURE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plots!$F$25</c:f>
              <c:strCache>
                <c:ptCount val="1"/>
                <c:pt idx="0">
                  <c:v>ONE NODE</c:v>
                </c:pt>
              </c:strCache>
            </c:strRef>
          </c:tx>
          <c:cat>
            <c:numRef>
              <c:f>plots!$E$26:$E$29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plots!$F$26:$F$29</c:f>
              <c:numCache>
                <c:formatCode>General</c:formatCode>
                <c:ptCount val="4"/>
                <c:pt idx="0">
                  <c:v>5798646.4388553528</c:v>
                </c:pt>
                <c:pt idx="1">
                  <c:v>5824703.5160875376</c:v>
                </c:pt>
                <c:pt idx="2">
                  <c:v>4042615.4556497382</c:v>
                </c:pt>
                <c:pt idx="3">
                  <c:v>1751991.9051777495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plots!$G$25</c:f>
              <c:strCache>
                <c:ptCount val="1"/>
                <c:pt idx="0">
                  <c:v>THREE NODE</c:v>
                </c:pt>
              </c:strCache>
            </c:strRef>
          </c:tx>
          <c:cat>
            <c:numRef>
              <c:f>plots!$E$26:$E$29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plots!$G$26:$G$29</c:f>
              <c:numCache>
                <c:formatCode>General</c:formatCode>
                <c:ptCount val="4"/>
                <c:pt idx="0">
                  <c:v>1484936.4157788726</c:v>
                </c:pt>
                <c:pt idx="1">
                  <c:v>2729525.924524962</c:v>
                </c:pt>
                <c:pt idx="2">
                  <c:v>704730.13038195786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70864"/>
        <c:axId val="263772432"/>
      </c:lineChart>
      <c:catAx>
        <c:axId val="2637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772432"/>
        <c:crosses val="autoZero"/>
        <c:auto val="1"/>
        <c:lblAlgn val="ctr"/>
        <c:lblOffset val="100"/>
        <c:noMultiLvlLbl val="0"/>
      </c:catAx>
      <c:valAx>
        <c:axId val="26377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oprations/min$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7708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THROUGHPUT  for SINGLE NODE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plots!$B$33</c:f>
              <c:strCache>
                <c:ptCount val="1"/>
                <c:pt idx="0">
                  <c:v>Microsoft Azure</c:v>
                </c:pt>
              </c:strCache>
            </c:strRef>
          </c:tx>
          <c:cat>
            <c:numRef>
              <c:f>plots!$A$34:$A$37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plots!$B$34:$B$37</c:f>
              <c:numCache>
                <c:formatCode>General</c:formatCode>
                <c:ptCount val="4"/>
                <c:pt idx="0">
                  <c:v>1971.5397892108199</c:v>
                </c:pt>
                <c:pt idx="1">
                  <c:v>2019.23055224368</c:v>
                </c:pt>
                <c:pt idx="2">
                  <c:v>3907.8616071280799</c:v>
                </c:pt>
                <c:pt idx="3">
                  <c:v>3982.86159777075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plots!$C$33</c:f>
              <c:strCache>
                <c:ptCount val="1"/>
                <c:pt idx="0">
                  <c:v>Google</c:v>
                </c:pt>
              </c:strCache>
            </c:strRef>
          </c:tx>
          <c:cat>
            <c:numRef>
              <c:f>plots!$A$34:$A$37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320</c:v>
                </c:pt>
                <c:pt idx="3">
                  <c:v>640</c:v>
                </c:pt>
              </c:numCache>
            </c:numRef>
          </c:cat>
          <c:val>
            <c:numRef>
              <c:f>plots!$C$34:$C$37</c:f>
              <c:numCache>
                <c:formatCode>General</c:formatCode>
                <c:ptCount val="4"/>
                <c:pt idx="0">
                  <c:v>8545.8230000000003</c:v>
                </c:pt>
                <c:pt idx="1">
                  <c:v>12402.018</c:v>
                </c:pt>
                <c:pt idx="2">
                  <c:v>11249.152</c:v>
                </c:pt>
                <c:pt idx="3">
                  <c:v>5475.848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73216"/>
        <c:axId val="263773608"/>
      </c:lineChart>
      <c:catAx>
        <c:axId val="2637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3773608"/>
        <c:crosses val="autoZero"/>
        <c:auto val="1"/>
        <c:lblAlgn val="ctr"/>
        <c:lblOffset val="100"/>
        <c:noMultiLvlLbl val="0"/>
      </c:catAx>
      <c:valAx>
        <c:axId val="263773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3773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0</xdr:row>
      <xdr:rowOff>0</xdr:rowOff>
    </xdr:from>
    <xdr:to>
      <xdr:col>12</xdr:col>
      <xdr:colOff>177800</xdr:colOff>
      <xdr:row>8</xdr:row>
      <xdr:rowOff>12700</xdr:rowOff>
    </xdr:to>
    <xdr:graphicFrame macro="">
      <xdr:nvGraphicFramePr>
        <xdr:cNvPr id="10" name="Chart 9" title="RUNTIME in GOOGLE(MINUTE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0</xdr:row>
      <xdr:rowOff>38100</xdr:rowOff>
    </xdr:from>
    <xdr:to>
      <xdr:col>17</xdr:col>
      <xdr:colOff>457200</xdr:colOff>
      <xdr:row>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8</xdr:row>
      <xdr:rowOff>25400</xdr:rowOff>
    </xdr:from>
    <xdr:to>
      <xdr:col>12</xdr:col>
      <xdr:colOff>203200</xdr:colOff>
      <xdr:row>19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241300</xdr:colOff>
      <xdr:row>7</xdr:row>
      <xdr:rowOff>177800</xdr:rowOff>
    </xdr:from>
    <xdr:to>
      <xdr:col>17</xdr:col>
      <xdr:colOff>508000</xdr:colOff>
      <xdr:row>19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19</xdr:row>
      <xdr:rowOff>114300</xdr:rowOff>
    </xdr:from>
    <xdr:to>
      <xdr:col>12</xdr:col>
      <xdr:colOff>203200</xdr:colOff>
      <xdr:row>30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203200</xdr:colOff>
      <xdr:row>19</xdr:row>
      <xdr:rowOff>88900</xdr:rowOff>
    </xdr:from>
    <xdr:to>
      <xdr:col>17</xdr:col>
      <xdr:colOff>546100</xdr:colOff>
      <xdr:row>30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203200</xdr:colOff>
      <xdr:row>31</xdr:row>
      <xdr:rowOff>12700</xdr:rowOff>
    </xdr:from>
    <xdr:to>
      <xdr:col>12</xdr:col>
      <xdr:colOff>304800</xdr:colOff>
      <xdr:row>41</xdr:row>
      <xdr:rowOff>50800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254000</xdr:colOff>
      <xdr:row>30</xdr:row>
      <xdr:rowOff>165100</xdr:rowOff>
    </xdr:from>
    <xdr:to>
      <xdr:col>17</xdr:col>
      <xdr:colOff>469900</xdr:colOff>
      <xdr:row>41</xdr:row>
      <xdr:rowOff>50800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203200</xdr:colOff>
      <xdr:row>41</xdr:row>
      <xdr:rowOff>50800</xdr:rowOff>
    </xdr:from>
    <xdr:to>
      <xdr:col>12</xdr:col>
      <xdr:colOff>228600</xdr:colOff>
      <xdr:row>51</xdr:row>
      <xdr:rowOff>25400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254000</xdr:colOff>
      <xdr:row>41</xdr:row>
      <xdr:rowOff>88900</xdr:rowOff>
    </xdr:from>
    <xdr:to>
      <xdr:col>17</xdr:col>
      <xdr:colOff>546100</xdr:colOff>
      <xdr:row>51</xdr:row>
      <xdr:rowOff>25400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203200</xdr:colOff>
      <xdr:row>51</xdr:row>
      <xdr:rowOff>25400</xdr:rowOff>
    </xdr:from>
    <xdr:to>
      <xdr:col>12</xdr:col>
      <xdr:colOff>190500</xdr:colOff>
      <xdr:row>61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241300</xdr:colOff>
      <xdr:row>50</xdr:row>
      <xdr:rowOff>177800</xdr:rowOff>
    </xdr:from>
    <xdr:to>
      <xdr:col>17</xdr:col>
      <xdr:colOff>647700</xdr:colOff>
      <xdr:row>61</xdr:row>
      <xdr:rowOff>177800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266700</xdr:colOff>
      <xdr:row>62</xdr:row>
      <xdr:rowOff>0</xdr:rowOff>
    </xdr:from>
    <xdr:to>
      <xdr:col>12</xdr:col>
      <xdr:colOff>215900</xdr:colOff>
      <xdr:row>73</xdr:row>
      <xdr:rowOff>63500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215900</xdr:colOff>
      <xdr:row>61</xdr:row>
      <xdr:rowOff>177800</xdr:rowOff>
    </xdr:from>
    <xdr:to>
      <xdr:col>17</xdr:col>
      <xdr:colOff>762000</xdr:colOff>
      <xdr:row>73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4" sqref="B24"/>
    </sheetView>
  </sheetViews>
  <sheetFormatPr defaultColWidth="11" defaultRowHeight="15.75" x14ac:dyDescent="0.25"/>
  <cols>
    <col min="1" max="1" width="85.5" customWidth="1"/>
    <col min="2" max="2" width="14.875" customWidth="1"/>
  </cols>
  <sheetData>
    <row r="1" spans="1:2" x14ac:dyDescent="0.25">
      <c r="A1" s="27" t="s">
        <v>18</v>
      </c>
    </row>
    <row r="2" spans="1:2" x14ac:dyDescent="0.25">
      <c r="A2" s="28" t="s">
        <v>19</v>
      </c>
      <c r="B2" t="s">
        <v>25</v>
      </c>
    </row>
    <row r="3" spans="1:2" x14ac:dyDescent="0.25">
      <c r="A3" s="28" t="s">
        <v>20</v>
      </c>
      <c r="B3" t="s">
        <v>26</v>
      </c>
    </row>
    <row r="4" spans="1:2" x14ac:dyDescent="0.25">
      <c r="A4" s="28" t="s">
        <v>21</v>
      </c>
      <c r="B4" t="s">
        <v>27</v>
      </c>
    </row>
    <row r="5" spans="1:2" x14ac:dyDescent="0.25">
      <c r="A5" s="28" t="s">
        <v>22</v>
      </c>
      <c r="B5" s="29">
        <f>0.07*24*30</f>
        <v>50.400000000000006</v>
      </c>
    </row>
    <row r="6" spans="1:2" ht="31.5" x14ac:dyDescent="0.25">
      <c r="A6" s="27" t="s">
        <v>23</v>
      </c>
    </row>
    <row r="7" spans="1:2" x14ac:dyDescent="0.25">
      <c r="A7" s="28" t="s">
        <v>19</v>
      </c>
      <c r="B7" t="s">
        <v>28</v>
      </c>
    </row>
    <row r="8" spans="1:2" x14ac:dyDescent="0.25">
      <c r="A8" s="28" t="s">
        <v>20</v>
      </c>
      <c r="B8" t="s">
        <v>26</v>
      </c>
    </row>
    <row r="9" spans="1:2" x14ac:dyDescent="0.25">
      <c r="A9" s="28" t="s">
        <v>21</v>
      </c>
      <c r="B9" t="s">
        <v>29</v>
      </c>
    </row>
    <row r="10" spans="1:2" x14ac:dyDescent="0.25">
      <c r="A10" s="28" t="s">
        <v>22</v>
      </c>
      <c r="B10" s="29">
        <f>0.07*24*30*3</f>
        <v>151.20000000000002</v>
      </c>
    </row>
    <row r="11" spans="1:2" ht="31.5" x14ac:dyDescent="0.25">
      <c r="A11" s="27" t="s">
        <v>24</v>
      </c>
    </row>
    <row r="12" spans="1:2" x14ac:dyDescent="0.25">
      <c r="A12" s="28" t="s">
        <v>19</v>
      </c>
      <c r="B12" t="s">
        <v>25</v>
      </c>
    </row>
    <row r="13" spans="1:2" x14ac:dyDescent="0.25">
      <c r="A13" s="28" t="s">
        <v>20</v>
      </c>
      <c r="B13" t="s">
        <v>30</v>
      </c>
    </row>
    <row r="14" spans="1:2" x14ac:dyDescent="0.25">
      <c r="A14" s="28" t="s">
        <v>21</v>
      </c>
      <c r="B14" t="s">
        <v>31</v>
      </c>
    </row>
    <row r="15" spans="1:2" x14ac:dyDescent="0.25">
      <c r="A15" s="28" t="s">
        <v>22</v>
      </c>
      <c r="B15" s="29">
        <f>0.12*30*24</f>
        <v>86.399999999999991</v>
      </c>
    </row>
    <row r="16" spans="1:2" x14ac:dyDescent="0.25">
      <c r="B16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" workbookViewId="0">
      <selection activeCell="E11" sqref="E11"/>
    </sheetView>
  </sheetViews>
  <sheetFormatPr defaultColWidth="11" defaultRowHeight="15.75" x14ac:dyDescent="0.25"/>
  <cols>
    <col min="1" max="1" width="19.125" customWidth="1"/>
    <col min="2" max="2" width="28.125" customWidth="1"/>
    <col min="3" max="3" width="12.5" customWidth="1"/>
    <col min="5" max="5" width="20" customWidth="1"/>
    <col min="6" max="6" width="18.625" customWidth="1"/>
    <col min="7" max="7" width="14.125" customWidth="1"/>
    <col min="10" max="10" width="16.875" customWidth="1"/>
    <col min="11" max="11" width="12.875" customWidth="1"/>
  </cols>
  <sheetData>
    <row r="1" spans="1:8" ht="45" customHeight="1" x14ac:dyDescent="0.25">
      <c r="A1" s="30" t="s">
        <v>12</v>
      </c>
      <c r="B1" s="31"/>
      <c r="C1" s="32"/>
      <c r="E1" s="30" t="s">
        <v>13</v>
      </c>
      <c r="F1" s="31"/>
      <c r="G1" s="32"/>
    </row>
    <row r="2" spans="1:8" x14ac:dyDescent="0.25">
      <c r="A2" s="1"/>
      <c r="B2" s="18" t="s">
        <v>4</v>
      </c>
      <c r="C2" s="19" t="s">
        <v>5</v>
      </c>
      <c r="E2" s="7"/>
      <c r="F2" s="18" t="s">
        <v>4</v>
      </c>
      <c r="G2" s="19" t="s">
        <v>5</v>
      </c>
      <c r="H2" s="17"/>
    </row>
    <row r="3" spans="1:8" x14ac:dyDescent="0.25">
      <c r="A3" s="1">
        <v>10</v>
      </c>
      <c r="B3" s="2">
        <v>0.30580000000000002</v>
      </c>
      <c r="C3" s="3">
        <v>0.43101</v>
      </c>
      <c r="E3" s="7">
        <v>10</v>
      </c>
      <c r="F3" s="8">
        <v>10.199999999999999</v>
      </c>
      <c r="G3" s="9">
        <v>10.199999999999999</v>
      </c>
    </row>
    <row r="4" spans="1:8" x14ac:dyDescent="0.25">
      <c r="A4" s="1">
        <v>40</v>
      </c>
      <c r="B4" s="2">
        <v>0.61739999999999995</v>
      </c>
      <c r="C4" s="3">
        <v>0.91069999999999995</v>
      </c>
      <c r="E4" s="7">
        <v>40</v>
      </c>
      <c r="F4" s="8">
        <v>10.4</v>
      </c>
      <c r="G4" s="9">
        <v>10.5</v>
      </c>
    </row>
    <row r="5" spans="1:8" ht="15" customHeight="1" x14ac:dyDescent="0.25">
      <c r="A5" s="1">
        <v>320</v>
      </c>
      <c r="B5" s="2">
        <v>8.1959999999999997</v>
      </c>
      <c r="C5" s="3">
        <v>6.2517500000000004</v>
      </c>
      <c r="E5" s="7">
        <v>320</v>
      </c>
      <c r="F5" s="8">
        <v>29</v>
      </c>
      <c r="G5" s="9">
        <v>28.4</v>
      </c>
    </row>
    <row r="6" spans="1:8" ht="15.95" customHeight="1" x14ac:dyDescent="0.25">
      <c r="A6" s="1">
        <v>640</v>
      </c>
      <c r="B6" s="2">
        <v>0</v>
      </c>
      <c r="C6" s="3">
        <v>217.2123</v>
      </c>
      <c r="E6" s="7">
        <v>640</v>
      </c>
      <c r="F6" s="8">
        <v>68.2</v>
      </c>
      <c r="G6" s="9">
        <v>0</v>
      </c>
    </row>
    <row r="7" spans="1:8" x14ac:dyDescent="0.25">
      <c r="A7" s="4">
        <v>1200</v>
      </c>
      <c r="B7" s="5">
        <v>0</v>
      </c>
      <c r="C7" s="6">
        <v>0</v>
      </c>
      <c r="E7" s="10">
        <v>1200</v>
      </c>
      <c r="F7" s="11">
        <v>0</v>
      </c>
      <c r="G7" s="12">
        <v>0</v>
      </c>
    </row>
    <row r="10" spans="1:8" x14ac:dyDescent="0.25">
      <c r="A10" s="30" t="s">
        <v>7</v>
      </c>
      <c r="B10" s="31"/>
      <c r="C10" s="32"/>
      <c r="E10" s="30" t="s">
        <v>9</v>
      </c>
      <c r="F10" s="31"/>
      <c r="G10" s="32"/>
    </row>
    <row r="11" spans="1:8" s="17" customFormat="1" x14ac:dyDescent="0.25">
      <c r="A11" s="20"/>
      <c r="B11" s="18" t="s">
        <v>4</v>
      </c>
      <c r="C11" s="19" t="s">
        <v>5</v>
      </c>
      <c r="E11" s="20"/>
      <c r="F11" s="18" t="s">
        <v>4</v>
      </c>
      <c r="G11" s="19" t="s">
        <v>5</v>
      </c>
    </row>
    <row r="12" spans="1:8" x14ac:dyDescent="0.25">
      <c r="A12" s="1">
        <v>10</v>
      </c>
      <c r="B12" s="2">
        <v>3872.8220000000001</v>
      </c>
      <c r="C12" s="3">
        <v>8545.8230000000003</v>
      </c>
      <c r="E12" s="1">
        <v>10</v>
      </c>
      <c r="F12" s="2">
        <v>155.62337276310799</v>
      </c>
      <c r="G12" s="3">
        <v>616.74800000000005</v>
      </c>
    </row>
    <row r="13" spans="1:8" ht="15" customHeight="1" x14ac:dyDescent="0.25">
      <c r="A13" s="1">
        <v>40</v>
      </c>
      <c r="B13" s="2">
        <v>6955.8190000000004</v>
      </c>
      <c r="C13" s="3">
        <v>12402.018</v>
      </c>
      <c r="E13" s="1">
        <v>40</v>
      </c>
      <c r="F13" s="2">
        <v>635.87747912732095</v>
      </c>
      <c r="G13" s="3">
        <v>633.47570699848097</v>
      </c>
    </row>
    <row r="14" spans="1:8" ht="15.95" customHeight="1" x14ac:dyDescent="0.25">
      <c r="A14" s="1">
        <v>320</v>
      </c>
      <c r="B14" s="2">
        <v>6571.6</v>
      </c>
      <c r="C14" s="3">
        <v>11249.152</v>
      </c>
      <c r="E14" s="1">
        <v>320</v>
      </c>
      <c r="F14" s="2">
        <v>1841.5358408913</v>
      </c>
      <c r="G14" s="3">
        <v>1875.8844502075699</v>
      </c>
    </row>
    <row r="15" spans="1:8" x14ac:dyDescent="0.25">
      <c r="A15" s="4">
        <v>640</v>
      </c>
      <c r="B15" s="5">
        <v>6053.7188999999998</v>
      </c>
      <c r="C15" s="6">
        <v>5475.848</v>
      </c>
      <c r="E15" s="4">
        <v>640</v>
      </c>
      <c r="F15" s="5">
        <v>1563.3862751296001</v>
      </c>
      <c r="G15" s="6">
        <v>0</v>
      </c>
    </row>
    <row r="17" spans="1:7" x14ac:dyDescent="0.25">
      <c r="A17" s="33" t="s">
        <v>8</v>
      </c>
      <c r="B17" s="34"/>
      <c r="C17" s="35"/>
      <c r="E17" s="33" t="s">
        <v>10</v>
      </c>
      <c r="F17" s="34"/>
      <c r="G17" s="35"/>
    </row>
    <row r="18" spans="1:7" s="17" customFormat="1" x14ac:dyDescent="0.25">
      <c r="A18" s="20"/>
      <c r="B18" s="18" t="s">
        <v>4</v>
      </c>
      <c r="C18" s="19" t="s">
        <v>5</v>
      </c>
      <c r="E18" s="20"/>
      <c r="F18" s="18" t="s">
        <v>4</v>
      </c>
      <c r="G18" s="19" t="s">
        <v>5</v>
      </c>
    </row>
    <row r="19" spans="1:7" x14ac:dyDescent="0.25">
      <c r="A19" s="1">
        <v>10</v>
      </c>
      <c r="B19" s="2">
        <v>3866.826</v>
      </c>
      <c r="C19" s="3">
        <v>5450.1850000000004</v>
      </c>
      <c r="E19" s="1">
        <v>10</v>
      </c>
      <c r="F19" s="2">
        <v>1971.5397892108199</v>
      </c>
      <c r="G19" s="3">
        <v>1514.63514409445</v>
      </c>
    </row>
    <row r="20" spans="1:7" x14ac:dyDescent="0.25">
      <c r="A20" s="1">
        <v>40</v>
      </c>
      <c r="B20" s="2">
        <v>7320.2420000000002</v>
      </c>
      <c r="C20" s="3">
        <v>10797.387000000001</v>
      </c>
      <c r="E20" s="1">
        <v>40</v>
      </c>
      <c r="F20" s="2">
        <v>2019.23055224368</v>
      </c>
      <c r="G20" s="3">
        <v>2866.0022207512102</v>
      </c>
    </row>
    <row r="21" spans="1:7" x14ac:dyDescent="0.25">
      <c r="A21" s="1">
        <v>320</v>
      </c>
      <c r="B21" s="2">
        <v>8530.9439999999995</v>
      </c>
      <c r="C21" s="3">
        <v>6506.8289999999997</v>
      </c>
      <c r="E21" s="1">
        <v>320</v>
      </c>
      <c r="F21" s="2">
        <v>3907.8616071280799</v>
      </c>
      <c r="G21" s="3">
        <v>2001.43357028476</v>
      </c>
    </row>
    <row r="22" spans="1:7" x14ac:dyDescent="0.25">
      <c r="A22" s="4">
        <v>640</v>
      </c>
      <c r="B22" s="26">
        <v>0</v>
      </c>
      <c r="C22" s="6">
        <v>491.07100000000003</v>
      </c>
      <c r="E22" s="4">
        <v>640</v>
      </c>
      <c r="F22" s="5">
        <v>3982.86159777075</v>
      </c>
      <c r="G22" s="6">
        <v>0</v>
      </c>
    </row>
    <row r="24" spans="1:7" x14ac:dyDescent="0.25">
      <c r="A24" s="36" t="s">
        <v>15</v>
      </c>
      <c r="B24" s="31"/>
      <c r="C24" s="32"/>
      <c r="E24" s="36" t="s">
        <v>16</v>
      </c>
      <c r="F24" s="31"/>
      <c r="G24" s="32"/>
    </row>
    <row r="25" spans="1:7" s="17" customFormat="1" x14ac:dyDescent="0.25">
      <c r="A25" s="20"/>
      <c r="B25" s="18" t="s">
        <v>4</v>
      </c>
      <c r="C25" s="19" t="s">
        <v>5</v>
      </c>
      <c r="E25" s="20"/>
      <c r="F25" s="18" t="s">
        <v>4</v>
      </c>
      <c r="G25" s="19" t="s">
        <v>5</v>
      </c>
    </row>
    <row r="26" spans="1:7" x14ac:dyDescent="0.25">
      <c r="A26" s="1">
        <v>10</v>
      </c>
      <c r="B26" s="2">
        <f>60*B19*60/(0.07*B3)</f>
        <v>650311763.05708659</v>
      </c>
      <c r="C26" s="3">
        <f>3600*C19/(3*C3*0.07)</f>
        <v>216773956.18928298</v>
      </c>
      <c r="E26" s="1">
        <v>10</v>
      </c>
      <c r="F26" s="2">
        <f>60*60*F19/(0.12*F3)</f>
        <v>5798646.4388553528</v>
      </c>
      <c r="G26" s="3">
        <f>60*G19*60/(0.12*3*G3)</f>
        <v>1484936.4157788726</v>
      </c>
    </row>
    <row r="27" spans="1:7" x14ac:dyDescent="0.25">
      <c r="A27" s="1">
        <v>40</v>
      </c>
      <c r="B27" s="2">
        <f>3600*B20/(0.07*B4)</f>
        <v>609766097.45939195</v>
      </c>
      <c r="C27" s="3">
        <f>3600*C20/(3*0.07*C4)</f>
        <v>203248119.97050935</v>
      </c>
      <c r="E27" s="1">
        <v>40</v>
      </c>
      <c r="F27" s="2">
        <f>60*60*F20/(0.12*F4)</f>
        <v>5824703.5160875376</v>
      </c>
      <c r="G27" s="3">
        <f>60*60*G20/(3*0.12*G4)</f>
        <v>2729525.924524962</v>
      </c>
    </row>
    <row r="28" spans="1:7" x14ac:dyDescent="0.25">
      <c r="A28" s="1">
        <v>320</v>
      </c>
      <c r="B28" s="2">
        <f>3600*B21/(0.07*B5)</f>
        <v>53530290.734156027</v>
      </c>
      <c r="C28" s="3">
        <f>3600*C21/(3*0.07*C5)</f>
        <v>17842306.554164827</v>
      </c>
      <c r="E28" s="1">
        <v>320</v>
      </c>
      <c r="F28" s="2">
        <f>60*60*F21/(0.12*F5)</f>
        <v>4042615.4556497382</v>
      </c>
      <c r="G28" s="3">
        <f>60*G21*60/(0.12*3*G5)</f>
        <v>704730.13038195786</v>
      </c>
    </row>
    <row r="29" spans="1:7" x14ac:dyDescent="0.25">
      <c r="A29" s="4">
        <v>640</v>
      </c>
      <c r="B29" s="5">
        <v>0</v>
      </c>
      <c r="C29" s="6">
        <f>3600*C22/(3*0.07*C6)</f>
        <v>38756.36876917191</v>
      </c>
      <c r="E29" s="4">
        <v>640</v>
      </c>
      <c r="F29" s="5">
        <f>60*60*F22/(0.12*F6)</f>
        <v>1751991.9051777495</v>
      </c>
      <c r="G29" s="6">
        <v>0</v>
      </c>
    </row>
    <row r="32" spans="1:7" x14ac:dyDescent="0.25">
      <c r="A32" s="15" t="s">
        <v>11</v>
      </c>
      <c r="B32" s="16" t="s">
        <v>1</v>
      </c>
      <c r="C32" s="14"/>
      <c r="E32" s="15" t="s">
        <v>11</v>
      </c>
      <c r="F32" s="16" t="s">
        <v>3</v>
      </c>
      <c r="G32" s="14"/>
    </row>
    <row r="33" spans="1:7" s="17" customFormat="1" x14ac:dyDescent="0.25">
      <c r="A33" s="20"/>
      <c r="B33" s="18" t="s">
        <v>2</v>
      </c>
      <c r="C33" s="19" t="s">
        <v>0</v>
      </c>
      <c r="E33" s="20"/>
      <c r="F33" s="18" t="s">
        <v>2</v>
      </c>
      <c r="G33" s="19" t="s">
        <v>0</v>
      </c>
    </row>
    <row r="34" spans="1:7" x14ac:dyDescent="0.25">
      <c r="A34" s="1">
        <v>10</v>
      </c>
      <c r="B34" s="2">
        <v>1971.5397892108199</v>
      </c>
      <c r="C34" s="3">
        <v>8545.8230000000003</v>
      </c>
      <c r="E34" s="1">
        <v>10</v>
      </c>
      <c r="F34" s="2">
        <v>1971.5397892108199</v>
      </c>
      <c r="G34" s="3">
        <v>1514.63514409445</v>
      </c>
    </row>
    <row r="35" spans="1:7" x14ac:dyDescent="0.25">
      <c r="A35" s="1">
        <v>40</v>
      </c>
      <c r="B35" s="2">
        <v>2019.23055224368</v>
      </c>
      <c r="C35" s="3">
        <v>12402.018</v>
      </c>
      <c r="E35" s="1">
        <v>40</v>
      </c>
      <c r="F35" s="2">
        <v>2019.23055224368</v>
      </c>
      <c r="G35" s="3">
        <v>2866.0022207512102</v>
      </c>
    </row>
    <row r="36" spans="1:7" x14ac:dyDescent="0.25">
      <c r="A36" s="1">
        <v>320</v>
      </c>
      <c r="B36" s="2">
        <v>3907.8616071280799</v>
      </c>
      <c r="C36" s="3">
        <v>11249.152</v>
      </c>
      <c r="E36" s="1">
        <v>320</v>
      </c>
      <c r="F36" s="2">
        <v>3907.8616071280799</v>
      </c>
      <c r="G36" s="3">
        <v>2001.43357028476</v>
      </c>
    </row>
    <row r="37" spans="1:7" x14ac:dyDescent="0.25">
      <c r="A37" s="4">
        <v>640</v>
      </c>
      <c r="B37" s="5">
        <v>3982.86159777075</v>
      </c>
      <c r="C37" s="6">
        <v>5475.848</v>
      </c>
      <c r="E37" s="4">
        <v>640</v>
      </c>
      <c r="F37" s="5">
        <v>3982.86159777075</v>
      </c>
      <c r="G37" s="6">
        <v>0</v>
      </c>
    </row>
    <row r="41" spans="1:7" x14ac:dyDescent="0.25">
      <c r="A41" s="15" t="s">
        <v>6</v>
      </c>
      <c r="B41" s="16" t="s">
        <v>1</v>
      </c>
      <c r="C41" s="21"/>
      <c r="D41" s="17"/>
      <c r="E41" s="15" t="s">
        <v>6</v>
      </c>
      <c r="F41" s="16" t="s">
        <v>3</v>
      </c>
      <c r="G41" s="13"/>
    </row>
    <row r="42" spans="1:7" s="17" customFormat="1" x14ac:dyDescent="0.25">
      <c r="A42" s="20"/>
      <c r="B42" s="18" t="s">
        <v>2</v>
      </c>
      <c r="C42" s="19" t="s">
        <v>0</v>
      </c>
      <c r="E42" s="20"/>
      <c r="F42" s="18" t="s">
        <v>2</v>
      </c>
      <c r="G42" s="18" t="s">
        <v>0</v>
      </c>
    </row>
    <row r="43" spans="1:7" x14ac:dyDescent="0.25">
      <c r="A43" s="1">
        <v>10</v>
      </c>
      <c r="B43" s="2">
        <v>155.62337276310799</v>
      </c>
      <c r="C43" s="3">
        <v>5450.1850000000004</v>
      </c>
      <c r="E43" s="1">
        <v>10</v>
      </c>
      <c r="F43" s="2">
        <v>616.74800000000005</v>
      </c>
      <c r="G43" s="2">
        <v>3866.826</v>
      </c>
    </row>
    <row r="44" spans="1:7" x14ac:dyDescent="0.25">
      <c r="A44" s="1">
        <v>40</v>
      </c>
      <c r="B44" s="2">
        <v>635.87747912732095</v>
      </c>
      <c r="C44" s="3">
        <v>10797.387000000001</v>
      </c>
      <c r="E44" s="1">
        <v>40</v>
      </c>
      <c r="F44" s="2">
        <v>633.47570699848097</v>
      </c>
      <c r="G44" s="2">
        <v>7320.2420000000002</v>
      </c>
    </row>
    <row r="45" spans="1:7" x14ac:dyDescent="0.25">
      <c r="A45" s="1">
        <v>320</v>
      </c>
      <c r="B45" s="2">
        <v>1841.5358408913</v>
      </c>
      <c r="C45" s="3">
        <v>6506.8289999999997</v>
      </c>
      <c r="E45" s="1">
        <v>320</v>
      </c>
      <c r="F45" s="2">
        <v>1875.8844502075699</v>
      </c>
      <c r="G45" s="2">
        <v>8530.9439999999995</v>
      </c>
    </row>
    <row r="46" spans="1:7" x14ac:dyDescent="0.25">
      <c r="A46" s="4">
        <v>640</v>
      </c>
      <c r="B46" s="5">
        <v>1563.3862751296001</v>
      </c>
      <c r="C46" s="6">
        <v>0</v>
      </c>
      <c r="E46" s="4">
        <v>640</v>
      </c>
      <c r="F46" s="5">
        <v>0</v>
      </c>
      <c r="G46" s="5">
        <v>491.07100000000003</v>
      </c>
    </row>
    <row r="49" spans="1:7" x14ac:dyDescent="0.25">
      <c r="A49" s="15" t="s">
        <v>14</v>
      </c>
      <c r="B49" s="16" t="s">
        <v>1</v>
      </c>
      <c r="C49" s="21"/>
      <c r="D49" s="17"/>
      <c r="E49" s="15" t="s">
        <v>14</v>
      </c>
      <c r="F49" s="16" t="s">
        <v>17</v>
      </c>
      <c r="G49" s="21"/>
    </row>
    <row r="50" spans="1:7" x14ac:dyDescent="0.25">
      <c r="A50" s="1"/>
      <c r="B50" s="2" t="s">
        <v>2</v>
      </c>
      <c r="C50" s="3" t="s">
        <v>0</v>
      </c>
      <c r="E50" s="1"/>
      <c r="F50" s="2" t="s">
        <v>2</v>
      </c>
      <c r="G50" s="3" t="s">
        <v>0</v>
      </c>
    </row>
    <row r="51" spans="1:7" x14ac:dyDescent="0.25">
      <c r="A51" s="1">
        <v>10</v>
      </c>
      <c r="B51" s="22">
        <v>5798646.4390000002</v>
      </c>
      <c r="C51" s="23">
        <v>650311763.10000002</v>
      </c>
      <c r="E51" s="1">
        <v>10</v>
      </c>
      <c r="F51" s="22">
        <v>1484936.416</v>
      </c>
      <c r="G51" s="23">
        <v>216773956.19999999</v>
      </c>
    </row>
    <row r="52" spans="1:7" x14ac:dyDescent="0.25">
      <c r="A52" s="1">
        <v>40</v>
      </c>
      <c r="B52" s="22">
        <v>5824703.5159999998</v>
      </c>
      <c r="C52" s="23">
        <v>609766097.5</v>
      </c>
      <c r="E52" s="1">
        <v>40</v>
      </c>
      <c r="F52" s="22">
        <v>2729525.9249999998</v>
      </c>
      <c r="G52" s="23">
        <v>203248120</v>
      </c>
    </row>
    <row r="53" spans="1:7" x14ac:dyDescent="0.25">
      <c r="A53" s="1">
        <v>320</v>
      </c>
      <c r="B53" s="22">
        <v>4042615.4559999998</v>
      </c>
      <c r="C53" s="23">
        <v>53530290.729999997</v>
      </c>
      <c r="E53" s="1">
        <v>320</v>
      </c>
      <c r="F53" s="22">
        <v>704730.13040000002</v>
      </c>
      <c r="G53" s="23">
        <v>17842306.550000001</v>
      </c>
    </row>
    <row r="54" spans="1:7" x14ac:dyDescent="0.25">
      <c r="A54" s="4">
        <v>640</v>
      </c>
      <c r="B54" s="24">
        <v>1751991.905</v>
      </c>
      <c r="C54" s="25">
        <v>0</v>
      </c>
      <c r="E54" s="4">
        <v>640</v>
      </c>
      <c r="F54" s="24">
        <v>0</v>
      </c>
      <c r="G54" s="25">
        <v>38756.368770000001</v>
      </c>
    </row>
  </sheetData>
  <mergeCells count="8">
    <mergeCell ref="A24:C24"/>
    <mergeCell ref="E24:G24"/>
    <mergeCell ref="E1:G1"/>
    <mergeCell ref="A1:C1"/>
    <mergeCell ref="A10:C10"/>
    <mergeCell ref="A17:C17"/>
    <mergeCell ref="E10:G10"/>
    <mergeCell ref="E17:G17"/>
  </mergeCells>
  <phoneticPr fontId="4" type="noConversion"/>
  <pageMargins left="0.75" right="0.75" top="1" bottom="1" header="0.5" footer="0.5"/>
  <pageSetup paperSize="9" scale="60" orientation="portrait" horizontalDpi="4294967292" verticalDpi="4294967292"/>
  <colBreaks count="2" manualBreakCount="2">
    <brk id="8" max="1048575" man="1"/>
    <brk id="9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</dc:creator>
  <cp:lastModifiedBy>Suri</cp:lastModifiedBy>
  <dcterms:created xsi:type="dcterms:W3CDTF">2015-11-16T17:28:10Z</dcterms:created>
  <dcterms:modified xsi:type="dcterms:W3CDTF">2016-03-22T02:35:30Z</dcterms:modified>
</cp:coreProperties>
</file>