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usa_ecommerce_data\"/>
    </mc:Choice>
  </mc:AlternateContent>
  <xr:revisionPtr revIDLastSave="0" documentId="13_ncr:1_{89C7796F-AE1D-48C3-BCA0-B1CE1360FCB1}" xr6:coauthVersionLast="47" xr6:coauthVersionMax="47" xr10:uidLastSave="{00000000-0000-0000-0000-000000000000}"/>
  <bookViews>
    <workbookView xWindow="-108" yWindow="-108" windowWidth="23256" windowHeight="12576" activeTab="8" xr2:uid="{00000000-000D-0000-FFFF-FFFF00000000}"/>
  </bookViews>
  <sheets>
    <sheet name="combo chart" sheetId="4" r:id="rId1"/>
    <sheet name="Waterfall" sheetId="5" r:id="rId2"/>
    <sheet name="Pie Chart" sheetId="6" r:id="rId3"/>
    <sheet name="map chart" sheetId="7" r:id="rId4"/>
    <sheet name="Top 5" sheetId="8" r:id="rId5"/>
    <sheet name="KPI" sheetId="9" r:id="rId6"/>
    <sheet name="KPI YOY" sheetId="10" r:id="rId7"/>
    <sheet name="Data" sheetId="1" r:id="rId8"/>
    <sheet name="dashboard" sheetId="11" r:id="rId9"/>
  </sheets>
  <definedNames>
    <definedName name="_xlchart.v1.0" hidden="1">Waterfall!$D$4:$D$7</definedName>
    <definedName name="_xlchart.v1.1" hidden="1">Waterfall!$E$3</definedName>
    <definedName name="_xlchart.v1.15" hidden="1">Waterfall!$D$4:$D$7</definedName>
    <definedName name="_xlchart.v1.16" hidden="1">Waterfall!$E$3</definedName>
    <definedName name="_xlchart.v1.17" hidden="1">Waterfall!$E$4:$E$7</definedName>
    <definedName name="_xlchart.v1.2" hidden="1">Waterfall!$E$4:$E$7</definedName>
    <definedName name="_xlchart.v5.10" hidden="1">'map chart'!$E$2:$E$50</definedName>
    <definedName name="_xlchart.v5.11" hidden="1">'map chart'!$D$1</definedName>
    <definedName name="_xlchart.v5.12" hidden="1">'map chart'!$D$2:$D$50</definedName>
    <definedName name="_xlchart.v5.13" hidden="1">'map chart'!$E$1</definedName>
    <definedName name="_xlchart.v5.14" hidden="1">'map chart'!$E$2:$E$50</definedName>
    <definedName name="_xlchart.v5.3" hidden="1">'map chart'!$D$1</definedName>
    <definedName name="_xlchart.v5.4" hidden="1">'map chart'!$D$2:$D$50</definedName>
    <definedName name="_xlchart.v5.5" hidden="1">'map chart'!$E$1</definedName>
    <definedName name="_xlchart.v5.6" hidden="1">'map chart'!$E$2:$E$50</definedName>
    <definedName name="_xlchart.v5.7" hidden="1">'map chart'!$D$1</definedName>
    <definedName name="_xlchart.v5.8" hidden="1">'map chart'!$D$2:$D$50</definedName>
    <definedName name="_xlchart.v5.9" hidden="1">'map chart'!$E$1</definedName>
    <definedName name="Slicer_Region">#N/A</definedName>
    <definedName name="Slicer_Segment">#N/A</definedName>
    <definedName name="Slicer_Year">#N/A</definedName>
  </definedNames>
  <calcPr calcId="191029"/>
  <pivotCaches>
    <pivotCache cacheId="6"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8" i="7" l="1"/>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3" i="7"/>
  <c r="D4" i="7"/>
  <c r="D5" i="7"/>
  <c r="D6" i="7"/>
  <c r="D7" i="7"/>
  <c r="D2" i="7"/>
  <c r="D5" i="5"/>
  <c r="E5" i="5"/>
  <c r="D6" i="5"/>
  <c r="E6" i="5"/>
  <c r="D7" i="5"/>
  <c r="E7" i="5"/>
  <c r="E4"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7" i="9"/>
  <c r="E48" i="7"/>
  <c r="E43" i="7"/>
  <c r="E31" i="7"/>
  <c r="E28" i="7"/>
  <c r="E38" i="7"/>
  <c r="E34" i="7"/>
  <c r="E15" i="7"/>
  <c r="E8" i="7"/>
  <c r="E24" i="7"/>
  <c r="E17" i="7"/>
  <c r="E10" i="7"/>
  <c r="E26" i="7"/>
  <c r="E41" i="7"/>
  <c r="E35" i="7"/>
  <c r="E29" i="7"/>
  <c r="E19" i="7"/>
  <c r="E12" i="7"/>
  <c r="E21" i="7"/>
  <c r="E2" i="7"/>
  <c r="E46" i="7"/>
  <c r="E36" i="7"/>
  <c r="E7" i="7"/>
  <c r="E16" i="7"/>
  <c r="E25" i="7"/>
  <c r="N17" i="9"/>
  <c r="K17" i="9"/>
  <c r="H17" i="9"/>
  <c r="E49" i="7"/>
  <c r="E50" i="7"/>
  <c r="E27" i="7"/>
  <c r="E30" i="7"/>
  <c r="E40" i="7"/>
  <c r="E37" i="7"/>
  <c r="E11" i="7"/>
  <c r="E4" i="7"/>
  <c r="E20" i="7"/>
  <c r="E13" i="7"/>
  <c r="E6" i="7"/>
  <c r="E22" i="7"/>
  <c r="E42" i="7"/>
  <c r="E47" i="7"/>
  <c r="E32" i="7"/>
  <c r="E3" i="7"/>
  <c r="E5" i="7"/>
  <c r="E14" i="7"/>
  <c r="E45" i="7"/>
  <c r="E44" i="7"/>
  <c r="E39" i="7"/>
  <c r="E33" i="7"/>
  <c r="E23" i="7"/>
  <c r="E9" i="7"/>
  <c r="E18" i="7"/>
  <c r="B17" i="9"/>
  <c r="L9" i="10"/>
  <c r="K9" i="10"/>
  <c r="J9" i="10"/>
  <c r="I9" i="10"/>
  <c r="H9" i="10"/>
</calcChain>
</file>

<file path=xl/sharedStrings.xml><?xml version="1.0" encoding="utf-8"?>
<sst xmlns="http://schemas.openxmlformats.org/spreadsheetml/2006/main" count="130091" uniqueCount="10951">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</sst>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reen]\▲0.00%;[Red]\ \▼0.00%"/>
    <numFmt numFmtId="165" formatCode="[&gt;=1000000]\$0.00,,&quot;M&quot;;[&gt;=1000]\$0.00,&quot;K&quot;;\$0.00"/>
    <numFmt numFmtId="166" formatCode="_-[$$-409]* #,##0.00_ ;_-[$$-409]* \-#,##0.00\ ;_-[$$-409]* &quot;-&quot;??_ ;_-@_ "/>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Calibri"/>
      <family val="2"/>
      <scheme val="minor"/>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1">
    <xf numFmtId="0" fontId="0" fillId="0" borderId="0"/>
  </cellStyleXfs>
  <cellXfs count="41">
    <xf numFmtId="0" fontId="0" fillId="0" borderId="0" xfId="0"/>
    <xf numFmtId="0" fontId="2" fillId="0" borderId="0" xfId="0" applyFont="1"/>
    <xf numFmtId="0" fontId="3" fillId="0" borderId="0" xfId="0" applyFont="1"/>
    <xf numFmtId="14" fontId="4" fillId="0" borderId="0" xfId="0" applyNumberFormat="1" applyFont="1"/>
    <xf numFmtId="0" fontId="0" fillId="0" borderId="4"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5" fillId="0" borderId="0" xfId="0" applyFont="1"/>
    <xf numFmtId="165" fontId="5" fillId="0" borderId="0" xfId="0" applyNumberFormat="1" applyFont="1"/>
    <xf numFmtId="10" fontId="0" fillId="0" borderId="4" xfId="0" applyNumberFormat="1" applyBorder="1"/>
    <xf numFmtId="10" fontId="0" fillId="0" borderId="6" xfId="0" applyNumberFormat="1" applyBorder="1"/>
    <xf numFmtId="10" fontId="0" fillId="0" borderId="5" xfId="0" applyNumberFormat="1" applyBorder="1"/>
    <xf numFmtId="0" fontId="0" fillId="0" borderId="3" xfId="0" applyBorder="1" applyAlignment="1">
      <alignment horizontal="left"/>
    </xf>
    <xf numFmtId="165" fontId="0" fillId="0" borderId="4" xfId="0" applyNumberFormat="1" applyBorder="1"/>
    <xf numFmtId="165" fontId="0" fillId="0" borderId="6" xfId="0" applyNumberFormat="1" applyBorder="1"/>
    <xf numFmtId="165" fontId="0" fillId="0" borderId="8" xfId="0" applyNumberFormat="1" applyBorder="1"/>
    <xf numFmtId="166" fontId="0" fillId="0" borderId="0" xfId="0" applyNumberFormat="1"/>
    <xf numFmtId="10" fontId="0" fillId="0" borderId="0" xfId="0" applyNumberFormat="1"/>
    <xf numFmtId="0" fontId="0" fillId="0" borderId="1" xfId="0" applyBorder="1"/>
    <xf numFmtId="0" fontId="0" fillId="0" borderId="5" xfId="0" applyNumberFormat="1" applyBorder="1"/>
    <xf numFmtId="0" fontId="0" fillId="0" borderId="9" xfId="0" applyBorder="1"/>
    <xf numFmtId="0" fontId="0" fillId="0" borderId="4" xfId="0" applyNumberFormat="1" applyBorder="1"/>
    <xf numFmtId="0" fontId="0" fillId="0" borderId="6" xfId="0" applyNumberFormat="1" applyBorder="1"/>
    <xf numFmtId="0" fontId="0" fillId="0" borderId="1" xfId="0" applyNumberFormat="1" applyBorder="1"/>
    <xf numFmtId="0" fontId="0" fillId="0" borderId="9" xfId="0" applyNumberFormat="1" applyBorder="1"/>
    <xf numFmtId="0" fontId="0" fillId="0" borderId="2" xfId="0" applyNumberFormat="1" applyBorder="1"/>
    <xf numFmtId="0" fontId="0" fillId="0" borderId="10" xfId="0" applyNumberFormat="1" applyBorder="1"/>
    <xf numFmtId="0" fontId="0" fillId="0" borderId="11" xfId="0" applyBorder="1"/>
    <xf numFmtId="0" fontId="0" fillId="0" borderId="11" xfId="0" applyNumberFormat="1" applyBorder="1"/>
    <xf numFmtId="0" fontId="0" fillId="0" borderId="12" xfId="0" applyNumberFormat="1" applyBorder="1"/>
    <xf numFmtId="0" fontId="0" fillId="0" borderId="3" xfId="0" applyNumberFormat="1" applyBorder="1"/>
    <xf numFmtId="0" fontId="0" fillId="0" borderId="13" xfId="0" applyNumberFormat="1" applyBorder="1"/>
    <xf numFmtId="0" fontId="0" fillId="0" borderId="14" xfId="0" applyNumberFormat="1" applyBorder="1"/>
    <xf numFmtId="164" fontId="5" fillId="0" borderId="0" xfId="0" applyNumberFormat="1" applyFont="1" applyAlignment="1">
      <alignment horizontal="center" vertical="center"/>
    </xf>
    <xf numFmtId="1" fontId="0" fillId="0" borderId="0" xfId="0" applyNumberFormat="1"/>
  </cellXfs>
  <cellStyles count="1">
    <cellStyle name="Normal" xfId="0" builtinId="0"/>
  </cellStyles>
  <dxfs count="9">
    <dxf>
      <numFmt numFmtId="165" formatCode="[&gt;=1000000]\$0.00,,&quot;M&quot;;[&gt;=1000]\$0.00,&quot;K&quot;;\$0.00"/>
    </dxf>
    <dxf>
      <numFmt numFmtId="165" formatCode="[&gt;=1000000]\$0.00,,&quot;M&quot;;[&gt;=1000]\$0.00,&quot;K&quot;;\$0.00"/>
    </dxf>
    <dxf>
      <font>
        <b/>
        <i val="0"/>
        <sz val="12"/>
        <color theme="0"/>
      </font>
      <border>
        <bottom style="thin">
          <color rgb="FF4F81BD"/>
        </bottom>
        <vertical/>
        <horizontal/>
      </border>
    </dxf>
    <dxf>
      <font>
        <color theme="1"/>
      </font>
      <fill>
        <patternFill>
          <bgColor theme="1" tint="0.14996795556505021"/>
        </patternFill>
      </fill>
      <border>
        <left style="medium">
          <color theme="1"/>
        </left>
        <right style="medium">
          <color theme="1"/>
        </right>
        <top style="medium">
          <color theme="1"/>
        </top>
        <bottom style="medium">
          <color theme="1"/>
        </bottom>
        <vertical/>
        <horizontal/>
      </border>
    </dxf>
    <dxf>
      <numFmt numFmtId="165" formatCode="[&gt;=1000000]\$0.00,,&quot;M&quot;;[&gt;=1000]\$0.00,&quot;K&quot;;\$0.00"/>
    </dxf>
    <dxf>
      <numFmt numFmtId="165" formatCode="[&gt;=1000000]\$0.00,,&quot;M&quot;;[&gt;=1000]\$0.00,&quot;K&quot;;\$0.0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abc" pivot="0" table="0" count="0" xr9:uid="{BDAA64B8-B44A-4404-896D-7FD798739C03}"/>
    <tableStyle name="abcd" pivot="0" table="0" count="10" xr9:uid="{946E1E5D-3393-450D-B41B-79B0EAA4FBB5}">
      <tableStyleElement type="wholeTable" dxfId="3"/>
      <tableStyleElement type="headerRow" dxfId="2"/>
    </tableStyle>
    <tableStyle name="Data-style" pivot="0" count="3" xr9:uid="{00000000-0011-0000-FFFF-FFFF00000000}">
      <tableStyleElement type="headerRow" dxfId="8"/>
      <tableStyleElement type="firstRowStripe" dxfId="7"/>
      <tableStyleElement type="secondRowStripe" dxfId="6"/>
    </tableStyle>
  </tableStyles>
  <colors>
    <mruColors>
      <color rgb="FF49D13F"/>
      <color rgb="FF7CB953"/>
      <color rgb="FFFFFFFF"/>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1" tint="0.34998626667073579"/>
            </patternFill>
          </fill>
          <border diagonalUp="0" diagonalDown="0">
            <left style="thin">
              <color auto="1"/>
            </left>
            <right style="thin">
              <color auto="1"/>
            </right>
            <top style="thin">
              <color auto="1"/>
            </top>
            <bottom style="thin">
              <color auto="1"/>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c"/>
        <x14:slicerStyle name="abc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[&gt;=1000000]\$0.00,,"M";[&gt;=1000]\$0.00,"K";\$0.00</c:formatCode>
                <c:ptCount val="12"/>
                <c:pt idx="0">
                  <c:v>-377.4747000000001</c:v>
                </c:pt>
                <c:pt idx="1">
                  <c:v>2227.4758999999999</c:v>
                </c:pt>
                <c:pt idx="2">
                  <c:v>4917.933500000001</c:v>
                </c:pt>
                <c:pt idx="3">
                  <c:v>2335.3221999999996</c:v>
                </c:pt>
                <c:pt idx="4">
                  <c:v>4884.5277999999962</c:v>
                </c:pt>
                <c:pt idx="5">
                  <c:v>5131.015800000001</c:v>
                </c:pt>
                <c:pt idx="6">
                  <c:v>866.80999999999972</c:v>
                </c:pt>
                <c:pt idx="7">
                  <c:v>2216.7617</c:v>
                </c:pt>
                <c:pt idx="8">
                  <c:v>6794.5918999999985</c:v>
                </c:pt>
                <c:pt idx="9">
                  <c:v>1682.330199999999</c:v>
                </c:pt>
                <c:pt idx="10">
                  <c:v>4555.3606999999975</c:v>
                </c:pt>
                <c:pt idx="11">
                  <c:v>5956.3293000000003</c:v>
                </c:pt>
              </c:numCache>
            </c:numRef>
          </c:val>
          <c:extLst>
            <c:ext xmlns:c16="http://schemas.microsoft.com/office/drawing/2014/chart" uri="{C3380CC4-5D6E-409C-BE32-E72D297353CC}">
              <c16:uniqueId val="{00000001-D1B0-4EA0-BE9E-91ECC7DAB73D}"/>
            </c:ext>
          </c:extLst>
        </c:ser>
        <c:dLbls>
          <c:showLegendKey val="0"/>
          <c:showVal val="0"/>
          <c:showCatName val="0"/>
          <c:showSerName val="0"/>
          <c:showPercent val="0"/>
          <c:showBubbleSize val="0"/>
        </c:dLbls>
        <c:axId val="1664152191"/>
        <c:axId val="1664157951"/>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[&gt;=1000000]\$0.00,,"M";[&gt;=1000]\$0.00,"K";\$0.00</c:formatCode>
                <c:ptCount val="12"/>
                <c:pt idx="0">
                  <c:v>7307.7989999999982</c:v>
                </c:pt>
                <c:pt idx="1">
                  <c:v>8803.1899999999987</c:v>
                </c:pt>
                <c:pt idx="2">
                  <c:v>18383.546000000002</c:v>
                </c:pt>
                <c:pt idx="3">
                  <c:v>14102.544000000004</c:v>
                </c:pt>
                <c:pt idx="4">
                  <c:v>32782.546999999991</c:v>
                </c:pt>
                <c:pt idx="5">
                  <c:v>26586.437999999998</c:v>
                </c:pt>
                <c:pt idx="6">
                  <c:v>22852.23699999999</c:v>
                </c:pt>
                <c:pt idx="7">
                  <c:v>22770.123000000007</c:v>
                </c:pt>
                <c:pt idx="8">
                  <c:v>61095.214000000051</c:v>
                </c:pt>
                <c:pt idx="9">
                  <c:v>16880.92400000001</c:v>
                </c:pt>
                <c:pt idx="10">
                  <c:v>66260.040999999954</c:v>
                </c:pt>
                <c:pt idx="11">
                  <c:v>53083.564000000006</c:v>
                </c:pt>
              </c:numCache>
            </c:numRef>
          </c:val>
          <c:extLst>
            <c:ext xmlns:c16="http://schemas.microsoft.com/office/drawing/2014/chart" uri="{C3380CC4-5D6E-409C-BE32-E72D297353CC}">
              <c16:uniqueId val="{00000000-D1B0-4EA0-BE9E-91ECC7DAB73D}"/>
            </c:ext>
          </c:extLst>
        </c:ser>
        <c:dLbls>
          <c:showLegendKey val="0"/>
          <c:showVal val="0"/>
          <c:showCatName val="0"/>
          <c:showSerName val="0"/>
          <c:showPercent val="0"/>
          <c:showBubbleSize val="0"/>
        </c:dLbls>
        <c:gapWidth val="219"/>
        <c:overlap val="-27"/>
        <c:axId val="1556556831"/>
        <c:axId val="1556389039"/>
      </c:barChart>
      <c:catAx>
        <c:axId val="155655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389039"/>
        <c:crosses val="autoZero"/>
        <c:auto val="1"/>
        <c:lblAlgn val="ctr"/>
        <c:lblOffset val="100"/>
        <c:noMultiLvlLbl val="0"/>
      </c:catAx>
      <c:valAx>
        <c:axId val="155638903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556831"/>
        <c:crosses val="autoZero"/>
        <c:crossBetween val="between"/>
      </c:valAx>
      <c:valAx>
        <c:axId val="1664157951"/>
        <c:scaling>
          <c:orientation val="minMax"/>
        </c:scaling>
        <c:delete val="0"/>
        <c:axPos val="r"/>
        <c:numFmt formatCode="[&gt;=1000000]\$0.00,,&quot;M&quot;;[&gt;=1000]\$0.00,&quot;K&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152191"/>
        <c:crosses val="max"/>
        <c:crossBetween val="between"/>
      </c:valAx>
      <c:catAx>
        <c:axId val="1664152191"/>
        <c:scaling>
          <c:orientation val="minMax"/>
        </c:scaling>
        <c:delete val="1"/>
        <c:axPos val="b"/>
        <c:numFmt formatCode="General" sourceLinked="1"/>
        <c:majorTickMark val="out"/>
        <c:minorTickMark val="none"/>
        <c:tickLblPos val="nextTo"/>
        <c:crossAx val="1664157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C5-4008-8646-F7A553A3B5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C5-4008-8646-F7A553A3B5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C5-4008-8646-F7A553A3B5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0.32547490409364016</c:v>
                </c:pt>
                <c:pt idx="1">
                  <c:v>0.28855166542761013</c:v>
                </c:pt>
                <c:pt idx="2">
                  <c:v>0.38597343047874971</c:v>
                </c:pt>
              </c:numCache>
            </c:numRef>
          </c:val>
          <c:extLst>
            <c:ext xmlns:c16="http://schemas.microsoft.com/office/drawing/2014/chart" uri="{C3380CC4-5D6E-409C-BE32-E72D297353CC}">
              <c16:uniqueId val="{00000000-7C2A-4834-9588-E8F01652D887}"/>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Copiers</c:v>
                </c:pt>
                <c:pt idx="1">
                  <c:v>Machines</c:v>
                </c:pt>
                <c:pt idx="2">
                  <c:v>Binders</c:v>
                </c:pt>
                <c:pt idx="3">
                  <c:v>Phones</c:v>
                </c:pt>
                <c:pt idx="4">
                  <c:v>Chairs</c:v>
                </c:pt>
              </c:strCache>
            </c:strRef>
          </c:cat>
          <c:val>
            <c:numRef>
              <c:f>'Top 5'!$B$4:$B$9</c:f>
              <c:numCache>
                <c:formatCode>General</c:formatCode>
                <c:ptCount val="5"/>
                <c:pt idx="0">
                  <c:v>30399.705999999995</c:v>
                </c:pt>
                <c:pt idx="1">
                  <c:v>30668.429</c:v>
                </c:pt>
                <c:pt idx="2">
                  <c:v>31622.609999999993</c:v>
                </c:pt>
                <c:pt idx="3">
                  <c:v>51512.038000000008</c:v>
                </c:pt>
                <c:pt idx="4">
                  <c:v>59645.133000000016</c:v>
                </c:pt>
              </c:numCache>
            </c:numRef>
          </c:val>
          <c:extLst>
            <c:ext xmlns:c16="http://schemas.microsoft.com/office/drawing/2014/chart" uri="{C3380CC4-5D6E-409C-BE32-E72D297353CC}">
              <c16:uniqueId val="{00000000-FD5A-4D42-91E3-09EA190FC46C}"/>
            </c:ext>
          </c:extLst>
        </c:ser>
        <c:dLbls>
          <c:showLegendKey val="0"/>
          <c:showVal val="0"/>
          <c:showCatName val="0"/>
          <c:showSerName val="0"/>
          <c:showPercent val="0"/>
          <c:showBubbleSize val="0"/>
        </c:dLbls>
        <c:gapWidth val="182"/>
        <c:axId val="1828404879"/>
        <c:axId val="1828406319"/>
      </c:barChart>
      <c:catAx>
        <c:axId val="182840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06319"/>
        <c:crosses val="autoZero"/>
        <c:auto val="1"/>
        <c:lblAlgn val="ctr"/>
        <c:lblOffset val="100"/>
        <c:noMultiLvlLbl val="0"/>
      </c:catAx>
      <c:valAx>
        <c:axId val="182840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0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7307.7989999999982</c:v>
                </c:pt>
                <c:pt idx="1">
                  <c:v>8803.1899999999987</c:v>
                </c:pt>
                <c:pt idx="2">
                  <c:v>18383.546000000002</c:v>
                </c:pt>
                <c:pt idx="3">
                  <c:v>14102.544000000004</c:v>
                </c:pt>
                <c:pt idx="4">
                  <c:v>32782.546999999991</c:v>
                </c:pt>
                <c:pt idx="5">
                  <c:v>26586.437999999998</c:v>
                </c:pt>
                <c:pt idx="6">
                  <c:v>22852.23699999999</c:v>
                </c:pt>
                <c:pt idx="7">
                  <c:v>22770.123000000007</c:v>
                </c:pt>
                <c:pt idx="8">
                  <c:v>61095.214000000051</c:v>
                </c:pt>
                <c:pt idx="9">
                  <c:v>16880.92400000001</c:v>
                </c:pt>
                <c:pt idx="10">
                  <c:v>66260.040999999954</c:v>
                </c:pt>
                <c:pt idx="11">
                  <c:v>53083.564000000006</c:v>
                </c:pt>
              </c:numCache>
            </c:numRef>
          </c:val>
          <c:smooth val="0"/>
          <c:extLst>
            <c:ext xmlns:c16="http://schemas.microsoft.com/office/drawing/2014/chart" uri="{C3380CC4-5D6E-409C-BE32-E72D297353CC}">
              <c16:uniqueId val="{00000000-B14B-41F3-B2F2-318B987E761E}"/>
            </c:ext>
          </c:extLst>
        </c:ser>
        <c:dLbls>
          <c:showLegendKey val="0"/>
          <c:showVal val="0"/>
          <c:showCatName val="0"/>
          <c:showSerName val="0"/>
          <c:showPercent val="0"/>
          <c:showBubbleSize val="0"/>
        </c:dLbls>
        <c:smooth val="0"/>
        <c:axId val="1664121471"/>
        <c:axId val="1664118111"/>
      </c:lineChart>
      <c:catAx>
        <c:axId val="1664121471"/>
        <c:scaling>
          <c:orientation val="minMax"/>
        </c:scaling>
        <c:delete val="1"/>
        <c:axPos val="b"/>
        <c:numFmt formatCode="General" sourceLinked="1"/>
        <c:majorTickMark val="none"/>
        <c:minorTickMark val="none"/>
        <c:tickLblPos val="nextTo"/>
        <c:crossAx val="1664118111"/>
        <c:crosses val="autoZero"/>
        <c:auto val="1"/>
        <c:lblAlgn val="ctr"/>
        <c:lblOffset val="100"/>
        <c:noMultiLvlLbl val="0"/>
      </c:catAx>
      <c:valAx>
        <c:axId val="1664118111"/>
        <c:scaling>
          <c:orientation val="minMax"/>
        </c:scaling>
        <c:delete val="1"/>
        <c:axPos val="l"/>
        <c:numFmt formatCode="General" sourceLinked="1"/>
        <c:majorTickMark val="none"/>
        <c:minorTickMark val="none"/>
        <c:tickLblPos val="nextTo"/>
        <c:crossAx val="166412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-377.4747000000001</c:v>
                </c:pt>
                <c:pt idx="1">
                  <c:v>2227.4758999999999</c:v>
                </c:pt>
                <c:pt idx="2">
                  <c:v>4917.933500000001</c:v>
                </c:pt>
                <c:pt idx="3">
                  <c:v>2335.3221999999996</c:v>
                </c:pt>
                <c:pt idx="4">
                  <c:v>4884.5277999999962</c:v>
                </c:pt>
                <c:pt idx="5">
                  <c:v>5131.015800000001</c:v>
                </c:pt>
                <c:pt idx="6">
                  <c:v>866.80999999999972</c:v>
                </c:pt>
                <c:pt idx="7">
                  <c:v>2216.7617</c:v>
                </c:pt>
                <c:pt idx="8">
                  <c:v>6794.5918999999985</c:v>
                </c:pt>
                <c:pt idx="9">
                  <c:v>1682.330199999999</c:v>
                </c:pt>
                <c:pt idx="10">
                  <c:v>4555.3606999999975</c:v>
                </c:pt>
                <c:pt idx="11">
                  <c:v>5956.3293000000003</c:v>
                </c:pt>
              </c:numCache>
            </c:numRef>
          </c:val>
          <c:smooth val="0"/>
          <c:extLst>
            <c:ext xmlns:c16="http://schemas.microsoft.com/office/drawing/2014/chart" uri="{C3380CC4-5D6E-409C-BE32-E72D297353CC}">
              <c16:uniqueId val="{00000000-BF87-477E-B151-0CE5D3344FE3}"/>
            </c:ext>
          </c:extLst>
        </c:ser>
        <c:dLbls>
          <c:showLegendKey val="0"/>
          <c:showVal val="0"/>
          <c:showCatName val="0"/>
          <c:showSerName val="0"/>
          <c:showPercent val="0"/>
          <c:showBubbleSize val="0"/>
        </c:dLbls>
        <c:smooth val="0"/>
        <c:axId val="1864197903"/>
        <c:axId val="1864197423"/>
      </c:lineChart>
      <c:catAx>
        <c:axId val="1864197903"/>
        <c:scaling>
          <c:orientation val="minMax"/>
        </c:scaling>
        <c:delete val="1"/>
        <c:axPos val="b"/>
        <c:numFmt formatCode="General" sourceLinked="1"/>
        <c:majorTickMark val="none"/>
        <c:minorTickMark val="none"/>
        <c:tickLblPos val="nextTo"/>
        <c:crossAx val="1864197423"/>
        <c:crosses val="autoZero"/>
        <c:auto val="1"/>
        <c:lblAlgn val="ctr"/>
        <c:lblOffset val="100"/>
        <c:noMultiLvlLbl val="0"/>
      </c:catAx>
      <c:valAx>
        <c:axId val="1864197423"/>
        <c:scaling>
          <c:orientation val="minMax"/>
        </c:scaling>
        <c:delete val="1"/>
        <c:axPos val="l"/>
        <c:numFmt formatCode="General" sourceLinked="1"/>
        <c:majorTickMark val="none"/>
        <c:minorTickMark val="none"/>
        <c:tickLblPos val="nextTo"/>
        <c:crossAx val="186419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055356716774041E-2"/>
          <c:y val="0.2857142857142857"/>
          <c:w val="0.86714975845410625"/>
          <c:h val="0.30158730158730157"/>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127</c:v>
                </c:pt>
                <c:pt idx="1">
                  <c:v>133</c:v>
                </c:pt>
                <c:pt idx="2">
                  <c:v>377</c:v>
                </c:pt>
                <c:pt idx="3">
                  <c:v>329</c:v>
                </c:pt>
                <c:pt idx="4">
                  <c:v>428</c:v>
                </c:pt>
                <c:pt idx="5">
                  <c:v>462</c:v>
                </c:pt>
                <c:pt idx="6">
                  <c:v>397</c:v>
                </c:pt>
                <c:pt idx="7">
                  <c:v>334</c:v>
                </c:pt>
                <c:pt idx="8">
                  <c:v>845</c:v>
                </c:pt>
                <c:pt idx="9">
                  <c:v>288</c:v>
                </c:pt>
                <c:pt idx="10">
                  <c:v>837</c:v>
                </c:pt>
                <c:pt idx="11">
                  <c:v>790</c:v>
                </c:pt>
              </c:numCache>
            </c:numRef>
          </c:val>
          <c:smooth val="0"/>
          <c:extLst>
            <c:ext xmlns:c16="http://schemas.microsoft.com/office/drawing/2014/chart" uri="{C3380CC4-5D6E-409C-BE32-E72D297353CC}">
              <c16:uniqueId val="{00000002-F997-4BBA-9A50-A80AC66CB96A}"/>
            </c:ext>
          </c:extLst>
        </c:ser>
        <c:dLbls>
          <c:showLegendKey val="0"/>
          <c:showVal val="0"/>
          <c:showCatName val="0"/>
          <c:showSerName val="0"/>
          <c:showPercent val="0"/>
          <c:showBubbleSize val="0"/>
        </c:dLbls>
        <c:smooth val="0"/>
        <c:axId val="1664122911"/>
        <c:axId val="1664138271"/>
      </c:lineChart>
      <c:catAx>
        <c:axId val="1664122911"/>
        <c:scaling>
          <c:orientation val="minMax"/>
        </c:scaling>
        <c:delete val="1"/>
        <c:axPos val="b"/>
        <c:numFmt formatCode="General" sourceLinked="1"/>
        <c:majorTickMark val="none"/>
        <c:minorTickMark val="none"/>
        <c:tickLblPos val="nextTo"/>
        <c:crossAx val="1664138271"/>
        <c:crosses val="autoZero"/>
        <c:auto val="1"/>
        <c:lblAlgn val="ctr"/>
        <c:lblOffset val="100"/>
        <c:noMultiLvlLbl val="0"/>
      </c:catAx>
      <c:valAx>
        <c:axId val="1664138271"/>
        <c:scaling>
          <c:orientation val="minMax"/>
        </c:scaling>
        <c:delete val="1"/>
        <c:axPos val="l"/>
        <c:numFmt formatCode="General" sourceLinked="1"/>
        <c:majorTickMark val="none"/>
        <c:minorTickMark val="none"/>
        <c:tickLblPos val="nextTo"/>
        <c:crossAx val="166412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4909712862468752E-2"/>
          <c:w val="1"/>
          <c:h val="0.45967480599221139"/>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40</c:v>
                </c:pt>
                <c:pt idx="1">
                  <c:v>42</c:v>
                </c:pt>
                <c:pt idx="2">
                  <c:v>101</c:v>
                </c:pt>
                <c:pt idx="3">
                  <c:v>86</c:v>
                </c:pt>
                <c:pt idx="4">
                  <c:v>125</c:v>
                </c:pt>
                <c:pt idx="5">
                  <c:v>127</c:v>
                </c:pt>
                <c:pt idx="6">
                  <c:v>111</c:v>
                </c:pt>
                <c:pt idx="7">
                  <c:v>82</c:v>
                </c:pt>
                <c:pt idx="8">
                  <c:v>241</c:v>
                </c:pt>
                <c:pt idx="9">
                  <c:v>85</c:v>
                </c:pt>
                <c:pt idx="10">
                  <c:v>211</c:v>
                </c:pt>
                <c:pt idx="11">
                  <c:v>218</c:v>
                </c:pt>
              </c:numCache>
            </c:numRef>
          </c:val>
          <c:smooth val="0"/>
          <c:extLst>
            <c:ext xmlns:c16="http://schemas.microsoft.com/office/drawing/2014/chart" uri="{C3380CC4-5D6E-409C-BE32-E72D297353CC}">
              <c16:uniqueId val="{00000000-572A-4080-A642-337D95D3EA90}"/>
            </c:ext>
          </c:extLst>
        </c:ser>
        <c:dLbls>
          <c:showLegendKey val="0"/>
          <c:showVal val="0"/>
          <c:showCatName val="0"/>
          <c:showSerName val="0"/>
          <c:showPercent val="0"/>
          <c:showBubbleSize val="0"/>
        </c:dLbls>
        <c:smooth val="0"/>
        <c:axId val="1664129151"/>
        <c:axId val="1664139711"/>
      </c:lineChart>
      <c:catAx>
        <c:axId val="1664129151"/>
        <c:scaling>
          <c:orientation val="minMax"/>
        </c:scaling>
        <c:delete val="1"/>
        <c:axPos val="b"/>
        <c:numFmt formatCode="General" sourceLinked="1"/>
        <c:majorTickMark val="none"/>
        <c:minorTickMark val="none"/>
        <c:tickLblPos val="nextTo"/>
        <c:crossAx val="1664139711"/>
        <c:crosses val="autoZero"/>
        <c:auto val="1"/>
        <c:lblAlgn val="ctr"/>
        <c:lblOffset val="100"/>
        <c:noMultiLvlLbl val="0"/>
      </c:catAx>
      <c:valAx>
        <c:axId val="1664139711"/>
        <c:scaling>
          <c:orientation val="minMax"/>
        </c:scaling>
        <c:delete val="1"/>
        <c:axPos val="l"/>
        <c:numFmt formatCode="General" sourceLinked="1"/>
        <c:majorTickMark val="none"/>
        <c:minorTickMark val="none"/>
        <c:tickLblPos val="nextTo"/>
        <c:crossAx val="166412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8850486609527791E-2"/>
          <c:w val="1"/>
          <c:h val="0.97115008351228826"/>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-5.1653678487873049E-2</c:v>
                </c:pt>
                <c:pt idx="1">
                  <c:v>0.25303053779368617</c:v>
                </c:pt>
                <c:pt idx="2">
                  <c:v>0.26751821982548962</c:v>
                </c:pt>
                <c:pt idx="3">
                  <c:v>0.16559581023111852</c:v>
                </c:pt>
                <c:pt idx="4">
                  <c:v>0.14899781276909319</c:v>
                </c:pt>
                <c:pt idx="5">
                  <c:v>0.192993728607044</c:v>
                </c:pt>
                <c:pt idx="6">
                  <c:v>3.7931078694834128E-2</c:v>
                </c:pt>
                <c:pt idx="7">
                  <c:v>9.7353962470909772E-2</c:v>
                </c:pt>
                <c:pt idx="8">
                  <c:v>0.11121316147611812</c:v>
                </c:pt>
                <c:pt idx="9">
                  <c:v>9.9658656125695369E-2</c:v>
                </c:pt>
                <c:pt idx="10">
                  <c:v>6.8749741642930781E-2</c:v>
                </c:pt>
                <c:pt idx="11">
                  <c:v>0.11220665778959378</c:v>
                </c:pt>
              </c:numCache>
            </c:numRef>
          </c:val>
          <c:smooth val="0"/>
          <c:extLst>
            <c:ext xmlns:c16="http://schemas.microsoft.com/office/drawing/2014/chart" uri="{C3380CC4-5D6E-409C-BE32-E72D297353CC}">
              <c16:uniqueId val="{00000000-291D-446B-AF94-F2EA5F730734}"/>
            </c:ext>
          </c:extLst>
        </c:ser>
        <c:dLbls>
          <c:showLegendKey val="0"/>
          <c:showVal val="0"/>
          <c:showCatName val="0"/>
          <c:showSerName val="0"/>
          <c:showPercent val="0"/>
          <c:showBubbleSize val="0"/>
        </c:dLbls>
        <c:smooth val="0"/>
        <c:axId val="1835603487"/>
        <c:axId val="1835602047"/>
      </c:lineChart>
      <c:catAx>
        <c:axId val="1835603487"/>
        <c:scaling>
          <c:orientation val="minMax"/>
        </c:scaling>
        <c:delete val="1"/>
        <c:axPos val="b"/>
        <c:numFmt formatCode="General" sourceLinked="1"/>
        <c:majorTickMark val="none"/>
        <c:minorTickMark val="none"/>
        <c:tickLblPos val="nextTo"/>
        <c:crossAx val="1835602047"/>
        <c:crosses val="autoZero"/>
        <c:auto val="1"/>
        <c:lblAlgn val="ctr"/>
        <c:lblOffset val="100"/>
        <c:noMultiLvlLbl val="0"/>
      </c:catAx>
      <c:valAx>
        <c:axId val="1835602047"/>
        <c:scaling>
          <c:orientation val="minMax"/>
        </c:scaling>
        <c:delete val="1"/>
        <c:axPos val="l"/>
        <c:numFmt formatCode="General" sourceLinked="1"/>
        <c:majorTickMark val="none"/>
        <c:minorTickMark val="none"/>
        <c:tickLblPos val="nextTo"/>
        <c:crossAx val="183560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1750"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7307.7989999999982</c:v>
                </c:pt>
                <c:pt idx="1">
                  <c:v>8803.1899999999987</c:v>
                </c:pt>
                <c:pt idx="2">
                  <c:v>18383.546000000002</c:v>
                </c:pt>
                <c:pt idx="3">
                  <c:v>14102.544000000004</c:v>
                </c:pt>
                <c:pt idx="4">
                  <c:v>32782.546999999991</c:v>
                </c:pt>
                <c:pt idx="5">
                  <c:v>26586.437999999998</c:v>
                </c:pt>
                <c:pt idx="6">
                  <c:v>22852.23699999999</c:v>
                </c:pt>
                <c:pt idx="7">
                  <c:v>22770.123000000007</c:v>
                </c:pt>
                <c:pt idx="8">
                  <c:v>61095.214000000051</c:v>
                </c:pt>
                <c:pt idx="9">
                  <c:v>16880.92400000001</c:v>
                </c:pt>
                <c:pt idx="10">
                  <c:v>66260.040999999954</c:v>
                </c:pt>
                <c:pt idx="11">
                  <c:v>53083.564000000006</c:v>
                </c:pt>
              </c:numCache>
            </c:numRef>
          </c:val>
          <c:smooth val="0"/>
          <c:extLst>
            <c:ext xmlns:c16="http://schemas.microsoft.com/office/drawing/2014/chart" uri="{C3380CC4-5D6E-409C-BE32-E72D297353CC}">
              <c16:uniqueId val="{00000000-DFF2-4020-957E-C6337D2C748C}"/>
            </c:ext>
          </c:extLst>
        </c:ser>
        <c:dLbls>
          <c:showLegendKey val="0"/>
          <c:showVal val="0"/>
          <c:showCatName val="0"/>
          <c:showSerName val="0"/>
          <c:showPercent val="0"/>
          <c:showBubbleSize val="0"/>
        </c:dLbls>
        <c:smooth val="0"/>
        <c:axId val="1664121471"/>
        <c:axId val="1664118111"/>
      </c:lineChart>
      <c:catAx>
        <c:axId val="1664121471"/>
        <c:scaling>
          <c:orientation val="minMax"/>
        </c:scaling>
        <c:delete val="1"/>
        <c:axPos val="b"/>
        <c:numFmt formatCode="General" sourceLinked="1"/>
        <c:majorTickMark val="none"/>
        <c:minorTickMark val="none"/>
        <c:tickLblPos val="nextTo"/>
        <c:crossAx val="1664118111"/>
        <c:crosses val="autoZero"/>
        <c:auto val="1"/>
        <c:lblAlgn val="ctr"/>
        <c:lblOffset val="100"/>
        <c:noMultiLvlLbl val="0"/>
      </c:catAx>
      <c:valAx>
        <c:axId val="1664118111"/>
        <c:scaling>
          <c:orientation val="minMax"/>
        </c:scaling>
        <c:delete val="1"/>
        <c:axPos val="l"/>
        <c:numFmt formatCode="General" sourceLinked="1"/>
        <c:majorTickMark val="none"/>
        <c:minorTickMark val="none"/>
        <c:tickLblPos val="nextTo"/>
        <c:crossAx val="166412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8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2">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-377.4747000000001</c:v>
                </c:pt>
                <c:pt idx="1">
                  <c:v>2227.4758999999999</c:v>
                </c:pt>
                <c:pt idx="2">
                  <c:v>4917.933500000001</c:v>
                </c:pt>
                <c:pt idx="3">
                  <c:v>2335.3221999999996</c:v>
                </c:pt>
                <c:pt idx="4">
                  <c:v>4884.5277999999962</c:v>
                </c:pt>
                <c:pt idx="5">
                  <c:v>5131.015800000001</c:v>
                </c:pt>
                <c:pt idx="6">
                  <c:v>866.80999999999972</c:v>
                </c:pt>
                <c:pt idx="7">
                  <c:v>2216.7617</c:v>
                </c:pt>
                <c:pt idx="8">
                  <c:v>6794.5918999999985</c:v>
                </c:pt>
                <c:pt idx="9">
                  <c:v>1682.330199999999</c:v>
                </c:pt>
                <c:pt idx="10">
                  <c:v>4555.3606999999975</c:v>
                </c:pt>
                <c:pt idx="11">
                  <c:v>5956.3293000000003</c:v>
                </c:pt>
              </c:numCache>
            </c:numRef>
          </c:val>
          <c:smooth val="0"/>
          <c:extLst>
            <c:ext xmlns:c16="http://schemas.microsoft.com/office/drawing/2014/chart" uri="{C3380CC4-5D6E-409C-BE32-E72D297353CC}">
              <c16:uniqueId val="{00000000-4494-4104-8222-25C8F11E47BF}"/>
            </c:ext>
          </c:extLst>
        </c:ser>
        <c:dLbls>
          <c:showLegendKey val="0"/>
          <c:showVal val="0"/>
          <c:showCatName val="0"/>
          <c:showSerName val="0"/>
          <c:showPercent val="0"/>
          <c:showBubbleSize val="0"/>
        </c:dLbls>
        <c:smooth val="0"/>
        <c:axId val="1864197903"/>
        <c:axId val="1864197423"/>
      </c:lineChart>
      <c:catAx>
        <c:axId val="1864197903"/>
        <c:scaling>
          <c:orientation val="minMax"/>
        </c:scaling>
        <c:delete val="1"/>
        <c:axPos val="b"/>
        <c:numFmt formatCode="General" sourceLinked="1"/>
        <c:majorTickMark val="none"/>
        <c:minorTickMark val="none"/>
        <c:tickLblPos val="nextTo"/>
        <c:crossAx val="1864197423"/>
        <c:crosses val="autoZero"/>
        <c:auto val="1"/>
        <c:lblAlgn val="ctr"/>
        <c:lblOffset val="100"/>
        <c:noMultiLvlLbl val="0"/>
      </c:catAx>
      <c:valAx>
        <c:axId val="1864197423"/>
        <c:scaling>
          <c:orientation val="minMax"/>
        </c:scaling>
        <c:delete val="1"/>
        <c:axPos val="l"/>
        <c:numFmt formatCode="General" sourceLinked="1"/>
        <c:majorTickMark val="none"/>
        <c:minorTickMark val="none"/>
        <c:tickLblPos val="nextTo"/>
        <c:crossAx val="186419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4909712862468752E-2"/>
          <c:w val="1"/>
          <c:h val="0.87785835981028693"/>
        </c:manualLayout>
      </c:layout>
      <c:lineChart>
        <c:grouping val="standard"/>
        <c:varyColors val="0"/>
        <c:ser>
          <c:idx val="0"/>
          <c:order val="0"/>
          <c:tx>
            <c:strRef>
              <c:f>KPI!$K$3</c:f>
              <c:strCache>
                <c:ptCount val="1"/>
                <c:pt idx="0">
                  <c:v>Total</c:v>
                </c:pt>
              </c:strCache>
            </c:strRef>
          </c:tx>
          <c:spPr>
            <a:ln w="2857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40</c:v>
                </c:pt>
                <c:pt idx="1">
                  <c:v>42</c:v>
                </c:pt>
                <c:pt idx="2">
                  <c:v>101</c:v>
                </c:pt>
                <c:pt idx="3">
                  <c:v>86</c:v>
                </c:pt>
                <c:pt idx="4">
                  <c:v>125</c:v>
                </c:pt>
                <c:pt idx="5">
                  <c:v>127</c:v>
                </c:pt>
                <c:pt idx="6">
                  <c:v>111</c:v>
                </c:pt>
                <c:pt idx="7">
                  <c:v>82</c:v>
                </c:pt>
                <c:pt idx="8">
                  <c:v>241</c:v>
                </c:pt>
                <c:pt idx="9">
                  <c:v>85</c:v>
                </c:pt>
                <c:pt idx="10">
                  <c:v>211</c:v>
                </c:pt>
                <c:pt idx="11">
                  <c:v>218</c:v>
                </c:pt>
              </c:numCache>
            </c:numRef>
          </c:val>
          <c:smooth val="0"/>
          <c:extLst>
            <c:ext xmlns:c16="http://schemas.microsoft.com/office/drawing/2014/chart" uri="{C3380CC4-5D6E-409C-BE32-E72D297353CC}">
              <c16:uniqueId val="{00000000-31F6-4073-8B13-02132CB66903}"/>
            </c:ext>
          </c:extLst>
        </c:ser>
        <c:dLbls>
          <c:showLegendKey val="0"/>
          <c:showVal val="0"/>
          <c:showCatName val="0"/>
          <c:showSerName val="0"/>
          <c:showPercent val="0"/>
          <c:showBubbleSize val="0"/>
        </c:dLbls>
        <c:smooth val="0"/>
        <c:axId val="1664129151"/>
        <c:axId val="1664139711"/>
      </c:lineChart>
      <c:catAx>
        <c:axId val="1664129151"/>
        <c:scaling>
          <c:orientation val="minMax"/>
        </c:scaling>
        <c:delete val="1"/>
        <c:axPos val="b"/>
        <c:numFmt formatCode="General" sourceLinked="1"/>
        <c:majorTickMark val="none"/>
        <c:minorTickMark val="none"/>
        <c:tickLblPos val="nextTo"/>
        <c:crossAx val="1664139711"/>
        <c:crosses val="autoZero"/>
        <c:auto val="1"/>
        <c:lblAlgn val="ctr"/>
        <c:lblOffset val="100"/>
        <c:noMultiLvlLbl val="0"/>
      </c:catAx>
      <c:valAx>
        <c:axId val="1664139711"/>
        <c:scaling>
          <c:orientation val="minMax"/>
        </c:scaling>
        <c:delete val="1"/>
        <c:axPos val="l"/>
        <c:numFmt formatCode="General" sourceLinked="1"/>
        <c:majorTickMark val="none"/>
        <c:minorTickMark val="none"/>
        <c:tickLblPos val="nextTo"/>
        <c:crossAx val="166412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2">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912109610152E-2"/>
          <c:y val="9.3406353052022342E-2"/>
          <c:w val="0.92066628139372486"/>
          <c:h val="0.70756948650649443"/>
        </c:manualLayout>
      </c:layout>
      <c:lineChart>
        <c:grouping val="standard"/>
        <c:varyColors val="0"/>
        <c:ser>
          <c:idx val="0"/>
          <c:order val="0"/>
          <c:tx>
            <c:strRef>
              <c:f>KPI!$H$3</c:f>
              <c:strCache>
                <c:ptCount val="1"/>
                <c:pt idx="0">
                  <c:v>Total</c:v>
                </c:pt>
              </c:strCache>
            </c:strRef>
          </c:tx>
          <c:spPr>
            <a:ln w="28575" cap="rnd">
              <a:solidFill>
                <a:schemeClr val="bg2">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127</c:v>
                </c:pt>
                <c:pt idx="1">
                  <c:v>133</c:v>
                </c:pt>
                <c:pt idx="2">
                  <c:v>377</c:v>
                </c:pt>
                <c:pt idx="3">
                  <c:v>329</c:v>
                </c:pt>
                <c:pt idx="4">
                  <c:v>428</c:v>
                </c:pt>
                <c:pt idx="5">
                  <c:v>462</c:v>
                </c:pt>
                <c:pt idx="6">
                  <c:v>397</c:v>
                </c:pt>
                <c:pt idx="7">
                  <c:v>334</c:v>
                </c:pt>
                <c:pt idx="8">
                  <c:v>845</c:v>
                </c:pt>
                <c:pt idx="9">
                  <c:v>288</c:v>
                </c:pt>
                <c:pt idx="10">
                  <c:v>837</c:v>
                </c:pt>
                <c:pt idx="11">
                  <c:v>790</c:v>
                </c:pt>
              </c:numCache>
            </c:numRef>
          </c:val>
          <c:smooth val="0"/>
          <c:extLst>
            <c:ext xmlns:c16="http://schemas.microsoft.com/office/drawing/2014/chart" uri="{C3380CC4-5D6E-409C-BE32-E72D297353CC}">
              <c16:uniqueId val="{00000000-F57F-469B-9A95-9DD513AFF549}"/>
            </c:ext>
          </c:extLst>
        </c:ser>
        <c:dLbls>
          <c:showLegendKey val="0"/>
          <c:showVal val="0"/>
          <c:showCatName val="0"/>
          <c:showSerName val="0"/>
          <c:showPercent val="0"/>
          <c:showBubbleSize val="0"/>
        </c:dLbls>
        <c:smooth val="0"/>
        <c:axId val="1664122911"/>
        <c:axId val="1664138271"/>
      </c:lineChart>
      <c:catAx>
        <c:axId val="1664122911"/>
        <c:scaling>
          <c:orientation val="minMax"/>
        </c:scaling>
        <c:delete val="1"/>
        <c:axPos val="b"/>
        <c:numFmt formatCode="General" sourceLinked="1"/>
        <c:majorTickMark val="none"/>
        <c:minorTickMark val="none"/>
        <c:tickLblPos val="nextTo"/>
        <c:crossAx val="1664138271"/>
        <c:crosses val="autoZero"/>
        <c:auto val="1"/>
        <c:lblAlgn val="ctr"/>
        <c:lblOffset val="100"/>
        <c:noMultiLvlLbl val="0"/>
      </c:catAx>
      <c:valAx>
        <c:axId val="1664138271"/>
        <c:scaling>
          <c:orientation val="minMax"/>
        </c:scaling>
        <c:delete val="1"/>
        <c:axPos val="l"/>
        <c:numFmt formatCode="General" sourceLinked="1"/>
        <c:majorTickMark val="none"/>
        <c:minorTickMark val="none"/>
        <c:tickLblPos val="nextTo"/>
        <c:crossAx val="166412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435483014015966E-2"/>
          <c:y val="2.8848985340247102E-2"/>
          <c:w val="0.9202551834130781"/>
          <c:h val="0.97115082244050521"/>
        </c:manualLayout>
      </c:layout>
      <c:lineChart>
        <c:grouping val="standard"/>
        <c:varyColors val="0"/>
        <c:ser>
          <c:idx val="0"/>
          <c:order val="0"/>
          <c:tx>
            <c:strRef>
              <c:f>KPI!$N$3</c:f>
              <c:strCache>
                <c:ptCount val="1"/>
                <c:pt idx="0">
                  <c:v>Total</c:v>
                </c:pt>
              </c:strCache>
            </c:strRef>
          </c:tx>
          <c:spPr>
            <a:ln w="2857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-5.1653678487873049E-2</c:v>
                </c:pt>
                <c:pt idx="1">
                  <c:v>0.25303053779368617</c:v>
                </c:pt>
                <c:pt idx="2">
                  <c:v>0.26751821982548962</c:v>
                </c:pt>
                <c:pt idx="3">
                  <c:v>0.16559581023111852</c:v>
                </c:pt>
                <c:pt idx="4">
                  <c:v>0.14899781276909319</c:v>
                </c:pt>
                <c:pt idx="5">
                  <c:v>0.192993728607044</c:v>
                </c:pt>
                <c:pt idx="6">
                  <c:v>3.7931078694834128E-2</c:v>
                </c:pt>
                <c:pt idx="7">
                  <c:v>9.7353962470909772E-2</c:v>
                </c:pt>
                <c:pt idx="8">
                  <c:v>0.11121316147611812</c:v>
                </c:pt>
                <c:pt idx="9">
                  <c:v>9.9658656125695369E-2</c:v>
                </c:pt>
                <c:pt idx="10">
                  <c:v>6.8749741642930781E-2</c:v>
                </c:pt>
                <c:pt idx="11">
                  <c:v>0.11220665778959378</c:v>
                </c:pt>
              </c:numCache>
            </c:numRef>
          </c:val>
          <c:smooth val="0"/>
          <c:extLst>
            <c:ext xmlns:c16="http://schemas.microsoft.com/office/drawing/2014/chart" uri="{C3380CC4-5D6E-409C-BE32-E72D297353CC}">
              <c16:uniqueId val="{00000000-7567-484A-BB99-4F2B61B2DB81}"/>
            </c:ext>
          </c:extLst>
        </c:ser>
        <c:dLbls>
          <c:showLegendKey val="0"/>
          <c:showVal val="0"/>
          <c:showCatName val="0"/>
          <c:showSerName val="0"/>
          <c:showPercent val="0"/>
          <c:showBubbleSize val="0"/>
        </c:dLbls>
        <c:smooth val="0"/>
        <c:axId val="1835603487"/>
        <c:axId val="1835602047"/>
      </c:lineChart>
      <c:catAx>
        <c:axId val="1835603487"/>
        <c:scaling>
          <c:orientation val="minMax"/>
        </c:scaling>
        <c:delete val="1"/>
        <c:axPos val="b"/>
        <c:numFmt formatCode="General" sourceLinked="1"/>
        <c:majorTickMark val="none"/>
        <c:minorTickMark val="none"/>
        <c:tickLblPos val="nextTo"/>
        <c:crossAx val="1835602047"/>
        <c:crosses val="autoZero"/>
        <c:auto val="1"/>
        <c:lblAlgn val="ctr"/>
        <c:lblOffset val="100"/>
        <c:noMultiLvlLbl val="0"/>
      </c:catAx>
      <c:valAx>
        <c:axId val="1835602047"/>
        <c:scaling>
          <c:orientation val="minMax"/>
        </c:scaling>
        <c:delete val="1"/>
        <c:axPos val="l"/>
        <c:numFmt formatCode="General" sourceLinked="1"/>
        <c:majorTickMark val="none"/>
        <c:minorTickMark val="none"/>
        <c:tickLblPos val="nextTo"/>
        <c:crossAx val="183560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[&gt;=1000000]\$0.00,,"M";[&gt;=1000]\$0.00,"K";\$0.00</c:formatCode>
                <c:ptCount val="12"/>
                <c:pt idx="0">
                  <c:v>-377.4747000000001</c:v>
                </c:pt>
                <c:pt idx="1">
                  <c:v>2227.4758999999999</c:v>
                </c:pt>
                <c:pt idx="2">
                  <c:v>4917.933500000001</c:v>
                </c:pt>
                <c:pt idx="3">
                  <c:v>2335.3221999999996</c:v>
                </c:pt>
                <c:pt idx="4">
                  <c:v>4884.5277999999962</c:v>
                </c:pt>
                <c:pt idx="5">
                  <c:v>5131.015800000001</c:v>
                </c:pt>
                <c:pt idx="6">
                  <c:v>866.80999999999972</c:v>
                </c:pt>
                <c:pt idx="7">
                  <c:v>2216.7617</c:v>
                </c:pt>
                <c:pt idx="8">
                  <c:v>6794.5918999999985</c:v>
                </c:pt>
                <c:pt idx="9">
                  <c:v>1682.330199999999</c:v>
                </c:pt>
                <c:pt idx="10">
                  <c:v>4555.3606999999975</c:v>
                </c:pt>
                <c:pt idx="11">
                  <c:v>5956.3293000000003</c:v>
                </c:pt>
              </c:numCache>
            </c:numRef>
          </c:val>
          <c:extLst>
            <c:ext xmlns:c16="http://schemas.microsoft.com/office/drawing/2014/chart" uri="{C3380CC4-5D6E-409C-BE32-E72D297353CC}">
              <c16:uniqueId val="{00000000-1AA9-4372-934C-B1843C796DAB}"/>
            </c:ext>
          </c:extLst>
        </c:ser>
        <c:dLbls>
          <c:showLegendKey val="0"/>
          <c:showVal val="0"/>
          <c:showCatName val="0"/>
          <c:showSerName val="0"/>
          <c:showPercent val="0"/>
          <c:showBubbleSize val="0"/>
        </c:dLbls>
        <c:axId val="1664152191"/>
        <c:axId val="1664157951"/>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[&gt;=1000000]\$0.00,,"M";[&gt;=1000]\$0.00,"K";\$0.00</c:formatCode>
                <c:ptCount val="12"/>
                <c:pt idx="0">
                  <c:v>7307.7989999999982</c:v>
                </c:pt>
                <c:pt idx="1">
                  <c:v>8803.1899999999987</c:v>
                </c:pt>
                <c:pt idx="2">
                  <c:v>18383.546000000002</c:v>
                </c:pt>
                <c:pt idx="3">
                  <c:v>14102.544000000004</c:v>
                </c:pt>
                <c:pt idx="4">
                  <c:v>32782.546999999991</c:v>
                </c:pt>
                <c:pt idx="5">
                  <c:v>26586.437999999998</c:v>
                </c:pt>
                <c:pt idx="6">
                  <c:v>22852.23699999999</c:v>
                </c:pt>
                <c:pt idx="7">
                  <c:v>22770.123000000007</c:v>
                </c:pt>
                <c:pt idx="8">
                  <c:v>61095.214000000051</c:v>
                </c:pt>
                <c:pt idx="9">
                  <c:v>16880.92400000001</c:v>
                </c:pt>
                <c:pt idx="10">
                  <c:v>66260.040999999954</c:v>
                </c:pt>
                <c:pt idx="11">
                  <c:v>53083.564000000006</c:v>
                </c:pt>
              </c:numCache>
            </c:numRef>
          </c:val>
          <c:extLst>
            <c:ext xmlns:c16="http://schemas.microsoft.com/office/drawing/2014/chart" uri="{C3380CC4-5D6E-409C-BE32-E72D297353CC}">
              <c16:uniqueId val="{00000001-1AA9-4372-934C-B1843C796DAB}"/>
            </c:ext>
          </c:extLst>
        </c:ser>
        <c:dLbls>
          <c:showLegendKey val="0"/>
          <c:showVal val="0"/>
          <c:showCatName val="0"/>
          <c:showSerName val="0"/>
          <c:showPercent val="0"/>
          <c:showBubbleSize val="0"/>
        </c:dLbls>
        <c:gapWidth val="65"/>
        <c:overlap val="-27"/>
        <c:axId val="1556556831"/>
        <c:axId val="1556389039"/>
      </c:barChart>
      <c:catAx>
        <c:axId val="155655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6389039"/>
        <c:crosses val="autoZero"/>
        <c:auto val="1"/>
        <c:lblAlgn val="ctr"/>
        <c:lblOffset val="100"/>
        <c:noMultiLvlLbl val="0"/>
      </c:catAx>
      <c:valAx>
        <c:axId val="1556389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56556831"/>
        <c:crosses val="autoZero"/>
        <c:crossBetween val="between"/>
      </c:valAx>
      <c:valAx>
        <c:axId val="1664157951"/>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t;=1000000]\$0,,&quot;M&quot;;[&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64152191"/>
        <c:crosses val="max"/>
        <c:crossBetween val="between"/>
      </c:valAx>
      <c:catAx>
        <c:axId val="1664152191"/>
        <c:scaling>
          <c:orientation val="minMax"/>
        </c:scaling>
        <c:delete val="1"/>
        <c:axPos val="b"/>
        <c:numFmt formatCode="General" sourceLinked="1"/>
        <c:majorTickMark val="out"/>
        <c:minorTickMark val="none"/>
        <c:tickLblPos val="nextTo"/>
        <c:crossAx val="16641579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0.14864864864864866"/>
              <c:y val="-8.2918739635157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CB953"/>
          </a:solidFill>
          <a:ln w="19050">
            <a:solidFill>
              <a:schemeClr val="lt1"/>
            </a:solidFill>
          </a:ln>
          <a:effectLst/>
        </c:spPr>
        <c:dLbl>
          <c:idx val="0"/>
          <c:layout>
            <c:manualLayout>
              <c:x val="-0.30180180180180183"/>
              <c:y val="-8.29187396351575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57189472937504"/>
                  <c:h val="8.2794687977435652E-2"/>
                </c:manualLayout>
              </c15:layout>
            </c:ext>
          </c:extLst>
        </c:dLbl>
      </c:pivotFmt>
      <c:pivotFmt>
        <c:idx val="11"/>
        <c:spPr>
          <a:solidFill>
            <a:schemeClr val="accent6">
              <a:lumMod val="40000"/>
              <a:lumOff val="60000"/>
              <a:alpha val="83000"/>
            </a:schemeClr>
          </a:solidFill>
          <a:ln w="19050">
            <a:solidFill>
              <a:schemeClr val="lt1"/>
            </a:solidFill>
          </a:ln>
          <a:effectLst/>
        </c:spPr>
        <c:dLbl>
          <c:idx val="0"/>
          <c:layout>
            <c:manualLayout>
              <c:x val="-0.16666666666666666"/>
              <c:y val="-2.48756218905472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57381003050292"/>
          <c:y val="0.25468131782034714"/>
          <c:w val="0.48741257005036531"/>
          <c:h val="0.74521756577948417"/>
        </c:manualLayout>
      </c:layout>
      <c:doughnutChart>
        <c:varyColors val="1"/>
        <c:ser>
          <c:idx val="0"/>
          <c:order val="0"/>
          <c:tx>
            <c:strRef>
              <c:f>'Pie Chart'!$B$3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2A7-4307-8EA5-3DFA9C9FC662}"/>
              </c:ext>
            </c:extLst>
          </c:dPt>
          <c:dPt>
            <c:idx val="1"/>
            <c:bubble3D val="0"/>
            <c:spPr>
              <a:solidFill>
                <a:srgbClr val="7CB953"/>
              </a:solidFill>
              <a:ln w="19050">
                <a:solidFill>
                  <a:schemeClr val="lt1"/>
                </a:solidFill>
              </a:ln>
              <a:effectLst/>
            </c:spPr>
            <c:extLst>
              <c:ext xmlns:c16="http://schemas.microsoft.com/office/drawing/2014/chart" uri="{C3380CC4-5D6E-409C-BE32-E72D297353CC}">
                <c16:uniqueId val="{00000003-D2A7-4307-8EA5-3DFA9C9FC662}"/>
              </c:ext>
            </c:extLst>
          </c:dPt>
          <c:dPt>
            <c:idx val="2"/>
            <c:bubble3D val="0"/>
            <c:spPr>
              <a:solidFill>
                <a:schemeClr val="accent6">
                  <a:lumMod val="40000"/>
                  <a:lumOff val="60000"/>
                  <a:alpha val="83000"/>
                </a:schemeClr>
              </a:solidFill>
              <a:ln w="19050">
                <a:solidFill>
                  <a:schemeClr val="lt1"/>
                </a:solidFill>
              </a:ln>
              <a:effectLst/>
            </c:spPr>
            <c:extLst>
              <c:ext xmlns:c16="http://schemas.microsoft.com/office/drawing/2014/chart" uri="{C3380CC4-5D6E-409C-BE32-E72D297353CC}">
                <c16:uniqueId val="{00000005-D2A7-4307-8EA5-3DFA9C9FC662}"/>
              </c:ext>
            </c:extLst>
          </c:dPt>
          <c:dLbls>
            <c:dLbl>
              <c:idx val="0"/>
              <c:layout>
                <c:manualLayout>
                  <c:x val="0.14864864864864866"/>
                  <c:y val="-8.2918739635157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A7-4307-8EA5-3DFA9C9FC662}"/>
                </c:ext>
              </c:extLst>
            </c:dLbl>
            <c:dLbl>
              <c:idx val="1"/>
              <c:layout>
                <c:manualLayout>
                  <c:x val="-0.30180180180180183"/>
                  <c:y val="-8.29187396351575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57189472937504"/>
                      <c:h val="8.2794687977435652E-2"/>
                    </c:manualLayout>
                  </c15:layout>
                </c:ext>
                <c:ext xmlns:c16="http://schemas.microsoft.com/office/drawing/2014/chart" uri="{C3380CC4-5D6E-409C-BE32-E72D297353CC}">
                  <c16:uniqueId val="{00000003-D2A7-4307-8EA5-3DFA9C9FC662}"/>
                </c:ext>
              </c:extLst>
            </c:dLbl>
            <c:dLbl>
              <c:idx val="2"/>
              <c:layout>
                <c:manualLayout>
                  <c:x val="-0.16666666666666666"/>
                  <c:y val="-2.4875621890547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A7-4307-8EA5-3DFA9C9FC66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bg1"/>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0.32547490409364016</c:v>
                </c:pt>
                <c:pt idx="1">
                  <c:v>0.28855166542761013</c:v>
                </c:pt>
                <c:pt idx="2">
                  <c:v>0.38597343047874971</c:v>
                </c:pt>
              </c:numCache>
            </c:numRef>
          </c:val>
          <c:extLst>
            <c:ext xmlns:c16="http://schemas.microsoft.com/office/drawing/2014/chart" uri="{C3380CC4-5D6E-409C-BE32-E72D297353CC}">
              <c16:uniqueId val="{00000006-D2A7-4307-8EA5-3DFA9C9FC662}"/>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t"/>
      <c:layout>
        <c:manualLayout>
          <c:xMode val="edge"/>
          <c:yMode val="edge"/>
          <c:x val="6.7269277151166915E-2"/>
          <c:y val="9.7412543581306063E-2"/>
          <c:w val="0.86546109101227209"/>
          <c:h val="0.134482443425915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81016678731293"/>
          <c:y val="0.17948717948717949"/>
          <c:w val="0.83142810713388782"/>
          <c:h val="0.81196581196581197"/>
        </c:manualLayout>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gt;=1000000]\$0.00,,&quot;M&quot;;[&gt;=10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Copiers</c:v>
                </c:pt>
                <c:pt idx="1">
                  <c:v>Machines</c:v>
                </c:pt>
                <c:pt idx="2">
                  <c:v>Binders</c:v>
                </c:pt>
                <c:pt idx="3">
                  <c:v>Phones</c:v>
                </c:pt>
                <c:pt idx="4">
                  <c:v>Chairs</c:v>
                </c:pt>
              </c:strCache>
            </c:strRef>
          </c:cat>
          <c:val>
            <c:numRef>
              <c:f>'Top 5'!$B$4:$B$9</c:f>
              <c:numCache>
                <c:formatCode>General</c:formatCode>
                <c:ptCount val="5"/>
                <c:pt idx="0">
                  <c:v>30399.705999999995</c:v>
                </c:pt>
                <c:pt idx="1">
                  <c:v>30668.429</c:v>
                </c:pt>
                <c:pt idx="2">
                  <c:v>31622.609999999993</c:v>
                </c:pt>
                <c:pt idx="3">
                  <c:v>51512.038000000008</c:v>
                </c:pt>
                <c:pt idx="4">
                  <c:v>59645.133000000016</c:v>
                </c:pt>
              </c:numCache>
            </c:numRef>
          </c:val>
          <c:extLst>
            <c:ext xmlns:c16="http://schemas.microsoft.com/office/drawing/2014/chart" uri="{C3380CC4-5D6E-409C-BE32-E72D297353CC}">
              <c16:uniqueId val="{00000000-7413-40F7-9FE7-70C4798967E4}"/>
            </c:ext>
          </c:extLst>
        </c:ser>
        <c:dLbls>
          <c:showLegendKey val="0"/>
          <c:showVal val="0"/>
          <c:showCatName val="0"/>
          <c:showSerName val="0"/>
          <c:showPercent val="0"/>
          <c:showBubbleSize val="0"/>
        </c:dLbls>
        <c:gapWidth val="69"/>
        <c:axId val="1828404879"/>
        <c:axId val="1828406319"/>
      </c:barChart>
      <c:catAx>
        <c:axId val="182840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28406319"/>
        <c:crosses val="autoZero"/>
        <c:auto val="1"/>
        <c:lblAlgn val="ctr"/>
        <c:lblOffset val="100"/>
        <c:noMultiLvlLbl val="0"/>
      </c:catAx>
      <c:valAx>
        <c:axId val="1828406319"/>
        <c:scaling>
          <c:orientation val="minMax"/>
        </c:scaling>
        <c:delete val="1"/>
        <c:axPos val="b"/>
        <c:numFmt formatCode="General" sourceLinked="1"/>
        <c:majorTickMark val="none"/>
        <c:minorTickMark val="none"/>
        <c:tickLblPos val="nextTo"/>
        <c:crossAx val="182840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11FEA4F6-C658-45A6-B787-B0A01E76C97D}">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D08F1A83-527E-422E-B4CE-71210CE0CFFC}">
          <cx:tx>
            <cx:txData>
              <cx:f>_xlchart.v5.5</cx:f>
              <cx:v>Sales</cx:v>
            </cx:txData>
          </cx:tx>
          <cx:dataId val="0"/>
          <cx:layoutPr>
            <cx:geography cultureLanguage="en-US" cultureRegion="IN" attribution="Powered by Bing">
              <cx:geoCache provider="{E9337A44-BEBE-4D9F-B70C-5C5E7DAFC167}">
                <cx:binary>1Hxpc9TItu1fIfj8RCuV84nbN+KqygODjQFDN3xRGNtozpSUqfHXv5UYunHBMX3e7XgRTQ9EWUNm
7nHttXf5v66Xf103t1fDo6VtjPvX9fLr48L77l+//OKui9v2yj1py+vBOvvJP7m27S/206fy+vaX
m+FqLk3+SxIT9st1cTX42+Xxf/8X3pbf2hf2+sqX1rwab4f19a0bG+8euPbDS4+ubtrS7Evnh/La
k18f76wxt9e+vB7940e3xpd+vVy7218f37vx8aNfDl/33dKPGuzOjzd4lpEnXHLCKeXx5z/k8aPG
mvzL5UgmTyRViSIJ/7ro+VWLB//ibj7v5ermZrh1Dif6/PfBw/e2j2uXjx9d29H4ILkcQvz18VtT
+tubR2/8lb91jx+Vzu7ubtjZcIa3bz4f+pf7sv/v/zr4AcRw8JNv1HMos59d+k4757fzo/d2qL9K
6W9QTfJEU50wSpM71dAD1fAnAle4IEx//iO+rn2nob+yox+r588nD3Rz/v4fqZv9bXM1Xw23X+Xz
v9cN1U/iWEmRUH4ne/2dbphQglGi7q4feM9f2dGPdfPnkwe62R/9I3UTbO3Z7eBu179POyx+QqiO
NafkznOSA+2wJ0IqjtD9RXns69p/es7P9/Rj/Xx7ngMNnT/7R2rot1vnH70rh7w05dVXQf0NLqSe
CJZwidRypwV5X0kqfiIIldDjFyUi/N1lvTsl/eVt/VhPB48fqOq3d/9IVX1FC4/sp0c724ztx79Z
YzpmUBiFv9wDCfJJTESiBf0S7Q786T/d1o819uO3HChuv/tHKu7salibK3Pz1cT/FvfSPJHITwe6
Ek9kDJej+gtqOHCrv7KTH+vnzycPdHK2/4fqxLmr62J0t967v08xLHlCZEJljAT1+Y86UBB5ImIe
U6oQEL8NeGdXf3E//0499x4/1NH//CN1FLLt6VXbuaL8O+Edo0+EArDWX6siOMm9gBeqJqA/qPAP
gPGtqv7ytn6sqoPHD1R1fvqPVNXLorRfDfp/H94A8RjhnGj40Y+8SKFujTXgA5N/FE/fauhnu/mx
Yu6eOtDHy3+mPi5ujXFrM139ragOelFaCK3upB7Hh3yCfKKoUlp+o7dv9fJXd/Vj/dx/+kBPF//M
EPe6AMnx6Kn7e+EBeB+RqETzL4hNf5+FOFEqFuxLgXsAE/7qrn6sp/tPH+jp9dN/ZHx7dzu01vi/
McSxJ7HkCf45zD7JEyESoYWid7HvgFz4Czv5sVr+ePBAI+8u/5EaiX+mi7+RDnyYsbyLcHdZ796d
/yFbC9oJyJBLBvj4+c+BZWjQUkRR8Qe4Z19FcFczHxCp/35bP7aPg8fvneT/E0v771X2B8u9v/JX
R5/p8W9I3Ievfj4uePuDRx99K6B7PvFVrE9vfn1MYgZL+4N1D+/48uCd0P+nuXL1H8TJn0/cXjn/
6+MItdgTLROFnClpDNYQkXgG5YIXg3xnDPSHRhDQKK9Ryhk7+OLXx5I8oUzhdskUp+Dvwf06O4ZL
HJd4rHGVUsniBMX61+Nd2GbNrflDFl8+PzJje2FL492vjynydXd3W9hp2A5JCGdEEIVzwrZw/frq
NVofuJv8HyWntW3HmN0W8dZVn5p2y2i8n+ck6v3e+ypZ31UN2gnHbqVNu3Nu5fx6yZrOvCCW2z45
7iLWZmndq8jWqdFZnBWpaupieTvEbVStu4F1YhNpmS35FO0mOvVs2tFmXDe6L6vRJS+JlJ0c0jzu
ovlt4cdsOGqqMfdqz1ZdJn26jTFXJ9TlZc/Tpay4HnbNvEQqOzZT5bpyt7oiM9HuG0X+QDoEir4n
HRQANCFC4T/OaHIoHesEsd5t/LZz86SbtM1l0dTpAFK/PtM511hyIaVpP/ViKNdLJkGGDbukGAec
x5A5X94+vKXkuy1JqQlCBEcBAz6GHChMVsnSWjfkN6SJeX3WsTKvn21s7F15UkSinOu0lWVBqrQu
OjWmdbV0tUyruLP1lV3c2vepHHlUPWviycXF0Zbl27jfmgWqOPJ+K7Z3xSCyaDkSW92L822rCW5r
NXO8T+PcjVKnDx8KYetbMcsYQubgK1QMxI+yC3zut0aYFfVSRnVjbuM5WsUbbsrIvm6bzG4XDy8E
jzpYCI0wxrQA+IHwVBDuN9a+Nm2vN7FkNxTaJvSoa7KaxWkSw8MXKiv2cnaW0yJdBW8iv+tILqfX
dclN9enhnSCHH+6Eq4TGhCsqkeuDSL7ZCaH5GuulEjeTU4M4591aeZ8ObYSa51nuxMbFfypkTlH0
ohUoSQzeKAS1b1eMSB5J20h63Yz9YNd9v3bRVKeT2rJ1/slawQi/iSpQKAIXQ30NgweKkQcKTUrT
1F3Jk5uF5K5kt8nayKJ4mnUj7C63fRBxs4px1Oh6/BF6L+6W+DaefWdJHDYEfkXECRoASiDYfntI
OjRu0FXtrpdYj2pLK9mo6XWWRCWk+/BS5HsVaoLenRI8gUWBKbi/VmUtqecpaW9cw3grT0udmbdN
4hGjdl7mWd69XPSWxe0LWw5GxEd8KurtXeVk19G0bRAQszSusla/qiqBUndXTCZpXtRTPqj1dJwZ
awcUpw/J5zvFcEW4BskL7YDTPQxoRNcqWZLYXJvVD9jFEOm6+jSRNeK/W9sKS/dZO1mf/UxY3ytG
QyuJUCAnWUIOw1YWkXjpBh593DhS5rbTkpej20nVFUO8I7RJXHMKN6nl1Vo0+WL3/TAMutu10ZJM
l2W7zYNJC7Vs/mNuSKWPqRHJ+py3K3Nq/xMpqUPdYoOSf3YTHbrjh7rl+dwN7TjYj4UqE7hipVa/
XTixDDCqbY3zdTrRrnPiPKJZCW9yhjEkAyPWFcFS1yxfr2GAbfVJuNDkRfpj9TanE2G2+nQXgFnW
IbrwZczF7y7XOvO7qZU1LHXCwAG0YwYvkIYNJRM0UrRZCNGRKwosmKxLo15lReeX99saIETaL1sG
WSRVRRHk460UfXWcsJ7Dv/tiLpeLTrCqvRXzSEqSUp+57QLur/nvpjQwzWGzFfZIukqbMSVmJL/X
znaVORrF0mzvNk/ldDkNvZheuwo/mdPCVIggaVEIC50lxTJj6ZYWZb3uKtpFcPRM4R00tXFVFfnx
WhhheOrmKsGdgpQZbimFdK044dNS+Fd+li2S2dovFUKwG1iVr0dVrrF0VM4at290DqtF+dqJc6rr
sn/fq5JPpxmb+vKsYUatJzNxi3le9NE6PhuXcYEtLSoLka+cSrI+V5MrkCzjzIec2assgbd1qvcu
2Vlmuro+/XIAXvkCRzXgPES1j+MsgkB5bGB+bslDEGtaGUftUe8ygb9K2a1ttXNdXQ1f39F3fTQc
0TLjZbGDydl5SWmxcchgpOWKpZeuQHBcqcWZ8jupsrqeITmuuhE3zLMv6memGcao2ZFChxVpJIHa
1i4TEEu3yh7HQ6AP5mK1R9aitTUwmioTVfvaeG6lPK4oDebS8SqBT01Ga1hNngwNdEaXGC8EeU0y
eexzXyv6LGJLuV737TJBhnaZKqyP7qsi2RvVxAIy2eSomvlpJsxUl7t8MwG7VWShuLYKoEUcotKd
WM56mk0mP7LREPQukwlR4GjY6ITD2CQL9jvQnuFTrmhPp2faTQxvsatlcIWxogqfotxL5K4hsR5b
WnF6/HAeq7AXpgvKxE5ICRdcVV/DUugmBDudUHFje1VbqoDbsimuy3PHFOy/HBk+7DRdJbZVMR1k
3E8tJDgu8whxbkoGm2sAAdlp5RcG+eSxCCYaoPV02SmD//dENXBgWXnEBkDHDSiDzSX8fB3WLQSP
ogYQq3o6BJdmOrx0iBmBJrgDbjSp7widLmVZJ5BCYWXn1tNpiV3Vnk0NI3hhP7gB+9uAxYJV07Ic
/L6r9Ub46aIavgz7Kr7UBS/1tCeKyRCZiqaotmMRR8e81nlHj3295izew7abYp9Pcbdd8HVdYP7K
qUSwI93OzWoAFGYrzgXnUz2kReybPt6JrKLlS0uKMnMpsHrQsCmnNSbHCXx5ip6WLm7KNV2G3lu3
Wxrnovl5nTmJPWaRg256pkrLr4wjBocxWYXi5o1u+4yZc8xr6UXtRFyyuTlCIEa4OfI0r9Z+l3ej
1TodgduXKc0S4YvTjFYjz/NU1Qiz4nqbecSKEGxXnFlXS72VRToUS1HkL2pbjESe+0W7YDxlFUKK
9PPad8f1mgW7jMfFwYYyWvZ1/txudsO1PpnGgZxvnCJUut5ASvu2hj5MusQRGftzN4sEIbcy/Qgt
GcIS5AK7tjPepfs4RMERwoflxmWX+ek49t2MO1HC9LjmhyzEpTqe2uWV9lVAhAUbc4Snji0C8vNF
hOgwQYrwBZJ4B4Oa+oGu9im036/8uVpzWLpq3IaNF0s0YmlGmgX7R7hEOprWTiLLtxnv4HmKNSHJ
ej/2MMdF8NJGSMrDiviwqiJiL5d4Hbo8RYji7LTrvcGRlB3skG5tEiBWHM31et2qHtXIlzoEUT8I
Z7Y9tfqkHhBV9VFeVDONno7Vtg1dqhTN9302m+yIxWPWv8n6BYcvLZL/ejSts8SOZTVHkJJtCwnH
rsYNcPpUlWOQ4Bezbss5XFuZpTDcrVwCcBY2CuHeRQpJi0SwSnpE5aCHOQUSzWP4Z5SX8FymMi5J
OhdEdudJibC7d7oefJTKjaziQ2TmZngTt0tzqZNEV7ChoS/7Z8J0U30s7DR2112LHPN8yNuInWXY
KcVoXVf2H0rE3O24lsY2N6xqtuF1a0WLscONNPPLTUdNnM5R4+3zjvK5M6mqjObdrmeUufF4nrma
zoe+yBabijZuyQvaIK0eZcpPZNdDRwOC/KL6rUIWnga27PKlngKk34Z5bVIm1ybRaTdEq3+vEzKy
N6LxK8t3Vc/qJUp1k6yZTTuN82ew0yz3T32BTNbs5NbM27bXZbPFw3GWbLN9vsA5xlT4+mxGX6A7
nrTM6Z4DoG2XeZUUFolPePnMreuoUsp8QnYrhtvsmorcO72PbCKrXSxlMuxy3uSn6KP6fW/jeXue
aRPHJ2QmRXKcdQsxPvWy2cpdkVEeXXS1bdnb0fVDZU/iTq5df6RtvCyXi1+oP4ucN9FrFjG3vfMG
Vp3yQYjh7San3Ni08UIO3YlaeL4taTzJTuz1sjX1SVb6ajneLFOtTXVtaVLs5LC5Xn0kbaXMTZF0
dlr2tfBrf6srTsdxN8rOyjShjvv4xGem52o/1jFvxEnWRrU410RGdX0yiQ6wtrgtlKFek51V9ZjY
PeF+3cSRoJ5G+fmQ4DDVxRf0Ha9NJsjrOW+tdelsy5BQu5a2HX87r7zr2L7L5iGbgKfiHBhlnSQH
GsviGQ4zLGvAmiYaKiCogS5TSCsagQTO3asAHwckcLhDwUSIcC2PA8IsozUj2XG1NnPehIN1s3q+
9XkESMqLfkLq4UVbIct4w/NkO1mlxDuPR24D+hOuDpWDrMiG3a5saht9MvZtKX7nxhlshXSRrPVJ
HnlwDd3Yc4RJ7hyQvaojSOkEo0RAwXMM7Bbt9Dp3iGWVKkPSyKI5m5HDW8fjo4kYsdFTzZIGkMgk
aLRHT9uxjXFQ4BIFvonzdggBsW0S5OhZUQZoMq/aQ0CdkSFzqn5esNMhLyTWHuUm7fZmYrzHNZvp
BS+LK5vBlxy3A/bvdBXiZM1kg1uSimjsyGSdI8OVHnTAqzqbEG0SPw7i4zz3xh6LpJLmRW6rCWnR
d13AUqaTAbIU2gcZeWuEJ5/GyK213s8NmcYmRT4Eb5DKLlsgWx0PHOJHDF8DRPpM9wjXhiz1JYMx
YiHH2saBsRB6DrsnNIsgyC5nlbYna9mi6GjGCIJFmKnCDkYXFTCfr5LYerhQOnZ0AyKVpsAbbetF
y/Y1MatqUgCiYIplDBzwmrdLxn9vBgLu6U6NSJiEvEP5N/pL1WcLTkwrQ6Cj0U2SDOcmr6e5uNjm
Ks70+6mWvKpPi07k7fwUrWAxXW4yCSiWbF0gn4ZhnMriaRebACpiX5WA4HOyhkJeiR7G0oKvI8uu
nONB+j2rE6CUPMkCmp9sNwz8NO5yN6mLzReJLV+ITMbYz7qx4AeUDjGOOtUAmZeNY8FF+rYPhJep
etyQTSwANdKgNC57EgyMZmPZJyd9Ihvg7PwuuxbTlCNpjnYGUN1R2gEFCjoEvOlFsMesqSog6xgS
qD5lmzT4gJ+Hu4FKhu1ibpREuiQF9pXsikIGaFiLMQ9gnnZht3fuUXsOvTTjbKHUwSHwtS/oQqf8
w6TmvBxOOZG1hFf3sIVmV67ABNUxG1iw3cYk2py1M8knv88bp8j4DC9oKUDtbFfodoymFmuZbcAR
4m4qA1lBArTWk0XJl0tdDlfTMJa0TV09dh7BZZ0ZfcFm4muTZjyBnbVxEorAquOo2GKyBIU4pgEv
UXhCz37l2/qczgnqJyH1ukwnS0L7+moqyAKhZHfIx+XxBKzhrBpw2nLRNYDBl4pYbUYDGCx5HqP6
MnlP8SlHzTIcrVEULdd0GvvtIo6mON7RoitQjkzFkLvoVImOjpdia+gY7aKZQP5RoUPRLYUKKGxY
SCjypR4CkM87C/vIXJZDa74FoWv3i4o2vSuHiRtgFM3t9g5SDxF3Iz1q3qe97MzsQv0AcxIcy4Pa
y7YQKjvEZHHaSb744sjIBaZ/ShQpUKrUCjjqzvXM1ARo1UStNm269rZx/d5PkwuGYebAH0UZXYNJ
yljN5mXMlsX0EMgWKm6uIw9BzkQGF0e1nHdnQtQM4HWdq/wkK8wyvhKL3NxTNS6kOVUuQU2BxBYx
4AO6+AmhUzS1xWs08wNiVdWbgEQTkyCK7+a7qnGp8xpe2lcTQZAC4B/FzoG5SpojnU+hCrwrLJps
C5u22zKv+Q5etpZd6tWGipdNqoKho0iKYf1zYQxUWpIxbH00CzLh0VKMmfdH0WJYfSY7kCO4cVth
UWtSh4Dlocao2C21K0uTiqh0GzoDBTX1FbVLqNDXu8ihFxeAbkvqYJUPs0Y/4IxUjJYtRUMH37k4
JFjVYtWc6Wb+uGQ+1JlTETUF30ds7RudunHAeX+y5CGrBpoKwxacBTovUQBO9ynItTNGxV74j1zM
oXtzZxqNigKz+/Dpvl9KEgWMS0PDCK2pA2Y1KfJum8BOfCxZFuKTxXT8BFCIYI3Y9fBan9nAb/lj
AupYEooBR0bF910pFxPXzE1NPy60HVHIjEWbwBK5ZwXcsBhagly4CYugMRrGHUiUqelVs+t8grob
LETobGiUvCH23EXmL70PM+ShRDCSO+QEKfoZnx7e/neiCl/pALAlMUU5nsTh+jfc/jJkrc9nyfEt
HbJgH0hQoSxEckUJ9fBS39kcBTGs0QpCJyhh6pDvBowqEwMAdaULRcf1NFtVNb8jmwwuIrJ8/qnJ
HbZQMLNNMBqXcKzJkyQ5sIOhd1Tl4O+vOlaEGOUXONvFWCKyv84THXJWpoH3ASZWfL5tEhkPLxHt
Wo7BkIe47EMxh9EJHnoZaJNyQg4tcjZ+mWad0w/gJFA6rkUBlkoZGcr5h1c6lDJGNGKclsYSq4Ec
O+i51QCGipKKfBiNlfWZ75pQmpcVKrXTqUgCanx4QYyC3uufJBxtMEXQ5OXo8IE+um9BvlIbgsk6
fBgM+kTF0UCzEOYQFFfoNRv6ZiFpUeZroXey5gUy48MbYN8JV8CIdRhGkArfpaCHkYXlRUM6aT70
Rbzm5gi9rK0+AutR6OrkDrZMQxGgsWAsxO8vpHjEfaC8WuEN8sJ8J5y24oHiAfW/wost0xTVwtYo
g5Tg6tkqt1fUR2pOS1J7RGs585Asp3W0k90XWQzHTymiE7CIlyPIIzIPy1wCvoGiO1IA84l/WqK1
rLa9raOArdzkAuyKhkSiinFlH9K56EpgG+loSPFdN3TYlrwj6B2gPaJmXScBNFXKf0Z8CQlgOava
CpEkdvkM+au8GsBMJtMyBZLF1KBlHxb/dwYnWcJigW9P6IR+b9ojKosiirf1vS16Csyadz6UQHrz
AQF8oawfXjL47bchN4Ra/blHozALIMPEwbdBC42y1fdOze91LgLHOJZa1GdcyaSOzmMXYwcpa/SI
ImohWQCFUdOG3Ty8jcOTUypYjMgpNI6NxvtBU82I3szQZfG+tqA/n5Xt4Nu3ST0nw4vE+fOHFzs0
cgpwJimYIkEV+pX8wMgFifOy6Jz7MPVdtb3jlQxmUVVdQFYPL5UcuDTeju+TMUzcSXTeKI0PDpbP
S9w0ZkreGudjtc9AX/r8OAeNikq3rGZkhxQN7xZ/SRA2sMuFU/0OxRofVNqB1gUFg5In9O+7mTbA
oWRjAaiXOSqUQiIIXBe2KgKttUSBBlBeWDjhpESgiesW3ZHLKSIUh4tqjlyU51HoFJGpDfEaBUG9
9E+jCHG0OTY2ztnZw0I4kDdkoFHCxfBTJun3HVPOc69bMS5vx7YKmTmzaFXUaTRbVM4PL0UP7Dno
FMFLYOACX9RDHD2w59l24FQJyy4Vs5/XGjmo03rqA9QfEeoRgu567w2GdCAFs5jAkn75NExjYAii
OYZwOZOBz0Qt2CHSJa3LwChEdTVG2wsHVxXoYHVtPZ+sdETBdFSbDOVxuSGoTcdfGn/oFoUmUtRU
CXxnU/GGa5Ntg8I3XmGV6HN3XN5RExMBA+r3ES+CJisC1DKnckLgt3t8ozgQy19aaPBI2G6Fngfy
XpaB5aDpStoZFMjDIlX31SelZOjkxwkGljhyIb5QfD9E9DjBpOIuu24mKn+vBsOT4wTt0VNRq46B
4y/8cc4W/XxVZZPtO5aZ0zapm3dTXsZTatRo0DTNaaqjVblUFL5/m6F+dRfN4qZiV6gpOS119apF
q+166pjrUjFExbpDL0e8nHhmnxdx6c6QkYoN1Xox1fvIVfS3DX3k6Vk2zBVPuwbfctqDNazfRVvk
URw0SzHvnB4uGLJSfcyaiJ7JdZj2vlv7I/TEm3cFevjPmiZBl6DqPOg8W89o4XnSfMDUBH++LnlU
puPWx2RPu0FeJsjPV11hCU+zQRSgMHLnTpLKmMtZ0vFdSWmBOag4YmYfgbd7X4/a3TRRN7wRzDnA
omw8rZaxOkabYO12mN4Sy26ZdRmlI2unZ42xR37WEwiboqp+G5UQYM2zsd77ebCXWzWCEmMkKsD2
RWwXi/gV82v8MVm9+0Dkxt4WIx93xSLa57V05REr1/L5wxZxP1jDINBWRjDDt8vR0wdQODAIC/pH
9jw3N9DXcqGTzNRHorG+gtpi8fbhxe479N1imJfFQFaigeEOEUm2MUC7QZsbEcsWM0JLfEkM+NW0
beuzidER9V9u21doEcr6J3jsO8v/fEzM6qBlgyB+ODYxcqdtzYb2pjcGhSttuno5binB4NvDh/z8
pj/T8OdTsuTz97o0QUI+LCKXpK2TCbMyN2S28BmaIF2kFgVPuV+KRr42SZu9Ll0WdWnccN3t6dSV
zclUcrFfGo+xLwzriZeDGPQzE/XyLfKtA07CrzB417YAL4k3bZcmnrBX8VSZT+1I1QsDevbVlKzJ
b7pCnZoSS+Jul9f5S9pq2HEkWwH2pkYvjswaxNqg15vK5h6thHE4JjmPr+LF090G/f0ECx0M4UEk
AQYABkEuFDn6EBKQSLqFqXW7YWMQflHS4oTaqjldtuXKEN28p5Fe9mOSo+nRD5E4ZWblZv+wZngw
5nuakWFYk2EehGBwTMiDhELqrEX7oJA3+YjGAei0oU4XxaXeO3RJ/H5i7XIqW7+MaRl1Lbo9tj21
4K3Opk5MPm1kHr3cSM5O6baCOBsy/aEtwafvhjo6K1cjX6x0PTG0pZfgQJuXNoLSUoHG2Lrb/IK2
S2VdtpOdlq8BGyd7PLPy0yqq8pzKrjypwRSflrntXrbcN35vMzd+XJtifBvzpH4VGYUEIRYyH9PE
z2NKhzK/nBtdVLuij3GAYiE6nXyOFoCs+gqNEOTEN4xH6kVZrOw3AlY7S9F04MtPzD7I7lC2DOyC
RJLCnGwS/O+binkEJQy9y+ymLxk/j3pavetKuq77ujfxOZlRS/xkRXJ/8BVWJcMwJkocklCM4LGD
OpbESTO0SJ23VVexZ6DNojbNxjV6DqKyOkYjwiPS83y46WjcvCvzxb8oSx2/iiZNjx82LfG9aQFq
InziGxsSk7iHw4DD3HKncvx6kHxBgwF1u80+2GErpn3frjzt46QGw9HarEk9B1e4rwrBTwuMw+7B
k2i9Q8OzLfaDFfL30jdToH5BoZvIFWe1KN1pT+lyLsYif5pzmbPUSp3MqVtJUoDhjNsxHYiyO9Vu
vDuJIJbjqvbRmRZkwg2zjF4IV6wX6zIjnVW87I7zGdl7Z0lZv2jR5gWipO2Up03fGIyUzBV6uGh6
vuMTSlNgEffGJ4t5WrQNHdJBYlwGloh20U6A9bugujRouWKibkFHE30lL5om3znMPpzNnXYutWUn
MFerEkueYjhlHk5ikSe/+cGWv49m9p9YmZSgeqYq+xnx9X38gaVoDM1hdE1AP4chmSbohNbLXN8q
AX4g1bOuPmLKY0XXECpDTSVvNjdmT4WJPq5TNRtMj05d+/9gsCqMICP1Kc3ADdz3EUxKudZtsrnN
WrGO+88KEdtYNC/KRvjjeJv0ZT+Y8XgVRXbU6Wx5X6hh6mAnG7l82GIPCLrP3qPCtxQwbZlg1vJw
Yndrx3myS13d5jIWb3pB3OukiaK9BLH7HHlxPB+b3j/rmGmfNgslZ95IJDLZ+OWilIXCQLKZpxdl
NNJPmJzvear6sn7zk11+BxmkwLwrh4tjZhpF5YHIpjZbW92z8Rasd5+/BbLgbgcmcU1HF0/niZhq
9JTcJtReDdx+KrZY1umWJd18QqV177hu8hexnOu3ycBGdEiQBY6Hamgg7rySO9aj3Xun6C/fbLi4
C3t3M/rXFpVkmRdffnvQHx//G701/Pv599n8+cPwy4f+/HT29bcWPXjXya0N31Jw/5ez81qOW0m2
9hMhAt7cAm3oZSjqbOkGIUoaeKCqgIJ7+v8rtfbMJjVHivPfqENkswGUycpcudbq128yd/Pvz+Jm
ft6dETe8+M8vQou/tQavpBQXE6T/5ZcvdBYvVCX/1Fm4BoP6N/73i8zilTjlIt0wGoYff/dTbBGG
aC2AEABO2ChsVQ6a/4gtArQYdozoN7jIMP4htqCCQ1YD5GZ8kH4qLZwYgx4XRjrQaoQSlZL+7wd8
MYsIS37+/5/MZM97ccZdlBYQBKEMw/c2nksv92/rUDA5SxN8hzdnMC5X+AZ9uvTZgkCL5otvqWA8
9XIbN/9AwAzKNbOG3IbxqkxffHDXJrqB18X+bxKrl1dL0rXjfRt0wtrSoVkD8Rw0MBogR4ZhW3tZ
wTnofI/WYdPv23KN2i9xHFDCkWXQmyrCypSLZJcjt+KLQHVvSseelp4OYaAakQ5L0HV3TrRJbrno
OoBWt/OgxVnjPPA3/5jS/zJIr0ASIAEMkZIghE/N9P2CnEdOV2mq6fg7aBdd2Kup81v/qvXnUUVX
+1hA1aRnKtrqX62dV27+h4PYcV/NEbpV+PV4MkFa50j+JazVXjyGdlh9q53GtHCmgeKnTJMEOUwN
u2IpoECociqAIy3f2kX/lvanwWQdfw8X72YKy35s0oEjEaoY8kzJ734/Ri9zJfTOINAg/QnNbVoM
v3Dr17Ky3FJ51rfQUrPtHoo9KiJ5amN/8uwflOHwcxOAEf6h/H81N+a6PrgNMZJ4T8Zkxu4fOZrQ
2xANlhd/g0bWjmEKYbAd/yr93O2LdKkrXb3pczqdcNbKwXX/1FR53Xf4ISng1AM7QjjBHnp5+SKY
K8teS++bFbWR9LJgAT/9wkayputhr6L2obIoW+69Rm76kf6PvZcpvgItg/L7Cfj1TkDEQz9EagBA
/kuJBtJGR3+z1Tc/XNhyp80Jd6c5BWrRo3+s4twPPyvNEMh0hIUafh7sbVbJca4GWyx/mJWXJTir
gfMXjViACsE0ZV5XxRP5U72BN33Nk70P1HmQglPvaOXdmGznLVYrS+T3z++8imRcEwSFXcJGJRXx
Xpf9RbIjwBKT9YxrQ9RZVzR3zIbo1qHE2k0vtb/7WdWNmyvSlUqFgQgqu9SPnQjhQ/QWZFeInmWn
IJfCr3Hfd3PVj8+/v82Xh78fAVLbVGw+nAdiOGXuywWjlzyG4bGvz6uaFIvAhqHF/NjrAqEMXqo3
W4+CxNpsmmkZzEslCv2H+fllsGjRmqoGQJuEySe0vbyNWAJbb2M4PPdtYCg5NdELKA+qLDyIWw8a
ZvNlLLRqvvzskijRKUNztGqDjcqSaGsi/w/0sK/2dr7110YM3R/CivN6WZueK3Apzll05ILwdStx
9ZZeJP3uPY9QammvwmAWrX4r96kSfbbIzbS5AAJ+MLU32YGExs2+WY/QEfJr4LW2LrJu3+3tFkZk
T2egT+yQ1osOYBS+D7uk2LvM9WjBg0IgDHT6G3tPDFGlqXLDGPn9/L+q8IhU9DHQ5YSwO4MwYLG+
HHlWZi/nfhafo2AI6iATNg1NCUSqjUaPHukPccJ2iZ6t9vkdTAHCiXByUyqvy+SF8qQXOPF/2kP+
6ygODk4yQnfPlJ/s3VfLooGq0OXlID4LxS6SR29sYv/edUoPasyoDcp/IZR15bptUapLtcgyI+Av
4ftC7rl1pTof4FdZmo53XIUmQVgv1LtGB2Z6htEzTNkLQ1CoGtry3oaNaWS1rTm0KkafCRr6xCDk
8Elg/MTdSgWWekG98TLutiFxiGD0xlMYwfJys2YtKhIM+ePySVwYNUQ8rKZBNpA8cOeV1ZvcYBJB
h65uDHsKymRWzvzoe8M+3SnV5CptYfC5XWYVACtX4MZL8amP+9z/ONuz6e9HlMTwlWHSkaL8fm28
jpqMPqUahAYEaiE2cq+WhpdvfeEkov28Ox1aynQFfBCGblkP7bWn5UKg+P0VX0cjoA3Eug7ntuNz
dr++4qhs1Cadt3zydm0W4wLIS/hzRwhb8hTOMgg/w6nfWYSLq6exuAcpAO/8wy436az4D9JClhuF
FLGcFQg0IAy8RjIRWmhpJWH3saM0m+CcD2hBvw+yNOTxshl756jyaKje0hsxLQdRBkOBFmNy5yGF
gbK0czq5hbxt8zh8XBHcxRtiHofu/xRbdpXJYF9pVK0QHxCd+jmInQ+j1Wx2Whnz+2EuyS6ucwMw
sPMhXXpvoBkgmUm9RsGOOv9+4F/HNXTSACuueWqeFhTxFUjdhLCdFjlGT7PuDVssUDBub915N+vW
J8nyr0pnWVm2a5OYdlgx/chsYVWYJe3penHzx3wFY4H5KaudfmwlXPCiYy13qCon2c7CkL+CrWHX
5Qv4iZc6G2jKRxU5hm/0+0dyX2JXplMZ029Hdwbz57+0h4FbOpRavfsUT6XH3ppEYW5gsjyjVLns
Y6xFDXEyRwPAFidWmpCihOSgsUqHNN5ZA/MjODSIX9ukRtZSLQgFZHoRfPwk5JeeecSt6MLx1FiR
8k4CVMEbs43zgsf9w6O9yjJNixD/OddwjGxk6a9RDmBOJ2r1sD15BcV5gybCiM12mODD18mOGxd0
ZRrk/jGC90Jw66zBkEzpchjdwN6FDl3VxLP08kSWaohKS1R7rD5vhtf5L5TFCUsMUYnpZ4+asHlV
Ue4T1mhNmihYTbnN/6ixHIaiK3xYpdMUmbZq0CJeQPKWuEb1cxkfEwqNO8C/C9v/UgW92qM/Wpcu
5xcdYyexf0l1nWX3wy2U1gfUgAPR4ZLeuogf5yajsiyL/k9h4dVxZC7pA5S4NscSpjCvCSeG7OyH
Yo0+jNphhUwbnmnVmbOf8fFr4Q/BMV8sKFRp2HpGrdbONHu+dAQ9RgkuRju9jcIxzutTPvlIbic2
5Pxe4brFCdBZbPxp7Tmofk5bIZeeoUTCaDgg7CIzHQUoG0Nv1ZXDS7LVyfzeHlC7V+egaTibIOGb
OvX3ow275GVM5OHNIUCQcBz4Wr9UVKSDo1XY6/ahLLewzdNJNx6cj8XO64fQ3X21HWWpQhGnL0Qg
dqu9lX7jL/oPiTqx+GpXrX215NoPD/+bCMSfUcXuhz8LP2zlJIe+V2gI6nXSfxB+rFZQ+/XpheTD
Xh296PNvtB6qZCmK6/WHykOOog5fKDyWcHCrj9pvi5y+4+S+0nZg07A0v1V1FPAES/t4UXJsAMON
9fSrhIMTI9Lfgn+KNwRC63J89/+l19DTsthZ0y6jU1/9H5Qaq+PFyr/fvWFmSe+OGkX5DqrihIy7
730homud5BXgax+sjSyONWRXAM0lyIuqOuV+t+jgfd7Da74Oa78s4hNrJfRQcs27bdwrxhgta1pY
fkibv8zVXm/XCwTlsjovVcdpkzXJ4hNg6e9pxNmWDoPxGlXQYuXZghgCfEELsq4knTYvXsM3MO0i
XqbLD62qojWQYnDhc7l9GH35vGuZuPNNHaLocq+c1bKiKNvqoNHRee1rp0M248/mXLQDpLbzXeEF
HCpf1nwL7SSrgzIJijeIMxYRva1zq17aU9R4liuuG70l8fwmrD1Eh6lMEoNJRGoKyuYjWvjc2m99
HxZzcbSgMzvdPVFblsEt8mkVtXdOJSunfVvXSx3nx6UmECASrbABVhkhy9zSNqOYco92UW6VPNhG
XBsf+gl+Rv+XW7g91+vqNkmedBFLmSlKb0bWjaHsh3PmhKX5EO6flCWVMjE5vV+OPH0mShQX4QlK
ihkxr50aXoaxnKzHvotMyPfpisVRlizTwALYe/KN85SojveJy6OWU7AzfLI22DlnyWhMFdrSocjs
ncpMjwNh0g3+By2eGefeR1ECv0Nbiqmw+iYu/e9SUtDIk6oqMq1siR0EvVkVlwFUdSRKWuqPU93r
Cu+Vyir34Vzq3XfW+7iOzC1XzLTYH0NWFlfw+JV8RkphFhg0CjPzwWbxszbpzNDMM9RDmiYTGhDu
YUanwzP+fB6lPE8+A7iB1WfBKobwsQn8PPEyf0kAgFIRlQ5j8XP15PuY8JFRbZmHy9E38SI1q4au
zSXHTYLd2LYgLkIo6NmVsh5/DrV1efvfg3x5H0iBC9nbFR03gEK0nJ+bKhSVOle9t/HQ0t1XLlK4
HuySRwrwYkjS4DJRwz5PLDUqb62Ka3rEWx6kTlPOW/gm6fTAKGHc0PIWV4CxqQyYI5+TtIFZwnQX
HTwE9mhU2PI5uYwgfCIjQP75TKVbUaNlAv3O4lyhdzPcHvsytZflEeZNy/iEPsxYrB8imvUqW8Ot
ZJ0WFzpP6ZchP9wGaUfl025Vvp5o2peeGd7LQtr1prlLHtJ8ilOpkevAe/JYXeNUmlu/DKi1Lzv/
GVpv8KMj9K++qa93/JlXcS5+NHGOS2U0KndJjQ3PI4Y2zG81R658dsKiZ/mMARkrD69mkt03I1i2
+UB3Ni/+XMS8tL1ttgNtQjNMvQ6LcnnSbYFD0KkvYj4XvqJTeFfNuEXOhMjjx1qp6jGZovPPIU/q
WfEwa4WOdkHGtg5cvBYV5P3z7Mg9tJ/I3Op4PqCZh0aaQbvMuXhQlwMl09Qinb1uAQyAbJimUl9H
Q2G2s0Zkyc8aRAh1fEJO4a7bjZeMcKauJn+wuy5rE7/tEA2PaBiuaRlBBEtpZI68kDQG7UMnNf8i
2QW3C+zFASqSYPntw9xMOaDAomqu7pTFMH8M+3ylCsi33az9JSGU16fVkyjp01iVSDj+NgZYrT5P
xusgQVq4frJpfRJvinYY0Dj8hJPrqS0VJPES4o/4iqkFHkNXoi4ZjrP3Y8/IATkr054vTb5/RGI7
LNOT9JZyCa+my6OvSTEyRJ5Y94YnaqCrBtj42A5RblK+GT5nFWbVgFeZJX7BT2NIuIyAo7HpsdKp
gtNlpYoFzvtlBfpopVAcwvAzsrumTxBSV1vY3XvCUbwj3BxTw84BkrLHnyALSvRWoQ/spcrd6yKX
cH9TxB8Gesspy0ENZeA3QJS501D6dh21U59NLcBEcNs1odlPE5oQQPiiiSdCpRfmG2feuBFp6hO1
nhk8pEgGKkCI3IDF1y106eAWL2ae8tNCepZbN0s+KlU9JF5tQMpBc9zdRw0M1ukdyoxuy49rXltb
eUJCEbTjAeiCDn2KmCgOP/uF51CS/+07Yfk7TxX2nTk2uiA3y025ymHxXUayngaQaK+y4SLfLHvQ
5dG7ZteL9ahIpkEVdiGT8DPxlvVlLWJnBGpoJ2YZCYj88kR5aVCqtiJfJbNOumERn8NkK6Xz7K9t
2D6EoRRbfvLdYZysfy2VU6/5kRPNa7HVaMG/rSxunUh9BJFcmumDXci6KLI82Lxyfb9E5DbyWzJX
s3Q/jZhzKPusGj13SWa5+9h8RMTt+sPf+vrJcQZ4NXDBEu1oVnlXJ24280MrmtNooTO1Hn4+yWUu
DR+R4YFDaBSL+Y9w07aziX8J6nReyP7N5qWhbd7R/0Dv89o1P4OIZfGOrdjMG3MPdKI7Urmb3gak
QsFWLlZvyh/2aXPEsWajml2ZdOY3P5cssmAiEdRf86sLBG/CqVVk6GOVF6WOq+z4rS6jYhnSxe4B
7P0NHxT32jBc+KPC2g0cONIn4sUnLZuu5W6zvn2b/sMDuKW5c4yh+NOfFwpUwpEmWSrW46Vi66t6
jxo63UL775pLwGouQKPEc4bVYLXSgJAjdC3fP3RFJwdMIWSorUddBTBP0mmhizffVG5h0rjSX7lG
NLfmtqD3cUO4rnGOIL3TZpML17QZD/2ymjUZ5bvbVGlQjn2HlUTdshtPlwEBBzZBr4kh5BDeR8eq
b0vXa6P4D8DXq4IeLIf4wApG0kA3/hdYuZzoIYBXu4/lMOCOkEYFuslHtQyEWWn5ZgchLDWajbmS
5t7/UN29rO3M5bH2CAPDWf1v1Bq9DtYyRkBVl9BYG1ELEAcNlfYPbPJXADq7CX2IzbWArPg3NGX9
PxpkS4wHXk4q+fcasXEeGTIpct9/EyX0rIjIYWkmVWN7xyJBmMmU/QyOv3/slxAC1FzWD05PPDzt
cNa5+/Je8tmDB8rWe0xgPoWfqwAjM3kaxzjyjvtA6vyncf71gjjbARwgRHIBF5NXiGqDi5PTdnb+
Xq49B0XRcOJfRxu6SGDNHzv79w/4ipVjntB4P+POAOnHoR316oJrW/tFP7Xh+58RYymhWxvjNm8L
gtPqj/F8qkW+q3d68bb60OnexHNPERqscYfV9gdUznm50rkjSilkWLRGUeQB0b0CGjcMeZZo8+T7
9rKpsL8we3zVTU5cr+K5YgpKX2/szMTjcCC1sEpzI7XwpN6zGS5lfgpQ5AZ2uhJatoxQL3k7+yN3
HqrNo57Mlks/S1zC7O+H9fU0MnG+DbebjonjIAN5Naqcu3JyV2t+KMfGRKb9RyIkxqDX7zYr1v7d
//16AfqtH26nYfiDGfePPROtZCMuovGHn8feWpSyTu2ByDqkqIuK/xO0hqMXWlpsj9kYKDBwvXzV
dvGWHCR6ruqHy7FEkmxmI2rwxTv2ozQHxu8f0Hzgf/B28FkIhixUQ0qhU8z/X27EZdvXSu1Bc4UH
j2qCLOq6yPscKjbMn7bgr5di6iBPhrEhYyM2eXmpDgOrDSux4uqSiswBbhasI1d2vPz+qX5SMf7x
YGCFXAqxKw4LhJBflIe2TV8Gn8nxrHbECOPRDVbDRtC27+rhX+Pe00PPhrEAW03SLt+pFiEvFpPT
3XJaQ8EpsqERmHfcuT7Yg/0WR5qiGK42coNgeMjXqnEgvuYuLadPo0SaXxxV7fq9PHat3t0pswcb
IwTD3AJqQwfvDF74Nrn085qQYsR7k/edI9f7pijnBMqMnsMKiqtdQ9W4otCIqu7QWrVgKn4mKJHF
n5Vpc0kryNBjDovwRxi7lBrNYhO6F/SohG5KQ5MGLDNSJetqcGPqhN7VvIEUK9TRgze2JpmzLhFQ
0Bxlt9sidvYqbcapc/a0x7Cwrw6hiLBRgud4gTwkxyY2RJdE5kcGRWdtYXx3GZtDPJIzyBJWLU3o
HkU8cMmuoaqYb2y6FVWRtWs3Uk+B57d1++SR9ibeQ7hNiS+u69C2DBgwzgqcdbvUYQkkTU8eykZ3
wK4gMBFdhrRGOT/kmaWHYrG7VOL9HrhvE5mIaDkWEntx+SHYknkfPtBvMB0tckDbDR+wTcU16kMl
QJuLAyQk6ASnUknHqbPOIen810bpOcY3Qbgu7mcnWLcpfgA2y8U7pOV14x7rfrRsKmGbemnK8M2l
l37scSqArres7q42vIdAJuaM1AzuPsYjW77cNcmI71ZKO3qpqKaTWNEXrUp7PPuQepfn0O6arTzk
uO9BVe2ivlN/9SAvlkYBFZqW289YJOmHF+Fd3BG3kWmUbehqsugfeRbAt8kTt34yh85labQ/ssE+
ahtKNlwoKy3SGR1E5xDJiiHiNlzUhemCPjH5QBAf4kfR4wN06qqgCNKyKJbHYKsC7IyqJT+jVPSu
Ktvbrzu1zlcgGcP7SIVutiZB+RBB9LUxC5rVh5xFfeUXAYYx7L7yuVai/auwK5wKEgfOcNx605li
F0jJ7bGIEvbnoWE7ohYP78KlEofIL0tm17bUqcaT4FgPlX6z1+1kHzm7p2O82V7Lig27r6XQj67j
i1vlW8VtN4/TMRjxHoL7UlzNg04OZbLE7yJRSvr6ovpWjTI/tCUeUpvf94cgT+RNvLvdact7usC9
CHDraeKtz/y6x6+Fj7yOqcee1TroM7wHWOFIdM4NPgV7uiV1cCpre3gUPth8ipuTHCEfD8XTsu7x
l9bCXDDxdPdhid3qaLuTfYPgsKzSwbIwqgCmO6lp7L+PdZS/Azys4CtNXvLNodVDPeMI5/3s1mV1
EltvHZ2xm96Psw/gQCg4jNuKacaotiYNuiXO8ijJy/ivanaT7RoGgv46un7tHAe8MShzqq7c0tkL
4u/xFETdwcotddNhGBEcfGeq362z1xi7muE2GCdHZnlcDl/sehR3a+Tbt2PomBWaw7emBpmXm1Xp
9R6K6nyNW5F1UzVe6R5ioh9qkQUO9r7jJEHZLKxPi5DLd4kVRuZWzv5lHOvBhVEgoA/u+8jKLVvR
pjCmFH48+9KsN/iNyCK1HVE9bE5EIKakymaUht4N1OhW3KhVqpMrtHsbtN2agvR+DJbtK+5d+QNC
JJ3Oo54OQIt2lRZrN0eHYBtwv4um/kGUvvq0iZWczKa9XYypbuBANFlUFYFIoQH7X+hMD6nntv15
ACjAlLeb3mEE1byDej41WTNNxZMsN/mXWkXn4nap1yx3lKhx57RbOq4xmBsbby13FJDxgiBpLDGW
2+f6S92JPaXJ033shwoBpZiddwmmT9fCVXGmlZ3f+FXvfxnjcL2rwfvnVAC4ctF8QhZgSSpSXdyF
mFxXaes0yRdlkdQccAwhXwnqUSKPCZsTgT7EMaPao6vJGcq38HTgdiylenJxBTsjKnTOtZjDLyi6
nxbq5Kdddnt8lgJSci274vvGgJxLRM76SBq4PU4qCXIcpyUd26aYUhu/meswacRZkoc6aRGNyVPS
T8mztwrvQ63y4Xne5/27ZoEf5mhw732IBWebk+IgVzk9kl9aabD0852lxubzbg/92WudHGYWcPJD
udk+Z9lKRLLrKgYPCprwKqIxk4mxr89NoNUT3C6P+5/dG8fuvVMdeuMncDn5NulLdeVsbfLYdWq/
LcZaHld8d0wZ3FUPvW9PN0r7y9t+zNUHhbHFV6+ZCQ6u3OYHf+vYPGBabxxv0reripbralm9Adwm
7s+58SOiPIZhCeyRXO+4SN7leane7W5cPsVAJ5/kHk8fOPALXAZVdL871gSHKaxObZIHd3S4HQ8f
l6Q9xKhwPNa76k97YQ1vGyD4t9i7CJnBDLFPCs74JzFpv6C43vc7lfj6FqJSAzrQDR8Kb086Yna3
HtGbxVcOPb9sFrv/Jp4LD2ReWd+s3IWDdrcF/l4l2dat5LqHSANpx3dN4M3RdLT5zlFUPm0i8rvF
EsVbUJb2Ac+Q/mM7qS/8TQHQWzkfx44MptZR/bAmNfTLQDjVTTII97O2cr1kWF3Y91B99FPlzrM8
l26Lo3CCs92tnw8qPiV21yc3XRmLA31cH3U9/e5DnOwdZPx9Sua083KcFy36/bcb0jHGOrSXSd1J
VIjtyVmVs1z3UN7feKtvvYv6pBIZjrgYv5WJUO/ropq7Iy3frbztqmaoDhYSUUiIee5Y52gex/39
FvdKl2eTetiHRK5DOzSM2rBgJNVQkyucTSMylyzodD7fg5bUY+ZpB6FStA9bhslVeAddL3cOC85C
ze1EIT59xFR1j3EVtBTiTdS4dtFDKzIGTNFN4K52X3/YvS1353RbJc7QNy7Bzr6OfToCZ4nJpTqU
8xjox8TCpAkGTtEm6FSsvEDpZfnJ+lihMQtTt/Tbd8PmWPt5odA0ZnbSte9QhKx95ipw/PuoJZxi
VyoxIgDZuqkxhM5CfJluJgtzzfoNPl5hsnsMf2+v3QGcpmsMS0u4Qfdmmvw6nvBMrcPWBWAfB/ZD
vI8S6cHmdkff0W15h7N7HaZdD8xrlGESG6Buo/ETaTy1eiRUw7GgUXjfVMCkh3qt1iuv8J34gNVE
GQGJ1cq5bgolaEfqINpSd6H7HU7u9GAFyRplXZ37Yxr5jQcUB2b3Ef829W1OSE08JTb3PAw5OucC
8wvtZqRwpTVk9OahoqFSLsP3m+UPEYmZjrcKSzUaG7xhsK1qrb4ShGQcHkvRijQopLMmx6bDdKQ8
CncdguDeseZQP2G+1+VXtYz9L8U8f973sngqSvG5SDCuxRNp6R4XuB34IeaogTg8bIJEiLw2jvbb
dnPbB+VV+oTtU5IJKXaRRtA0BXLRoHtUfRselApRgsQY2qRqnrqvU5HvJzzS6VwVa35PhzHGmnod
F3nYOWz8t8lYeo8RBCKFhzBYD+uBBZPCh1u+OYNo3gnZj/FxRK58Nw798KjlOBVHzRcfGHkQ1rGp
1a3JNW5s8uD2sj01Mg8e+8Z2jslUDvijBta926z+rStoWg7FSPM6oSw6uG7OVz3pSJ/31XXblK+W
abuDncxyPAonHB7gDy5QF9WSp8m42GuGc2md4fI3izRBqAqHFEKkvh7xTluPGyD3456r6luOQ6E8
1/TXDopNueBu3agHTnkO/ypsWr6igfyCW8jfc+pUJ9z/w0z3ovxYV4XzGeRtPUHaSc6DnXSnSET1
W6u2VTZ3YfmX3XdPbQ0TrKBwO0VuXn8aFnca0sAbhk+enasb7Xr5ioZ6reOsAhy9yYXLQxc2CHe1
zhnFrvempiy5mRen+tqUXvS5yQucqR1vucMOEAtKIYdrD8j4I+C725iYtiLSrW15H2LnSt5KcDSL
0P/qN6YY3vrOnNqrOz4Pc2xVxzasaIQCJg/hdc/XDwzZqKoVt8N2HwALo6V2+MYK4ojxlqqD+1aM
7nNZlhN+WC33kNb428dZw+diAR6yJspNBNd4HbgRBrs4Aypyraa46cQw/Y+gaiuzRuAS8ZmDd1EI
4uNlvrKmJkSTXltXWMi7T4Y3cHL2uUFQulniTRCs9bOeY8HxQOV5GnQOG2rIA++O1p26FRvOoqkq
SGnu1lGL58bFnCcbgRnntJrb9es0bewVNiV1mhagmN8w0OGXdOTmI5bT3g0gdQFlChtVkvkomL+j
UZ7zUxeV062/Ub+lFunIdGhzaQVHS3ZwflGeBR+nsW0/RWJes2b0xkNrW9J+0EvkPBpXkQRWEDlc
Gk5L2Z4Xkqobol+/HFdZljWpXELqqfbRGh68cnFw08sNE2/r7EAclcAxOoWRwiLK/LIra7/B7W0O
aaV0TVY3JGn4vlHGzlm+ycolp/b6fP+rH3XfvEEyuIwHqoq8IaQl4bCLTDm6aLezZSPY99+E2svj
tHFk5X1poY1afTZb8VrnJxpmzWrfN+UQDklGtb36AheAsht1FnHgBtuhpH9l7BFhc/vboZ+3vGsw
QMhdz8YJjQJMvMUuAWZiukLzTvRJaSGrv4qi8YfigBuioo2CGsfrVTqvckDKV5Cr9de61Fb3r1GO
6xwcMUOruv4YSHptj7nt0ns5C4hSU39Qm2/Z9dtai4Z58C3oUrqGyUwPYIbmzuN/76wkshnHse63
QyLKFUsLukzl4wWstYRpOExtYqBR18lXccsXU5nWPXwB0wdhH+7onv3cXsMzvOqd/SadMak+abGU
xoIAs6LdorLN6yXkiCAcTx91CaAQ300klOuDXSf25me6GLVsMBBC0jrTrQjqoX72MIaYu0PQTnrr
bz3N4+0p3xzvumMG6cXr8kdvCkSFZSpE1cq7sbWW2wAPqZrIcagdCnkSIq6Jx9Y0HBq8Ze9dyFyk
7iIhYvIlMiRRsX+upqjbNgEKO4OkVhmUKt0u/rHoV79qj2KBcZOAHfRDfLeT+sXH3GpDzFbxw0sE
lvi+TPxjtO2ef6bv133kG1baJwt2zZS6A+KzFJXguh9hm3Tf7L4hy4L9XqrmOIRjUh5mBU9lTXdX
0nzcQ42vPSz7m6Qq5rcB7NgrcODqbrBzL2vcUN/XzrZ1R+F1GPPOCY1gFGOPdbIu0bUkhYtSrxeb
n6790vRnNdmwGNdYoECFQt18E7uNGjZX5vt5Qs5RfZi8fXs/VtaykiBY7ZEMlAoxr0UQnHGsnDq+
/SFen609XzeROsUinfdxUzXBYan6/quyaWCnYz1TGvQ7LvOprWqnPJJOqPFKl0Ezfyus1SAuZNRu
n+0Njv/otObcOnXaiSHnuDLps9z2h+Hob/Z45aDy/YRk2Xf4NojcLYYMQLEKqFCjbXzo4tDWB9cO
9PQX1AdcUOCw4rKcwemQWIpox4VXBLj1UFB5d6kvycPvVxpua7p4TXSMmrC9sYpxgMqukdoLTJVF
B3XD3TSuU32Q0JKypvKMboGJifD5SL01lldStLLONIDZ8w5hgbWRJ++0ZQ885y5OoSPWtxuTffCT
PE6O2HEs3y3IS4CHtSjuLMLw+JnicinfRXWnTNbludUVGUx4ozA0q54Jkej9PXTS74fFy++hSRbf
CuUw8vGyr9DVctxgmx1T61RU9vKEfbF+u6i25BGQsdEdjrqBaBp1iBWa4P+xdx7bcWNZun6XniMX
vBn0JICwdCJF0U2wKEqEBw5w4A6evj9QVX1FKlu6VeOaVFd2lhQBxDF7//s3wY0BfOhFQd5MRwPQ
IosmuDH3k2WjI3QKaR9qO8/Dduqcz22cNLverPUHt5PGJvDgIaZducDQl4vaIDlSlwZisCwyBzki
6iprCPJBNgbjMXE72GmyXqCDJjFBBv4UlCs1gm44xGFXYQvjYPC30S2EhThAWvjxUfnEoDC98DCR
thLZUhTUSl5YgxjOE9MY/Uh3EkE6AQSP22n2eljHfc1Twgbwnuwu9ZNNRQF+1WprxStxdMIrX1Mq
27hFHEBHKdosjbjQc5hXwCWflgoEYLO4QrjbYoRgF1l6lW0XDBVAKBzodNBGKhGNlnidZFpvzVjO
4dQ76tHjtBjP5r7uRFS2o38jna4f+DjHaWkIMlCgymwurDI2z3wioTxoQoiNN50RB2c4KJkYL2TF
adYE6vZK5iEcMPMZVcxQM2fA9DTMHJl3oYeFg4qGSeXY6Hd+H2+HNPNLzt/OKs9yw1QOYvjJudNI
+pgvQa4KHErtplKbUlTGYxbAeNhUEDEu8S2W+uqcpmgKAhNVQxvrTrWtjDy9xbKhm0LuTao66vMo
tbrWX9+bezVZEzC0ZTbxpV9W1kMLyyLZYBjyaMmqeej6ptmkWQ32iAM2RKlkZMmX3WOCN1JCbTVj
o0rlcdENyHskuMtTnQzascvZ1FGXFd5VP/TNqXdatB6dh19ABzqixbp/B2KceSyDxP0qzMXazrYu
b8ZOmUdiR3ozzLG1Xas1vYI6UwPxeFL6B2kRIRJhoE7hVGXBvMeHaCxvUMtmUQe4FXUsdTtsLWfY
Ur4YZ7VqUriBk/GQxmp+IGfF2Ag56EgnnWJb+WX8Cq1Yj2zH7r/4lPt7fKOMrw0M9AedP+JstJkX
B+X/Ac2NfzEz5N+LsWfX+cMzBOX+kxh0FWO41egG+2D5FCRaQUVj2NWe+wDDrcGXVoTt2hkomnY+
tWZ3nwN2RP5Mo9KS3rZs5tRo7rCstz/nqWVXoQ2qfxSiNhiFwbQsLOtFDaD/3bYQ4EHdVy6oohoj
ZuCx8h7oaJtK3HS2bGznqs/TllNeYh8KN6lrUYZAEphVXrXMGhg4Nle2gkpDToqJVsOMrAYDl/So
Y7WZL0eI3Kr/Emfz5Lw4NUbIh7zxq94OY7vTey3yR8fGhIGNDZuFmRb8iDwwMlePIN4ZC2WjrysM
tgu30+fjoGZQzI1rzs7OtuvJf3LruudQaUVRziXn2GpzFVHnwVPALslNEggtNhwr6MiU8bCqFFpo
Ng00dtuBCpqK5rveasqTEQNNiHpbKSZVYFWzkIcGW0gk8UoiZw2uwWhJnix6ez1afk8Lk1mz23V3
q13rSGzI4vj0fUiGsjm/zPFYwVmJJAds8ra6sAbZfh2KZTTUhr9FZCqcGpuSbLOIlJOByBm64iAE
sV6fxHYTPSj3aTKPXns/aMliOkT/+AX/Di68585nWi9pmM9yhYuYG5JTRQbf7g/jufcCEYZ/CKgx
rKDGZCpN2NmHMW6t03Pkswhe9BwVyT+m3qaL6Ru8LqtKYHtO/lhXoV7ZneltPHKzYKpg9s8t3Fv1
7H3J3wZdv/9e76fLfK3VzhW5asD81UP39mEYmjkKaVKSed+KRqyDluoH8aMqgpKFqDWMy/4wqHw/
k18/0cVZBd8ym7nvqgd9PxMFNPR7Hb3E9+rHJ+KTtBIwLKfuGM1LL7UHSHCjPmtIPrKcYeWPn+I/
bg63Snz/7//6P1MzKclsdBb/K3v5xc/hb+Pu3/wcfvzJfzo6kJ5pstUQ8To4zxJ8+U9HB82zSEt1
cXMg6s1l26/Zlv+wdLDNv3yoLPzopHgxnV7NFhgpr/mZJCOz8lZXFrCvHxYR/4Krw/sV7fBXGx5F
r+UY/He+nfl+fQWWcrVCaOKA491r2iTBXmNeusl8gJSf3s4fRUE/PgnNlo0zIYUiLhLvP6ms7dpe
ZoNPIoxjU+koR2vscqY4Hf4giPm7Z+IzAraLh7nGWzbaT5yMpNdgzYhCHPqpYOA56FdyrLB0Q3T1
Lz8S9CyMTvFp5LHMD5tz9EojwOZIHJQsXouyeI217DXn//47H+Ngkf1mOvnxN8KSgYEXFHYGAlOw
xWwGYl/qoj2cs3/j1bFWOXkZvXg+0u/3P1IiOE8b2oPDGFeAMEjO8bg0/fMO6dnvH2r9m36iX6wL
z0fwj3p+FZMiCXz/Sd5Y+VofTLj7TEwk6CRvVDKvWTd3YqSU/v2HvRevvq09KEvQc9CGu8EvSmqN
CoS92YhDAJYTEdVGrBkhD4xUs2fdT6owg8eH4hGh4e8/+G+WIk4LlkOEJCJ6KMnvn5I+YzDLtBYH
IBPQ1K4lRyzQMHbM+W+//6j1hf3yQh2PuEpcnHR29fuPWoZ8UBkF1EEb2u5QDYLe3NTjz7//lL99
oJ8+Zb24f9pbVGPoa0jLOiBDdM7Mbr4bq6k+1d2/9+p++qQPr24qqrQZaz4JHrqKYJw/L6uA9f9j
e+m/PhTcRyhAQeBBAP9Fr9jEFcqBRlQHMZJuI/QRTyQFtefTYldqSyIwVrVBh04WjuZBZ6wf5aUV
bK3Wrk+r8JmkgsabcXFOhrBr6unFS7Mq9PLYOoJbGUDOxavCXeGYLMZ4ITwJXi8WZmBmADrbiFWf
msbVVi8mMxy4MQ7e3FbXqgvM+8Izm6MT5/HTWI0qmvDwO8TeglRd1cF+ylnPBaopzMYUcBvhCjNJ
EW1iH/uehnAglHbbm179uddwidODZXqhcw72Ru/y3V2DT8nt5mzycR4LU4/5/VbZpf41L1ItzCTf
R8PQ5LkixCkqxl7sGqLXrkjQwcUVHqlLHHIc5zDvy2CGXdMHezfuiBrT4xl18eAzQhNaCK8Su3vC
STZV7vUhA3VMwD0OlzTJ6q3rcgUAK5ExQ1lMhiQK2xMWotk+J9DxDDufJvKrNtv7QUW4FyKqe/hQ
ztmcGPlT4jflHc6OiD2lJR5btzLvyVpImZZMhngUlT0sfKcRGglZOUEfWhYUapLCbPxQoe+Wd3Ly
4ZRosrrWSFl9ink1Z2neCmDV/FU3+E3J5TPvKz97ZZQSf+7dpTlSXPLtpWzOyKhqil1X6vRLTgCO
8CnP3PmGoZWNqSpPG48VupCE7o8yAB/A0hzqU5bA8ANsS7LLxBLBVY6E5dXVAuPSaHJe4lBiAGlq
k+9v3pZ9KRNM/vTYP09dXlkB/ngfDzgfLnaqyEsRyS2cFB4pIXfvifkBVywyzih20hyOGIrwJWyW
zi1RH5m6uDCGUQQRRmsjPaXQcHMyRumHNcRF4pD0ujuHKLDc+7BRbue6qF5NL21OPCMRJj0np64D
McEUCe4a0zVurbph/Tid7tAz2QTtbXDdxOBxmKvgHLoDlrm4q+L+F4PzQOkTSQObodBCqGzBnSTP
F7ddfSFd2+aKA+/0970lxmHjlBOTmp5p6LinGM6fg8nUdkHNPnI9/Fs3JASWe4ni52bqgvFh6ZZi
74ihL3eT1pkZFFrLWbZLDrl5ZTFhG+ky7fm6BEJ+Mxf2lg3uYZAg48gvoIniMclt54zkMc5QlNEO
MhLNOrn6CnMg59BCpiD2Ccf64qlFtHeaY8zlu5lWrejyV6b4wXlMbu2JL2LgK1op2kHZTlHKOOky
KYJ5C3JPGInGLzRYXH2DxamG0Z0foU6MPwPVYZELVpJ+h77lHOrCZejrpu5yzuz0QUiCW62qqZi5
oKPbLpNfn1YbTRlDC2m1HtDeKPdBl3xHZutFqZw/16156JvxK+b7GWMLCHdDLNwzrkLvOh3YlEbN
14L+PF6MsDW2ScE+t8FyNqbwinvfEMsZWc+7CvM+sjFn0YfVhOh+UzBa21h9yaLmVJw/QclhggCY
eWVRVO5aTHy2xVAiAR0Fsn6JqSICJ+dQTf24N9Z7V9g8t1nlz/h3+Vf+lDvPWCn719bYG5dQ9ozb
HJ7aaR5YUQUH6hOiVSzHStVEI5GvMLcgTW/I7guu+nqYXqTWMalKJGdOahf+teEy8aG/fgYsI5iT
eOoQHaV3DSTJ5KvrcDvwVk9QxxrIom2K7tyYBk6yt0prCLp2X2IuGeUq5xCDFxq52FLjU9lgoSB9
bAkMY3pJnfoo6rLeJABYrGBEnl1WXlmib3bpZPn8CJW4kqs0ImvM5oxcAhYTbihDhnOZHRYkZdFj
B1PEvM3Yvp26U5o99oVvfNcnTqtxXSOOvhiXBWmvl7kzJ7tRMXjyJiqJjab1zmWeODuJoUo4YkjE
AGnhROwb4LLFbb5kM29o8eI6mnUPuYQmp3DgF843pd51h4Tb4BYSSxz6ABuneBmqazlw9mgJpwca
uG1djBXvPGgGYrEcPCYgIV9asal/RYPWn41Iz8KiGa58ZpUHLMjGPWK3YI9njnaB3feVhZ7oQctz
eaWIyL2I8+U+063p3i8U3oWqyfb2gmnQAvNoW6dQNJjXx5/K4tFruyrCMfe1IZA6tPvsC/v5DuOw
5GD6jbaFwNKGvW4J4CDJXLlRyZ7D/avmNMOGuD77xPzZPmpIne/ampO3qzlx9Mo3bjO4Yk2I7RmA
9dshi9Ow2DHVMHb0XhMJVjAJuLeZpoGNDFiBO3a3J0Big82NQN5FqBpuDjh9gm/R5LUskTyoQoP5
1xHLDj3Y+MLLwHW7qovU2C54xggrq4CP2x6pEKZB1QYq2BdZmRWjS6s6NV6PcXHjD+3JKuUQDUYF
EyDCq6Hx3DMF1lUtXD5lx/lXeRNyBXPKpkgv8M3f2/BX0tMEU3acN/gsjz7hRENDrhUTQnIdqcW7
wd2gs/ReEQ6n/sYnf+K7cNxkY2SJd5x9TxghUXMd+WItaXXr8C7nHXgFYBgitv5T7XrggrnNJDDE
YSXf9gRg29ECx2UEPjXkE/mfBZ48c/l5yi1gI6b7CRWCiu0M0a0aSQDOiwhi7VfbH1AI5vlGUwRy
2Y6WgmKxvzg4xmsHT/kLskm1NTEDuh6DPLVnn5qkMOUS3kPp9wezHXpmsPFzwewG7Ngstqbe4H7u
tcZDhRLgcuCONmA4QNepbRMdclBayyXbNXlJSs8YGJtKDW/jGXk4BqDHbHZ0f+clFeeb7XJ8EyQy
hHRLNk6b4MagfDzwoRgm1Jg+NgD73xfYHyz86FUC7k6fEh6QaTWN/lBhk7ib2Lh7loeWCzRyzWm8
6JMB31b4QZxylJaXytIACs2FuqIIuuaMDe+c9cBi2cYI/tSovUeg/vF9QAgMD4SCZvdjo5ZgS41y
qMSuybgDJT7rCs7Uycue63K4QTtq7H7/Bn7pDFEc6LSGto2VBTjHB5BN2qNTJZMoD2NLEVbHQ8wF
xXVc1xBMIJb9KRbA+KX8Xz8Q+R+6isCyAHbf9zR1R4FjwxThQGknNC0153wmMd6K8q56hvgDv0em
1IMOnMy3a2dqFsOFoTYZu5R8vRCptPNMxi5BcJJ7/ffvw/q77+cYJpIWDzPaX5pyMZNpy/CTtMGq
sk/DKKvXxmrZU1M/SUjtzLXnLcJTNlKaG/3liMXJKhYXV8Kg0M54CEqZ+oQUwI8UfOiNxBENLbEa
nDPbzILzGkvY84IJ77Ynf5xgsyF2DknMqWzNNK5QYNcRNq4rz9jULfAt+I+9rxneNbGbXMBMJco7
Pcvyp7dbsa4BhQk4K3Bn/v27+KiaWneH4VBRwpl3sUT7iMAmuOLl3F7FoXdz6m2NuWg/w+FgRvjQ
Zp520CgbiYgkhRU9I+K0rv+DnfsvfXaAtabP/A9JoMUy/bA8ewVPVmRGdgjot/eOlpB/a09/OgZ+
QSz4FIAKQHuUBRh9rZvkpz6bOKqRMPImO7g2xbPLQCqshduHrYkomrlXQ0YGfMXLlDTmh9+/Y3Nd
7++QBIQ+rDbwH9zdVoOx958NQwNSfjmlB1tOkBBLKAXnWry6vQ+UxqSROeoqgGd3V9vqDgl0+6oJ
Z9r2anQSHEdrpqSct7jwtyjIIdn1gnLSLroD9Xdwnje1/NaS1toftVjSuL59+//g1X/EqwHtfvqh
/wav7lT5XH97Z1kMtswf+gdU7Tl/gZhyxNDN6BiD/j/zYc0L/rJx+7MAOMCd30yG/4FUW8FfTNH9
FfjBg2hVU/0vUm15byA2aWvcjtjV8a/+BaT647XAtQi7U189S+kVwcvfr0qszziN02I5eInhLBvS
TYmmnRP1pTJg2SWMw/+A3X3c6HwgbnO+7mAnaeGx9HGjEyzQa4urDvOcdygtxjF0EZv84b5/L7p1
eKs4OjNLAv93bYOQgPeP1TsYebfMBg+kV+GcY87tddF0Y5h5ttgiyCw3huymyG5z7Uaiff/y0xr4
O1Q+eD9qW78ANierIS7jNv7hI0Q5DITdjMrrDw3afKiQ6FB3kAH1w4hE9HzGqvc053MnoUF7KIFE
bMUS+CrTYObplvO58dHmwuLz1YWkaxGbxEAP4yPJ2GGAwv8WPjWlklVqXBwzvF+iI2Kp8HPwlXpt
e1XcWHTnMFT95YCaFA4coYanynXaB3paDBbGClxDJAb0BKj19KtY5S0Hnbz1WyYN4rKbCuPWZML9
qbeG+DS5Ujz7VZXRCjejek0lTwSSON6VQ632EqozLToNVRdnPtUuPJ9zEtqaJ0whxCPFO39wmrkV
ZTubMKHc+CYYycWIRin05sir4u5MVvkyehfbtvYm7FiUS540t96SmbeqoafBsTq9ctqlPm8QvjM8
TWhO6Aa66wY6HfwEbyJ8pPd8eDXpglHTnB1ivZoiK866EzHb7bWs+vi0DN68d1ujPLb9wtex+vEu
16vxrs0X9zO/jrldJB1nbdKBDe7cvqhmYj94BmtoqtWXtI+bx0HHdZppda0f3ClgD5HATXhuHZy7
hpYdWmQprxOQ8Rcy49QXvIHlvdtA8o9neqcW0eMt3iTyPsdY+xxReHBeVUzTYeq0dr5B9Aby6JJu
vynKUjDJpkdHnmGihDCLG+HSMcGAd8PcbLoXO+Yfk4KbJyR0HZomfCuJndDQvkAwVF8YC6i9mw3l
EcGSuFSemCJihso0klAM6y2ayfIo4AVsetgPKL+0ea8ZcXEDWkCkvZ+2l+jcHZxSkvE7fjirO25f
7KpS1zk0jOaJXni8i4NmuYCBxV9lpWqP57C/MWaeOEDEcBkX62bXWucKyc0Y2gHP4pJEvemDtArH
omApjmk9fieGFX1AZtpXCXNoIpcDGHRQ2qJKgwERlZhOv05FIp69kmJkpnihm5m1rI6aNIaQrMft
C5XGclFPqfpiTlT0UPeKqOzaYqcVdf8NgIxO1abHS5Ny2Rka71Ym/I45KPz2bYmW9Tx+h/RS7JZC
mdBmFn4J223U3jZY/x3ylMcy8eJTKYvHSZPDKaUmvEr8V30IdKi1GtgUtiyVeUyl86SbSJRMuFt3
icna3Jga4OpbV4UB1hP2ZuP33vbEpcgdFuVsjuGc8kO5sNB2cWtTdVaWfRX0k3M1UB7e1pkUj4Pj
Nk9ab7NavQIFmxk3T1blqLMc15rPs698xA+5Dw+hnppnvKpkHWb4b2yCLiiit4fzKbWPspHaDdy+
uo9m3CkuJl/JeyG14kY1veFvxoT3Y/RGfEJgX4XupGdgX6ZnhDOK3L2DmPlF4GvEz1QVA+09oswH
QkCoS3SFhtqFVnnZu2bim2ATgVG4jyOIfv+SIfp5zIy6KiAWW0uN7WK/aPUWBsM0XMDmj53TlFiD
fWMVSm1ae1ZfDF/RCLtDSp45/KWoRcezYx2iju8ZjcF9nnuOpqG+HJrARPeWBydbKz71GHVcoxS5
0ZwBSamodn7qOddL53B2erN12TnJ59iJLysYeJHusYlA5NMjWWVfpGMb26GMh+1gq6+ZX8EhGodv
RWpWR61OYODY6RFTnmRTG4M4b6px2pYO7CASovtv0N3abZJJmGNtvCunzjjhxBNEhuo87KScJEoE
VSf+2OpCC8SoIDvGJ9yKTgB+bZSVLTwgojvao23qJQD2DI9JR4mFngb/1aosX4nh7f0NBAZvP0hb
kc5c35AdlG1NWL5neZqIC/Qd085N2bBtXhlnmaK/GTDqPS6YMoG5jfpRxzzzgLukCkVv+dtmgv8g
LJ9tWRv5PsUNN0TTrJ9NuLkdhsT4DAk32Lm2J89BO61ya/LuX+DcTKTytgF83WrhN9wkQOUHU2SE
RxsQwZq4Ox+AlUJA8+GYTIEBpZ5cSa4wt41ULF+sBlfCxEm487jAfeQaXHOpOffIf932hqbO2JAt
LuF7D+m8SQst3wT+/OQ7Iw2cVcxnNeoKJK5F8QgFr/FQJLlqD1GRqADPFX5EF0SS0WhbVIhWe011
5u/sAbLBUXC+6pHiEEk3bQFfcyPYVxd2KcXZtMTLtjF182jOQkaEubGr5BbaNkmBqz+D6g3nJNxu
/rJMVh52eYVWQdaHqSSSS2tORucuz+jInKOpquUWylWThHCmSa1yUIAMsfqEfnOJxhisqqjIz3PN
smK5F+OmRA61xQDKvvakzagKhH3Al2uqVu04uDAyKy1ADDthsQMZz8ofPBfwAsrVtLNjNW4GqNy7
Ni1x8Umq69LQuMthkB4zqE+MTcYxSrQkuCv9xNiXGSvetZr06I8YCQVTbF+QLw/aVEzaDXlW/iWm
XOqEl/wIwckJUnvbul31Hdb1ZRov3nkw96Yb2hP03A16dyeqiGm+EMTOHEWKHjTMUrc7K5fYekSU
CF/ZcxDuIDoq5VmqksIPcyPXv4uqqsrI9mp3jvRcH49E3iLdqbRujybOeZzKIcuiBdQcGW8iXyoL
IfuFAeCxgL/VhJA9BuS9H6YUJ7ENqkYJMgY2sfNSZ/za5AYSJWzDqAtEez3PfRm5+IM3W58B05k2
lyXDeuXlHsuvSo/4w3fnzLsbG9cgCTEJx5rsMNd+LMM8a5wrhc7+sDCc/moKxl9Qi1Wx/jY6BGlK
pDy3uIdKYznkjqzPGd84HM6i/+ajISRbbVrHXnohuXAEp/BrXZb4bCstvhGFt+6BgjLBi4lbjBKH
QeDbTLRNhXO1ZJl2ozVC8Lggu7sBgjY567qPJRVFXhrZ7iy+woFexDZFYHVpLNzOmKK1px/FFxIJ
BgOGkt+wRcoZIGAQRJ1cxXifYjZubilDMcxBmySZSbYtxNjRLgidMjHH9tz6vIRmeYCrCeLeQNDs
uxw0pRImQu/UkVzuuFZpN3USkIOIPd8VfnpFVDuuuEyWt28RtA+WhpRmE7fteigvlXol9NhnHOVR
ngRta3ziGKy/WcJtxkhLEENJysSTm3AQbaqOr6OkUPsU3fFdmun8dkar+TWEtk7tExKSzki34/mH
cYoQL6l9Q7H1KCRDE6zpKH8RgsDyncujKXmEVR53i/W5evUVUWrzEjcIYnCyNLIJsFQ5aC6YNFvl
sTCD9vr3TcQHp/ofPQTWAsT+EaK4Bqy/b2I6QImGLNb+kGhme4rxqFvLYa8O27ztrlGeU94jpSCh
LRNPUq2+l1PNyx56508NjfEROVn7mfWbWJ5D1Dd6mPffZWgsSBB52x9szD3SkIQp58pDGggOMcUn
LBYwzAt4s31C5KNH4OI2l451WPrmKYlrFiaU7ZO0RnWGvUD7MAy4H42ZOX+ZqLh3f3hxNMfvoJb1
y/pwoSzSuWE8fvyyvucXHoYd8qBlsPpGWbuflWCjYXiXXmkDq46riAVmjKz4omeGpXNPnZjyN8+5
oG72mPj8IeT2F/wnoG2DzASRxKdx/6XxTRC4mCg65KEiY8cK8VCJI8lE4nyZtHHfoX+NOJqXrbIs
Lp4YSu9DDr9lT64I29Qei5t8stf5hbscABKbbwQ8ete+mwhEgu2y6ppXUVrvaNHvX6fzNwsRqygf
8GKNSYIH86Fnd5jVilJN+GkTwRcqLxP5tq0CtWsUvAiR1VMUIMB7HU01HhCXJjvNMJ/9XNxPdWJt
M1S7W82ZEtRlVXMxdqb9OMJgvsgWqzjT9cp6Mu0inS/wK6/Hsy5N/SPe8EXEeHjZZTMbGkFZfkiC
zLnSGRJtO0QRN3PJFJwCctnVM/EIdko137UDKtv1hDHtQbsZk879rCFlfa38RHc2Zm3bCDkkZyzu
YNS9RAwfB8hExzReczVplulL0GDhSogYo0Y2V3ESv9Xqc7201zVJdpwpAcMQu6CgDypHMgnNXAQS
hdiacywuC8vwz/OhpQbFMCBEDTveJYuWEBjkmOVTZw2Fe0JC6I3nbTwlvKQsS7iSZD9vnaRI9XAQ
VlxqB8vKB5S2jtlr0o54oNq8w5Db2MjWEsXRc5cyORaUNFG8rP+P1QgxjnSJX0kYZ8RgjAhpffOM
2Bb5zSsxAuA2pqbv9DTHkSVOeeKkDprtzCEMg2KmlIcvojM4osinndYPdN8csb4t7/WcVtOEdR5K
R2sg6RKIeIHKm3FNaouvKh+ga2R9tocCwX4qJlbk0tNQwMof7vqsfPI6+seVq/joT6UFKV9lSPvX
dxcUk5+dloWXz6Wj3WDoYx0NLo7rwoKvEhcph55PeuWxd/zmGXed5tlWqBp7szTRQ8Mo2Fm9332i
E/XPVYs9DIOkKXLLWt7jyijvZ9wNjzDZm6d+hR+YNsIOqPoR8cNSIohT5TQgqkyqYydzupbaW+Hh
zLuurG6407HA3Jq12Tw7CED3uk2HJQy656irF26AvjHkvZkDKLVtKS57jyy7TWxzmuAt7UfQy+mM
YtvuvbBxFvaI1Iea8ZnBv+z1pX1paowpsVktN5LukFgceznUKXdiKwhOoCTiypmD9Qpdafg7R3kA
QJXZPkzK8xmuA7PgRB2cJ4boTpny6nM34cV1XKD7WjcdRp/1eOeTYopzIPi6vyJAMMzFZVWAD2HY
BEKA9fqrzy5dCCtaSCZ2q0/j7An0BD3tNiqcK6NG/l1NqRsaNn9pTUz49du3nu0AEMvPmODjNbv+
BtZUHo11q87r+a4XxYSfCNeU087Dbu4qhOo5nkTbYcxARtbmNZt1Gvh0tttriDL8Mg1c+G9vd7Go
E9gEYD3qrLB8lipFL7iO5fKqVlCiKT11tiSuuoCBD61yXYbmDATD8m71wzxo6sJOQDwsqdrrN8Sn
tlg+2DkRq2mAnLQVXXCJJTO4PCQzrNr88yF2nfANHtASjddgt3S2AI68+hXIWzJf7QoBIDSl6WuH
b8QF/rfUGjOpCIhlZ7AwPwG90sVc3ODkMTOMZbBAn0JJNkBt+9QOI+BcjfkMaZp6eZwXnmi1YAXE
WdiCTQBVw4xxBwTa0bFxHLRmi0E0cAbA3bQl74HzZa6cK7Nwnc8UPDo6PHeU933egQgudtE+IEoE
KHP6qX1JcObYShKGvhC2BG6DI+0R06G1b7Q51ujo49MbUqPh7LPxKTU6fFIy/qbKBOxpF444y+Dj
3/Cbt0tyLsBu6yaFC6Br30nXWstl7LJwnqgollqpF7sfSzMDuhQ20FDdGPENvJj6XDTIsluGped+
L9uHxgBDM2QCpjastfJUWenVaNNphYnec7hrpvzWlEHzxCAE3oneBueTxznbTCmvMHXa7gXbEX6Q
ooDxIWmfttKlPO9z9vS6nttuPYZl3MizUuKliiWLR81bdPxxLlF1llkUfOmKelOXrLcADdqT4bMk
7GWQ34Y2bp5TI06usOsANsKjPHQLmwaAk2iDE1QBp4BHfCtv/QCENCnq4qaaRlAkFC6Ri3Hh7dvd
YPRAwIOfpFceRz64EyAqfA88IRPS3dc4UR+HDcqQVhXm7dSpMQwqG/ysoRK2aYfD1M2NW4HFyiYb
+CEhtZdHVer1OayB+hx/i/JYrb9BSnn4KOUEgRDiH8X5ZHCa4Rx0pybKZFGAz+lNad5qVc1hyzn2
0EhfPEKGjk/gF274BglioW0ffVPEp6TGISSfKT8lp4lA5CKLXYKd565tZooThBObio0N2cwCBW1I
cwiVPjZPpakBUJMVc2dlMa1CT+FsudC4TMDlLZc9i+ftmJ093gbIEWPxxk7u6eqV2GB0sfYTcgaF
6qz5Uwdo80V4VO24XANZjITFX3noi/bpyD7CHJFbyx0FPZ7FWtNwoZyJK3gyMUHLcCxx2hPzcEDE
9ai0mEtuO9L9rhbfRPLiZg6ol7YSNkgGwXyV7ZgsHeh03XvqgmBR6HmtN3z3cHve93z1TU2BZxGe
RBMiykZ8hQ9NydHKpTzmNZsM16v0CtLo0zg6vLU1aOoIs42tMha8A3y76IbGqX2gKsntzTArVKOl
3gTULYOTXU6aziELwWm8w2eDClLBXB0HfnBF4tYFyuD45u0f3zamqnKuGM0YuhcHMfaN4FI51tiC
fJpNTe2Qy2f7ZmrY0BlVZYLUClsyYgqubOEtyJicbLkQ7kJHNnlqN0PFH+ylwZ9D0sC+AcWeFE+2
SWc6rVWAmltaMvR6wx4ggSeejljXTYfBtx+XLkmjZZ3E9AAqW7xF+DB4Tf4JyX/zY5j9n1HlH0aV
NGXU5f+3soa8rvr7S5+9DP3Pw8off+yfs0rjL2/lAtDqYT1gvrWcP4JSV1mNZzoQaBjeQbClrfpZ
VoM4x0ePQ/Yvt9fPshr9r4BwAsdHj7N6sjIn+xeGlfbbOPLdEJ0ONABe+yHh0T/O9RxTkezWZOOh
IakrMslx3KZLHYRO3z8ot/jq095j0bX023qAe1TkHATzrIqTbxQi1Hv/1h/94qQR5nAxD+X5SGmL
0Nu9NNvOYrNpNXnTI6ZMq1Ic/4FlZ1uVHrUJdAEw7WAnAiZ0gTsEIVnZ1yIe9QgtKE4ftl9sjRYV
f2LwmW8XZG7UfKbe6lFeyIexDG7Zxg3zosbEwCD/6mpCj0oSlGBLcZ43o9cdxdg9GH7K8eCMFgZM
jrbFLPwOUe1Nbv0Pe+exHLmxdd0nggKZ8NPyxSqaomuSEwTbwSRswuPp/wVK+m93635SaH4nCknd
JKpgEnnO2Xtt8bnXHN51qpesTNDutUiuwW3S0ZQXEVO4UuCQxVPRJzV1/eKKZbiivWKFatdaFexG
1iOEjU1veEet/SOo3HYbNpyaPggp5XNCd1L1XSpjXLkup7L0dbMxa35p1nMKbBU98RU4DaZ/zJOm
2YSav9WbfIa+stENwo1ZdbEsD6nN+6YkA4B2msufKvsy+MjKlp9Efbr0dOBRzJLNBVBveqzQCLdO
K+ZLVGaXYMr6LQ1Xrkk0OyfHRl5TDBb7xZoPRPuH4nCOnsAJoyr16IMFZfF9KuryUFuLTjOc1Gb4
GNsQ1fyFYkpwHoJHxsbt1sL+wJAVy/vHZtpuaTBR/EmatUHzCDdI8eJ1wZoZTIaAJcyHwefsWQ0H
HRzv6Avj8eMmYRON8seum03lcR+IybrkvY9U2wzADLIxlIp/ACu59AkfKkqVfbQMHexECmSghBF2
5QW0UPpquYta/i6espukofKty2Xs2aNEd0N3IUNwY3VZXq1zx7nhfv4+Bji+FwUBXeHkM3ITrv3M
f6WhM656YRSbofVBJ/QlP5NzlhpBWSY9ijazboK1bvTLx/XO2bKu+ozbihcz+5WYWwYTJpee8eWq
c/3sCrX+dx5y7mqXv+vH3J2+x61SLs8CmsvpKSOOcuX6MDsEH4Qnj5FRpZIbVvojIobHaebKDzXP
CVFxzJIpGq6p6ao1fb0X9j8AwzyusN9xM/k8jR8no6h4KJiB8h5S+WdaikwCAWtdZZL0Ajvkps1U
Q++pCMQ9XnpGE9VA83/ZKVmLOGbO5fJKL83NR2OwNns+QxQ3J79huBm5UpytOiSabpkAK4h4ZJdZ
oOBQn6JV4y4r+MNxKNQ1ux5zgQQA9uvjbKumKNuaPCdm1ieXPnZ4NS83SEr786NUHG2atl3pE1vf
peUKrXNDqEygrqLYLPajaaktdCAeQ+WjlF2urZHz9Y2Qug3NPUsIt0BR0eaGEVjBVOD6fQz4ykoH
ezwLakvWCoMXK842ADuq9ccNsNzhPOIXqkfQfRPLWACiYWvPbKs/LnML85rngNtoBAK07VMRvleJ
YxycmK86GxwLdIZxIM+lJ9Yn+Qxamksg1HfmG5gNLJ4e0+BpzrGkLM2A8MrU7DW9BJSLMzp7pOaf
jSiZVgYJAOdQIRwFHU9A+mwah49+dTk74jx5cbDzXG6yghjTswEyZj0XS98tzd8hADI0ngvwMvY+
iDMqItr1aAuYv9uN5eJzMS1E59RhhKjqI8IE2uAF7rYxyc2DWToWAP2IRTESLG4Dl87wVLAPO3mJ
LSwQs2BzyXxLbilHeuZUfG1GzMl66ARPkVeVh9xnBctpmfy+NslgkSwsDy3sq35NOfjI747vyMU2
N9qxL3JKma6Hhk+dBRFIpTh8pnqsdo0LDE+VUATimo0aEmq0s/iWSDPm1Ew8AR/n2g3oSaqcX8lI
I9jZhau29tg2G8N3WALZqq48MjnvpJjzDbSbbO+H9ffa43/nXbrloadCTFhPbCNLKEv0F98ExESV
B0659p7z0i63yojvjKG78co2XVmDH11NyciO2qAUEhu8glBd1VAy2R8Nt9sQrkdg9BKLgv/PdnFI
LpLeedbpZ5mW40ZUKcN3HDOPNK0yWplDlV5PEXPwhIg0akozhBkFksvutotZfxWXSXsXR7YbIrUT
jM53+ncdtIInO36oo7HdoJR269q4qsLuHWpP+bUJ+i92YqI7j6xRffdrC/kQqwRIhzUPxnCAxlHu
QD6NQbXSjG7XVYosOU+x1G0iXkUbKfzwOkBdauwyqxiaGxSUvncsArvJD4QMtcbLFFFaxV3UZ2eE
FFa70jqji0btVSc3Tu/KibCdImR6QaTIVey5jz9sxe5+38H8GAP/a3vd9yzbxZuElxI9Fvjsn9vr
WUDGBjksHa2YaaJvE39PFgm/VfiPnUaV6JDovLaRgf5Db/dX+dfHcW1CFSUqMI+p+s/HDSbk30Fb
dQcxfCx2PINWor4WtAlRFf1ry+3yLbHeuxIRMmLVX442D+SaJXPRHbKJG2TZCQQqNLaUWebv3+t/
RcA/FAFSIGn+4db7q16RTVnZ6eTHEuCPH/qjBvCD3xDJL5HuMDIlquk/CoDA+Y1aQaLS9fiffzrq
zd+QTi9SNyZUqBSXg//hqLfc3/ClS3zpAtUWC6v9b7b+DNp/Huqw9fGkwBSOOhlXBXaBn29VLVyc
j3UUX82OOZKEkzH9a1d2GsppVbl2/2pGuQeo0invk2oqbuYhQHXu5yYlO1vNreAt9ZC2ZFNvtRzV
bey3KRZpo0A54On9GEAQw+0kVlgkEV04/ogEG3rOkqKiBg8vqROf+mwoz2YUCG9VyuyMZ0HdeaXl
73Ng0vvQC729rTK7XUe5wXiHTj9Qs1gflW25110zhRuWrdiAXTq1YGoGuvNI2oY3xWhSbUYPM47F
cBIjm2wPTKHD+7K28UgsbK5jZ35Wai7fySXwr2dlwTDUo88L3h4iaPPuuFNLRNcQjn6Ewi4ABL6M
NY6LSeSgtDS+DKWuv3tVgpUsLfwjFl39LRplWLMVrsRdElfd0rTR9+RMDVepQsK5mghDQGiYym/g
tU22BSlaFAw3GKRAgN5EZhGdmmo2vhQusvAV5h95AwquOJLH99IHY83cilw8Ffv9U1y17UMQtLRC
ES7qz8ieohdtKBWsOzh51BwRtHsKOgBpfnGkI4LRRxIKd4ydQHlrKYV+r6dx6NbSHj65EngxNL/s
c5a07SGYk3Yn7CT5MpvUdompb405cq4Av4CpDuf5hISuXxeO1+w85HFyo91kwmU3dVJzPSP1EiQB
u17OUsdvy41mJxuAS5PwQizIucsXBbPLXjrsyNpj45SCcdvjlMkey8KOPymC8RQivcqSIGVhmaG3
TAWAbwfCaCwteFfMPNWx1nZ33dkBr7CuZDu4mgQ4xXimY01erdmsh6aIN9lMaBru13H4nqQSIkk1
WgXGp6yZ90SAFXeJy2bfrifvHOly3jBawJyl/fy6wpd8loYlprXKB/qYpU0zbeWUVfSMzVm62Bwj
+3M9DoALFU6lvZdp/haggsNczZEHIRo+P1MDQQSHE1yicIrXg29sUW7wopz6jaudmwQ24BdGJeqI
tLFeDymIq03fdEjking8zXNLOnAatAWJnmn4giAuMq7CWtbpNig88bUezKZbxUi97ntaeOG2n5R4
bYMsLNZ07ruLICnsTU8A7IJqEO9Kk9OCbaydFtFu5h8Yug3IZv2gJK53AkSWwyAmZ5CW56oLhfVs
9WZ8qs3Y/ozOAU6nsLlp156es0MVFf5bisD6GgrWZB6pqIJHsJqlsZ5gZC/N+gVVVQGJQyhW5O9O
FAdPOsEEZw4VtCRt4fd1p29OpSfYEUKUxUKdLV7SqGvEOtPoULlYhX5tPRvWEyKSCoJSCQzd6Lt8
1TpOcF40TZuq1RfRoAVfoXVqt7QNAYv72t76UIOxv3m4y3p2n2Amk6WQ6DCotsyrSwHH2Gy89WzF
qc95sNN9CeIxheYzeWukZOYehF5yL+ks78uE6KGNEbShjfVEm69SxbiCbRbTXpoVmjFQ3Oket252
jCYEe8peSHNBabX3GhwuJ9bL008IbWqUeKK1BhazsDuGEfIXmsAEkvXeVOmDbfjNAZ8e2z9Q5c2t
3WjjS+l4uGvJW+3vpnoyWFxm5i6lkUJUDmy73xloTN9wDcKnh8v6SiqAuLaaBLMrfhyfGHBn0uE6
gAB6G09BCM9VVmyG4yE8xli65VqY1QMBQ9UGheFwIjuLOiVTcK0K78quJpTGRUFnAVHLpo+S8Jgq
ls0SdiMVWf4YFU63RxOOZ5QZQL9i0Kfh8ioCCIK2d7e1Oc5fZyyA5I4JVGolYQJguuNe0jby09tx
cfp2Jzur3aJd23qokk8MfbPiMHk2KN8Xf1IuMQ+xtgTNqq6bgD6HJNGtZJC6tyIdwh2gVn1PZLV5
Dxk6Aj0OxQwtw3zso+HZISbhvqb9dk+ZEsqVmaTh88CYB82M9rtV4RXD1aKbevYxI7NIDTxWPpak
OxO/+B3IBJKekNys20TZNwFWPDpOVL6po+HHo9K16A1N1OwSGmntezVQ5ybPbyB08nFdZewEwFxO
TGZUPOqBtFfgHd1zLfj4MwOQa8cBrwqvtQ0fbF+7xzRRwyMeG79exX0Yf7NmY7rFc97lZJLX5XkC
jnYDq7x6oFT3jhFf/EuV1DgxJ+3s0UoyKSQi8E3Z6UidXBvzIRLZtEvtSTI8bbstIerdVrUO61FH
nsFJtrN3jJO4xEqd3mGU0SunBhQcllljs8gqmtVzeCzdVF4DnIAqWTDn51nryrto9nAKcD4fdTkK
8jBniPW24e0R2xi3Cu2ytZVycC5ZMMdfibNODslo4GzTFHoch7Ha1TR700UqPeyDKQiOveiaZ8j7
DFIFFE+eJ8jS9Bb0ygJ0lXOJGD1AVp7MDQGuwIg7K6gvA50GwKSphWw38ARirYT5UJ3Zt53Kw+vZ
C8Zjw4sR9b4cbpgsfDHLJPgiGmB9K6dB4I/MO34zh1Ah7DWqfWHFVKakUYyEWuiYl7SdWc6aasDb
JX2q7pBtD29MUoaNaoX7KsvEv5XQkLftUrWuwDhKcuyHAcu/1lKWD8UUvCSyiFixY5qVmN7rTqzN
ghDyNeSS4DUxQvXgiKAhAEE3SXOgcVxTPbrAxsCIi9o8S5epyZ6c1cIE6dsypKIHEHDmSzlP5CJG
xJRYjFit2PVou7reOi4K2nJpNFxmIcv01IInyxk3GfGLUxEw/C5dHvE1/gjT2eqBqYO7uI2RB18L
QWZOuy8jEA/dFbes1OrK6wvXaN7rcH5l2zt+UsoovqT9KJ+DtvMeBV3fq7pOHmvYlVtEO/nRAze8
9josuV453rvZ/MoC+B1J1Hvauq9eN3SfrbJhB2GjJV5Bjn/1AiM9UEBnd5gNtoOdG2cujlxsp7iZ
VVt/t+j0QqysakV8QW35CeO8BF9oObUXy6GJuUYsFRNOoSF+P/pup7f5LOdLTFsHcCa+sfyPzLL/
VU//UD1RWeDj+b9HKJtv2fvwrr/9WDz9/jN/zk8Wr1cAjMu3MRf+PiT5c35C+eTj2YKHQxXzUVj9
x+tF4c9sJbBsBiw/1VD+b/h1BTwzF6f7hw3sX4xPxC+R9ouiEGG0wFcMU5c5j/tLAa5SOsqCWNrD
5E7xS5u2xbKRscB3jHNerkdP5+2uqqe7jIdwCY+gJW16wbpAcLpL+4SdxWzNAgdRB1y2gKLBvNMc
vo2tu8AfaVf7IbvZLMLR7htLWCzWBt5OG6tLKqKAA/xOlkli1xiwEnISUXHQ0aYso12I9na+yVKU
CjSC6brzsIWQJaHkXuFcVTRUaY0Ss0mUTYxXGj+pPo01TUQ3J4XIGJ10P/Dh5MrSbnXEM8RCb+j2
voBUcMUixGavNl6SLKd7VxcuG+ex2HeBjLbozqwVur+K9xgtlnxsLr0ffXUMxZcEK7wSsbzQKVG7
IFDxZnIswvmYnezNSH1nH5gQ8hyA0ylMBk8QqcFG1sA+6pmjs0G4uNZITKnXXrc4rVadpEUr/Mew
767hwhareCwehnoW55EW2ipTRb+S/rD8Iz/j8jrbfvUSYrtfz6Idr+g+vzGeOLrMW1eZZV3UBDRl
0b17Zfkwpsb8Cp7I3ODAiTfKr7od9nJcS0mx5hZ8HK1wG3rIb4C8Lh8B35fDrw7q0dp7s2feWsow
di374IeoCbLnklHYs6Dw2H/MTeDAW4j4aW0zOuK9bsIin6s74rzQe9nGVUt47ntpC/0IFYi5eRIy
E0c9uKXUre7gwRxCf4aQ4LT1LbxO/QJP5NFtkpJ0H4QlopmI0wkhNPOaE4DFXJ/oEP8pmysD5Ig1
PGHLjsAYlex6vQi6kAzC7othkkm89mrTuiDEsG7ypI6JApHxyGgnructtLAHyxCEsuhCxxtZWvdN
1ga7hv36xuIVQ4IXloJ0EdPFmUGRkcP22EMWY5mOKkGgTjLBoxAOCiq/d8sbKcbutKhzu92gDecJ
kkFysnPXfLP54ptmIt+D7TSkZLg9ZbkTvibWyqLSOA1T7bTHMkUdAI4BcRU4oNnY+wBQwu9T4A3X
mdRwWaOCRn/mJZZe0S5F8p6Kh4/l638L/T8s9KDjlhzE/3ulf040jKzk/ceV/o8f+s9SLxdvLgs3
kLOfRuW+9RtMAduDL0q3CqQ1rar/rPW2g1fIZI7uMmEymaL/p1/Gb4OT4LEdkFK67r/pl3niVxE0
ar5FOM6v5FOYvJF+7pctN2kJtkUcfELUsmHVl/4ymUSCWUw1Yy64ykX4NhW+g1oSHdKT2VWgYEyr
PCVx1N1YpZvgE+utnePhK9+i3vTvqC+IeHOLpd8xockTZGXVYctCQtOJqXn9DjNGacSdnOAn6r7i
WbbueFeR4JdRZhIX44QFbI0Yz7o9jc47u79sJgKvcd4Z6/KXMCkHz61bGt/UiMBHITwfvy1ICy+9
SmhL3cSlt9VUL340pifGcJW/Z2pWPA4A/5lsREZn33QtDCH0AaXxaNhO1a5wZPRbsgCilVdrtWpY
IewNKojxRugRHSftqbeMvpo8NW3vc1pKKQ9iHKJzWglYZcplV4e/v6TEZyO8YwdLPdyoz3Y+F6eI
tLyV48/2xsGD8KLTBoiSCG0mT2gIs9AanqVMp/u8xNV7tJsO7U2VV2y8Z9PbjyHyOXPsjVfiMpJN
14zjU2w2rN5JmtETmHtGOFWT9DDe3BGqGBQsBDQkUVDShUGUMeua7VbeklQx1zuDlexRA/Z/7yqE
YisX2NerHaGyY2siHglRW86yEpwLYELiMVAOGtYJ7MZjlLQlo/5qEQMhzkIfrPH/3TQ41Em2aJuK
8QCQl3yLIosXLVguTLuGrnHTDNQ1J6EzlvuPf81EynWFiKXdVd1BcMYUmPMzeJOUd64WwaukxZYj
3cjD50U+kawdxs3ntreXNlgczWITjfAQ/FJZkOzaMHgWndHCyfF7Xn2BRqpHa5uv8SE2G7wSJt3Y
BtbRilvnvRphPO+Z7uuENmkzn4Ji4vjQtcuTjISa16k984U+pFzIP2wKCjVn8RXiRz7AIOox2npR
ytnN+xCvJ2ganGwhbJ8NrQgrBdLtZfbG9wiwviHLhQK+aUMzOrZVD+4tKtP2K9xogH9q5r+xLvJr
47LW2R6oSFuvS6NAs0YL2uQPwNbz6xkQ8u/+3NJkJaSbM6gRklIj1p51BJxjH8dxkW3PTVu9fvAr
bKPiSzDcNO9wnLsYjDgikU9q3PWGax2HTHBv1j2J3+sU8AQtA9X6DIwdunz2IPsZ74Gw302w3z7a
97E8uaYG+cessScQe4RjRbaNfaEzC7HFquPymFgJKKMFf2SBzkj4/ZGV8bWmHClhDL/6k92mk/H8
8Sn9bO4iJj4E6a0t4fBhHdw7iAmkJW7wcBfsFxUm5FXjDlxn0OX1/ABjFk03MWBcUmku58dP6Yve
tFNQnpAiAAjUJf8dTAkTTOjzYB8N4tX3tO+4IYKFa+gNGSuUR/l+sJkCTLukrrLv8+xwR6ausdxT
QuKFixzDz+mb9UN58kQ+duu4UiObYYXmtA3kfGhmd7g3B3+869OperW406w1E0mcsWwsEOUFdlCd
W79bl5VDq8qRRk2jREJ+6XIcEOtJN96Na3rhKaUx8MzFdGO2HZ64T+OpJa5SY+ZtARQR4ZrK8aHn
Lt6nyCR2tIDl2uwj59IlbfMlpafLQJiXznMWZOOD7xrUolJzY0s9aL4MJ+AMicLg2+ULz2QunQJ4
96AzEpECwoxJdo2QHZMW6h0GWEFfauxe1lbgkCaVMUROsJINSpUIZN+RfjPnF7hY+KwxKZ1dwhh7
DpgPtwPsY0ywgIy2Br1AkvpCQnSRWlRHXPfWHtlnHK81b4xLIariPutLtD69ylBEIPmQ9IRnbwet
f/oGCMe6CnWbHED7i6+Z483PftSNHsJxbH01bfpvFs1q9FPOdKxyOhNTmoXrMjGedGro51jazQb9
JWLCLPCTPVFsGAlRYJ8FISj8v7HYmT7U0SIy52/Jh7kQhTpSkA/LYf9hP8wXJyLTjuaEpQl7YoC/
+djNWl3ni3vR+TAyhh+mRtSr3nnx0NFlzL/Rx8X8SNIcRsiR5uZVsbgjM2ySIjckDEAsVXqt/L4R
5wxmfH2ZbSs+9mawp7M47maSMDYNysjroSvKlTK68K7oNavJRAM5MarunsTPFysaGOe3QTNH+75L
rHOl0PY/hUD7n8lP0g9E1tzFTl/f0wGJVkPUiHtyrb2HwiOTIOvG1r+tyew8JB4edxMtykskh/GE
GOtxjqT7ifkUEW6jU+o9OZDoGLhukGJ7qjUe/OEAOT7HmyLvGnJrqbqq2NlmZkzQXTln6ymEvnZp
YqYeI+yPbUb8y9LF0thzCUWottlgUpbEYTy8hdWYYyjHb5vuUMd0OfnOWdatDTTM296qy7U/mu2j
LJT/msjAbHgVWuZtByBtlZtGdexdi7sah+3byOv9hAe0u2ml+TZov77GYkrGjxjGCrFIEbbnxp3T
TW8H8mEKDPs0jam4KOG233t71G9TEJX1+9ii5rkkrg4jGkszu34KsXVV6xc5zeElRvW9oYELvdEX
47lvAS2gmwA44SLjbizjFjSPu23wNeIL9PJvWTuM53pOSKKDb39Jk7Z/9RMX22Yeu3dBFTi3YzcQ
/aaKOK9XwLCrG4+u2TW+Y4kPojONi62IhPXsjkCsPPNWPQ7Oq6rJi7ekI3OBac5T2FXmlTL1MyjS
fhun3KdNar4KGR1TKLZnY3Lsl2HAHskzN+m1CBtBeFEcn1ARRbcWEdHXnacPfje0oCAlDUJTgAbz
ymq0z0Pc2nxDRM8ErFgZLnVCWnn5GTcuLdi9mcRnRpjlQWbiEwApMjsyl7ATiTkWc7/auLhn0Yn0
3Aeysrfx6MKosIJw3kR2TdCwyyt8t7RT4OrJyrr4iEPu/EC3DyUDMl70Bay2hrDptZrHneG1/TW5
mM6q6qIn16yJ8EAOuRGLsSkqiEQJ2jx/SFIAx1RqabZDoZRsSNJICcOD5U8aF/iT1dTE8V2OhHyn
LHN6NLXuT1NjmZ8MzQ/2blReswJhZBtpXG4IBb1YLeTFqiC5atNKMo4t3IL3sZMzTJyKZtgCAwTW
GQ+luOrstLskS+KFDt0jI2b/XIJ3fTKbLCSdM8eW2sUvaZiHa8dBl0Ikbh899dWSN9SMVMx1Y125
VT4eRjOSKzuI/Z3buVwH7LQD6Y4Mmmfkd0Qa7gi2cHgSclJwq9GpCcbreDtmcQCswsuzfTXY/nMV
8MX7atQPYVp6u4ZhZbrldTgc/LRJNnUWqJUfgp4dtbiPoWMxT0tj0INIeU6MDW3CUONpCV21y90g
5Wjt+JnxGngg0XaLh/orc3n3u8/QZptgQ8HRErTZF9rJ9SHQyEqzZWtV5Q2Yxp5B2WwLWk0ZDqBt
YtQVhv4+Wfud310PlZCbcMraNVTHHgCzJ08KA/3NjB3BeuL9pq5b8l7oSqFozO/SNrHWjWLg35GH
6t6jorHmtWMwUeqxfKyAXtiflZBmtAvcouABMtkLKpyFoJbHB8Q+47lQTbOdOiYt65RmAHzOfriW
WVWx8k5W9OLlTOGx2abssezgNepEeT+HQ0pgZBTvatVNZ1ruzk0NXpNBFsol+lQOOUBl1p5GUU97
v0jGO+G0zWM85Ff1UJ8qfx43dSDrWwLvmy9wdxjTtbW+Egjw9zryn9moDTuv0YxhtX1Je2iYK9oI
iiThMY+yK9g7QPISMpsn8IlkHWOBKkrMEdKd7zviLD+PKs8ibh+ZEVlc5BmRYASZF1Y4n1WnjfzL
1I/NnRFM860RzzrZkmHidJ/9tnqErlIob6WTzg7lniG4ZRzRFezr2PLuS5F9wu88xieskF54tgrz
vR2C6np02MglPvfCEUtQyHVOJ7X1IWh698yKHPNTkvNvelhpVYR3ZdXUOychmBCblFMNn+bYLte2
pf3Iu4tkVd/x9ju2OW/Q4fBDJf9ftFa/ap4WIy56FLEA8sV/MeIGQwfPhX2tp7V9JAsrOBMUKx/B
YDRfAy3+iUXlII+pfhSt46/E8ulI1PFYA6Xzq7gr7ifyMJvyQKZ8QPAdW/eGhfldGS22fFl2X+LM
tO2bqPc7C122S3APzE8jzq9RW0CPMniwt25d2Po2170AUOLOKBqkCJ77uA22NJjYAKL6DNm2oSf/
akaAyCjo7XZ+kK5BDmI9QopLuo5tJoSZ99Lph/ahEYHT7OYW3G6zBFRa9ttMPaEgMI0LjYkMSfb6
EbWIYsV4zD2rAreAK49bpviOV5amWhCxo2/rhr/vMkV+NXN7HM+4gTxjWTtNCizoOpcZQE6zC1IK
h70fAfqd+Iv61i4r4e51LFxCiYRfvn7Uwjlkppu/v+hLt+Pna+BBAqNT4ztwijz7F/WQYoccug0x
bQ7iXSrNJKU2QGxJufb3B1p+0V8OFLg22wC83sjq+PMfEIPMPW2jxrVzyGLolTQncsZoRc314dkj
STxhXkZtOFKEzLxlX//t0X2oajje6fHDOnR+selXBlIVEuvKg04r+egOg79J6mRi/wjqsxwNjuq2
HkWAARSpWv39wcVfoWf+ovjyAyk8bBq/fnc406BWQl0eEJvz2/sh6uxrT9XysUhx421sAhD538BG
T21UsUc1NezgVVNEXnaIbMhjHx/of+3Nf2xvmvJvVYDP33ReFu3P3c2Pn/mzuyl+sxerDQEsgmyP
jxCdPwdZ1m8gZtDFsHq6YENdjvSnGpDxFxxR6VMZkT1C4/H/dzeJ3vFkIFAB0hIV2IW8f9Pd/OVp
lgATBQ0/PiEHsW1z+fMfHzLRd3MCIo/eJhGbOcAA5jGMVv7+fv71UfZdOJ28JKD4MStjqPfzUcKu
RzsAIPvQpQVeOuo1BhcjiK2ihYqXu7RksrlWeoPf6J8e5OV6/bSOLAd3IGaBDkRNyMn++eCYL7PR
Un7AcxHQCvE0WJV+FBzXMUFBMAB/j4K8Cnh6EmtDxZN8G422IPeB9wekM8L7pg6PH93MbG3VRn3V
Kdh5jZ8WBkxmaBjtpPHHRtGMMNEL73P6hJu/P4H/9Ut4Nl8A2hrC1F8XBJNmgJW3c3CoZxT0o13O
u9ygiZV4w/RUW0DgQqFoPhg5Eyph0hMcAsw8ThktJENC/O7cQo532FH9ldnT3gkWTy0OLrzSAZ5a
v6dpmVMN7SasjUjZFwfr33+HX1/ey3XwPTqjvDpsj1fYz9ehsS2kOt4QHBILA7nG4Lwae2AyXvlP
SOhf9yUfR2L5Zp6wTA1+hfDSUQVBJDjSB3lh+rBLun59pVts9tjv839J4lyOt+Rd2UtHXf5Fcy5F
Q1fWyDhelOgLqwOhmB2boX99/hg3E9azIGwAcv5y/gLNckErxD9oKAZ7n7NWWUFyUI3/+PcH+kAE
//jm5fs4TFSW+Qnrwl8WhTQSkhgL1z9IdFTH2cNBFSOR2JPsO2wmQA7AjGJcTGXZqvupBxQAsk5t
bFww9zFWvxOT6Pqiie4iOrTHXlKJhFZrLyx0Rxm+Z/bY0z7h3nzqIwzKa2umz0b8H0qT1QdeYKwg
8QmfPNdGus2nwZ2Tw99/yd+x2T99S980oTiCkvGQEtCk+/l+DMn7IGlWjwcw8GiVI0JdvShsjgZj
jV0JOGoFtOv7iJxz4yhSG7h50wPVFpH3omoBFmhi3FUyIB0hIx2xmvlJ0Bu+cfACvHn0uD85tbvV
YpAPgjYqG3Q6yGvNZOZRmipApAqloe1jRhRRITcFc9G9irC09dEby5k6uOgab6NOOoceHsSJt0t8
yKtQbq3ITQ5GQcgpyKx8S89O7Bur9B916KTH1CAToRB1DOA4Cr/EvHjWeaOYlmADu63IQ0emOHv2
mViKbA/G2dlWPcnfkJy7NRVyma1bEZXonEtF7HixBpqHJzufjFsnqKavE/1teHBxuwRxWHsntCnp
Ujdmqq4ql0HNbF+c2DIpf5r8kxfFTPZFXI4rZQYT2kgds2HEHYMmHG3ri+cXUDJzqQ9LOs2RKIvx
PGMbvHUzqFutnxQB8d3JcNux+ftcpOwF8d1tDeTDiLLVN0MZ/rVRZAYk/IQOqqev8tzlU7ui3ioZ
HBkHFYS3kmEhaWG2IC8Q6BpesTer9Lycz02Z4XlDd2+sgEc3gLqsVyd2h5XNhOAYqRzhQFhNT0am
WsmfmvMN4xNGP4zdgVLwflmn+QBntQx82py29U7HorlLOU/FsYVhua69xnpU9q4gnHhLc5NUldqy
3plglDsauAY+zBE2IKRX/URmL91vNQ5cmhHxIeK6wzB1uzi2LjKE/8Pa1h9bqLWryaATudKx/GqB
x0ODLSpCmbLrhFQd9qW9Qp6ZkdEQKg3upCX8yTSvKklb34wQoZJzHT0UaXQNmeCN9E/zELetSacT
YT/Ui08Eyr/LvMAACcplbaTkUrRO6O8sxhxnj57bVeFA4UD7OOLNhBnbpSjTYBbQ9QqMmCWqG9Yi
L9K1jc3pZPhRsFfNiK7M8MNXo4onPsyIWlsqex0znixXkCh6bq5+8Da8htQuiQj82KRwfTZd5Mq9
bhrj5MxleQZ7bwKOc6b3FMg8Pf0GVC2tKx89p0zRnxDyvbCJRX2aJmEf42LMDsJCAOghqti7xlSa
pADVclbdViJwIH4JbdhMsCeZoSlZ3L0d0V4S3VfXa6YXaHXDFVOZ/qj6oIVoUNlnTQN1X7eKDlQI
Tq9jzvP/2Duv5bqRLIv+Sv8AFEh4vF5v6EmRlF4QLBl4l3AJfP2spKqmJapamprnjn5oVihIXOAC
iZPn7L32tTHnQDeKeY5p92R+J44VzLWl3YjWIysYa8VKGYt674xmtbNNi0RY+Ktbp6DVl800DEMU
Pnt0sdVFqhjuVGbZIzfnP7NqyJsN2U3tCTkyPcEaeThGUtx7mg0S0dz4OvZyqq9MdmabiJyw9TKC
H5EaDtJYJTsYxqv7V1oduEg61yNOUM5YnnwNIGOAkDPpJUJhgfD5tISTc23xoF7NqdkOG6JdAMaY
TQ1WNoPQgytiOcxZJj8lpHrvMJP7kOL66gJbgHgwTM1prpsEwSd+w1fybK1hdl4cgvuJCgUoeRCQ
gZXp5XcFfcznV6Rfbi7TJjWoCw0XXlWRwxuaHHCzjYZR1Qx2j23qdp8xWZqHIsNQnaFrxwtO+eUV
NURi6P+HebabKzsB/knzhzfXxIho7dmYA+G7w/mS8FsgHSbXoWYauwMexlf3quPSzF0IvMFKTv47
/dqw6J5iVGXrQdp8khwk7X4ce07J8DAV9DZ403WfZ+7WDhP3+hWAu1Rk4jY9Ay/wuAXeXLDP1Cpw
ZyIat9SRkmwz7lcB2/crNfD4mI7gee0aOl2GYZsmk+tYe2GW7R7mG+EZEt7fzAGSjVHw5l0Yq/Cx
cdJ8BOwKFhK0TX8HVZSf8ngATGW1G+kn4hlq4bljRL33x7YGLq3DLakX7bOrzH3fsigIOdhXjAqc
XZO06ljmsCbHIkt2tR0l27oaHkRkWOup79OVm0/uFvvPjYyqcFzlSQxwDcxqsufy+/kn6QRtciG7
ssX2Orv9qlfVMK96AB4baVsyugiRqTWsrHMH4TWwnORKTa+hMa+v9/9uWH+zYWXUKyhk/rMe5+rL
9K/TF9l9mb/fs/75a3/tWe13IT5GwgYd29ZB8pTyf+1Z3XcM4ajjLc3L/x6074h3NmJ6FDcu8zz8
ieyz/hLkBGTM4sc0+RcTyQ5pEf9AfMn09s2Oji0QMCriH5AL+dpz+WPlhsQAt/PgygMUVhrXlQR4
MNMKy8/kxZG7B7FhvI9dLO01k5XhiNyyv00asK77PBNzvmZQUUAAy7Eq+9FAPsiA+NFqVAynnxig
23DszL2fV7iWw5YMO9TpZKOJxAZNEEUPyqrcZ68aXwpsQTS/y4exjdz7Pq+X2w7rOOagbF1UTe6s
atA/zOm1mR+hAxvEyQGGF2SBuOs8hsp905vPIc8nU3cjte6qaspPncRgXxPot/YafnECXb1F8Kqu
iEnpNsIQjCMJ09uWnRF+7Szm95A6bIJdxnKRx3hE6MkTljcv9ohxe5mgFCwOsNbXC5UvgC5ZGv7g
+0/XBgklJhKNUR7dXC7BHpJJWFPPDMclz5y1bw/8YudOeLwswOFaIxqW4dOYLW28rorApLHfs/I2
mORddCiHEnsHybb4yQni5OgClc+qyiDldCle9ynF77Gi1yrdFQYzCEFTx7ZAZsFQbsjdMz4Mg+3e
M+8pNbPdFhcy6FhyJ1cUj3OOCZ6iZhDPknxWRhDK5K8VZaKug6Ywvi7JFK4VMIITFMTkM4ZsdYWQ
AF2T/nyd/lTc2XJeET0qj1bR82W8sr/YClXTTnvw9+xSQYgEUKlIQzO2OGZgoOAaSlZ+n1o0ZPEq
wXPoea9deFaUJIeoQARz8LqeSVji+jkQpEVXM1m0GKvKqPMTluTjKFEWrfpsHHZ9GlvPcJQCbyea
OTD33Coa91RyLwRNfsIg3204OoCUrnNTTEZIe2uodo/SsIv7pJHzc9sk3QVziPAhW8Zgl7C6epsW
+gFV2RCfoxYXHRoLNA7h7J6Nhi878LIcuWpPCOJYc5LZAhTFXayu2rsEQ69yt0Uy7IW9hySqQZJf
TUxdnC7cF6iRvk6eDVg3kmVZ8+ZaVLKJLZwp9KLNPrnKi5q/FUJ9pxTwqKiYQYx8w6tR1j4xXBiK
7iJQl7Aqp3xtE+QIyMiMLkuvTEmBi6dgL/pQ7GSR2CQhBPm+DJTBEB88f7FRfVoG+1yY3X1fO88Q
DIcL+jdPVaBmQJpjOyWrbFiMhRZ+cVnGEBNp/HveDgJftHZ8q1kPZl6dYiIRrFU6BPJ6WYr6hoE2
UXKG7e2meS5vQDsxeQTluBJWG29LukmHheJoS8jockooQ4pVbk0oswrXfq9o6zGJnNHwRpK38oSd
cuWw1QLHXaWoOzCO7HSLC5p3r5mzxMqth6kz9m1jd5eDHeJ2CiB3Vsbk3vRuDMGECf8rnNbEpV8W
BOAFRuhcFGGbDptJmf7ziLfxEjUCqHSZZV+qvj7Kma9+aQDRV6QMT4xsa7L35sxmG2TyOy/sp3jo
jYwkqQNE2fa+Ddn84HQVyXZIRpuk0bxa3lNNm0RRtgnlAPjDhVrv0fDceW+1PoUauPsaP3/cmMa2
IleLBnTRg9NMKuBeQ+WC1GKhEFS/E0QOz5vPU9TUt4lauqeQ80d3FS0qQ3ZS+93GW2Lm/VHGTmUm
mwEYdpDTgaz0KItyc1gvCQGayA4auUYMlzwQ7GaibyxkvrbAHp6ZTGLpGKVOd8wsJJa210CJDke1
T8y4IiauJPPKbLcynS0cuq1/hQTbeMgJgSjRjlOfhpPKbA5R9FhmgkXeyCDHzaIRGBC9lltsMKxK
nTdEH15XFnQx0VcGpvmpqHlCEXYJfLz6KYIe594r2iWPUMSDjWfg8EWlWY+sGjNvGIlkZ69ilmdU
f5bD4zBZd1iZOBD1t9pUFgKPdTGCH5vMacTjOhlhdcXbfr7qQK/Mm1qzmLDoLpcyEO75v+VS1af9
/JtyidklxcN/rpbIUSP98VP/r/rrv5j8DuUfPyqZv/3+X2WTR9kEzous5m/Ir+/KJv8ddRkmM9O2
v9lW/rfVb1McoWrDRcJoUzdG6Wb+u26ia21b/KNHm+ofCpk1QeCHRjhMJlcPUJmfan20PvPve/2z
qChhZmUeckyAZfy1iI1r0HjHLHjlXR9IpDl1JoT6aHgWOcYMu/tNG1tz1H76CMi1BQORUHez3wwC
atfzmgCA8KFmz3YVOc8zcr9uzAFwAni0mpXZs9MMcRTjrIsuGwqpvW851XayPjiApZYEmo8RX5q8
WBlb7Ho0F40vrtrEi1aOO2KazzbGCJrSbD5pTmha86quEta3jxltTP3jTOuDtNz33VLv07JbdcZ2
dsODU/cIk+McH6Y5VvNqIdZ5WBkSyS4Q3mE929UjeMCV5J44KC9YlXQ8HMs+k/nmr9JsuXWQ9dIY
wyAYGFg48RHbvd1Bz7xARHiLvnFAKK4ZyGF/64UfhE1xEbM409PY4khYMUNaO7jzyjZEKcLKXOOv
VeWawN07ZUQPWTvJbd5hm+2bj9htzH1aDDdx55/ho/2xxMOaFXHdelOxB2gcrNixabVC9alUjknl
i55yNqdPFX702Bu6CwQ3LpbbZt14HQej3sltUPKk1f13cfm/LC5M7gKewf+8uhyrz6RQ/mCN+PN3
/lxRAuedT3wGkzkE8d+mgH/uw4LgHdNhxtPsjrT/zGKt+Wt2KN4RFsluy/dd4XiMD/+9oPiQR0ju
5NdYbzDKBf9kI+YwavzxcQYNj/+NJc/V83nmDz+uKIPVJemSKFQtlIMbG+Xhi5tFUIkGaEa8w5bR
ggjdzcu6GzTJNo9BhXmJLC8XD6rzWrAkgSJLx8/+IMrrJVLVx9DM8AfFxAhi3R2McqPqqN+V1VJ9
LF0S601PWNcynbx+lY2QA3jnBgugqDIut9isvH3qBfe+zIs7qYbx2hxfylrS/+wSutnolj5QeY4G
nbGiWva52agX/EulWpHwPC8rw46tCL9sZSueXp+YkMZr8z8SI+dpt6Xmps60Mba1NafHXLUKNVMR
DpfxrLBzDSbKBJwLVuBsSRUg0lZS4+GGCjJ73zJxS1YIgJMLO/PHgHoKvPWK1jXPfW7k9aema5oP
NRxrUmFn4OUk7J5x+k2fArRTH5w+JUILOx1w3Slvb+cmi1+sBGw35iiyazB5U60AgEPBvlZpMF0t
rqpvXHuuwxWSa1RVM5zmfaHS/CqwS3VLSQaXDz//3NVHTMsIBdFhrccKtze6xP1kpf6NaDuyfzK7
JP6qEPiuyuDGc0VzjHA93tvzxE6lQ/rlTLMNqLyBBl1RTZ7cHll8Bq/uHChkTMeFVuxpxBaQ0312
UdalbutfBGZpVWtpzMWjXTbD/UAOI4W8mOCW5KN4Tv08eu6NRh2byW23VRUaF9OCKb+vUm9VL7ND
FhpSrCUWw1ORz027dsNSXkyRbM8J7dqvKOcWvCxzb0DZLRzNQa6KLUi4KiPlIWxBWQh/vCwMZHss
wUP+0iKJ3sbo+9w9KLC6XFm0mD9mGRGm6ylqW0AfrR3jywwrcWDilN4hc7efrLikc7C4HM02fXkv
6LTvhjZxzsLKAPkmQ50Q/0myymqum43Vjy2NfTHexQkSXq/M1AcCkOQJ03r4ZZKTL3eeWcbAAUCM
pUD/2vAOwAFu0q6PawM4hu3dJJgBcjqKEbxN9Mz5J4dOAHFm9NS3lMsl6Ty9WAPlrh74HvP3k+iS
G19l3WUn5uTkS2sMt6KeWtwGFS4bb47LDbdr/RDYrXkNh4aOg4HW7kLUsXPZjs4AB5kEiyvI7nXK
nqfkKX9WpBqRtFbEvPa5PIoMhOZEeorJ/9Ukx/T9ijHznHl3XR0qs7ioTFNVPfp4o6dlMA0T2WcL
XOF5Gu35BCAoO7STdyMCopgbx1/WAJBjXt0yvCc4yx+3HdDRD4R+zjj6sIxsfCAw3TpvLEgEZefe
D4M7QDpORb/WTkos76l55SAHvehB9O+dNnOZ9nSkgmMDpeShBgnYxKwlz8td1LFrwuc/Fu9VNNkl
av3ezG78FARxuGGONpj3ztJNJZNQ8lpcPIytcZgG+egg3rw1UBvAIJL2dLTleBrjyrsEziD3CEyt
TaEK3PpDOd+2JMgdgd+30EHd+EhUWHE7SaBBxZSptZNn6S6yw2ILa7LcUFeuyojgHSZ7V7DrVwOU
O+ql9GLMTs2U8pdso90PftRuw9T64EUJrsgMPkhmMW5iOyLgzvFnjGmt2s55RIjsHKNO1mvBZdnB
o+2uU9P5EOJe20yLHZJaNRqX2SKiA10xhSmN/bboG1B0EV/y/Fl247lfuIZRb56z1OrntQhzc4fj
6r2ySRXDofAY+LN/LIPmk8s3tlX0uMxZhpuoLx5jW157U5bd9G317EQgeKz5DLfN3JVmfU/2Trkq
ld+vJxNevznlIy0otkhgMZvgQHM7X88Y6FYkDrc+vjTvsk1Fd5I2voMsindzGIx7iybERnTg5yjW
fHPj4zs+ydh3Uk6PHkeiuu4SMJCz89i6WtxGZ49vGzSVZJJkDNUdjKx6b7iVsXcg3CH2qJcrACpZ
xP0D3iRI3ea2nefwzsbhQE8k7Yvb3FDTtRfKz36dICtPY3FeyrDdGh1WlHXjKpxwY9USS0jAfPzg
mzLeuMIlWly5DCbSrqREi+ergqAcxoxCvl9o66+hmndXZJ/cuuD5eCRybCHj2F2VMqdMLIvyfiyi
6Na1Ikpc3dN0a3MGPjKew8iESWHZyUuhopekM9tbq/GnG0uF6oyU0L7z0rC6H6a6XPe2d+r8sloT
a8jKb5hPbsdojPhzbMqZAh3j8Umt3P80qbG7o0EBN2dQACbmJdxRDRdfvS7S3DD2q8twMfVI3ldy
6Jwr1hjjArWxb61axPp3Ltq+TetX+RkrkM0YzWr2oeqST06BDQpiTgd5NR/uuAkLACdmcZO5kbvy
SHnfpt5CM1SYN75DqEdvZfJYLrZ9UyBC2hjD3FzTjPjojhLkjDDy+zIEGuP2vvVEBwmCC2Hsgjsj
oaVDXaCTGPxqN6cW02G2T3sCIEitGr3w5HbTfKiCVB29nlekyhfvaAA1FN92R/+dWfxmE27ZIOl+
VSfrmcXhpWyoJn9ERvz5m3/tv02N0AuE9ycV4q+RhcXIgt1zQGz9t2L536Wy+86mXkRY4NsImF/F
eX/uvZHZUdZSW2vzGFNj8x+FA1Ny/7DvDQD+sfOnM2DyKQBT/lgoO4anYkhAyyGvGM3bVL+4c+PH
7y7KzTfpyvfoy58EVvogtArQ9HGehFv8eJC+HunyhqSQDLnVrpTfLZvEH/01zeV+++tDYa7+6Xwc
LouvNcAm1f+Ph6rLiDSSmL69GtN+lRZpfrYsGxczZlyqgLQ/lEIaxHy5Dikdc/2bw/90OZlCIO6C
2QPSg4bGG3GuVSzYzTyrPQDHf7BK/ynAX/LrM/xJQ6YPoSdZiNzZ2rwFfKAR4XUXifbgiulBufZj
F5JvN6DXXZlL++XXB2N+9vaCInJG7+uyX0NHBjj+xwtqxy2WJJr9B2ci3gvNiWgILTHKU+5G5akY
nfcYCltQalCi6TnbdVYSXx6ilypzWcpNV0fpyseNG7JEB/mRVRiLGVamsKVlWuAy67oQHrPVimZC
5xniTQnJXsxK+w/K2308dv3XytEzFdmb1uPchQ2N2ZD2Jywf+ypph5CQxtzewMBQj3MWyYvUiyc2
RZYPB8Jpw/LBc4v4idCcGtuotG+juHav3Z7YDs/FRTg6krZr3MdXAyGYdLfDCC4e2AzXxHKDDnU5
5kF8OWTGuLPL8qvjF3d16nzyluCW+Xe5xoRTnrAffYxHZ+IQ+F4MwME0YrJlkzdLu89bRhuyEhu3
y6YvMgnbo09QWYMSbZOGtdw6FgKaqZ68K4UmdB0aXnSyYvvRJ6H3lKFeWLed3+jK7wuFEowPBvmb
WWTZFayX+KH3HEKMgxy8+BhvfBStKzJzRxJsigg0r0ouqw6hQIIJiLzp6ezGaBvQVRhURvE0x+Gx
D7JBMViCH9KyB9wkgYvGIEgxcsNRN89VIyJBDJeU3nun8o2nJB/lNUEv/J1AKeuhFvl4LrCUHNA/
AkHELMcGhYTuc1S28hJAskvAEnIJ4FHcImWb3bTQC3AsVwIq4GDtxrQwH50acRVjE7U2ktQaPrBh
b/FEmrO4MBY/fkg166NKa4GyoHQ2Set1TOpSER4Xgyk+kVfytlkqeVPK7oIq3P7QLkH/4Ax2fmiN
RFwCOvEOJXsEXPdeukO8pfZMbT8kRMTMqzwd4h1mWXVwujS8NaFV7olGk5dLbNQ3yGc2FvDDSzzU
bOhCUj53ciJesPbcmI2jh8xBKJdYptAZzsQ9kpRD+XeTgqOMIjAHgAt9NnMi/kiYVnLk154wh52c
Mmo3qpluSZJ8n5GPszLGjLKuJCutB0q/ShPUR+MAF8uIJkHtiFxImE1xmMveOeK4Rkz0qitiB1tf
l69qowHDZwBxPDZv7aidXzotTCp4aC7GODOQ5yNbslWYkKFFEbnJSiz+OcOITfuqdYpfdU+hYdjr
WouhIi2LUlogxTikwj+CaCqOoumsMjj7+KWntafFVZ2WWZU5xCrLMWlERgMiLC3HslEfnxYrAYLD
HB9ZELIt+BXZuszRG3p+8gLu9CnUIi+2ZeZdqoVf1miTKhZdGEER3wN6Z9Ppc6XtdIFDU1OragkZ
jpZ+E2lZWRsInVyYXRpd29xmUDvxDC+fUWt1Ab7HHCJRFI/HCELdVhjmrUK/1mshW2YQVVCDoNwv
pJbgi/Ha91IYPgS3bjI2mETr3QBT5qXTIrlay+U6tUPbYz+4bqN9tLmsjpU/djeD0dgvrNvBMdXi
O9LsirXSgrwkGVB+uezSrqJXxZ6txXu1CIoLFqTlKFQ4AXxzP0gt9rO07G8CJrlGmAoD1UyY8Fb7
RIsEyxHS/SrWIVQFO+irrgyOxWi9z8vEXFmRgK0ZyJMjAwN+I5TaSEsRYzSJkRYnLqgU/cECHmE6
zR/ZYCO+hJMdrlwtbGRJ8K5TLXYMQXgfPS2ABFmWM3hapudaTcRkkILNShIiJETNyANEr0hlX8PM
KJ4QcZoPAEidW3vJvI1dhGItEKciynUL+ENanolCATGj8tTnUos3cy3j7NBz5tLPHt3EBagYpqg9
4SigAnKIQs6gBm8LLQsdFgSiZMuhFbW1bLTsAuOAEgOSd+t/8oUdo4EL+d4RPmRH9Az+A7N2sWd8
V26l5cxrf5zTA8o+dLxauDpoCWutBvfgalmrl4r8kBhxTNDwttTS12JOuPxaDotyGykAZoIdF6l4
sINYrF0TB/XKYP98j+F162l5bT/nzkc1esmVRxbwU4cKl94eetxMS3OHV5Guluti/s4OwISxTXrc
ZLw8v2JWtMhGRejrackv78fpOGoZMPSm2vfOvShni3zoohv+W+QzY/79pM0SQqeH/udm+GX6KUnj
l+oHWdK3X/qrG269c1CfgBFBYgTuRftl/qzxQ/OdYyIIAsyG1YMqioL1r3Z48I4etQl3kMRN3omI
j/6aryFZolj+3xwejeP+B7okrbP6vigGK8dciy49LXdMhpSNP9ZwrUKO2xYdZurGwYWKpgFlw0G6
OniRuAoM3XUyl/VFlgtjep+qCgZJMyPmWFFsuS9+OlaWIC47s0dF58ZbZrmqnALPb2y1wCTI68Xp
1VYdzr/vrvTf7BzeFLu0o/nAAZfWRL3lWm8/edANUxHJRZ5JqlR3IsHY4gImvZhH3ySSY2Y9/fUB
MSy8vVhcIRqrjksd7/Ft6hL/O+ORkRZ2Ywx1TLclvKh730AxNQosjJlDjWvSYjXag5D4IMMJ9YJa
Dw4k5QMNWvjOAIRFfYz8lHJ1GX2uCjxLDTjpPXWDTRgjDLpFdZPgSnooLNEve0fDkjJ405L8eOQ8
KxCmePha2ZY4ndXAWzmeKq614Y3qDjcSGS9icV8A+6HCzVpdGYfIy0Du+ZD0yK+JcCJOYC+Dtcc3
0q7LvhuGXcQY4XL2UutBCpubYLIRrEsE7PvZwU+N3LYRVxISj47VgJ+xndIQeq7Qnxy6ciHJro2t
ByEMSDcUNJxbJyl9DCa3NzHrV7pSVhqore1agH/GCfyOh240uVavVCDEPvYRcQbrqKQqBGzZGpZ4
sLJEdGd4Ar51tQBhN3aeP3vNs0XPMzn1EmgUEDgoOYblu+PdIivrAamRpZ6aQCjjo231XLm0U3ye
ua8VohNtyER+odE6kWdwMYpm5F+bIefT0fHGx6oWZqkrg8o20YmioGVqpHvsFiZbQ3TYDKPehqQz
zBQp4yD59XASsty0qXebeAN/2uxaLlI6O3wLntP33XMyVWNzcBYTP+g3opGb2lyW1CjQxCqXCN/7
eUEttR5xEItzvISwiChCrQdfXxykNDgopwY8FyTVWWzSojfoYI341ZN4Wm6NwEzUKlM8vDq2OiCL
lDbytpMzDyEvWj6l9Hwk6vVoFYBe/HhTuJBQVzBA5geU1P2VAWucQW4WIU9e3AGHWda7l4jCvUdj
ZF6NwqO4oX/HAGcCf1sbhROs4cD6L1Wcj0+NbWaKFFVu2WQiBnqcRkhDScZbDxJzlM8nS3kuIbfs
I1DotF1/a6WL4W3c0ee2GSUaNJR2pSevzZ7N665zY+ZM6xLbgbazOUGy2AxnHMP6NJWK7w5PljN9
JXwFXzM/lpiL1KTuyIERD0iYMfrWMfdIR6ggVB8NuwKNwtdDoQt/gmqZ75akWoBWr15crgwPl49k
nRlbU2ugE1r57rmjyXvHvp4HgW0GFzi1Go20x+Z7di3N4opUBydpzHDqEUigbvBDtQd8OrPCIT9w
6SmBOYqnclrgQDiAeCmFVnBNb4RqaXBlfa6S3JIPOTWZ8WgMiO8verp68mam8ot2xWyz/C7lNIfv
U8cs87tozEhkLsFvoVNH5L2MDgvEMpdcS9n3XEtlai5Z+EoIa8xSIvkLsJM7rCrJqWl9WF2vN3Ku
DL642gh5jr1RPxS9JKiDXaJGhVVObT2kgwHxJCCazHtWRTBY11kUslBQ5TAC9O1JXCUEQMUoCbSx
2MjjTB2IM5DZRykkKccr5H39ZzsK+vxJskJQijMBc+V1jVeDrYiKjSjc+qg75PYbnMzkdjrRI+c7
7/EzXmX9YqunYIja/IvrVxbdIkYkMIhLc7Ss65L3z9KurIGg4mNUAc8kmr32TPOYWPS4tZp1yVdG
GpsfU7Rdq5S6/6qiyffsjgMsoUXc+2OstPejHt7P9WxAlgbChkm7W9tDnBwpV6ONHUVpvirTcWLC
JWaXZlXpHuiQe9NF7WAlSZ/ixMHr7oDVh5daNzOxV0VTH5smMB87t7HWdml+hP2lLVjsF0CM04xK
JhUcRG7FfxRd5H9RMX2pSsjqui+8i2GS7bylFlS3Xu3HH117rLbY1ZxNXdEED0jW+iicpIR4YsYR
NLjSZcbiy5swRjfsN0z+iAdDYpg2cfHeyjp/hTO/3y1GT3k+KoUamdxf0M3N9Vgs5YXrjMNW98Rv
Wdabj1k4JPejU9xMvqmyvWQQs2vnViFhq6s9Pq8UWKhXvJ9Kp4t3EhvqBcxosQG/vpwKI8SpaTto
KtsJvEjh+yx7o10/8NJpnisXkNAmW7pqFxDz85R4aAEFr55whb6I2RYwM+SwnkLWnI5MGCK/+wqb
XW6KwXEw+2XxbiIG+sqNO589v+kig1Ez5cCmY054bruy3gdFO+N3KmwmxomydrErbrOobvZ0P4aN
5ByfSYGlx6Ss0TtWcyTG7Vz6w1XbO9F92CTe3mBOuQMu4uEpMpZgN8+ed2UkfXtmwZ4PZlXNx8nQ
rYY+n7ZzJ+UaWMywboc5I+S38x7GdFw+m2aRnZE5LGdZSSSiv65QfirmHDTs/A9uFwHyP3lI27q0
g0x7FVXfSNq2UbE2J5DUq1cKb0YI6zniKT/8+qi66vnOk0ghhmgDXzdGUoG0/W0LF30kLqTJDU8t
1pkPqZOyMOAjocb49XHetIpfj+P5HIWgdGDIb23fY1IjACJW4OTkusJg/oTwQJMEXRWx9Pzzg6E6
EVxOHMDhW2IEcKrOwMcVnrCvMlTUEccdruz1K4zj14f6uZBFMEf/lFrcFNTzb0vwOPQbQ5neyfZm
cVXp6FwX6Pq6C/r63PmEzf/j49F9pulLCpPnuG+dCHA2eGyL0j2hho4ev72CKhogcDEAxE2bLp25
vL8+pp4V/HiPcHIMM3ipIC/7qVifkQSgnu+dE/RQqiv/FXrIgsobuFIW70DysXgfGeWouwdGxuvj
1x/g55s0cMGskDoFN8iCiPpj6V5XTmuqIvdOw5DKwzSRvqsEyL//x1EYvYTIBV0ms29GJkVkTcQG
dt4pRiB7mGHMkuAwT7+5mH93Lmwo8V5pCzBOgB/PxetteqcG5xK28Ko9gG5rUrL/H7cJOVC4qmjw
6xnUmyuW04Yls7h2T1aEGS2VCTfFOE++2s4RVNC+UcAjf335fl6/WNNZTTgtx+anNyeG/Dyap8Jz
TkYdec8CLi16bk3THIo63FbBDKnU6xZukV8f9+eVBWEZUlbB2aIwe3uqId50c2lc65QPoHaimnWy
92h006UKfmOI/5tT5ObwgenwqLPlt3787vxiAiLQlBYh1jo2WeNIF03zROTDiq13cErfNf/8/PQc
Twdo4fp7O/kazZQQCFp2p8IDh1mVDugKM0j2bHR++6Tr1sSbR53pEzM2lHehH/z8pCWBDEzWk9Mi
O5AZmSjdaQX5vrhrxkVe1Rmi0lU0UyaribpuotbqrsZ2pI/sGJ3D5qJ2X4qYsHdB2jRV51IVyU2Q
e03xm8vyd5+U1ocVsiIhcLb0c/bddr5K3SmdSWc6WaXNgdIobT5k2Ddop9NUREUQUtb/+psQPz+7
QBd4qng9AxYBLfHjMeOCfknEO+5kQMiXW5wUGrYL/P5zIAkBAj4a6fs9S9EHD0X7YRxdSLg2MIy7
trNocrbxAOWXKgm4xyyKZPPrD/h314SVknsFyoBpvgVe4FJHGhXw1JdLQNFtutlHERv2qSM7ESxu
a/6ujfPTs4esUz8NtHK4RZkn/nhB2rTTRf+8nEYnApBkZlqt2Fbcpgpy2T8tIbSGlC6XSYOGpebt
WyBYoEnGbciwIlbqJqvy8MKE+0bnnYFJ+puD/fRV64OhjhcmgGSWszePepkboukicz55uF09yldN
V+ZBZJf46+/MekNesgKitz1dPLicHEqCNzcyTLxU4bqbqCBk0t2Y7OHQ3QDHyd9HcHG7c5ONdEJe
KdDJlCAcLRrflgxj9WuwbtVdkub0CYyJzdK6E0vzYQGPdiDtlVYWXS97Zxa6+zEhtVyQWMbzTQ8i
lKHVr8/k55sB9W8IK4b3GnrDt6VQWs1B45ddd7IW8i9fSdLllKT72JzD7a8P9dONjt6Te8ABUENL
7xtp47uHv49Nqx8VNnIJ/OcYWAwoVm3dhluYrfXZqdRv+4f67fVdDYRLgvXwVf2B18X86VuqltIW
rXSdk9cq5wt8+PEkHbDWrw0R7dcXm3Yp3Pc1I9PfrHTW21uEAb2FjcpDd4Aqm0rI/vExw5jQp2QU
ZCch6CQtGzMLvJw8Dm8ZbHzSKgr+gIyYO5ux7gRkZQ1pq2ww+QcUcrAvXgHm5lDSRVxIH1poQvp6
YzFIfl587iMJei7bD/z9G7+fiaAe6yl1D6ER5xmNy8Cub92sWx5hE/G6M3gZ7ElBFM0Jnk7DTMvr
1I07KcDMXZTT98tpHBHH1UJb2QQxwqdL1zTALZkiL28nug3gd3vkGk7q3dSzMJZ9jSZrRRe7Wlam
31omEVOZWa073x1QGABKvOhzB3s8AFzs+vXcLmygl/SEUlWsnbFwyTsbRILKFu1h6jKjrqEN1C9M
qypQIN+Y5kMjCvEZ0mxOU9zIeF5CprM0Q8EKJzfjDDR+6xvtUh+9mhblHilvlBy8kbCfNfNG/vWV
5v1afI55ROclLHRd0zY8a0lVuPNXuuUpunMRSzbusySa7hgHhrpriGlJbuwSMPZFHrdjf9vZHV8I
ojie7lqUTX6HeYz3hRx60e6E6am73LSCC1gAdX7nN6L7rDqTFhjsXHdBLlCBaJOt0K2oV162MlN+
kVN3X4AA05RsBD4gkCSZczFyNUc6GgO9uTTvQYx7eGsReYqZzlW/gPHbQ1n27O1oR/xFHKeR+GOZ
7OrYqmww7lWdcuj2f9g7k+W4kSyLfhHS4JjRy5gjyOAkihK1cSNTEuYZcMDx9X0QyuyWqCzJcl+L
MquqTAYCCIf7G+47d8Gsb0KzdCjhxLndWbflqNz+QSQGiNWM5YJTMdVmeLWgl1B0GIlzVKrtfFxg
+kUGX5cwfTyLLdxFQ12fSpqGHjrIEUmCo/CKPqLvzyXnqlDJTYWZL7R6yC4A4nNy2JWVhFQZowHq
6aMo3RZD5cRlgZVxAMzdSFrOhkscQM2e1TdHsAUPsQf65YTvj62vJIWQAPCGrqavYT/Lu2CG/fCt
BOfmA1/GjuHZORB5XxKmbSWiwm6sD99eKwZwl3FJ3pnRt9PgZRkfbCnOa/EoJhEnGJ8k1Oat3mEb
bz2XVdQEHpkZTEGeq9UV3ANM0uFVJ8hddxN8jbtvrRncf17gNi6BBD7h1OMq33kpRLpUYulZYxoG
g/EwCXMB4C/Hn+8NFBljalf+NU4Py0yjmUzprgoys7sqQmDh+6I26DTAcOfBOlI5Nq6OVpTcdxew
ocCEod3V+LI/lDPY/E+Qu20DcxrfzbKHAOn0cHanXDx6aVo6EClkor8EBp2MbRo0lnOvRU0VONbE
xtjjiBF47cqlDRBXq5hyBWsF20aZ8Qb3tv+BwDzDBcBF5L3MCSeqRqYj5VxQmzdyNz1BU6dar3OK
kjsqaDMMaSd15KkwL+ptKuR9QIFsxm1+/Hbi/1cM+VsxJMLR747fn3yHFzHkMyyDH/qkEFj5o791
kOIPVENWgJBM4Jy1tDX/7pP64R8+FsMOJFyPnPeHPukFObgkGR7t+4Dq0P/3SemuUgRzmWxDonbh
QfyLPumbwATOCTGq70KWgAcReG+VdUJ5jTLNiIF4Vm6yzsrIvbVxebyZcyCb3z2au58lkW8ik8u1
ghDXZIScDtrQN1mwoutAHijK46WuDg2HOJyx6yfNE7humvl3kdDbuGQJ9wF3Uq5YYH0/RUJM51s+
xWmuVyxtotGsOXdT5oJv+olMEesNtnR7CsTjuPSjfn2zb/Lh5WbhYlDTC/j1SFDf3GxjmMCiOvQx
M02Lz6jB2TtzoYJrLebpgR5B+CQt83e3/A+PGOo+Vecl+UDn+iY077s+bcfALwhaxHSXITz5TOuP
SCZc9v5/H23SLibwMrkcq5d+/tvANjWNqba6NkQ+IvGZCKjW6IXdWwQ2fUqpvN+QYN/29R1eoIsG
FJkwD5fa6Y/xnu6EOUdyUoehmhqmDzzJOTtfWpvB6JBYaSwzb4Kcfr6P7e5Do9zyqaxJItaxl83l
KvI7/6HXljWsWuUOcKQXdgM6pOmjtn5H73P9n9YBc39k4DTX+TV52d9837IIgygF93VwffqXj0Zh
uRJKfY7HDXz+YFM0kRhPMAI0YOuud8Uj76B+WJpWB8uka4A7UGAfC40oIbI78i2qtawlvFKrq0su
OyVxEZ+UadGJK9uFo2yZPIcmWxLswerIO402oT2uLer7y7jDjdH65OiDT6MPti4ig6XhLRMkRKu5
VZX7Gii71huvnScF7Lqx0qvWdsFWskt4myRQWXggZjI+UPMI5UPTwgA4MoXR4HdCvG+gcKV/KMQX
VumUoA9MknQ6906onPup1CMTRzFpKS7SYFIA31CSWDaCVhe8p4wxTHfG2E93Yda0Af20pn5m+IHc
rTXt47eIc1Kqfg5ojt2ZOMMXGL0BkKIzmIbbVLTuS9CinfgWIF1sbvDOmR6MxhCPbg+KM5kTAkHq
8ejXdDg9E9ISktAHIPS/tEUHp+VOEWujz807QtywTOSTlWYE6kMwUsgZeI6X6Ei26BoGWlIPc9CE
T1jeuS8eGvOHJMIppbFHwkpdJUQqMOspinSg5B6+rdUY2TYdXJRdwznJpu4zMzrEMtC2URNoVXf7
bqRxhRcRUPxT6MukOC5aDChkHlq5YUskFX+I1YidEOAnsemzgTpmwWiWt8IG1HmpYMw/x1HNy98U
4XXItM9TjTQNkeLFAwUwjfHNHqc1F2WJXVfT3cC8BlhWbzHX4e2un781daOKOh7a4IsyIIYENsQp
TdGRJtZDMjphvrogsC/P35l6rFgHRi9jgPcbdH1xt27K0Ly5/Du9xAu7II1h35gZxONe72Mfg7mR
obXdcOFu4ylEEZiuU33oOgZZrwQyy3qtuhH8WTMFzPiYvmjB9lCiH1Y9+Jv0pkcbW7urAHDW9K6m
Jr/guKpJql2emnolMRW2ca9OhHkcRe+j7YkKg/C36/rE2GtzSMdNExGWPdR1iYVYXCF1XJXx0Mtr
aw71M5XP8bPSBkwtnCjm5G7UhjV+6C7cLdCjat/B4BiZWM+qlREQ1YO2A+nhKpfn3D3WC8drWvzZ
JczIXWgj+VtIXyjNYX4xmnrjgupbo384oOSdkKxW06NXDNWlgsbPbugbx808sj+AYt2CFkOk6q16
PYlbYwGPjXGDmLYHvvSpd7IQmp/dAUmJwmS6Ur6hDk5QAb4bTKsiWmd+KmiH6HPTsW1Cf/FPmD54
N7VZhjTwZ0dfi3IskIJMwImg30fJvqzn/nOIKJmWijFEyYbFHZ4cCV6MkFZ18Fp8Xz5hZdKXAJKc
930cYRfVNi+l8NObFFW0w0AhnFz+xaUV317KtToDJBejMgJO6g7TA8cca9miqZ8cgL1zSgP03+ul
qOwCp3kqdIx+1Y+WoNdVanq4tH2mmJ597Yj6WXfZhJNJNr5MVRA9pa7Hhgl975EhqvRDiln6vL4I
dKQJIA6ZEtWSOjRjlAW4J3KMVmjokVDAVN903AY0ULsI3JObz2b4Ye5q8aloDWM+wvgfgqNdtLNN
m71GI2sjDshOnmXbkACUC2ayhFIS1vJ6NOroDoJjTOYbPvpx3DzlffuicXpg90/EE5rUYZMOPCdk
q+zzLrjWE27S1icol+iNGWk0z3U4+u8oO2b+ho790bUZ6N7YYyPWYSx8rG+qNtiFcG8wY7GmYTc7
1lMRB/WmmjoHSUoRjxtHA5JZoXUB1FDYTIghcHdec2xHhl3NidW+d+PQkq9hMCZU1JpaVrs5INNd
WVE2OGt6lcZ1kScDj65gBHEGmfNR+/imJE4Z3PqxbW5SbmnvM7zFcKAlu+dqCohF6h5IrT0mBqUA
xc/ahChQEqys2SycPGpRZHX6qMkgb4wJXymg32TjC2rvM13m8JqhM7a3zGMKbwWbZnroIjPAVG2h
gLKUS8b+4krcgPJgL208iz394k+lLL6N18fhNeNm1MXzPGQfLKhJz6tLNyupHf6PGP8htZoWAwUv
rxNa81bGft8qGl+xIk9VtOSpf7j0UFDDg50OKq6ccpgUa/pN2ALaXN5zR6ravuYcr/CA2l84+TMc
oAF1CUUoH2V0S0Ul4i70aNIKwC02oEKDv8n1OAwwz3IX5UvbG93nkunCGvlAy4qw5gZ9WM752DHt
OG6KS5atm4qMEoaWT8SgSVH2377WtzJAE6dEEtJY6kw+FuFXTU4ZlAmE6a5XxL5FQDNYzJCAT8Ci
FreUQeN4cBZeRCHIbMPqebSAXN1a7lJwTYqlhD0uA+SbEqKP/+A0dd5xWngo1Bk6iqMFzjQGpvL9
dTQ5tCezLm3WSePqd5Ru3WcvFmysujXS67FuJ+hh+ZAuihQRPY7+zJAEA4betTPbQce+6It3eWUA
TB1i42vfYmIaD2M4rfjORDmJgfTKou3iIdRpOcmbsBePdkujD8LsRJLf+g6VgWhKlifaVPziFKQ4
1oc6QLrF3ERfvsMrNcBoznZe5ks9MGek9MYQDVkD9EgTaqLb1UaCJhvC6JMwNHxKnhOh5TvPTozh
ncIZyKvXyRhHcfCAsByBJLMw4WyDIokaneBtkxiReJ8GRMvRfhp7Fx8JF4mjWblb5n0lJhUojTY9
ElD0jLgRFRCnRoaJlslVp41vAI/jeosAcct/GKBw0Cfk6VwzbBI3D1XAzpKp2Pg4GWFywlZQrlQX
c/TooDhElidwPUNvmA+gI9GWe5j7SgaX/fDK0Z1kNt2+jwK2dCqkA3W2iJLbLDA/mqbmWCnqE1Gf
i4cSrRWzJGwSC/aBKeiMiKT3iuwrJS0XfnklDyGqP6RADV5HvIHjml3ha9k2X41c34aTMx5Z1wQG
A4PtYV+bty6w9I0y8dvodHFAm95siY3lu8kb9C7lEN3AwsIyynFuHbN3zpM1lPf82pzL0GRPnHwF
wyOQcqg/9eug8LZRmJ+HDNGfzaO6NXUdvacgMzBqYNk3lSrSao3ElgByavbYzjGPoShCigciv3Jr
GaP51aXDcbIZWoacVlig1QDU+SPOYgcjnb9AlOYHcQZe4R1TgGO8KQYT5z0iAkV1jxMYuACqB3aQ
eOHfcl6xG/ZpdTU0lnH0bN3U5y7LWaTFYhyaeC0rclaS315OOQ0PnY0peLilZfvr7HTJOr4v2dO+
8Uk4XAoLghLE27QfFEgacuLVh9q9BP1qolILsHp6+PV1fsp+uNDSfRYuaf/PKmwqxP2QVn19yPGk
T1aDD4y26TDHWWGLUV15iLvi02U7/PV1f0r9lxuEsOQt7i4OmeKPWSIpeW6DOa4PU5p7L72BSLDo
JkSCox8vJeWi1A+eF7MXf7OQ/PXVfxrI5OoLXNPjBedLXDrJ37VgdJdSPRFedfimS8ZCz3oMll0X
BDG7/V8mIXWLunMxprRQgP5lWvLfit1vK3ZUIb77tf6hYqdePr/8WK+7/Mlf9TohnD9M1gweAqig
Fk/7/6vXiaWH+/cgg/UHTB8bSYflkOAjOfq/Ap1N7Y6VtwwXU3yi+PevAKvCWjpY372rjET7y2Wo
YJEtI/heaj7frSbM6iZVtrV99mXnP+nRcYmNhIH0c85Nqi1Fs8zRVSdPhI1YVaJRW0ok3ZZWEqND
VtcQMJmD9RH9eXZT+XkbXzWTsp01dlSTuxlaRz+xxamPfcbsah/peRXXyBjWoQoUEnLIMpvJw2h4
P0BIeRjsrnoulVS3Mx2gaR0Y5Tissrn16Z3JdtwlhZNhQpXSKGkzNax8oDZ7j2ZStaohFmRgXanK
bwxtIyjW2vd2+JmP0YGa4TxskBKbzGflnV7lOss+N/ScbpPIVcVqRB19K2VFdsPBwL0XdaGzRRue
+cdKt868mwU4ij2Gj/xTexGlntDa6Lsmdht9RHXtphvGrybjFPAF6YbCBKUZ1hQce1YAHjEkAHyY
00zdNnhL4yCa9xv6ykG0ll2l8C5t/UPBUdEwnVXN0YGa+3TXBkNWbgynRZ14tjPrfV/XvT/Xm1Ga
cMwOUrhEyYVkttXfBxiKRTu/RZhjbtBKt6VJ1TWYbkBXF6WAaKGMo9OJagCmFoFSW6eIGkrQTEmQ
G/lEppk7iGNVRk+wBQJMaOEmUk03GTwYfOkIydsQBG3UFsRNdQD/iTkZL8JBLk7lrRTa2ClZCY5k
t0NxtcTQysdN0jQUkXNDRbo6mN0o5JXVxrncNA5MOBYOA/MAI915Z0wpQ55ZAdtMnfoe9y3zRugi
7em8t12nxrlAfm6NnfgYSZBI8/OU5LpsP/djg5Uh3Gpon/L+8hb/d8P7zYYnFnnlrza86wrc/k9k
s29/9fcsV/AHoAa0CY69MA9/mOViN6THbgJfABSI+xcV5b+2QNv+gxYrVU2P5qGPzozD/y9eg8UH
Ii2FJMG2ZZq40v2bWS77TbQCV2ARV4I4oJZKs+KtninR7ThUiYCKXEqQw2lqiAeTmehzoJJ6VzVp
AJW/9s3XzvAlSXXYHnVRyhNlT3la1NJ0xn1xXZlgP2H7qrWlGM9cBUFmPAZYOG78uAbsW5kgkQVb
1K0ojeFL2sJHm+Iof6Kh22/rBQEdxYU8M5EbL5BQX21oZNPNjcx23PeFMR/YSrx3A9NOv/F5e1PX
5wk4tInIJyybZ0rc9uMZkGpceCtV10e4WJRhJRTgSONlYfX9cl987++WyD+0at60hS7XCxENMhdG
G4HY7cfrWYYwpyjLaqTf1MumKH+NZowDEskz+PWV3kSIy5V8G80uMxa0tH4S0M6DJ+ZFgHwE5gXE
NU31iqKMsQ9smbxjpMfZa7at34Sl/3B76Ll9UyBeWiggyz//7khNTQtcVNnlR1r5nCDGQuehlOZz
Gk4uQOpf3+I/Xc3FcYsOYAAy8m3fK1oqKGWR5kdhji7N+LaYd5OHF83tkIePv76WWGRl30ULy/MM
Ce0Jf9HiLeqzH2+NkbA8Lmh1H5t4yu21HcuOueCmqDbo8DjZNXTuoR3E9dhlsBJyv6+ZJIOX/Ovv
8fM90xaiAQWRBEMzNpUfv0YuOl8Xg50em4EB7c3UaSDDjM4/hl4N/erXF/t5DbmMLy4ObWiG6Ra8
kdpRDcjtvvWAGYt5vq+CFkNbgze4BgUXHzVlknTjl2EW/Oa6/3STPpSbEHY1U5Nv5WkMA41J5NXp
sRwbKMGKX3O0h4WwnlCZ/PU9vrnWZZSWvi9GUPy8ggnRHx+okxhw4eMwOaJjiSBTaZ/4wGz1VYSd
xvtfX+vNfvttbJeetUO3DWvPt/kLxT/PaA3W0KwxZN1U0od6ktjqL8bSn9P/RF+qf9hl3uZJl/Fg
gC4Ihy/L1frxngYaWa1XTclRmq5KN9OYclOOLpkGV7b7Lk4SygoTgggGS9s6lVsIfPH51/f6Zu0s
94pcjo0OgQt58Nu1Q9MkoyjV8x1UF21qoRprFc1QbaWti1MVBVhPk6n/Zj9/KyZeLruMlJCeIpaF
NfPm51SRpyp8Q5JjHACAaFOvOJHJ6ps6LeN9a9dU4DDVmUqKCVPkryXmruo4euX0WXh50/5ZqxAc
jSyhwZmAaWQCmEbOqfEtqvqPv9A/fU+GCwgNGLyBhPO2UJC5thxRwRkATnzvVWv6YmsF64afiPl9
71Aaae1DNzd8f2tUIz7fytIL6FbKI858zlXYh/IIANO+ge/S+TuPcZd0U8Whr/a//iV/XrUBmn5E
EQyBoGR4+1XNEPp6l4/JEXtWxsMyzFqzddl1v8Mt/fwmMlHOT0Z3fRn8eHs2JobFQzG65HihkoeM
eiarEkvzKyrY7rtf39Pb7Zx1sgx2BBanI/oMpjx+fEV00LmdM6Vs56hQNlEg1cbMsQYDu4jLEBYN
a0ZD9RVpj/+MTSA1xcrtf/NghXmR9H53qixfw6abZi7qVUrYb9myeVsbFm+GPPjM7Omjn1tspn04
2fUxGur5Hma/+erGMlknyYDhhSbTi/jvWRvgUWHiehMpeQppLFJvDmm9dw1ciHWT90OyttBtnil3
yVOcNNbDnNvyq4JP+BTofD7PjAcCGGpa752P3S+adkx0FF0iOqnFaD24Q+a9w4DVPPQiENdx6ehh
Y9aJ8Wj4zA/rSNqYUpQx2IzW7F9yqc1Xsj557oyaVDecSvkV+woXtV3B+PmKeWZ5gI/qdDBxcDVf
2T7d1xXGEY65KtF1vdDyFn+WQ2G/H227Bu4lVWGsu0k6X3PVO1Tke4CLeFWk8RksaHFyXLYW0ark
dYjZvElg3a9AQwMLOiZh47qUJhkms+fUXGn5O/vRQa++KX06wgHUkm2ZNv5z0CDOxKk6Zb3x9lN0
zIC3NOgXWuM+sFARrsxu8J9n4I2k0WF09pe/7dyKr6Fd29k2ydhRS05y4zGsbH3mnMmfmkaPt5fH
K70RbwUmHO5ru4mzUzVDLjlKEXn2yTKL+JxFIcSmZo7TeutfdqtB6Ku2n9mhLoPpZZWxIisTHR7d
FQH8LIHuswLNk2AGYJrxozMlzoehNWmbWJFZ3pEu+3B4HD4HPXR89np4l13jJ6+tGY7MU7StjvYh
U+MzbXEOBTrm9vugxKFpZVg828K2ktc8Kiw0cZXzkroLnIGXBsAI3fL53h0BQaz7DPmLqZoJyotD
mouRTfIJjAtb02ITILTp5Ft7WYfFiGtVQBs4Wus46PHFmAQBDNOz865UOWvpYrECQGqp0pJ6YajU
qfm+cA3TXM8Fcc4QdzWMJ26gWxXYKMo1rBpja3Zx/RKPC299Cli9buZQO5AxtsZDTMYAx9F49OKM
B4YjHLwlI09PWZBvwxla7tQ60y2j6c2uT31xYDS+2jZIFfBvq9p7xrKSoxm05RUW6846oQiAjrQz
z8Iu5xM1du/AaIt8jHp/WzkLVtcrM8gIMf0G6fq3xezvs2SuadHLaW8mqf0cQApeMXy+NyvdM/k8
QF43pnltkfOthVe2u3BCeOG0DPuuearWU5goKjW0kFKBoWLc2LtxiKsTdS3o0wYA2AwMFl0Dbove
SLuOMX8Ae9UPK6tz6LG4znOLN98ZUscttZRgpZQ9bZQOnDUHjr1zm+S9BwGLKdTausrhL5tDho1X
X477LCyoo0BagHNtepuwps2ZhPFDF+vXsLZe6sHotqlR2BvtOZDXqIAfsXz5iFyAOWbULvlaT9jV
yYFOa2E7J/pOeONaCfPfCbBOx3tUSl5VpR997GtrplOpp1OcF2zAzhIjFZa+8RLbPsNgbe4F7cyT
oXA4m2fvOvMb9P8rBvl9sL/LJhJ1Xxozqw9aVOmwKqXCWR6TOlTslbNgvozIvx7cnC9U5QzdMJ9m
ze9d3Ax3E50hdB/KCq96IZpbAiUn3oxgBzYZs0jv21pH74FOj+905RI/VN1SAkKUrs8ZM+dbicHv
zsn64HNaJO2RhtV0jOHFcVGi6HMbmQ/g/MYHHwuWrT0PWBxy/rgr4F8qXid1U9x1FLfWPm9afnQM
NForK6vkutXEItAmOAtLr1t7pp+wFaGEiBzJieAzDXqgrzzvBtbfpiDM24U4jVJUVE69bmuruO3M
/smH9rERY6JuHCBm6ToC3Z1uei9z0p2bWgXmOR0+Lmnm3pnD1EHOGKIPfRqNV/YwbXr4Y6d0HExo
xrQ0P9np1MmVi6EHbRT2yWOJ4+XJbojbV9YYdIdZFSzMlNiBFCE37nPd+uhn2o8lFOAddn/qeaCd
/ZUiLCAtrxTWo1W4/odpnMN5b7o0sfUwYjlTDcRj5dQc6nkObyZADPctRUy8daqlF9T4BzLo8BDC
d+hXtRjaL7UVBNt6TPWp6SnuFo55Dqmf5msnFNe09WBDRaUPQzgP73PZ0KaTwMJI/tPYoUzRikcj
Mag+9Hl44keFxewO84ZDOO+Bfivnz2k2u3sfXvdxQnm/CarG2mCWsZVeWtJ6lZG7hz2S77ygV1tm
BZz3Gezxu6jvbODGIj0i6LLOPEHagYWiUyLFXrkuCzsszwB+zDUWQhbCohyOVOPb12EETrutZ5dW
aiM2NJWrPb6E9S6fu+Bl6LklNhpYPN2IUxhTwLQOM+kG+5jhMYgMo+hWUSejp9Kc7JvBDKpbc5aE
/aFdeau6M9JyqzOjcoCsqxw3wtJ/RgpDEadqoqvJQDmzkdLJj9oI9ZeedPy6t8fhvneMCf+HGiex
NTR0znQnHNt1WSn3hoy93meF75MAiOqEiVjP20Uhd0yL/K723P426CbgIwyQheskDA7FhHHMGJTG
SgkZXDFlJM/pUAZ7J1LFa1Y2vrel6dt8cCJQih42T19Dt0jkuvbBJQAxppaU5u2T39WfaEpNW/rR
kAxDvJ+YjZazejHRIcDgNjrjGNUDsWwgTGCIceli6wvDXUidrM0q3fKLJ9usgBtihLhRDjVqciTD
3baMIn32w6F69UWpTtRtjU0QcgY2sc14iqvlxgmy/k6YqntNWxgmaZNzarAJoO7q18rx0Q++xy+1
9Ls/PYdccWUyOxR/jQ343T3DbdhzOH1JmtQbXxvaA+eJcvtNMrrDeyOS6tVpk+A5GsKWnimgeFyj
TEChHHu6yP1iTUWkPBieg+CAXiTuTp7C41QkN2ZWNBuEU+Dt0yatVuD1xZooKrrRlvZhZjRUNaxG
Ht0KK3G+VQ+3sEzNM1NAOWiGkTOjsvCPWufD4HlEl1U8rETaTAchx/4kWtD2G4RzFduZnqN3gZ1a
ej251nAEFMMxIqgOsS5Rh6yjbjYekzw0d2FW8btxKOxts+5P9ZwMf9bkRmQYUJNLo+AptEHySQJl
YeCMEOcc+7WFHtLC1dgzbfmkGf9/Maza+Gp5w3gNlDJ6dMs5XYuKj52cKXwvGBWG9eG2n2TtJIST
Jn61XfKewFhu0SsDrs+aB89+wt+8XGk8wcjDJIuqeAIQYa7MwHhA1EZTxC/B9fjBzoFEs2pLmJdO
ZmJ3SnCy8dEdrQRsjFVAjs3onlOhTUxeM5ydyrVBngyzvq84KqODNRnWbvDGL2BKwj25vAOizgp3
GWPAa3oAJ6Y23LVIFK7N7rCDkEinIcBF15csZ8g54kq7BQg78TLXfHBcDcHe0kh3acTke3wUpndo
dOK1RafmnJbqq1GbNpzKolx5SlmnhMLutqOadUpanR+Yr+HAmZTmfW6HfR335mvWQ1olx+fUIRA6
OUPlbLswacBu9t212U/pdSamfeZhRYP8blqTVHtoLKbb0TMF8xeTd3DbJl6bhQpITWoYHEHMAVHJ
u0l0JtrCtN4Fffelb41qWzN6uBdestg8hJ8AERW7Vtdw6mpqB3NkHtOxu4f//pJ4zq6SsSZOCW8A
4Z8Ko3kei/l2yOSpr7z3dSvPbLkUjPKkv0Ju+zVtoicRhg++Ve5rouk1HssvoZksjEaKlH4fviLI
7tYz+oxNaAim6uj3bM3Kep1CQWBlRGzysXXMERNsaFLv0qG+mmJ/hPbq/VmosF5ZBVVtCOJkBBFC
ow+zPf8JOvjopQBJGz9nRkuHOvpg1l0Ec4eJMLCKNd4hWmPhk9iY1m5Vk3yc1NQdhj6+dpv3ZqCG
xyZgzDDukndIneMD7vKYOzZq+GhYbbCdwCYdFDnM9TC0xqGd0uU11+bJtRP/o9c5JQZAjRdsunhs
j0njUR4d0yWd8MN42lejIIROWmwcZ+HN171yjXbHyOeDywz0Z7pW2jgZdU5BZ5WFHTZ+lsIb7oqZ
GNSjqyZmjim32uXzrCZLXzRF55HChZD9MSp6VrQ/4iK+Wrq6aQ8BJmfKpkNItsqIhw6+PfjGTT/0
foLosUqbFcgUIFj0ya4v1pXtYEEJjTL5tZPwkFZclRYDDs0kIkyHIJSygoq0KGLZD6ARZU6daelp
6ApDs4E5uK1kum5XVpYLvn+ebhrOuCcYOPpsOJB0rQTjyV43nnmTGm6itn2oSTsGn21pXPzKSrFk
JyKZ1Jd0tsbb1IMfy1DhvGPgLjvF2SifEbtS5I4YFnwQnQuV0m3JRKJZma/4AXvuuY/VkvKGPQKs
2K27Dw0jaBs6jx6+iOjPjsT2fDQKGQPnCRL0jaujeecLn/xq9PpPXl5Ym6Ql/Fs5cX3nttjBCIXM
erHhnDnyj1aGBWbS2fJkxy5FAUBn52DwqREsnZrL9VTt4ANVee2REQ16Nlmu9gx5FB8v/0oIA+kB
lq/3Di/DcA/DZT5YNg6bXdGTg02tRZUgsMfbEevfjUGySa9nLr13YcbDBPgARQjADaNgFIrrfKKN
gkJ0M2T8zwXzZAJRisO9EfIVUUoi5Jz7cu8VbvcBpSs3kKR8IvvIfN9ReMGnMBcfkf7wq5eZyXce
p/bYuiUDGBPx7sUbGWPr+QxgUPeI1Lkv6LfysUbmetOouK7Wrk6bPaHaIpIZcihAjFDSZE1mqiIU
L9kMBmbjJEq8TeUotzlmEuQa6x/zreuwiuoXin/J3sxSKorBfBW2LVBNkYc9JZlGYk5RRnO1Q02N
ujAHW33jitG9qlJMmbvZpXgl5+x0WXcGRL4doACD8B9fCND/830MkZc0aWJkkaOhll8NWtYURUiz
7vNheSb5QJdN8D/5rSa6xYrHRpFyjRJ3PlulKPfYB/zlmedrOd5eBowqlHg7OM4zwwEmn82AAB+Y
p967CPXmNoxRPtXY+216n8mSqfTNj4XJn2Slg3noYg1YgytsN8KbWLDC9vVZ8UFbjTbB3TSjYX5E
Z4jagLHOcI8tuXiIDcJrdMjIRC+FJ2FY8ussHIpKKavJhhKwWYYkXyglAjHlOFfve2sS16EY5UnF
snoBIDndaRnz6kBX5se0B3qTYy9PshbVS+Z3PWC7yWDIFXSuieIwl4jmJihaq9LyKH/JCNTwOpBj
uWewwLomb2k/9ICH0ZmZeXYamN89q66yHsasxzBneWGtLos/F3NRvzQB04Ec5Z065T2ecT0lVwTd
gdG9zBrbXJOKXN/wd2G7sODb4HVwO7WOBXj4uq//LM0gXIc08/adauXJ7Pl1+l7yssOJWstB485a
lOG+b7G+jSpPn21K4OeaSYrnlnFOdz17s7iCZSFuSxtqN5RbvnlP5uNu4L2Fe5P5tW5FWzTYuMsq
GAEXXru1S0kBwIZaZwEu1KsxHFgl/my+RmZav9CKNKo1vVje6ap1AZKTnWLjxP6IBrLcY8JhPM4k
BF99yQzDKuyXNdiamKf6LnAofFyRagYYXxwMnyEPP/BJ+wIvVl8Cjzx5TYIxfeyqZPo0gYIwVx0B
eUsptY62MWEFJ2Od4q3TqfImHvvhMTHH4HMNv+FrUk3hSblxrlfRyMnkwOLdadfXCOPBmR0hu8vn
1HNxsO3wjJHg1Shwb5APV3p7KQn/V+jwG6GDRe+b6vd/Ztbexkn1g67r2x/8rXEw/1gQDAv5g/4Z
dWxGNP/i1WLsFqDgQl4Q2H9Lvv6WeYk/aLcRQNgCCRZ8WqQWf2kcsIqkFw+bwgGywp/T1v0Xc5ji
bVeB/opYeK/LuCfzYm8bQnI0IkWC5x6RYtaSRvicPcQL8uzyvtiawycErb/DCIUDHa4BAC8mIcLO
nN67JUM+jpd2H0yGLj5EiDm/Lbr/2Ad6q6fk21kmt/8NSIup249tiHAIWqbPQ+eYKqd6cYmY7xoz
Lq9Ld+LFb5D37MPaVOuOmNX5TecTpgif/n33gd4DBuMOwhQyFpAgb3raaIjy2huS5ojX0ceikfZ6
GIckPGchTq4br3b9a/o1pbe2tedfTU6YvBdpm3ya5nL+7A9dozb1rO1TlCOLyyCZ7iEvDtmSeHv3
/8vemSzZbWRb9lfKag4ZAEc7qAmA20R3o1UwqAksFBTR963j69/ySyqNDCrJlzXOTLOUkmTwNgDc
j5+z99ouvgiOfxQgbNzVeG20ot1bHMGZOU7KL1pB88bVUt2mpsR/5OJZCHWPtnmwoNyLpommb+Ch
S+8IqXNWGDuO+RFsOch0fB4BrQ+Mkdgudj2Zpg8g8+p9I60aFOsoPEC32B/SEKVsHgoImB80YOd4
7tyniT4DzaCtQzLqOm19ogOcoPrWFjaURsxHDh4xWXWbCPJtnAjJdJe5C8C4p2Gb1mlYmat8qXPl
j9EIzLiGIhxHTi/HD94CbTDIdLKBA91I1zngAjhH0o/lfkmJ7Vt94q41Cw1XQNxh9+BPWn6PTSYz
ohyJ2McSLQ2MCVfvOWys/m6ZRJ/tadcSa5nxKGFw9RK6Yl3nYCm00vHJIHBtV4/k2l0w5yoT9DP1
+LAS/pyyby906TLHIGsKErBHQ3QsaBrbTkvRbyWbuCKEQaeVmGQmR/PUnwL8OxaXNdesow0nUwtK
y2FHse0XF7XMLoVSeVfU/bofks7sgwn1Y2D1I6kbCeOJPRTcft+Pi30nS1M7bKaHBSo15z3Sib0/
znPEk+pfMMStHjaseLjMmim/3HKakZ49uq+41drjRvm188t2BInWMyAYzZETk0s/ATT7jAeOWWk9
HMhPN65izVsvfc/AGJWb09Fb0qVVLIH0L2vR51ujMVY7yGq3+ovBMd4xbB4cg236JCo7ocsCOW+2
CBwXoUPEs/eIqQq32ER6A12VnL7u8khvI1vbgAynhn2cBIQkJCKKfA+vHYtPdc6AjrFdnx9MvVk+
FcVM23cu0opgZNATs34zdJQMr4RSlDAd6tkyb4eBCmGbNkXWEvn8ovycsKhts3ndENpPYexPa89T
0WnjWx0ToBb1EFRJJBgbYr3Gqeek0NDruOFkVstw0N3R2E2ztmWPUjRSHgm+UFSfuGbzbhDHJFA+
cCz+oXp0BHwj2iRNT9p1T2pHoR+Juk/ZCsb6uk/hwEadLprXoXHFhUF/gFt91ZsLiTvpwXBZNJM1
5fMXW1bf0jpzT+YECwewss+r9eqzyTS2H/t4M5ZdZw/xEKSzNXwYMye3gh4KuLZjAL8du2bdjlAp
2o8MXXDD0IAfAt+e2zmiVhDebqAdreGqW6c/9byf9BuAFLZ+8omsm3BRts1rP5TUR61WknWtlnKf
T56GFqfu3YgjhF6oNs6nNTO353KgoGpCmlkbMJs1BqxBaxcRg3y1OT4T5If0TecfjORUyF8pjYTI
v8ZApfVSJ2tJGKBGwsXrJMeKW6eHldT0m3PqBoN3jJas0ZjOjFmuEJotGA6zvJUMSdfAaTITE6yR
r/cTFdWtBW22DygWy9veLrsqrBOnsSNPzjOIJXckmG0e0+oaYq+bsyRuC/du1VoXNQgA1cXnpB9s
wo6nCFi6+4c2E2Qf8OUUfljSxWJ24jlS51iByC1IO3f52Bhaw9xFkjzgObQAYwbyF4m5mrtiGZo/
B2P8XayLQ9Xl5/YBL+Byj5ZElJFWgPE4eKnXkZnhZRW9tMYncZ4c1L1B5PxNKtSkRdNkfZ1CrHsy
i2kFjZxO9puNX5ZcHGGke3QMO1I8NYjKmHOuLVy5V1T76TX44h5hRueVtNS91iYFpjeuhFZS76Nz
dQNuIDLN2WdgBwlfRpYPO5SQwMo1cTsPBHJMDf1OqN1uLQ/1IiSr3+zkPcE+G42zxLb2a8yCP1Ri
+PDfwvF/FXaA1IaK4t8Xjnd/1fUgy/m1/j5P3Pzyg3+DPCzyCRDAwuogfREJxDcFpKotfXRgnN1U
jfiNSJbkMn5JmQFMYTDptL/xCYD/QLTmUDoaKPtVyfcfFJBold5XSS6uBYFY0+Q0qNSG39doJXcM
h0NdHqFIFzKaDCSzkQ175mTGK5hJ38xhXVdM/ar9Mjqdz9i15/Cq2lL7rSPTJ0xLXVMN57EEAI2E
SQvwqwAS9tEbjTHdUkdeVdLQIyvD/h5sSDFo+2oEzuaGtKLNKTlEaQK37M7dZMsQDlKSuevzdDto
htk894PsL2l1pCfqah3347b9HpuawPNeuumu9/U2V4mm3WPCxL4+6qQNeJGx6iRz51Cd6CU1Kesc
SLAl0FuCPatpjZm418fM3bK/NMNI3pZNy25WfubFloxXaZP61nUKqh1cl8syHbiCphMlQWLuGo0S
AERDeTUTDnxLQvl4My+DdjDiHJS+zjQpaOCp7SiZgKC7ST4jmy+ScF1xPWg9PcCyqjAiYu5lTFva
iBN6vmZidDBATsq2VzsE79SgQo6wvZOd6fPNW5llXDJCrO5GpDP70dmqe30rm7ucSvs2jXGWBLOu
gntds8VgioagWFJ3D/KRSVDvVTe1i+x4h3tiSYOevK08rG39AwXpeE37+wXG/PhoEDDjHSjdATKb
Wg6tvCIv61D3k3iGGWvSGxYeFCSg5uHMufqGICoStoRehJVqQNg2iZKuwwB255ydcMoTNyh3nIVN
zp3vlBUiGharY/al31kgaJuQpoU4GdowfTSU466vxHo7D7kd+ljyCGgYQ/vs0lN+PaGce5AuYoy0
eX1vK18fITUfoAk4EclHBSMI3H+18gFK5Qh0NLs6LpgE9YYs2aLI84cYdcMt0303ipWrkM2JdHX2
48paQH5MOiPBsxPRV6bE3I9tphkYFf1leTNiX9s3Zy9jqmyN3OSsvMrqOCjTI/GyYocwi/G/MK2I
aNn7hrsthPNzRfBUGlTKQAnY4GWrMsBLyliZKoulrcyWi7JdJhMGTGPCwl0qUyaI2OSiVUZNu2zb
G6nMm643dFGuDJ1Iu+ewPJs854775uz8XJUJlGASzPgY4aP87BHlNMTeo4yjUllI5ySzsJM6ViUx
l4J9XLM9Bf+iSmhjszCh5l8sqcsXgyrjUW96NLE1L4/24GDHh0tVpMazYXEv7GBjZgwjdPd+9AjI
/rBaGzrMyYAzvq99BagonUzy+jDIyBM0OZgqTW8J+GEO+1ikEBmNRrNfyLyq84ulMbG3lc3GTHPN
dTQBh77R+plM2cxaHiH6qwI2OVezhdDn/GNRjP1WRxseFxfJsj2YIfMVf4vmgSMNJ64sST5WRpbA
PqepxfXRGrDPYmmkvlvJ22DOQx9cuW4XqQIh8ppRO97WsUiOcvSsj/TXlvHNLciPcKAJbD4cGPqY
zSV1pSD6to6LkdBxgkyKixxvLoHOqQ4D4qkuJod5TkdPAPF9Tzw5Wvn1vy2e/1UsEYdMi1313+/U
H16HNKuTsfkumOjrj/3LwOf8BhsL66dNXihYLRS/Xxs99FV+c2lVsneb9F/+7vH4+PVMXKI0JeHd
nTtDX3s8lv2bjf5Z0P7h0IWa/j/ysXzf4oEIRR1AmYClwuDQ/IM0f2u2jnVqcu6ruSQQpc7WSWlE
RidYl27445sv5h+01d93bM4vRkeJBhUuAPo17yGtib2qHXW07hnYtx/PYRcS6eVzwQTDCRyTLJ+E
kcqrr+I2/j9eWuhMyvDZOj+YVTKNYevYGNb9hunvI4obYkFmqQDbLm6PJ+GhgcFu0SskKwa87Bf9
ou+9MuqTu/QK8azQR+DCvffKmGST1z5r1X1ZKaSZp6n4J32ctvYya9TLrZX3K/r1Owzp1xflVrHo
BNINfE+irluOvknrm/dQIMynGp3yhVk54HJctNXPrSJeWJlqkk9If4YDtujxk9PCHWGyxvfQceo6
tFQX63HQesI/tm2zXolCBZcY27NuXKFKhe+TbUgAA9AjylNR1kAsfn7peDa+6bR9+RgOSkAqX8Sf
wnonN/YWDxWVm5r3xqRxr0wlqVjlBBETDQzhTZlsrlaFafn5q37vA/j6qj6PB0YzXlhFk31rx3E0
3c3x3ZBdQW/tqaY1cKCFkX5GPdBBUYSXZlsENdkMgsnLUS76n7/+jw8mYQieglbrPvfN+2eFY2Rd
dMVq3H/BNqkHhrBVkElzZ/xK+M969v4b5iDAk6XE6u4PjPtYumOt65Nxbyn0tUajriAE1AAPEAsB
xbSwrFcCsNXTyYAPzdDCw6LljFfzItV+cbn/6YML3WK1pBcifrhrTUtr/E6P9fuJcVEXWm4MgdUc
SZ6hEwVE8+df8z89JIwA1XPJf2mrvzuhGG2uZ5qYzXtwG15UyxQCj6Uc8JMikVV9bl0Ihl5XRDxx
lyP5NU4IFlaUuLmhkZ6Sb83VOREs6WxaoYUOAXYsZsgl9F3v0hR1AX9rzlNme/W6XPrs2eX+5x/i
nSPifLO6zBAsnZEgA4D3ivy8TOLJk75xH8c5ELdN8aTP9806Vu3HvkfPXXq0iWrJF3jmqiTZBuxs
kD7iwDPhLCss0DAbCU1MLmMdkXcPrezn7/MfVkEk2BwqATIT7Ka/e5I18BizE1vGvY19g+OV+pqN
FuSAQZDyE/iXX93Zagf97s6mTuSuZs+F9oAJ4/0rVmNi5qSNDveLSvM6o3Zjf7VfY5pdmJB17N74
lQHYYFaBwUChBy9/IfjpMaOJ2eIZkSQpNeg0KBIZZStGdyYsFk51T5y/ooFdw6G0Uwif2W2uzuTI
M0bXdPlAm5x+FXzBJ3j/sfgkXGcO1hYH6x+O1ZtX+G6XyeS+YWQR+ngG+ih3tfy2E6Ucj/UMfi3M
3RmXvGkDKQpJ84nTvZ8mNNdK/m4dZTFpqWZuYsyvRnc/k6s7gt0dJgPRRiIFkV12DLpabH6CNGHR
fm+1Khkj3W0aetqJVAAX30W5xXSLJyMHgbZjC3CQVOf0lyyvre/RFaZX3lDl1zgkmtOcx26H5rPn
vNuapfZi4BijyyzLN70YyDCiDkDiJDdE35Ko1k/SbqRzOUoChrKR/fsSM0hFB1rkrZr1IPVeiVog
0KQZAOG49NgC4D5a+zzVJdA0Ebvuo+93hLESRl6gOcMwAlnKTnpMFo4vezrCpvcn8nyYfoihxgI7
+Ub7sJsmhvkmeBztImYMdG0mSAyCFsMIIyn/US6zMYWuNSf9vbYIwwK1NNY2bQqzYMhBq7i9c5Oq
7MPVt9I48nJweEk6se0W3COuVEFlTgNovUPNkewoDUjkIoaQdwfd7XXwLcqE2mO1oQRkIZ5bgHbD
OSxGuggdo1iQwegNcWkFK6cg95rxTDGxMxup4bXhVk+6217CksnljSOa7lpbafTvE9lUKS69bPUu
rCRLT2ATxzevLpwmSOgMKJ19H/kCaWNvWowj/AwWAVFDi65vL4QmZJfm7K30QD3zT3L+UIlk3XDA
ih3vzU00f1T+YL80QrOhXLXpJ26U9a9kipEvbWlSRzqSpTZMY8QrfdLaUWW4M0k0SaULoHj1iiZW
0gqFpTx+srAIoIHMkvYJGS2qgbn2hsKCQF361ZMLMAAl4sr8u3GjysXOUASjxDhOTjOHWIIfisCA
HGW3YYFVERk+ARTSoX9bGH77oqWzI3i7RV73kexkRZos06RDuXGEbYqCC4RiubnSEzjzrPaahcYB
hvQOP1crgwraw+/w57hi54iWSkp66rOr8F1+w1rxJZEwhS1b7C3k9bDLDZfhaD9wZTEYc1EzyIqh
rvfQ9/2F26s+J+gVM0t2ZiX3k+ttY7hhDgAzjYMzyXTqVZiCrEYVuMczsHUxCe8YwL1dOBOoKM1i
HUKVBO20h7nH2CWFTw1Lgr9edjZvjhMHhE1XhSo6yEoKAkev4DaYT51uqz/UlP71CPk7AwrpxgQb
W/h6IsMY+ZVkWwGXYXA3TqautDGbW5Cw4Nl8Ob3JTo0qUUVg9amRn6a6Y4mhYwcS/cx5dJv1gf4m
m3pGENrdeY2khvOuY5tN1M07UvMab/hEZgRfpa8QlsMwqUmFerfVNEENFR1j3oay06RXlsk7WvP8
a0GODSHoJN0fkwTa6LQRmjNbVIbSXIynmcP07gzVnzKOG6LMzadzdmA6gpOPzpA/aZJeaBCDzOiY
5zdnojcPn4jkWR9y9W8zckqU4DnVp17MwDxVVBXN1eFTq7BlnZ90H/OCbJNwxX/zcC4UNhKVib9Q
uB9zpb7Ph5JL2/FmVtPLP1miRHieuUD+Gti8JwZoGlGdsX4a+hLiPbcR185U77ZuOjaeAUQbk571
Qc9JvQwblaBgG0X7MZ5UAKMsTAiqselTpZ+De2ZkMs0FbCPe+VegfIPM9LrTCNkMzwXOpEqVYsvH
T18OP2f4j8x94HbAyJCAW1rRofGku2PdILPxaFra2M1cAcidbYc32JorSYsKuZIDJDDiP0sNIgGy
M/UIGaQ/r/t57VUZxM4zRv1y71kLWFF/4Bq1sUdxx//1E5W8Wls2a1ujjiqMALODIQ0KAxUa4XCl
T/Ug3As+TnMlZs15yOSE/FNLS97t/CVqih13VLenXZfGSSdfnWmdpaB2+Uy5annkV96QIKClxyqN
OQNiGuKuJT7SEzsISrwZJmmMU6yC7wzznv+MCtV9ygsyr3djp8PMOyP8SvDwr2nFlDRY24rPf14E
ilLQ/spqvpWyyPxrRxInipGFB85RL4/21wtz9dSXo0H+jUHk9RlTT7nfHRERcFWZdHkRgnL1PSyU
oGfIK604InxIB33tsShcFcgHq515TvRMQCJeo6zjnZzvRJwxxnBFtqe6N6jRd0ZfsviQmZsMdz5j
u+XCa9QFyjuLpcls4u5Y9Yb/nI3b6jNS3nAlbQ7iOjSieOUCc0mqR7Co9qvIc4JiNY8zgJ9zDLFW
xakWCp0lTGnMAes8xFWZ+e1HJ2l50DtjAZmr0ILsROtDMjisQD0ei8P5wLuBnvy4Ee74NCccUTOW
bj0AJgS7tuMXUdlyWUZVpW30ugF0qYrxvG3KTeeOalWmivBSPvtG+vs1UZQa2F6zYlw7cZJR3xoq
4dWn2WgwrYRvQE3u8CmKjACcdhp5XmvFOcO3wWOFIAOZlNjEfhpKw2N0lrAcZeDQQuQxrI7p0DPv
TrnlcUgVMHPTDDXobpndjnG7De3Y9qfSflj7hdlwvSjAH2JP+9Va1crCn/af61Xn2EqiItjcBuk2
2UVLeVnNqFR35ZSa3SPjlIVbJC74ojeV/5Xl57VvJTjl0CRwP5mNz4k6klsj55W04p44fwFf1iJ1
cJ8VnPi8sPaJCns937txAoshOAcWrm4m/4S+EN+f70/SD+JDTiPgMNedVdygVeMW8fSpP0J2nS/T
RGKb/XJDVEvlfW5RU85hpQiUWGD8XXmGQRPVhp2SuwK5MQ9FYcZAJ6H6Hoyuhqxuq25DMagxslOj
v8RfV7MSya3QQrczaUL09HlxyakPpC3oXgMG1mXYWwu/JymEiG4wTONEUxgUtVocbKIilsgoE54s
N+7YYWCViD15BesdmDdWe5EZt4wstntO6tzUXwJ7xoVF+7wC4jsj7VfxBKpwjJlIoOHL+ZaEu/DY
qA0IU0Mi5BLSimdRAGJEwHSnYV3Z1WdOZz6NPGaik7xu0sr14QvruOWo9uwrWGhCuC5dFjl73N2m
NWqYS3tmVRCv2+1xZiq8HsdprtNbY6Cziy65IgL6DKC1sXtu7PwNd7tuxBvZH/ZEEZJohf+sL60i
367q87r+wrDDdB8nb61uwbW8QT+HZgqw9ciIXA9cBXtb4EN8TqBlYQHp4kA4HKnDuRE8wGsuH0An
syPJDAvJSMvTp0KRznORE5ZhZy0XtLGXbT1oU05IERFxc5B0zYg6Ya0usrbNb/A7GEbIrlldcLJf
j7XRoq9groAppxHNZ38tqRcclSZiUWQquYM5osNfh1G/7NTif5nHCY1IP005aE9WwwmmrMsLrTHp
wtBlg45XIkx7THKTy4Nvhv/tfIMvSdgbem8dSQ46axac/pwyNFPjVKqk61KPgJYE6mmJ6DWcuoVn
Rh2Uz9nCi/B5VP0UrykSUd5evIHvLMyG+sBCgxUDnFF/X5yybm921hR/NWdMYeG34L3VHm5oefwc
eyoe83wwTPSkbi8RDrcseSNrWuOsbnxFP02BVhvYin5iXSytb5yS1faBd47DJ3Mji8kRBdoCbidm
G47J/tkjTThOVcJqtalYgBlAYnheN/28YHEkaEDszkFeZqnqzTb2vesK608VxS3tq2W12o9FidK1
GVn3+o5HaEQIeshirSAA0N47iVqZt61hB+Jslx5NO83+smZHH65sdN4n6j9wjHbR+dcIVVSF0dEj
0diZK1BhgO2RzLoXHNjW8QhnZUJ9NvWHhsjzfamQdJxVRvuVKBTjyfPALPKJWZXo8/CVuDloeXJF
TE4SlcPG4szSeUrpWEcbHr4LNLo8D1uiloNzyWzr1WcosEw4/brS9wleOW/nyNHc88rpU9pP6+9r
iiMDR2z2ezslRYQax2d15rSz7dkQJxf9WqUzxLFa7Q66ZrOG5B/U3k70Yj2aia29Ta2wP5HHu/1V
UlV+xto1PC/mAhOfusqkczHo1wZF2aGkufJCNJkDhz2OcaF1He74HfKc7tIWa3bKXJTiSe5kH6p2
TB4dMDfk1VeljIrB1g/Ss+WJgVX8e8qI9q3pJH8T1ikM6plW+8ndVmucWEs9WQhUGnVMN70/Ox/P
3Zn/inh/JeJ1HcXi/PcTnoe0+fTX/7kYyteaJvKXqdHFp//3f80vP/i3FsP4DRgj6FL0uo7pwSX5
14zHJW+FxACdA55KwKBJ9feYB2IjiWgWp2WDXBD6zP+S8lr8dbTIzqpgfvk/UGEw5fiuXWTTAPNg
kFiC98D7IoSR3/8GLdXhy+or32+QoA91kMu0wXYCeHoH77vaZab9slTzfENOWEb11L6U3P0X+oIw
jSh15u5bWkTtYFX3/lzVd+WkP0NvTMg3KjvCiywE9dtEIdYbhKNaUnP3OclcgTe4J7xPBc44g4in
pX9lxb8B0HdDvPohHlEUj73to5tFDFrOE976PvuMtD47VXyPYee2kKc5+bBleySk28gsIRReNb5+
5xj4gf1+eW0IoWdV6nfSglEA0/rzUOYoMEQid6T5nlyxHkiqasM2qT/7RX2zGPNDvNrYbbNpb5nF
zSS3OyuXnPP5U+wZwZpmr+hEmqjptjd7BJI+G2+N67x0ctg3JStvX6XiQ9xZx6z3nGDRiVRomBrR
L/BYJ8VLMZevLtFgex7YB70vbtQ3MKJziKyi/Jy3HPOGZMz3NOsabMx4aqbETYN5mZ8SsTzQJ3ZC
z3SSi77039B4+AcjtTjZyqtiMpuLTR32tGXgi8FahA/r0kwnM1wLoPypfFha6yUVxSWKO1b6/LXZ
7BPk854JmzXsLD7Qgo2zGeWdVXKtpBj3nQ+zQ7OKy42zEvVhWuEJ4QxsNnxRZtpDlSADKkDoke4y
ltAQtjuxrS0T90RT32VavU4G2bs6pVwwMvMmt2LYYRcFCd1td8ug343mcuCcdWV4SRVqs04PotFC
lJ6fBTMczirZTVGsV+iC7CNBVg5yPD5hY8lnSmDaEKNTRpkvNJZMXmjOEL2mvrVdUzFeNnJ77i0K
mtRen0C7RKusFwp77IZxA4eQMIpdaa5vXrNdzaRpMaLvM+CU7ku26n96nbj1F2LpHFKspDkeN5uy
Fx7p09bZxyxrR25UcUwqrhF8hjIsMGMHaKzVUSTdLQvXk6GfIAyDO4H+4Rh0Jm1K9ofnOjHefLGM
QbViOh6T8pKG11PXT5TJ5eeK7lyoE/QRTdX6JOjdBcxC8aYjEeQMpiHEI6YkPH/vRu2c0FW+NOwt
2JPsU8uYeT+qn+NzBunqcisK5yUDDXN06A0FiABOramRKc9JFzhCKqNei+d7QVcgKlfS6yUlF77K
cT52rpwvu8aeL4bK8S7WWdNui1SWkFXa6rYGSwMFBrRmRVMpNLVSvI3G8Iece+fa8ACscNc0WWdF
PUz4PPKrTkRusS2vMa4ZLUjo9gJ/t7r6maD052oFeR1t1kBzsULUTTT2ibPoH73ANkNAwo69W4ab
yKJ2lP2Olk8K8xu8Uh5ka59c0hzMA8ftTnQa7mroFLtFs54bzUjCYbLt3TzRHKtl/1bX+JrAQaU7
wngDz5V50G6+s6+yaopMiZXWGO0xoE4jXy433xqjgeDTVRz0Zj10VtPYC7fhukkeAZpKMTRZlGYr
h0GA3+50WFUVLQv3xdWc02R2C479/rO29FeWU1x+s+n8w/T8++mJWsV9kJZ4DXj0XZuR7vereAZz
FQRM0RytmU6nmLoxjGG0ZnZ3s8WG84uJ9feTky+vBvuQbiDTGsN7T67C3DTVjnTrY8KjHtUG9kWi
TwNHsKD//HN9P8w4v5LyUri8mA6w8/2MZnHdVeRx2xB+WbwiTaZ7y3KcGwugCkS/zQX/pu9//prf
T3e/vqbHBo6xxVf//P67TETtpzTPa5Q3drrDiPYE/4bAeWEdF40Dp/q8Zbld9QOr289fWvzgHGEc
hbaSJC6klmQwqe/jm924LeDk5NKrj0PViyhvKg/fnsOJftCv8iYvjrq/vi3Diu5/mefLfB54bv1a
0FWVbynTjqTerqaEcw0K5qPvM9zLp34HW+RqcVi+IaOqjjf3apPf1E6/r+z5Ya2SZ/q7VeSs1mnC
OxuuTeMfbJvWfsLoPaS9IaOff9J/uIUApOpM7R2F7zLfjfvMMqPzZVr1MTWHvdXod7q/3VVb3/3i
Gz3nqX7nxeEbZWCsSiucTz/Mr/3F8FZ+k3vVpz2LWO5OGpm1o0lGro7j59HgFTdjYlT3WLHvKKCr
+zRhD7W25HM3sy6rUiVXkCPDXK8SDeOHv0xPuKlPop8Pqcdyb5O6ASU6dQ4YEteXxDbloUrMVuXm
ZFeT3pPIWKzPK9EE+8nMrMsx8yp41zQy6H98jjPboWNUchVXrzmsWv45brZnD7rWNqIlW1txTKV9
TNMaomu1cTZv16sCFAoQgu3OlRgvUHMbe1KL/ujtQuJuoMb6+QX7hxVGMB/x0et67o/R7JurNZ2l
ifq4cc5Q5cTKygZBwyGsWPxCkKPm6u+vma2zT0EFdTFxqd//5inoTZm5JcCdI92lB2vILqvmVwvm
uzHp+SkHhYmMSv0vOul3r5GlXTHSc66PjT+3+yFbzRC69pta6bNNyMOI1aIwLWJzzdMS++nOrctL
bY0/DHn+J/ZMmEzV3BPfkYsjAZZssj6rE/PyGyS9nzdnETvir4pjKZyNAaCAZ6Bvw3WZObvZa3/3
kNDixveSC06hdEFs6hawwlBT/K7dm72pTO2deQAPjrnfzD7bzOcxrhU381pcFnYiMYrmFKgGIkXb
gLuA2jKc9fGhqc10Z4nt6ufX3/qHJ5Zr4Z8pyeA834tOsJuOeJaBoBglB4WZDnyYjUC/Ta3gM+Mp
Ue24PCqld6owQgEg73XQB9XtmHMvx0W9Q4g77Zd4W4jeMBpE0PoLwAQReTqqyWJ2TvHkOuEU2yeC
fPKIOFgtbIEWRjiknml7vm2gLTI3e1wF1SGj2yzsNTAZqf4sKcSCNk7bgygXrH3LQ2I7ynTF/Wm1
LHyDMwPl03BWV4BSDqa9PfttP/8CzvkPDwl7hvoPGjxOb+b3N+6SQKMYl7k+gtuJKHHWwF14OxYz
7bhNfnFFQOX++Jx47MIsawb0U8iL379cZwkpTGuqj7051IwrBqC5cX4Zs1P5BtdnwxgS0DQiQclk
mcpzKsCkvHEKCsCpiR3sSz7xL9Xc7XwU3QEQMFBM0vtzKIxrbfZumaUOYepT7a91IyLRDm/MMx7W
Elk9+IlA3WaJKF7h1FClLmaYb/pNNwHIWxszpFzdzTiF9iOX9Hy83KxVRJnNHwTbc+loIz/REpzb
xtMYlNuYXqxqgKkOQcx7m2gZi+aynpanbOQg6aHtD7eOo569LU89yeGBtPzAFzO+GOMOtzrZJ1Rr
hjtF9C5lpP5Fq/gVch25Idtp3htWP8AVLG6G1cb1vzxBYOEAYdNk9hyi5cqOakmP8xvCGnFkt/zp
HmVwlzMpJoCzu/bt9a0foexPKui2zG4ywZkFGg1bRmm9MA98WISFtbOxj0RZXmozLjwiD4I+4QEe
x/KSQzFwfXaWDMZkQPbGs7OMNzh3/kiHpb4sDPs0D8Rjmb0M1cEIW2V2WLoeTQmVfTlaL2af/Wo/
dv7h8abWsW2fKAjuqPeU0FKKvDMt1Oo06N7qYX7A+HaivuDLs3msVf11Pmo3o2/sR59K7/zM1+m4
lwv8oS7nx5AsQy6o851f+JE398Il4SkhQdn06h35w/IIaBkOFcnnGD+x23V1mbwhsfBv2t5PCXhm
XyTAmmmNEq9sLl4QjTUmH+UzhniCf3rRgmrLpnBNxiIoPSrrhIMh+2EqGi5IQpnt5tPTOLOC9ub4
0HscSZm73MzT9GDBnzo0IOR22LkEvIXtCokF896KRjDJ5QGakjfmo+2+b8cHl9PBscgcpsWcn0B/
PglkW6qap6f/dX/9b4ftFx02Vdmz9/77Dtvhr6ZPvjc6ff2Zr801T/8N1Rjx5y4rLgIyZbf+2ylv
/4ZE0kL+RjWvjEv81tf2muAB+NsZr/8mkILhhFInDWBP/0lHzdPfnx9AD9Pl8ylggOCjWVBP2jfV
i282tYdWoTwKL/m4FOkKcLNodg4skFpzHvtZO9b61L14lfEiF9oKkyv3lPRomehUb1pnXoilkvQc
fdpGxmJfgJ0oD73U24hwkTpEFt1/lqxpYIldDzsivWYtKds/eLT1B83EgLFp4xSxFW5h62XZPtbq
dUcf6SGnN3K3bFmkgBZX9QI6aZwnJjxL1+0GzTQj8lr6S32EdTtXt3Iw7aAdLfaOcr3oBxc+KSKD
iIXTDenpTE8kuBOQItf4AhoqyEjNuF84ehyGMfmAvyNjQryQKleV6c1IpP1VLnhPlF3ZHdtVv7M1
p7sjN3FnZeXztMpgEivz8s6xj5U7vzaYOLA4zkvUW+36Z0a/+6pYQGUK0rpUi9E52MOi73qrdw9L
LYdwscp1VwrxacxXsWfoFUdZ4VhB7E6vJqJu0IYcm/yi4pzP2CzfmD9Cy0l2XNUAx1L9UHXDfizl
HuXybSzzcjdpoNha4VNouY3x4NOveBlnu/0AA3xf4eXcjLF6KChmr7PS66k6PLeAU8qa07ciWTh9
0TDo6q54mbYmuy8EghwxaGMo8BPBLE3m/rETWvxoEilxZRVyI+ewstGr4Hq7pqjJTljxl5fYR86D
ZgbdQSUKUJnNtERO46K7gK+7GxYmQ91UevcUHaB9SsGksjRn+zgKr/3oZjnVFcK/8hnipX3FPA3u
CTMh2iuMZyjV1PgNFkt/zbgVUE0mDL484McQxyY2sMFs68t+QEYabI1eX3baNnVB59VuR+VQ/A97
Z7LcOJJu6Vdp63UjzTE4hkUvmgAnkaIkSgoNG5giQoF5HhzA0/eHyMx7I7NvV93al5XlpjIlUhx8
OP8531HaRq8KeHgYv06za+o7Qznpu2PgxgimMCq30qCSNjXyCoRdWGynIqke9YzOOpZVbkKKqsSI
5tb3ug4ZiSKYJ9EuYSi0K1INb9M66p8lGZ6BWAzqb2RN244qEYyp1GWZ/WoCgDPFhbhx8WMJM+dY
CDy5ZSZ61ExzWPF4Pa9qW/HfMJe85wVEZZxmBoSAODAaVLK8mXp+JbPElcpMs/E9kmD+RQ7hnB3Q
Avjjmzmarw7JQwQq0MFXAA3VqaukncFz4H2o3ZxfqPdT3GzzNgEBORZzMK1u25jv3z6hmdrZTBOS
b4gfaI3zgi2qQeld0NzwFTXLuNcHs/6UEwTEcKjqu5/PLA3T2t2NpLOY9xiG8xAtOKwT2XJFBxPn
PjBdx32q9cWPvIjxwslyeOpSS/nMpCALEvmfg94s5ivZtP7ZmQr+Q1KGxlGOLCKBS7x9CwR47Q2y
0vefnzSsizzaEnkUI+kzqK9kQi91La+6UzWD2A12qMGXS0PriKeMF/TOpNr2heU8tJIRJuCw6cpt
tAraltMeVknHOkB3ZdWDU3qjcZuloDNU6JrALL73TpxcSlHZdwxF5hOKmnENRepeVaMV25hPJAda
T4bvnoFUoGQRQygKJ37R6PKIzsyAM49i7ZHsyrhfCGM/NgAr2PPXju/13cKgUD0m0YwNp4NH38Mj
HV2/SnnlZnzJZ71Z2b5UUcUjBRD8ekqkIvpY1lA4WMpN4rpvbmvNvkEro8/p7dKVOCWb+Z6szNPY
UCU9yuq9BFwQFSiVnntr9MOdUNE9uiFHlh57Udr+kMo7gQnFFYf+SjfLderMnTnGey6GXyJ6MwMp
Jvds2/zCOpRbnBEbo54rxP+yuvbsY2CIzWrY64luX606fSYCv05HWcNhHUaB7dTEOp1ypSvPlwSf
i5pQO8LqxiydVdzUpjsd18iOdl20TwV3aG9XWbpxgVpt5zorcHZhuxvHvPZ7SrVj0GT6d8L6QCKM
T7hnGN/jpD6BKQDgaRT60TTkt1bHY+zKB/y/iOHjYN4RIg3fwPy9dpr7DcczQcWyK3b5CPe1mMtx
C+V4pnp1yblM4sL1a9uuHgfM4v4Yp8v3giZi2rlLTv0x1Zr99FgyiEJQz/Zm2sc+ODXeYGgcu6lZ
AShqzs6ZrT8T0jc2jgd6bJoLYNOGeVAswoFwB5QZHDob4Q03dcRpT6uqt0YM2GXLSpznTDg3LR/8
PQ4HvMNQpIReNFhRG+Iw8w9zrq914jqfieEkB0s14t2xtSrQs+wJ5RtW36yZW77rIEvMxvWBknYb
KnD6G/quLGzIy8J6YI75IUoXk/gluADuaoHhhY9NQafw3MOQxUJxmeJW1VszGpOe24ch5k0J5GUL
DLo8V7p9yVnzH/hY4U63Q/3eXGZrq+iZrPwCAMoB62YdWJ02gkcw6s9OGtl2KQzKhipE4rr+GPLK
CBq3wwOlj68ClitBVXZ7z2jkHh3+G2b9NxCsezE34bPS8baaZjZukDMyv7Kkdtta8jmc6QTDKzcx
limjV3x0HZRRM+iRks7KHaIthwT3u+WgNToy0Z8z3KacIRwPD41lzzeQyBSpUAPJ2o/G9Dl1OPNb
DBU/u9BJP/u2JXXbFs5qgoWyNWrIn7aldkx7bjCgYW9YAMQ5YVo9cLWZqK9sOFmtPmNVt+6lHmv1
Xoo5f1eGbl7WyldfcsLatHayBBjg6Oso+mRwfIBGuKSzwvU29pRG53HqM/2mw6k0Ye8CR0EYemWG
NlBXezqae3vS7mwdgziJ24kuzKoCMtxG2nbM0uHsyJbCVb0McQU0aGUba1Fsg9NQXSCoOnD2i3Ab
NpQ2h10TfvGapIefRoHzFiZ3yWjBK2E4Uulx5KSQ7XVRNdtkykM/VxJkaNxOP8rCMO50zPfPqk3U
oY6d5sVu+gpSy1wG0QKqRzkKqqBV46hwlmNWcApjoqvdCGB2fq0bzaEKZefXwGb8NJzDHTl8l6eV
N3tMnl9xlMMYbSHgQS4Wt20ISR0jb7tvjHhkQJuFPmeG26lKd5am7SMjsgmULG9p21Z1ACA194kL
tlhSMn2TxF2+gxzd+9RDWHsihrdTEs9rwJZtYAiBpufdeL/QeoUiVHXsXMgQM83Ejw0pgpX4o72Z
vXfRy7r7VE7CAQRvx86r7Wg35NQ6a2aDpaZNkmBoUUqFaZJMd8WVHbS6o6GAdIEHe6ij2ugLMuqe
GTEAf3N5nMmZrTATfdO7brqfS31vK1wWuU7/5lhFn800782eLW+kung74rvbTmIC8zrqnU8XcHhU
TXhOouZKoYGEJ+umx3mxp1OYurHXr5npTN/a5nL1MlZX/eQMmg0XM63jXF+ZziqNmL+BGeUr3Klo
jU1YFBpC2YvYEsAYiU3miWgufEfl83ScOP8uZzjAEJfTqMgkoPl0DCa3hthBzQTmYgCFw1AFhZ1k
RBghdjElyFw1Wgxrwso4sBu+TIX1oAlv3IHQG/zIGtRj6CzLVp+X7hKlstqlo7Rue7m8Nszdtktt
XxNi1Yg9fX+Nqe0O4MSQL3Fq+bVbuYapUS5fdbAnt6ogY57o4yfqh7FV0hjpQBuZ/7mOdWNN3H42
kt5YT+XGWTl2c13pfXSoA+/HK/COGMmogsbrD0XPI4aX1kK1D8FcaomN4ZoRd9Z0Je3zCRadGgZu
DWlvP/UWeRzXe/K0fnUAWKcF/soGu9V3x4BGZTVFe7H1zM8r61ucG10Q9ol3AxgUVECqr4d+LI39
V2Gp/ruTSSqfVdlxju+sA7Y4eWxT71GMg0d2hLMMY+exz46Q/tyOQ4I1E51stYea0OxLDs3ztouL
b1xAo2ILy3WoN6pf5GkuwwqZKv7WFAW7vtYU350RXsBGhX2/GwAr71pdtG8cX+wtfrbp2ocefk5T
v5pJKu/MlNJMhhK5eSPAtgTOvPBNG0r1BVjzcGpqszwvOVqz38x9frdyvuEgumb8tWw6QaAiTSbw
VTFbgfBaB0k3cSvOAbnnfncjwcIxRlK/JqBeX/rWwdlmFuXXJa4EzVFIjNjRSwdC+iBU+USVTcWY
fnFPYdVXOzLCECj05ZjMtBXUiksW4MzskkSDeiPJogdYtk3Y36to3abpiuDhwe+aiENJWrnEJsvE
659MQ6zh0p65NvkRupvxIcM+w4M4ZoHZ0cTQNt34I+6K4uCYfXLASl4fJq38zKaFkMIcOlwfu3PW
DgX3rNa94usa76O4r69mSkA/Uw2nW9ihGxlV7hYYAMgCzw1veGLPXPxw/HpxtdPSwj3mtha1v09V
/q36/BPVxySwjRbz/1d9Xj67/n98SVB+/ga5+eMn/zRWOb9B97ZX3qEOjfwv2o/xmy0NDx7+7xl2
jFJ/aj+W+M0m9SdYZTymvPZqevpTC3J+Y+hLC7LDLcwy0HH+FTHIdv8fWfWn7GRJ5rk6rtW/D+aj
2VJ5mUYx1glnOFVuiUWcUUp3oq3LCnKLCqhNNvCdhkGzmYso34hkSoJc6OqQxbTNb0OmIru299pH
MloaaneOHd/t833saTiRk8GrTtUEuR9MSJ8xmovlEcOR0+6GdAgXalQtZW88V8IaszJpB6M3Z1BO
i4lQAZdENxvg8818tCN6YyG6dx4d7LINfc9OX8GOfNG7nFmBFXbz89KPRGDZfXbJqAmo9OnwEKlK
hw5eJjHH506Bfdfy0V+0EGrI3CSQrxe9DlpBgVZdaQ9JWKddEE+pOrRmU90uai43XH7Ey9K2IwKR
mJ/CejZ3c9vF91DLcGd4y/qX52XGIsxeFiSk2mjSAIG1idVcPEaxlDuWSNAzHf/aEY1+wvf7XFFz
tYmoi7h1rXkHo7/3tQbCSgRQDHJKYvWPGaW599TLmg8hqviEfZNs0a6aB/7i3NUWGt9DYO0OdyID
u+zGnps84Dn/XH8s36q8ghGY49CAbr4MVFAeiHuSskKE04f4LnKXEZvy2tcTOGPMkFEqC20mWqxz
D1SEAUBp98zll34TFv2BDqH+2ermFDdKsuhbbTRakGuzSad9V0reDzmcF9c49Kl4S1KDBkj+lm0W
9l/CEjg5DLrnOZst35tF+Q4jab7R49rhouXGAaPhbYSrBcBIFF0hmJtlQCw1v3XTAsNMGXPB8ZAO
nE1dcAWPhs6+zxCmYMY441vYhsbDjHFgKyN7Os9L/dkbeOmYGC0258UEL6pKu5sJv26b2rQeuPp0
zpk2bXLdBnpUauEDI87XqKtKHyZhdoztNoxOqhf5+DARBWk+Wio53oVqhh9UZhBwL2ro4lFjPnLg
p4MZReMMlqyxkS0LXjJVF+0t7THvuJiHi4ajaWso8WmVxTsiGOfHQpbNETg0lVqJKe5melW7oGhn
LvFELp8Wbaj8lAb7rd2EOdMlkmTFQViDTHehXZW5n5dKvcewqEWgz0ReUEmbbiLH2sKT4l3eSqfH
J8nERDxQkcedV8TiXDckdP1Jn8OHsTbuldTfls57E6iDrSDO2TqigFhoJ6TgLCdu2j1ODmMvIsN+
gcH+FIX1p+A8DHjOyWv0TVfg1Mevfhfn4PNKj17TNLYNXA2sHfwGkJtmF1+6Jjm5tqeOk05klQ8z
za/+EHXKuO28bon2bohJiqLr+q1ItHq4tojOPCW6w7QhvB+5OrKlZqB+UF2DbrSn3SA87gFmfMyy
ZWweDNCTxWEI9cLz3WFOTyBwUsqeu7rMN6AM5W1H3dzWMav4SJJI3zZ1rzBkaVqg17b7YrXFLEEv
n0rhaCicXbzPXGzToW1oOxkSG6ANT+1KKyVSCPTpdZKoA0XaqJOb0ARU9uzkZPwwkXcWrc5tKh8I
+2bb2uZiCl2q8N0xs/y0KZqbNDOXoKLweT9iI/BHLkq3apR0ZQ3pspAqF/Ioe5fbi+i1LyoK4iHH
r5FFQZHTW82EjkMBXOxil9Yne55ecSCiuhNMoIcrXLZcVmqKnUR1C8se5KW0tKnFW9MYyAYDBINj
xv2FlaptHkyvNZ8Y4kKatHF8x5L5mT/Xy7wPtbByfC/PsrcFS/nGmhx1khbSNwvEO9VT6Wal3HOS
dbx2x8RB30zLeMmXaP6Ba3Lk3zrOLkZuyylLq3Gehd03K7QbNKDYyzYxNUBUjIjhGFJhQTQwbFGq
h/d13A5ZLR8P5dIovqUhCMFNXytlkwpN+m9GyW6zdSynO8N/93ZjpD9GRM4PplaIUyJWU2zJXSl3
aCWPFwKINSkWuHMu/DDuAdQSjweDxvCjmB0d8ibtprZCtl3BGie7VxTUVa2762phwCrUvRPE9IQA
ZH4NbQ56Thch69ceGMJwtf+S6as2DEmsDVZ5y8eumxNHNhpidDpNeMS4m0BM5n2rVz5llMaMMEkx
WVxH2OxR0/wsZ8SLDdUL0KL1m7lvQqiSzQkltKGEnvo6WbVoEEWtiF3nNXU8RI+XwYqP7eJ9ZZRY
HCPZkkIFkTZk6mtRWMNWkETcDgPbjd7GRyD90WFQuYnTwL1QuXPtu9K8mAXdKu4wygdlJRRwaNyt
5vQ6iE57UHF6j0XTvcHfavBtzC+R87NzN/PYGimTF1SLdPZOLl2LTdhD/ZbjAFeN5Ngz8wLIvjSe
WNcG0JQN87WfB2o6RFRtDXbOdmP8ZEshoM+Apqyf1Cmb/LjYxqFHyKhIhKe9qp+sqsQhWMyIHtsR
GaMVZzVlep5bW6fX9flQy+RR/iS6Lj/prl2WW8TEiRH6FVyijZGSYATR2xafc7UCYsWwNHdGZWhx
UIPAfTHrYXpZhdgbZ4XMDitutpk1BXm2cLA26zOBMroSFEt/DtefpD+w2hVbqxesmDRg2x/zCrXl
PJfeUDczmBu5Qm/dZcAnJCjHxlC4RVtS2HVXSK4xaEyjoOZ1s9vslNvg2/zJ1aVxe95kZAnbDfau
aReLKPpizSFTNhplN229Sq4e3WpYuVd2r8D6u1GMpNSG3Q0XS2XV5qmthyLe9kZbUwZl0HHtkkMZ
xU527G0bl06+1O+cgTh0RoBp7vQyCha3G4ejiOfhlMeZdtR+YofJuyB7Yffw7nTmYkgk/dIku0yS
5K1cD4xDbA5g5hAC3joJSCyATpY+uHHbXAnlKvCuNj1LFbGBfZeEJIOg1xyomAOXDC1mBJ08t05H
2Auico6HJUCT1M/FT+AyDuj5ldu9tbM7icwBpY4yh5XS7EL95Ofpg+pWiHNEsS8o6KSLtuakFRdr
XsNBnICa3C/IPhxBBYqXcMVDRzXQOZByKzW6/kmQ7rJeMIbo+1cW72Vr8iJh2de/WgzM+GIT3Vk1
WYineSZmEjw4hreA7enYbgdp+D3aeO1bdozruOlcTNlZTLecjG9ryQTBW3HYagVj2z8Z2VCN5APF
ipCzOzK/ewvD4xb6rElfYgdjOy+t+Tvg5/jd48z9DATZOYVWDJc7mUfn3AmOZkEY6ZF3i2/c9Klz
eu1Xzum8Ek/tCPZpvlJQjUmKYwuaomUekNpvZm2B2OhcYogJEBv2EsO7zdN5/jS0MCJtmegfrKfJ
TaI0nWiWZb+OI1qmn6FxhjutSWI36MVC4QqtA7u57M0rdExzK23F1A8uxhZogben/GlATRxHsmqj
uswdiQJaNdtNWqrJTyWSD4088cfcqKnBr19ZOz2pwHfVeo1zGksQ2MQpoWKob7aaHds7YxTOd4BQ
0xnU03JxMXg/1goWj896npIL0LsnrxT5a0QTZ0SVSurhr4+oMmAedgMHHn4Un9eTaCL7wVx65StR
V0eDQO5WWyQTQseqtzMsSM7+wt5KKLs+TF5qHbO8KHcKNvo+zbXyOAnO4rWXq6eqBeOnIXFTVwTw
MoICkqbFeEkdxzixSIw4j2K+LM5ocGBh5TOzNvGhm9c0jaU24Q+6MJlEzM2mKjq+662Vnhhuhtu8
EA0HqD5HE7PpZKH0Rm2TZrB/jD24aZvaIRLsuTfdMlRhmqxaq/rda/zv+/8/uf/rIF//IeP2+P0j
/ks7wh8/8ce9Hy/cb4SW+J/OrYyM1n/CbXXd+Y0Ury7X2/tfAlUrN0+sjQpc06Vlr2aQP279BKq8
leclyL5KTzrC/Fdu/a71VyyZFOtvEDwtIugQ1sy/G/MyPWwG6YT2heYBOvHwsjWn0pm5LWiuTg0H
OWujyEyGzcKz88clqSU9WYbzGRPIeWQ1pPyDL/wTkenpBaNvcuIsOWGRM1xaXOvSdoGsc6GoAo2Z
T3/VciNqGMUq1TyLsgk1WoGT3CxOmZd0eyZ4aXpxjNhjZNrk7i7p4vJYhLNJ8GNofAi54O2L3Aog
YMtdnOiGseUg+kArYM9qIlR4zhkXnbvB6PezPTY3Bvmq7zgG3q2CZk7L60Dsq8rZ02Ncv7dFtkaP
Cvtom90HWVudvxcLOagIo41PyxxPB5YFa8cbpV3KVAsnKt5GNmBXR3ZoPQNHhO+QLC1G9lGMV5xg
VHqnxbHxMsKosBiOBwAza79LYnGdu3UiylEiGHvxksvEe57kNN9N5WTua8N7gRyD61bMIObH4sFK
teZgDa1xaYuiPQ6YEeh9S5JzMVbqKO04uaX+78PrG/Z7MPNbydXi1BRErfJKGzFHOuFxDqVJq4+e
f1Jd227h7OufQBndhixrWx2oI/gcBoPtRiXTq9RdFm74ShF6Mc3JVMq674bBviRJ3vDaVC+kTl4a
jYcGjLKsTCXu270mtwx+qi28H8eXtUPFnKPotwLhO0od7ccrHp1lskBUibg+rp/I52Y9KELtR43B
gZIdcDJwMYkdp+fZj07AkXxknjcS9Fm7pIAC25keXa1Mz+7nuVvuQhULP16s5hybhra2LkySRzGB
ETiOtbeogoRwAwL5UdldfpZFPZ9jhie3uKwJH8Whuldt0+5oMp++9a6VlxvIfcTCMq3+4XUd/bGR
svR94aTqzIgmOUyy7M596GLpmWwVfY/BP625cBzvOtaczTzUzknHbUC5Yu+IC0YfDsStt6AzlIYo
oRGOHjJPN3wxp3nAi2jOxi4zswatmFrXwIjicYf4ImmfKDRwzAVttGNRMM7va/yzDLQr6oHVdE4a
npQDnYiSqbl7jtDFi82YGfGPCu/O1nVz7+BgKCJZpn23Fw7mZhyj1bCv2xtgF8rgaoYf1FxLOZxU
eC8YUjLCi86pDjE9QXKMMShI8XW09XzHJcT+ljXhcrNMlBr49kiGQGE43TBGV69eZZn3WhY6AVJm
uIP3Sllhman5VBFq6n0Xn9kNXAxVc9fQ4u08GMQBJJmnpUGZt+2pDKj2No6Qp9orl125B00zfJGx
rB4SZg/IC2GmMSSPEnpqzXkjC8/lAu3xJ9kVosPGAMXi4/UlA9WO81ZfxpTxSjhvE+Uuz+PU0B+i
OFLHINbI3M28Jb0V3sZu2d7b3EBpHG2fEk7tV88cDm1pLne03eJImZwbOfC1xllmTMckLBjuKRug
dIGGoysdjcWt3fkxg4tzW3Sj8QSNOn1PhE4N36opDapVR3dO4vBYCs95nPCv+h6SDzKguGXuxAi9
Ug+R1bTnOa1Tn8UTes7A243NJwbplZgsCo0XRKYSx6XRv+O1sy81SbSjoY/GsegQARO9gyRW1gbt
YWG0h6ALXyupnzSnnol3GWb/yJB1/ixEDVlLc+bDnDJQI5SB+a3VcZEwgSSrl8hs7+DmDziZr47+
pT8lMVF0wDfWrqnLyLfd0b4VU6lh7GIh8qJYBeQ73TezEvFhrhUZpClHO7L6GUpEJ+03NsHlYHme
9klfKOlUFUOjIgr2g1RfdSH9WV3RynS/tgrgLY34iJYi2jZc6AKjGmkeGKF3+hzb4jdjifpzW+TX
DlfUTezBLjfbtj4Z0DPImDMFVJO73As98e66uM2aTY+6vLUiu90XFpNk5Fe6EDOX85gTW5/R6uxQ
zvRtwEkD+XoFQIUwwf3Wlto51vBBVJzaX+rJwzlN6drVdpWHPamy3+hY4bth2nWwSDc/6kk23Zbx
oLFgRQrXT2K909rGdRrQ3UUPy3K/wNf+UEVk4bOC0D6wpBtqNqhasWvuFPDqHumCmYKaTtcjFPDr
IvQjpwfBHQPRHjTjzBtcwvoMnGR8UASxXrRJFqSnkNFmu4zvU9qRy43WROqLiOyGmvDGuYkAv7is
oKF3YN0kutuLc+do5nVZhvshor8MjQlJiRfMl3z2ntLZKG7IndKdYcPn8PTybC+MB4juXDPcY8zK
24ruX5OLglVG7iGZ7GGHhJ1vO3OAI+6G55Tx8b4Cx3dcrVFYQkQSIIRaR75Q8W4oILxEXJrIVufN
dnLD4oxmwfKtQvURJ6Lek7C1T8vYOd9IZedf267WLrJrHzqzkI+Laz2L2eoumYfdXSlErLbXlr07
OMO2kc743BXxcCPt4iNFajjGQOZ33A+r/cgg+jAsOWbpSYu6m4Q5LsbOyLp2UVndE5jNApeda+QA
/6CT+3zTVKnOHrsyaRc9HF8ItGqHfBnluaiT9MZI5K7Cl+6DEcR9YH2ZNMRz4RY5gqsZ0tE95k/A
8Ov90LvNXe32RJO6Gv5IE36SFmAJjOJ4j7+FmSvOg0NX5Sv3wVKnWmbR6+h1ycbpyDDWS94EFDot
P2gJf4qLsqSHN3UeM7JZu17P8GpSYryxU/MWTbTc1rH+HnaMDYvKiu/SujrnSptvp1UXD3XrOW9g
4TcpjaXUlYx7Ohy9XTJl4Xs7zNPempL2nSklI2xv4HJPOuPoqBQaht29K0RjNNACHh8X7WydGkP+
+dAGiWtxplvdcdPlxvPmjUNxx2nqTw4yL96SikuRlVeRH7ui8mPh5M9r7+Ujh6rsVDYuW73UGYgm
CkXxruIyt/ecqL7kkbUrbLPeu5NobwkvlEE5SW0fp1ZBsNeIzpQPsuwY6XCImBrj1FGpfY+hhSZ2
i9rRyR2g5KUg85Wl3ilsSbmNtbLeK9pV7mpcoH4GLfemWtpyJ101fQwu9SyEaRcOKVlnSyBtUUN/
LnfhQFbL9K0kKvxuk/glFth9FJEXBjyRH8VQNLsUn0Llz2AvjohcAOzSDCF5aTMbThBXvo1ukeWv
JwM/ZmbZAJgKams0K/oe9q0R4HZVbGk2uWjCENg3s/SOc6/fUy+1U4a97ASB0+2iQv1mYR3A58Rp
M3ZR4ENTEz9cx0W/pp5jMxBmDyq7j7Z6QjsgR48WAGD2IJ0lMzcdCsYpDLvV+mukR8Fb/V7R0EpD
MRXhTjnAC8KGmGGpHTofz2JHHgHyE1i+0HmFS9l6dMA4dCwt4sGp2ZA2OBHTi656/dtUO/ndMk0s
CCO1xWZIOUJYLnmpP7oTpUZhEI5uXH1LBthRyKW/UxGnOAORSIE5vMR+cr3qSc0jrxo8RZoyZ6oB
V8Zi2kIgRPbMSaODqUplIL0kc4J5ZTRq/YprHFdyY/2T4Ugd3YYzgnzlZ6p3LVIhuttYHzESIYXr
Kw9SrGTIYXSb26bmv646u3oz+ebR3tXueESNYjQMDAMWkX1CMyK0yXoqv7eh0G8pP3RptdIXvsFc
5i7OYD8tMU7zBtfrdyuvyWMuzlKfQumpLU7A9toSMEehK1rcpTU1FSqOAyiXVB9WsRoOVt6762ow
B5z6DNpJOcIYqivWsq7sYLer1plL4yTKzrppV35rIgUAuDyeAmnPxEZpAalPIqur5ykZrZdOzyDw
d0mNQY0pLoBQGjF9wStHEsiVfpL385uS4V2UurysAkHhERNtFIxphKoG6Fvc0jxBFKrvuqA1QRBt
OurN1tbN2r1z2YUxweNtPKadzhmZSUtxMxVp+hRRqffWc/TkztSNl7mkHbxAJGbSyYsdFnFKKWzP
7UsaRXwh3q9aIl/TuLWHWhzntGsew7CAu0eNSErltSePWdeW1z7ymAY3evOljVv9Va/d5rWsoi9h
4YizZdQKNbMU2sE06poMvYcjZADaAESnfhzjqStpta9L53aYYuuhjJsPZwFaSLx+Qn/WYrH4rhJs
+8kSWXAhmC7fZfmcv6QCG6ubqnDvGnSI+fOgG3uuQv0zBg71fdQoKqkNKzp1RVQHPKNyl7aYRwL4
CRQ/271EKGxazjpN0hhBGEv1lXGV4MSvSciT1bRCId0sDkovT64t2s9GNGvoeAQMt+1c5DjDWbwj
TvrkGC9LepYxRdMFvN1LLrk5IFHzYRLa1xxcxHMc4fTa2LrNH4cptNoKJqwvGUsFVbajEv6SOsud
Nle4DOm63/fGmF/L9ZxkLnyuUJX7jd6I6CY04B3VnHz9BGfVoUxD3U+5lmH9LdeDrC7bM2MwBlIl
AAtWMPIKqHowJ7qE0e1rRTyuuNOztDOBrdlcxhqdXWCDgw4Ja4ht7G4Mp+zlO01SQt3rHu5Qm7EZ
v3DU5pe+nOrpCeIexm9q/rjw9vdMJqDFMNdwDKfGdtBO6sRL0rruroqaGMt5p1cI1v+rsMYuBlw2
XZZoYpjlNBDsiunLL/aP/4JwoKPO/BoKFq4ACi1diWlDoO78HZNfN5OChKurCxlsGWge+S7dGHlH
iqPmYqWP3uFqrGi7GzOTOw0+rYz1reuEt/WwbLuq3/Kn7r2Fbt3mXwOyc7VZnxuWFt2y8Y14fw8s
Fzq1eQJ64qWu24tTc1YMD8n4T1Dsf7OS/HwQEkUWszG6H5y/vwAy7ScuvQi9iUEMln9sLd+hy/5b
kvxvlXmsCbFfPpLBR//xB8/p8lF8/u//6Vd51X58/4so+fvP/KlJCohNOJBQEk1bX0s7/iOHpgu0
R2lzgNShLBl8hv/Ti4SQqSM7er/YlP5QJU0bVZJwOgYlib7HL/lXVMmfXQi/pOqJ7ROnZ6zj4HSX
FkHuv+bSRBEzj9EW7eSSY005XACXnIfXdvSssr1JRbG6ablvuuwFDg6+RJ5N3CBqGxUeBieOS9SA
1tFqYncz87bUDJRZEKt9vLYhk4Rv0RqHjI9pyEg/kShqkiNsQ6Uo/284HEKCLR6XC4lisESbaCjY
IM76WMiVDKRcR9vErkZEa7RdtjjTseD7ZqYCAQRbJRzFm1G2IVK/3bf1/Jg2C4l5siiRcpiCTUPs
3SVEjlXvWVw2C9fQCl8OmFyoymkXzjfOrIWk1WTVuPW/jXz/rW+NLtDK/4GP7//kH18/io9f0Wi/
/8gfX5q1yxiPHgsnZ+yfnLP/+NK47m9MCQw++EBtqCn5S3gTKR/OjecyDrVtx0OA//NLI34zDHBm
pJNsOCqm9y9V4PydRMFvccFeEDg18Jqa61P4NcuZ6hw3OryuYCBgB6zIy+UweFb39Mtr8l9sbn9b
2q31YUg74EaExeaShv7rwyx619KWSjC0Wyz4sxV5MXMQ7l2hRpwV//ixWNR+3UfXx/L4XpiWwakF
xsaKoPklnsp7kXbeaIaHWa+8O2EDQWDZMv8ve2fSGzeWZeG/0ug9E5yHBnpRMUdICs2TN4Qs24/z
+MhH8tf3x3C5YMkuC9nrWlQhgUwF5zfce853DvZESHzl5hSO/3xAJudfDklCnWs4zI9EB5JB/faQ
AyDD2vAa5kRYSUh94IKel03H8qbUQNpTb1TBg+67lrnRgddYKwep9ogbSZnFtnZw/Tt9z0qxGxAS
VzPvMijnHOcxaPTPBZvp8zpog20dimCrZrc8xitzefKFjc1MdklBPmRaI+8N6RaHoG+w/IR4FcNR
xkcbjXuxskQRbcdaB1Yq2nFdyza/NjV7+hoAnX2IUrt58CpxoXdjTFkrQ/dcZYS7mlZ6gQvY9ZdR
YnXXZtvl3yZrKi8nSyX3JsT8BSuDbOPUUUERMMcxQZTXTi8Rf9ewDCjB6bPkalRrGvXEjkmrPfMM
WR6bygeUkaXWC61WqiKuqlcTFeZdjYhNLOwhCCHBaWb52vp5ThUpH66hgkcdS1rl44Hw7Y3ems0z
1ddApSu8RB5ufm9UQrXPUFecsT2PiirZeCcdtzppuglOYDWvz1LvrkH0DVzYf8Qva94EJ034DLT7
kvgtWxLjpBrPQWVRGp3F5A0+C/Y3s8Q8jbJ551PY2SXaPjTori3Kc28Wpo+zRN2fxeoUV5qVOQvY
7ZOW3Z5l7bhOb6IhxkYzQ2ejWfzezjL43Cv7TYlOi83NrJIfSjf/QgMn2hId/To2SUUd13fOBFFx
1cKY4BmtW25OBMP7op6l+DbtjGuriKdz/aTUJyEo3btFr6PfjxPSELVSu7VneX8I9mrXz5J/a4zT
cz0R3Rfw1PJzevIGTCefgCaxDHAL0LKG7mstM/RIqjlSzwX77WVfsKuie8N7EM4mBHjn9wFwY15S
DArabFWYtHxYtoOiHm3a+jIIsTR4lTxLTi6HYTY8uLqfvGAPY4+LG8KabRHRbJBALFTfhLNpwsU9
4Zx8FEz+Nq82Xw8iop4uuE0TD+fFMFswnEaTF+lsy5ghLkuerPO5GtL0Mp7tG+ls5KgdqWEy82/q
OojXHW4PrWusI847c422oYXggSlEBcQ2FyejiIFlBBHzdYGHxDu5SeLv1hJ58pkUJ89JePKfuN/N
KOPJmTLNJpX05FdxT96V8eRjAXSNpyX7bnCJTm6X8OR8Sb/bYIbvppgJDtEKXHKb3NlN4guZkbMz
+L2680YZrQOjJUDPGeeCK5M9xSqn1pE/S58qseon13saKAX5wGBT09mTd0M6SJxpIyq0pI3J4RW5
dKHGqknc9HB2/I1Vxb04unD5IjpHTaGuBE4AH4afW7fRWRACQcNrgIXt2ayiDgCrXszdGNUMgfmQ
dEDDNvVA1/mLN0QYXiIZSe2QsuXvmts0J0e63hpBmz5rTpXegtGMtw0G+flgHgwRHXOwF47U6UPL
pAapOtc6oPogwRAbxFzU0zByO9KyDsqkYmsMQBLNnIwqpFsYoCEcB8adGZVQXFqiBIDbhi7xlDTK
Xl2zmNPLMVNt7HSOGiCJMVpgzAU+24HLAjtWHE6OXwiVU7Ekyx4DruaDR65tGxyw13vG5gSeOTmd
4axjVKQoNyy0ESWmFobBp6Hhn2qpFbfwe/BPO4XWVau+V/n1YNnVV9slM4cTwe0NcAkcPmXwadW5
IiNgdVTl3qdkcklb133JcrQxCwvo5iZsvfxaU6mHdMTPOTfid/h3zux+Nv0me7B0OVxlaeJOK3/C
8yvwCgPwYxmBfLLEtM13m61OU91/5BwfyTnYAPy0KPhl7/SPhqC34u0q8PQn/9o6sT+y0VDhCkYx
cVqU/MhANFghsjxEU0H7HHIuXo0fCA+PVSB/BcAWMBn/hnP4sQo0/mIDBpvDQ2TuBBQT/gYk1zTf
IT103BGc15yirGPjsOeN4s9rprz2aGanrgLpTM+8dsnplMgTF77jlvpZWfW+Sauo9uTUbVMzR1j0
KH02iesUXHt7Z+a2nCiGsvgzQQIkTUV2sQdMv/JvYxcnI2K/LiliYoMqhOzFxrYU6HuG2XGXaErB
+iwc08z7fdNl9EJxmcmukNVFkY0JqgecW4j/CFU6d8JkOLCo6vV9Ersjia1heJdYdUU6q/uktWW/
VagAxFLHD45przpPcnAHeTLwVTgoxu4iPLHFktYkPIcA/OwMLCcGRFk1uIwM0Ha5cAHo3Exz0Ile
mYwHhWz7i1iPSNIwI8mI1PTdjFQg1iHbUm7EkNc3mU8ZuYz3bg4kC1ip7NFFjmRm1Bru64VbjRLm
GobxhZYBtotyO91VYaM2ydSgQvWIEKHUaCfhsMz7sL80nbB4lmo0bpQbFf22lARaRW2Lr0NUo8nM
KsZp0aY56VdO3T9JPPsPJOt6FEtFTetiKP0hRVfscKE20kvzKcwSGl6OkW1bE6WgbaRUSkVVG5R1
m3NVlthYEEMrzNZzZE6cKpSGjEMPAUzjc5JKgnYbAzKVG6IgdHKZeNUR6HSjfl276dpkCCRCWOLf
dUsHzAkRXHRjkAxqrG/z3sMFYjclMUg20BW3z3d1SbN5EH3nw9JQip1tgrNbmL2YUbRAxRqypFAK
tZn6BmxOf5kcg0HU4WvczIsrOuD2+JKz0Tc3+KedbVcO1a1RIMJJXZk9lXoyS0d6g/wCTcgdmb9C
X5mNd5nnI7xy0rDXTVSC/Z8tqrw0xmD0ayGyejP2YlhHXhNcYj2qWNU03bKrbUHnOBy8RWnl6S0R
9w6Jvmjqv+iJVu5pHZh7SRrTykUc9YmvoekXRWIEn8O8N1jOt7JPaV3W5l2Yxd1eIYfcmFlPmTMo
wvbWt/tXbLvaqgdptkJYMIIizsZ4X4I6IClCDH2wFK6PptXN7ANGKFwebCrwVsxoTIeQZAM3v4nz
h/nRgoVQ3zl21hxrX58+ZzLHo1KL8QGXR74LJybmpYYxFieONiEVqLT2ciyH4lg7OBbppydYFMye
Er5D23tlRGF574oaU4oWFPsiiMWjZOGJjkGG2U1qV+aynVKsCARJy9LnPfRCfCmOnerXTlR3yxGt
RrApC9sEkO2ERnhWVWj/O0dWl82sv29dPfsKfnRE8N6WoHFJ3wFfEmCJla9kFdoroijUkv6OvUtQ
+NK6Ml8GNT46WYOEMxXBsAp602vSVW05PEfgM3VUde6VahE3cFj8Yd34H5PjPwuDH86KDjvdf+9x
/EeTvhTtS/umOBLMf/OjOBL8xQbd1Skp2++w8YH9F32FwHXJ+ANb5QRULn5Mi+5fDn9CADAIQiSS
3k/TokWxEQ0feZYUG5jO/ta86EDGelNLMAx+DaUjUzMFec50Lp/8VEuYuyy81qTVOJlPn8HR+mNT
SMArYTQcaOk6O5brYKxLpUasFa13jhkbf75vGOoGnYm+6NAevGSohy9SapbHqQhRPfJhoa+uXAAG
re0dYUu3NyPm37u8dbItfkVaMsI1PpUkRK2zxEsOVJDWcmzrz+wLEgzAfhNTrFF0INuuml71Cr5f
TKPMZFuZmrdNG6eHoMiKs9Czsm0HS9gaZHFRYgvBiBPmKxy/0cHoW7Uv4jzPlzlpFitTE94hx8GN
lCUbLktIP9sq84NzpNc9zSGg0NeD1gVHJGL6hTHGNPasEfwGKSr1xvSYWYzSFE9GEEMw0NIrA3HH
RWgad5MOdhuTHFNcbQcaW/jK+maNY7SAU8E23+gLc9nkjbwKRgIFyW6y1pbtDDS1GCm3TqZXX5Bq
1FgbsFXXMQFcRVem97WdYJ8cMjvZYvhMdkE7owttlaMoG42lNMzusfTj8FJ2kbqWmLRfg1GNT0XT
Wdci9cedNSZ45a1kuHZcbo5umvGmDp3uTB/c+nNO/O6qL4S3qfqs33rgnFYGECecpkUG/xA9XE3G
1hctsGY8KNTmAElRAfU0BOnUxRlIA70sVq0TXuRpNbdytH3Gon5FeAxb9r6pt3XdO99EgK+kTWR8
Jl34iVDfQgKLo/zKoPvL7KYl6SEa21BbW1PSnVX2mDyIMQ6eEfPla9ZC1SGs2LpW1J7voLDEF5Pu
6hfs/nBHsM+NH0Npt+dJp2e3NsYONE30IJHLlhjvhswj8w2q2PU0evGFEPa0GT2kMws28t5NQagY
E5ms/VXcWv052Aj9KiBa6VAK6YZwEuzstRuG6hi6brYbh87C/EQZIK/cGLGTFz/VCEqOhaic69zP
pt1AONVR13rrzIT0sWu6UlxCLWnv4MUQa5i32T7Xuj0hzti2gsLxj2aNnAY5kXtRCzvdx0ZW7RIC
6fJFjoJuo+zIucwqdWZGdPj6Eq6Ppst1Fwn5EnU+YJkRnw8O19B7qS311alpq4mxInJyzB0i6EJ7
46HHW0H9Nh8sO32Fr1KJpSZs89nzi7uyt6aHtq1GpFiFfl1Grot1iRi1g6O1OhM4Iulj1AO9XiqY
by9t2CRXHoYtgrssK3iNsWFsi54/ElOc3fuxni97i8g6vU9zHKA8REVa097tMneFqBThq9XKz3Rj
gPACabnDgLxnBnMPpaq3RcH0yl4fwWxM5MM17vHsxgmznTsqeXDDqdjbaV6u2ooGZsdg+Yy0Mt57
8Fg2I8yeFf2PYY6cTG7YAttfp6EuEZMk0XKKkHMmqIeePF0b7r2iAvRgYjDggaIma6IUoI5rVFda
M2wUZPmzmrJYsgyCjSOTfBu2Sr+A5p5t6+y6p6nxpIU0sFPXMq4TXVi7wvB1oCNK7+Fg9c2rJTHC
UJBaKX3wtqWhhnWfkXbN4svynyQ6Q6JHdQJ7F8oby3UxjeJyast0q6GEY02F2nzZ9IOLW1MDsyCQ
bnbF1LKFwBfpr4Kgvxdgg4h+Ja2IBb6oGebaGHJI1ehnrH7xghahvjYM7SlBRgrWSrAairOA+oJb
U7dqMMxkWkzfGxllprf6mnUlfpMkLT9nLqkOYRkF107uu/u2dQbwT8TJXsdSS1F9YwRm//PiJt6w
TdjqXektNnZ64ZZ+7H1oOsjX0Pmie3fXuUVkV8CscZzsKHqkwIlme+o/BZN0d8yIE0mcyCBaAf2D
WIfkvE1QMSKWDM5Ji2quZBLWF6jZ6wctjLMje4NqPSty6ISVmLLMCKl3W1uPqcrNnSu5yib0yw1W
dfPr5ImOjMOgerGtep5cusl+itB+30sTG+KCYlewASkhkFFE6Rq1CX0sI4yuCGlgEGczjGimHm71
jltfRM60GkeJmZiwR7Cu7MSIRy+jSwtRNC8aC3JYxU7Nk+2mLQlj3baIB7lPg6m6z0hjixFZrdMx
nK7SHpFZ1fdUbUc8Q8my0wobmsWwceuyPxq9MA9oKdJPqjbTFfomolQMpluiAYazNjSrHZ2XocQI
1wTPqYt7Pi+U/pTh9t4xMkX7UJqr0XSdq6lLtNfK9vRDJX1tkwuvvTRi8rdwvYYbCrztdTYq/14o
tMqGXuu3aCd0DueFmC5Hzd1YbBiOzVh/LlBXv+pTx/DfNXJC0D7YYjtYyoBbT2XNbLUzMo5maHHR
xOhhulI5OfYhkmthNaWxfj3vHpj7k0TcdQ4LEcJpapCxhRXIa5Bv2a6M+KQJYJytZfgmEeBD5Km/
Bfj69n0WIZgblHYem/ka3n5+1fdFupNO9wxOj+o6WVcRdk3VfU6l++zE0Ysedt+8bHr2SSotjIm9
waRgAlt1vm/wdqybOr4DdVYdYDB5d32VmoSjqeKVzsjw2IT8YV+4Gq96PLLPhTvGVYAfq3GiIc13
h3pyL1hqFcJdTGaqO2TvlNJek9cXnQ+0lFedGjr/itzz0X1q3XC2w1o+ezbFg6PaZtLToIe0JPl2
2yGZn7Y0fMuLuKq18rliAGXtFfQrYwhT5JqjyA+E4jarViXmikVeekayc3Homth7dkan/kT4lkiu
QjJ0zzzMys0dVuMoJAI3zSgQDK0iDwyDmpN8offaavdOjXuVJkYP8aXU4pRwUS+28Bvo4J2Cstj0
bvtIcVZBuRfZSmfvT+aJ/ThoptphhPeWYy67I//lsAkyj+Ukfsm4sc+7AB8nGl5QDqlgltE8GmWs
Re6LKcrWmOC9AzOIdhtpsTin8m4sRWGMR/ay9bHhaR7woS1kFKsXrLPjoQlcbdHaGuS8AuBo0c3L
LWsiDIS+fnMWx/s03KQe9oi+DOXOzywbyJAfb9EpEo0d2tdkHrUr9NZiP9lC7on1Cg8NWSUHqYtz
ZP0ZoC2jOqctIFej8OpPneVmS39wxm1c9/EGnVew1oTO5jrOyCcJYZuiTcO4J8OqXcIH83cdpRW6
P2a+dfCFfiN6h2V0lZLNDBkT19EXWuS46VvYcl772tkoHwGx1TYrjmVcZ3Gefe/i/ae0+cEmDj8Y
1cB/v4lbvmQEIjXvKDXf/+pHdZMSJiYwm12ZaZ42a//qcRum/RcVTJ2wA/qbAWaxf23jbNQkBoHU
qH3mAs2p/f2jumn+5Vj8IEqg77XPv9Xjfo+R12ftCdlkyEws2unmifz/0y6Oia6sajJRjzh9g3Wv
IM5SwEnmyrqn+mu6beMhGRgf17qeIjgs7f4+tdtZphgU9eNPd+83rXDjF+9cwL1g94qZSJ/jbLgj
P+8p6T1UaRB1PUtaYkFFypZw0SFxjpYDtswA8bHdPXtUY7BX5P6cI5s0VCnDqfVsOsle8SWQErk4
cFJyfLLMuMd46hv41pzwqzESfPRdMPU6/I/4Wv7mjE/qrp+FNdy/WfeFsIcmDu37dxh+OyZcnsB4
ebQGiiqkqEzZfW/zlW5YnjFqYVkzklXM9INUFYs2oUC6tSU9YiS5qEd8y/jZkoypkXneyrjsFzKP
6CKioU7FWpRJdJV2wSFvA8YdMnKChzaqz1IggHDMW829QF7e59s/P4dfHwPyGp1sdg91LUWyd1t7
pDJCaVXWHqHeBw+l8InStjFCsdosuuGKrXVwW4VG9vTnw76TCjAwQkrykQuYvIv833xaP72Ljj4I
u8IucDzl2xv4uwl2bpaxH0YPfz7SrKn4+anNR6JAonsk7BmIot69ZxWl0ammunn0Kx1csMJnTPCc
P5IYXkVrHZDytIRF5MOHsaBFfvTSvMvd40J5UUwHqQoCFkaHd4f3PCtGT40GYR65X/KEWKoUAVq2
daa8XbsNNfFR59FvVVafdtGl91UitN6rYLTPB9dq9CUSgxL0Hx61e6upTJrDPibzSuurla5NOZ5B
HGTNDrna1H0g6niv6ZjPf05OMUg0pARFrentg9Ldzimwb2sXRhfmL3j6WwK9NeD/NlLYsRAHFcXp
Z0IEq/NhqqMNdrIBk5DRe98kjWQE/JHwwCcl/de4sbwvALUj74NULNv55SFT/+IlooDG2MrX+U7s
4hJzqjeRtC4oy8/BpytJ0C8GtrnQCvi8WzZDDbcHJE23iKKIrZJRUP1vqi2YHRIssjq/qTKHIq6X
KfGokrzEdCDJGqHqfU9WJ8JTYmERdczF4FhaFIbDpC2Oaq4WQ8gmjVcYlJC1UznZJDZlR8p9dmMm
4or1ljWgTfPqI4q8O3kqSgPw5UbGo8nYYHcTXlDlJ+fZXMumSWEform+jdCWUrfSIztHtkgFnIIX
xXA118UxsWmrKRleq7aWt52uUT4HjODRMUVCboemeVdHhkq3oadRdGe3En4OTqX4uKi1T91cn68q
CDdpWVR7ow6yL3FfuXz3c00/PpX3+7nS38w1f1aK1dawzeCyVvmwtlVTb4xTmyCjaiiWvRJ4Yglj
CNd5a9FTqIJLqgK0GQyjlDumGpMwvrkP4UsvexpyPTozm6C6dSxJvyJINJOydz69+G6Ju0InTn7T
p77YaMOgv5hz56M9NUGmU0OkODVHhrlPYs0dk/HUPGnmPgrKmnxX0C8BkzG3WWiw0HJJTu0XL1S0
xU9NGUKzw6V1atU0NG3AYdK+UXMnJz41dZJTgwfaOM2ewfKGczedpiy87lQt85x882wsmi9RGJHI
9NwqbfByqh8NQ3n5ao55Iq0G4whIIv0oU5mnwyEA+L3tg06G+xxuabU4IdKhI1l7uF9IIDueAVbD
muwvHleO2BkEJvMh4iBVr7F/Cn3ZEBofXkZoHbxyl46eilYjZkF57rbS4o1SIM5ateyYCzdkBybh
JftGy8WLTFWHF85KQTIXWJmDRVYzeYXroY9dGvgBOBEC7OkkLcmxpBIaBR0eD0XNFoFNyKpgw56F
VGZ/chgxC5Ny3zKP5tx3kFaivWpjjTz6UsT+N63rvVhf6SU28tj2O//o0HYAtmh50nOSZTFgCRp3
Lf21JlpXIvJmMm4/1XSv2iLejJmbjzu9bfNq6ZgjKV0ei2qiEeI6JhAIF9SjVuXQJS3LJbeb/+na
ZZbouJg7WRSPSZ4H+d5qQD6s00i6N1OHbAL0FQHSZxGeEI9NYkQPcxs2fVXcMhlbh0SwHdt0FWew
LiXgNsCWw0Q5JcGSeZFDeAnXGp9KswoNozs0EAaylQgt0a08XPj0Cb2W9UkxJRZhwSnbwRUcoSyn
V0Ng4t6gbQNUxcO9ZKbQaPBixOFq6sLUIVmrqYKrJFSJvbSwJk9wjxIEvAjKQHlUoXA43cCr1sYY
TeUe474S6zSwI/o6/HcotJD38PoIq14OKp7hTkNMRFgxlqO2iPmOzKMxoYiKF35va9bdmIGePbpV
QDW6CGp5gXyWKUlAFeEPYOFwt3CWG8Uz3v8iOtRjng2bVjlTfGZIIe9siHQvzhDO+fAGLy8c04FS
detONIRz0hzyFaCstMUAEq5jI67BBihWFolI+lscrepz1UTWrvcU2E8/dTBSEKbB7zhZSdZ10fTG
cSIPzb5upWPcGXIOnlZsq/FvGSNJ672ZJ/GuGUyTyr0nWvMy1rzgodDr+eVMkrrdelmLaGoYbVLh
kcrxbCJVcGIlBDbjjBkseKBYydudM0o2KwKfBnqXUBHNq6SB8Hdj+kVg7wc7Ud2FhBDN4pN67RUZ
QlBPS4pHal+WE1yuwczltNVTb774+dQV4xPnNUe4207BVXQ1JcdFlJZzwHja8+lgcU3j66Lx+OSb
jlWB4N8xppqSCPjasEeCg6wqIgk+QmDUXeRahJGMUkI9bDC741QawbPPgwYf05IrYgAZAmNeJ8si
fwhRhR78PgZP70ckdi+HUbgvqpjz1ocGxZ0lB2K9BcvcBGFDkSa3PrPFti104wj2qn624WvAmrCj
2DyUPq62sxBtUb8aG69WLHDHmbnAbWUTXI+vaZY6V0PX6uWu1sc+fVQIANoddvX82zghLyfCoc6i
FfsAYspjc5wR724ePGp6SEaHqgSSRRDr67FR0Q30mvYsyNPZk2Y2pmDYc2wQr5EZPBDP2wuSXAs+
E+CTVrC3i9Ko4TOMxXjwDV6ptZpH7HXiaNzRgWLJmklG1WdG05kueLJM9sy0FqQkj3DcT5gtgjtt
ZJl+mABhGF8AeY3tIodA0u9jZfJTAwDdGYgpCOTF8g/RTUvJEJ0wV8uLYfSyWyjwc7pou7PzgSiO
SaF5gxFotBOto7QsSWEc7HNN6rj2SZjP+zMxqipa+g422ztWIu0XPaDDQBktbvGDRu0MelIYvJgF
xvqWLpsRPxkldbOeDA8tHe8raWkBP0aNnSqxloqDFlbqM719rV9mXuvSHwh045qqTThtm65u43UM
PmvCVSIT62qgwuMcc7eiwVFXeIUvbDKGhyURUapdq6jiqRFwRo+umTxc7n7bZmtjsIZm1WOyb7YT
4KDZujoIXIPhSD2buoZbPypnNO6I1+VdY6YLHnjX8/aqCGhpbzqzCsgiyCNXLYbu2aT25hvIJnvv
3jELtCfKEdK+QNnv9zc15CpinQVv9BqUD0+TjQMajNgiMOzca6rIujIHPXP34VAGXNeAIfkibbRK
rfI2ZMygud8RukWrj21kkIoNRil8YQru0H6sbb57bFRejDIk8r6HxP2nkvJBJWVuFdNA/vellA37
m/jLy5t2+Pe/+dEP1//iJ3SH3ADmclw0bJp+JD15IH2pQs+GGYwyp6b3j344DhudeKjA4sd007PY
yv6zkEL1BWowmB5IaOxzCW36Ozqxd5sNO3Dx1UAkwqzDP+LqebslErw8k1+V3c40O8pwNFRYLtlg
d2ZgTQB4zWkKkim6uFgFERGtP92r35Qh3u2cmQqpliCvNzH60Ip97yGoa2D//TTIrerMfu2NuYst
2czo2MX57v9xKDRxeDBsICDufCN+2qQ3FmhWI3fk1jYQ22cmRDzgowRV+MA5/v6huJWB5bLhdH9R
3k3GkIKOs6mQD0PMgnuqV+Dj0qUcvG7/50O9E/mdbqDFNdm6xUuBqvDtVVFdImbL4QYGMcTffjSZ
hWGBDeRsiSJEsFda2uxDSpcUDMrlnw8+l1N+qkb88+BYTea3mCX1O4UhYUFhaFVSbrUSnA+K5mhd
GDB4/nyUX98RBwWjiREMPYnFBv7tJbaoltu+DjsK8rYLV9gsCHx0htqbUwhy9E5/Pty7GhIX5cx1
S92cyUeUOOeL/uk9QXZnWiB8uq0YYRxT4P7qWeY3X+A7NbL8zCXP6IOyxK+3ER0koCHyXaml0sF/
e8QwouVCjFE39xJRPDGl87CCcv3n65pv09uHxVHY0wZYUenczVFyP18XxXijSOu021rQfRaWpp3j
Sb0cwWbBG8qdD67pd3fx56O9e2hUS0UtnKzDKoJ6fGaHiB4+ZQUGZFEipFw0afr5zxdoztWn91eI
X9B1LCqXvJDvhrIRIJ6vFJ+dEbn2JYKI7EHoXbh3y4neRClSlHI3Hjq8ZZ0RWeVK3T9UjrXrRDNz
QIJ+3Q3IyRrlVa/DYGn70SWp0wQ0eDuBj8oAFi+NtJ4+GJiM3zx/S6cFabhE+Zm/vHF+K1y6ZnxG
seqgA9uzQJyoLYeQIQ10RtwaaBn9Uq0s7t7apO34SZ+84aoz/OqIfNcCWingb2LU/+BbcH57aozP
8xfu/FpQTQJI2GyRJdWniISLyFlRth3Yf7ty3daiBSZgJUtduUG2AlMCG65ImnO23EQd5INERKQX
rKnaOYCsgDvF/m8VFpi8C1OMZ6IzmyPwCm0/pegJ6Cmi84GlwKq/CR46Nn8P5FzBdGcfuWxszduA
JYqRqDb+GlXoQaZNi3ARBDZhrQGKIecsstN7FmGAYOzRWozWlG4aqwM1o8nLMvCmXR0jzCUixloM
YRaewzPVH7WG3K2kQG4VOuO3dLRupE9QJ6ARuqtuJC/55WLz57f11w8Enh8LA7565mCwj28/x6EV
Tueo+aFDwNbSLqJcrEMNGu66KaxwsOfG3/4kOSI7Czp+jjePN2+PGDRDD5A1ldsmDPdGa69Rx74G
hX3eWNRJ2AE8/fkKfx23EaAz2pBkEMxljHfDWkv8WsGzkdtkzCo0p7bai5KEad9sxtWfD/XrawqD
2sTLTs2UcJz3kj7RkWqoaEpsA793zkqtNval6rwPbuBvjwKCkWUKNQPu4dsbmGNEzqXiBmouiA2Q
J4G2o07hX/35Yt63tpiBuBrUhD6rRcNjOnp7nJSah0E5g1LdQOI0JTAIdcTdr1yQgXOigceSghdf
9yzqmf4jW8ptCW3vo2FpLjO/HU7RXKL3dzAjoDU6WbN/mgjrurSnuPdayD+Zt1bU8zYUdeSGfJnY
X1r2ZO9pRsPY0cuvWam8m1Qmaiscvb/Ipwm7T1qGHzwB87fnRJsB+y0mWef9ikMQ1qSFkdVuC9EV
e71x1oEOO29Cx3YMEUYtI6+rnk/JyFmtjZddRU65G+vmKvCLktpW9jUzhv6YQniZJvUJdYi5JMGq
uh0LcMeVjJ2dA8PsUIzZEbHZR4uL31/AycrKkp7v/10HJTSagFQDxU2NxhtIfdWmU7a4jxjFllXt
JeCNDR12nSuZsZr8QI3sBYT8Xdu4wR4cR7gcsDasKaUE1+XklXc+bs8JW8HBIq9pQ+lhXKk00Zgr
ZLahxlh9MCUY73pAp7eTDQtm3O9X8O7tBL3OCZdjux21BAjIFBQH6cDsS+ZojbhhkO8w2CeJvgdf
0y/bGeP25w/E+u1bgI0aOoFvGviB334g/shYQvOj3ZJOJcG4YNv8zLLqyrMJeceM96XM+uHRM43o
lTac7HqxTEozWhFiSmKQaDemTup441KFUZQfyQw0u2omUOnbAZk80RXC+EqWlsFQ6aHZA3mpJxTf
teARbXuzM3qH8Fo8Fzuy0168Xr91Rw4k7JMXBq7QB/f816XbHO6Ch4cVgquzW3p7vY5JNmuYMCDU
SfZYhFuvT7KVNqFQhLxqfbBO/M2wDVIW3TLren74faY2LCi3aBh0tpUovgX0MJm10QnblI8/ONK8
N3k3wHCkuQNt04rW3y/scT53lUeK23ZsxF1qWOIxyeZkzXxkN+GMKZUc3dUAzLvGR/bu38y+Lkk5
iAfQDugsvN/eUSkQgYeJDvrBG2GW+leDV9/odvgt8+RntrzuBxPUae35y7U6YDEMkw03GT9vDxj0
WkvaOq8s2/DiprNY94wheWEFnEGrn75SOLwr44wYwLFicWMTldG3okHxPH3w9fz2ZUL1zswCjIJe
8tsziTvZwwfi+1V+KVd65ZEZQ+cHOjoUNidKvv35Y/3NpIkXwOIxI+EHfzCfzk+ziBskuGa7gYc8
NsNWVEa4nEAlfrBH/O39Nahk8CZxe23/3ZAAZEqUBk34LXvkZun3Q4TCOwmWbog2W9HEWwoK1Stt
rDO0S8BOqQZktIu0s2lyPxojf92U051nV8imHLmL8/57VSTVorZKORnYvmtaxlTqmol4EkJZBZHt
y6rNi23kyZl13ukffFbvu9zzCM246HKzWbej4Hn3ruFkpmBe6M0W1X30ufJmNKtqhLxsY8Oh4eqW
5OqWHT+A4TVAktK7deas4KEAX8c2CNgcLqC66CNLhAtTys5YOsJpv/z5zfjNQOPjBQEioSOf8N6n
TEWaH49O4dZbdwjJfbKpbOPODYhicuIPbslvDkVt2EY6AZDG5+68fQnjxGhJhfXqrZzC/Jttjd71
RHBQs9Bc/f9xWaxBHVt355LaL6Ma7OVJVr5db7FlNNc4Z1yCmbzwLGkkVcR/FRqvvo8e/1V0+VUZ
40b83//+zSDGkSiLsEREzPC+UmFOaB3LjiPFli5IAyyqW3yKGN/1lg78kNsoQqHl/vmgv72V7K9h
nxAVj4ro7a0UQi+QIzj1li5Nv8yx8eNZyc1Vo5vtB4dCqsiPvRs1WWno/8femSRHjmTZdit/A1qC
vpkarGff0zmBkE4nekABRaur/wf0zKyIqJIKyXnOPMKdRjMDoKrvvXvPBf+D1sVmxfrzLwsKpxkS
bXKLOJ3R7j3kx8hqUmfSW0ZQBB15nbK2HmfyMmrtcRJ7Ksdh3mnmdxWuBJeHK7PpMZ7IASufycJi
atPVRTBAZS09tJxQZN+R6ULzg8Og9klaro7zetU/13wkYONew+w6HF0y7yfkP8vFt3UdKIivdwhV
0nyTFKn56IExNslGg2Owz81q9na4RlKL7CsAGr+8nGZJspFUMOkFUAs73nZZ0aVPqmzM5QQCkfwL
RqGVsxOGNM8VmEQSQIZiVNduVQ/BldMP5DJ5ihHmnv8WE3OmThUzxvewAH7JHC65Cvx61dy6Nrmm
A1DQh1GEHjrPWjRHgJqI0ohMs7pNmGbPlfJssoMH1CwnBK6JJBmpIUx9KbIl2QHIrrvLfKSczCIv
hON7UGoKIXKM7jITZ8t0/aISjCXoO1TS2srKXQ9XGf6td58hDuCiuJ/JbnSa7oEEFoEPoFf5cjvF
/vhQZ07X7xZB4tS90RDhtoOOkAwnDrHzvg3A6xKalKDfgN2kdQSAOzzU3ZrSXcZr+88QFhlBrXKD
pzwlxGMuq2bN5cWsgdEBCHcVDHf0efcDEp2XWFrlaykC476vmdTEOIePYg3MtNvwZiAXjmCO/Zz6
9X3s00R1UgbSTJgPllNM2yIsqn0yjGd7XKbIQvefQ3XdgK3FeZmTsMCA+dOxxbQbGbTxHjr/4GGY
ILQj8w5OCPyQEzNBP3UIAxDV7IffMxlCogFlxR/fdesBTLBXay3KXpfcdoSXOw+/ya0bVt3OBKtA
oNmkI2Tk5gUc2fQKmQheDB/1Dpkpz7O23YMrTOjYKN2Y6sanOHRI1cuLgUOF8om2dVDpKV/fFeV8
ansQfpleVkpncVPQXZonpzsX82xttVGA3+27cpOnMQhkHyPLZKfbjCt7GwfOPaPbeWdOEMG17jAv
iH7YxhYQTM3R9T5OSvlWB8q4rFMf403felvwJ92XJ1poBz0ir4CG9cFvGvfUlUy5fIg3J9vI4H0v
PmGW83i2UDtmrjQxBS+vFUPi1zqLj77rPGTD8sqgvt5NRkijbohfq+98y6Qg6nIcfPTaa/wlepFH
mGDxWcVEYxJGHuyMHO5tuQZnOmuEZkrdcE/e6XjbJl1wrwYcHhOZm/0avlmuMZwLeZyqnUjvsYno
zNawzroKxi9HQfZffod5Fr+jPYd/JH1y0lyDP5s1BLRo1jxQi5vnpbKgqmz97+xQq2eRgMwy/SAo
r7hu15DRfI0bDQrzBEZoQZVBFCks0+CCPzS7mQdiF//m3gS/KThgQlYmzmLFDoQcjfDrB4zJPcAX
NDGCKbY8+CthZ4boKo92UVrDtgo6f9yQbuQHl0J4Pc4wP+jApS6jK1a0s0HYd9MiQuj4pvAm1eQF
gj1+TOnq31pljru5qovsBES324FWbUG6WkAVs3EibamlGZdmyvjwjJjzJP1dufM1DGnJJvuzV0Hi
gXhMUCXCwbYv51l5D85YxF8hzX1ASTUEJwLSRmOrl2B+Ys5UfXWyw1i1VMp8Q44Bc2eQ7g3gF/kD
fci0RQ6xHHpOLI8BRqAfo+J1FlGiZeit9qyJZo6yuXZOaBnVC104xiC5SvUqoONOSO2wfU1Ref1s
pVPsi1m0r35rZcccVlt5wldZ7DNmwC9ug1wEldU0bb3YrfrtgC2jJNNCwOU3HCx/nueSQG3ZJ2QR
mINoIe+oSsk8K6ibqmMl0Udu+iwZn9t4WoU4hIkHmxDmLLFHhtOGUcVoEFtcWq73oJjO2AbTB8h3
5abxGfLvCWGX4hn5Bh/RX3XGF4mleatkxz2P1jxMV0kcJzdZgJcPEJK+agiDvnRSh1eFA3NwjMx7
GHvL1WsOT3sGgQv+eVLyjdYdAcdj494kHY/qrm5I8NLDXOynZnaqA3rn5IZIsdGPJPz9Gx6iloeK
q0sTvj0XMPZufMC2H92YdHeO7sxHlfF9Z3mBpw4JwyFI+VJhAy0XglvzTrqd/HDXCjOqiUUCqdPm
2YFvNjtisuJlBTJds3PaszTz8FKPSn70i+xeIbRaO+377c/GTGCfaujkDPrrKj4ndCMQ3fXqM5yU
e+PoVky4BcPkZobnB4LXAwzwiZLJgfCCcs8mcc6eIGNfmmzLcjuFOZ7ANGjbDTgt0BTBMMSKQDzD
fJQEn9xkbhM/SS+Fp+MOzZuXeMUW6ykcaAuFpLmBIEUG22BbuwSi93npjHibIBu7WP0VkO79+SkQ
OetiQm6ETS7HVhoiuRlCkrCBB7qcwGsjYGJht+WpK1YdUg/8CvV1McXntOr5B/FIRleSTCWR3Fo2
w0bznNPGqtULbrnlK/BH9eknjhvF8QJ9nkAD7vIBnzwzFwuQfJWOz07Tkxc/NbxJ8v+K+6Dv5LtN
JOODCDWmRllP6c3iVTXwCPCKr2Wr59vAI6LCgLt0n62X28JedunmJMS1zsgvKsSyJ2Nj1TwJvGCO
4lsL8nS5NRKxfBkarruY0Q0RNBHE9widnFNrpADk7YlXbHRxz5F9fgoNJjJ6QtB1hoWm0p2o0uXL
BzdUR/EApWBDv0V1G9xIsKc80aB6A8BV4ZAWXnzvpJRcGzmodjlV4+ilfHbuJC3ajqXXc7jTWLPS
G9A6jRlVEIlvhZ3TxB2XkmttqCAdT/CWgzrCbfzVBIKaaTSqnNiTqf3CD24+OwlCjHFS5i8P8u6A
PnRu71gt9Fdj5bKL4BKRad7l7vALIYh2uWY+976UfC0eO7k6GBOhc5uVdPeoiQu5D3uD1cz34F3J
oL3rY3JbhtaS1/24yB8zzr87sw+SG1IRs0Mf4nzMVIDAUqWrkCTg+a4hYLy0pGIYd50IFGt8U6zW
V7RyX5yo/Stq4ngvhxi+MFoCn75pbw8MhO3gTaugv44rmRzGkjhFxwPG37JtXtqdU4B48JPs1nOU
3KM6V0+dJPa10+lXnzT8LyWlBNct7Q83TNy9I1GqSQcFnmXP2CNJajkAy4eTzERiW/QdzyFS1uXe
rLr5lkPI9I1FeSaowcGH2TyAv7zCc5cxiyQYAOZ5t50Q0l639H+MIR3PeSU7fm3h3RgTSjRUlqwb
tma8bmQChr2QN/Xixg9ebDWncCYBnEWXfEWzZtjYgvk7uVl/Hpel3GY8m1dGMnWXeMDrc5LWy4aj
PkfAkPEfLdT3ELTFqfBrQOt4hD9HwBwtIR4saXgytK3aXe2ZMiKy/WKec+eF87aB8n1uPsJpnTM1
0FToLJ9aMjKZlqUcSMe8WV6CeUrujTqd9v4sj14Dvz+ccIBtsrYhSUS/0/+rfhSVr1dlL18SML+E
hZ4KJ/KXxUkBLBfqVAjDJs5cYBipHLknooHBl7nyqSBp3DpBYRzsPFcPQysIeIHafT8ofsngxv7t
gDBrQ2Ma8zQkj3fElt4zctvymGX+M9l81YF2aco5kKPcpsoWcIfZlF5lpPOQ0medYlubH6kRT/sx
EAZ0aBNUVQbjbRp5GJVMQYkUtAqTZfEuOFw4L7njHmp3bvY8TizATU51mngtUXDQPr7GYrBeZumY
12EValQLlfMoca9GM2fYvcvadVHFqnw2Xd+/W0aukjvi4tn7nAs3Xd/hNcGk/kszarIimYBGbHNu
AyyeSbYRZKCwrEmQBE6Vq2iWeYc8GG2z7q1o8D0O9JAU30HhFOdkqo893m5gX464bBboAdqwXnqk
wHsexT2SrXylJ2Fgif3hunLc+AkxHMcMZ8R750PsJswhuw+Mjoz2yg4u1JKxehnpLnWBbRd2594Q
DdyQczCFBPHWpT4tS7OiLAXbToW1kQcO1qNM5hwJsE12EPrZVVPZ1ZSlJcBCuWGGNl6FcZ+/Vpbj
HVyTBjytNXyNrSZYeDNkYr4lnqK9XGhmU9X5Y4ZfvIM1QK6Tce9C3Otyfz7GROmNgSquQNU2F6pG
Ta6cpmQ4OuFgnVQP5ZYQQ0/lR3MW4WvIzJQ6571r6lUs7eqoBfizOjlS/LJjb74iT+1OjeV/mNr7
FXdN+8aJtXwrFQaEXGG3hFEv9vY4JLveH6q7xePEUkK7ZOgd9jpKZqT1HIfmI4rYMTsLu5mc7egb
yj/6hYnktna85kZMyapNXvzmhvYNSDkryCE8DWXJItSYbv5WVXl9Z7VBdYdxtYBATqT3IU+n/rNU
FvRNlaefbWyQy2gJXrBFBXB2u7x5WBwrmF47Tjxct4wiB2lfyS4hPPtUyoAdJZzlD3ZLeme6BERB
05+/auLMeuR8TGVaVKlzTgpSWasClxQxCTQR1AJhs3BWPp7SffxmqNwEN7lqChsHFa5q5/gNnzpF
uBNnIoykjtUnaD1AqpYeQ3+nC7d+KNuZhUGl89Ts/aQfm70TTnQ0IBJze6TWwAGH+OfmIYVdiGUg
aeI313T5mVDOZUdEaFisJHaD26i2l77Yjop3ibYUudS2RqXlbxxr5pfmmVOri0y75G6D0xvNNJog
6Cd7Dq+8sha4r0/ORPtxmzrhIg5iWY8ApKjzkSimwss8Ncjk8DpgGxGsfK6S0Gx1UTkP8dvYjWkK
SznDHIAgHPjdMPBbh9bGXTYByn37/WW6o0iGjc14Movg8KFM802N75t6ojnYoZtEdoufJaIXxFeP
36F+cNGP1Ycyy2n3oCzIKDCLGSqXSRfoxmrd2dz3rnYvlq5vHtwJRQWXkHlrNK1h4DzHLv2QThpF
DrB/LMYD6cN+ehWO/fg1Ek3Mo2Th+rnyhJk+FstowSxBpQ+vyr8r/LCNI/hHxiOCU7UcZ9rw8Y0z
8KGP1mjwHjmV866zOubikc1cC+Z/jVviJsl4dun9p8uWvgzf4ih6/r2uLfWZUb2Q0zxxIl7UqH5l
GEDKQzh0CMOHsMpy5NoZ9LCS6FLOu1xOfazp/50nnHbASpqeEx2pfpJED6+jidIxWwFN0mYugSKg
m0x+VrB/RdVgrGy0YEBWZWk8gTfpaBMGsh4hSygapPmhDXwyc5hwbdkYZ2bS3XGqBvuuSoL5Ei1T
9qx1Oj1NljP+HoP9R4P6dxpUm23/D13a/0EqPL5P71n2Jwnq7x/5p5fXBUe4yuh9HhUe+BVH+E9S
oQd62uE2dEx6QGtIwb+8vJZFJCU915CxDWMVJjj/kqCawX+FRuiuIjk66uts59+RoP7F8LaaSgPm
jbwt0LAB4sy15/yHGRGqjlLnbmI9KI6VFCyYCZfNaCKVjXTJWiIdqss0K7ufgBGg/aWFuLfCdjnU
jlhkVGZge0s10y7AZDKRtAYkKBSAMeZR/lCGwevQJqL/ukJP8UPMEh4oa/6pSSl1B4fkyO9y0xLQ
pNO1u/BdwDbWUtyvDphjCDZik5pi+FVroTuMBJNzI8COEtdYgh1JyWp+DxO5vPt2umTbhCAjM0qT
kce2Kzq9hxXVnt1FyA/4dPl7n0wLGXksdmxdy4+lI4U3BK7gR/ai+19jl5gbS8IyTVBG3iWpRx0g
smzTsH09DfQKi7+ZT36PpP670/59CdZJDFfVABwJ1fzPl6DSjkOkJW0Z3WFCcO3B3Ulr7ujlAK0m
KMRqe7B/VhXewq2zLmEk8dGkFwDCBhsFPCvNl53P4nkKNadrHbvpNYyt5pMcNPFSt666TxfoSW6W
51fA4ZjoBimQWMTswSFJYVsPym5ugqB76iHwHV1JpGEyEaCXWgf8Qp95C7npDw/J/zI/WYHrfxgv
8KEdw19vYNSeBvzOv06BJYOiJDbwTBFDFf8w16ufAEx8NS1nvhW+0Z2G3O5OVT71OyKWK6Zjotd7
Zef6ah5m40MWJl9D6E7zTVI7xXlqbPchXvhTi/LrlyUb8yIBFXGTDp55acNSuXWD+DlxZgvBLq3e
op5GAqGBcmf1xEhQdOIAHMXbLg39cW1U3NN2b4wXhrY/a2+4nDrLPPZD7B4XMtvZTxgiZ/NS7GZ3
snYGeZNs0T9KbAlnx2mmn1na2BtchNNP2cX2yV/K7tj1kJ/ilMmzHId9n03zPQ9lce2PgodJoSQq
7E+DbYVaNe48tS1yNkwiCypwZME8bLOM/mPDaeJg6M6KrIzK1K+pluaaq7Tp6yy/qtL1BBqU1svC
YOpXgCmV6p2RBaN9N2yPnGTMfQ378siJKrsosb9ffTuSgtocrzD58OEsG3Lork11flwYtIQR6Arr
XmT9fKN6ky/UYsfOdKCPk7s+m6LQdxUV+ouTQlULOSVeOk4XRgYlwt/lmvxFvGDgJYJAgNjMtEOu
ZbiOrv6wZpH2Ss9t9MV9CsDmjuK8PgiYls/LPAXbzh/CCIUF907X6J90Splh9ICmcN0s6Wcum/la
elZ8bnujffFbB4hRWhoHfI2vM637bTt41RPQtpAM6M6lGT/aHGq49pcNKeUbo6eRqODl7Jaqse5n
oyscIOl81GUg0Y15PmHSJp2ZkenwuqA2JHa5sjd3bi+s3Wq84jXncb7uikbffd+2MqcVma381a51
zUtTNvFXUwbGayAq9RIyQn2psSBdZyqDFl3R2U2xLNbZR20UB6JIRRUNcwhu2h4G5h6LLvxdEaRk
QRlts/zNQPdbpfDf6xWCd8aB3+oUYILQKfz10f7D1z+1phKJ7ugoddIT25758mbpWvGQ65BPYOaW
EXmtEmQXZgT1ubMM5RWJS+l8CIyM7cXmGSSit2zjc1CM8r0YPWZWIV21JJIk+v6gZ8mHMazSPLXZ
IPb/99rzv30AZ91eTY/2PyK/v9w/tS4UQZuJf196ut/NuTlftzIhlNCLKThUzToTtxPrheWxxABf
EjvoKRKij+FemBMoHZ49m4V5ad7t2TcBuFHDpha9nj1xyfFj6becItM6KYO/mct+78d/+fIdmLEU
XBasBbTkf/ny8UERAzW5983g0tmblIq/uJvj4NjRHH828U1e5bOab0p4wYeewhbmaF17pwAq+Zlx
XxZNodWdSneiXvRb8djjnjuEaLezqGuH+kYHKrv0LT7/RPAlhQUGsq+RbYJLlDkfcMuHk6F1wIRq
7VEOTEJqZFE+uaA5jcDZokWMXzl+sRhgHOHzBWcse9Yuxl6wL5Wd7CXRaD+YMOAlm8b4lDFV2ena
r/FkWtb8y0wU6xUMZNxnSlrmTtsSVlZTfNDBOqrUrlui4KQ8lc4Y/6h9HnXOBPPt96MXhyIhCU6k
oHgxlN0OdRETlttZ96VFKbitcnuMQqtNPw2p9D6HQvyDO2/8BSJuXUHWryb34zOmG33lGGsV40DQ
vZervG6xquLRkESfbpzWy179Kv9pN1TYbZLOp2KyVNR11kh2IKR9SkW1df1yvs6pyeu/uRE4JP5p
B+UxRCXGmQFpDwnkHAf/cmxgra4GVYztPajdHhgSvS1S5da1uZxmNAKM1yMf6zxhzjpN9hzF5LvH
EOxO04LFqF6pUypaf5uWeUmLrVQTEx8jK6KRXseablfve5y3PK6mb3wsk1E+sfz3H9bkjL+GzHfE
NvTcymccFNBprjmOXY117+4q31i4D5zaZlhjl4RZlCaQKRo/1XAMEjFvFy39E0OOJ6ppItp85klk
1VrZgbY8kQs8WAyZBmP4ZKzDElnUKAca2nSzqVFv8tQe/RIONkILriu1cf8CbfvoimJctrOV6V1o
Ly+mlKR0NNDBeD9pBQySByJMHG7W3FIO8bmB/xOZVgVTZSzODYXVEYMpvmV6m+1BtyDwr8hedGgJ
DEX6zD6QPSuRI43TcrIDmnNV/qKAsWlYeK2XHFPOLdRxNqsBnQKZQrH0zXsBIIcDDm2iM5x7tipV
edtOj/RR7HTod1h5KoOPiw59UzZrT0VNa3RA3A9rWZqiNYkYBDjOttRm/ZgkvSLH1WHX0WZuf6R2
jM42QbVcXAicThx/wuWOZlwjdppUhI+qbFhX+7ZiJszKbkSi1iYJr1NxXrgRGG1Aqr4QzpI2kYv0
dPWGIjJeIMndMTiPh43p5/N9x9nyCOYghIastP6yvCI40WsXu3KoCnAMXkxwIP23aeeMwCYC5WUE
VKPi3BBQzV2YtZwyNzPCuj7E+rxxZUySgq3LL9+f7kkbxp7vcmyNaWKC+Sunorr2gSHcWsRJR2wG
Id9MuOi7793gP5Xt31S2q0OIzeNfoqf/UdkSofhOot/7H2vbf/zQP2pbmMIO6nQf9xuGOyLJUP79
s7Y1IAcTH0/mksXS9C0K/Ke9cqXw00fBDPEnAr8NoBiTRAChGHGoS+TZv4Hgd1cK8h8KDCyfIcRi
LFc0p/Gsf9Ow/nhK6YAV1LNntuc1aXDL4HHfp2O/t6s+gJ5dp82J6Ymo2d5S7e6KzhvEU7rS6Ygj
tujozqKTa4JFhbvvIAZhd48DCsYLHOxZfkssUEcrbWXfsbafU5Nk3X4l44UrI681sqw6s3YUe29l
6MGury/zb7BevTL2xt+4vcU8JERyRAmRKXLP6Rkw3/gN6QuMFLP0N7lv/Kb4LfgVtv6K9su/KX+2
NxI5TNkbZO9jL9LXoaPVe2y6BmuyZDHxLnvXSHu4J4QLOOhXioztoZqywJ6uyxSrhb8PYBzI64aI
CyrsWXV+5NdL7sTHHn1SN+8qEsBFda4hOZO+i2o3tFxyPvwqvg5YlRD/xyXfZ0uPtxqmFgdPaEzb
YSTjI4Jubho/0crA/YOdkbkTzbBauVTwdd7giax+R6x533lrdbBmr82/g9jSQLcO4PVcOjoqvDGp
JQh+aaV+sQnyodH5p46XRbm4Oqtkcbdj0mScwel6JQerQNF47TO4PRkTmfIEXhOGEwp7w4CzW3UI
NdueGDFLSOsBAgPWA1sZKIDMerozYWTtvXBtJmCX2xGvW0ZLsaDBge/I1KUqLlFC2YdGORXMBpyK
RT1CcG/rxtuUYzmckL9G/pAW+6rC9GAzub5BmlxHY4rA2HMwwjm9u8bNJg3hXWF811XE4cS1QExf
4FWnvztKBhDeE6leyR11q7qd0tG/K2Ux/gDmgkw5NNGVMai5435oIOs32TMtmPi2tJhzEYSMr2Ia
BtroPjopNHBrfEIRP6dytiEFe4L2yZoprzoR7jm32Zfku5AxlIsMGhCw9+VZtmQWk8DuPbWeCddk
hf1uqjhN5sjNW3uO6JgyXWsWrU91Z3lrYI6qcE7V/WmadXeYyiJ5tmVjX4TapzFqSnd6dEKT40RA
NZxvh6Irv8zJ8RAE+Jo83KSp611hNTjETMu9JZKAHPHJfSQlY6vywVkHILN/aRKDk9AjJ7qYLIZh
vBmSxLogw6Y5YvYaNn2+cK2HknTytPTq506x5Y6xLz8mK30xgeuCwQmCM1cakKeE1bgoGVzppZzv
Yk+l59qZu8fEtPXrYOuq2ofTbP3MG9i2gjMqZrrW9s9TOYd7J5e/RrrOR9M12h3tLM0V9POHEI3j
q+HhF1gKnb3YE86WyG2D4qVl+8QiwhPmib47rP29XehP/T6T3sXU5F7E+bw85J293EA5cM/TrBBb
MdvG+MrPihszZ6CkXZ1TV3lGdovPeD7PQs5dhMmSyaS5TiPcYGbw0pMQjWhkATGCxYIwd5J6Skp7
QNRplAgDXYmazg1DSdAyrvXsQBC66UX3lOnuIZfC/5zdBlmyEY5GQQscDz0aPJ0/+l3uXFTGgoWv
dyQh5yre+llyCh3lXy1T1/JoDOpBl0G5dTuj+ekNYF0lANBbOw71x8pOa4F/lfOaGCIvkjxxnhK6
85SNpeVAn2oXLEJhckV7fPjRw6eqmzKJYvg8kWYYpaN87jiiMy5Wdpr9Wik0kRrbS2uICXWmHNum
42C/QpFC9SF8K9gQebVcWsz6tw65LGrT95bgiXNS49psZ7HHdiGYTRpBc0cqLiQUKvaQo81sXo+K
mcGmJC9j3KTVhIAR4s98z3wMikyRTDYCnzj4gAIMw2jIBoZOQTmFO7oFyz2o2+CyGWv3fXC75gJJ
KI29BfYS/xRt2m1i1jE2miBVGw7WxpW/KhQWU6hrH1TKwqDGnrao79fCFLguBdxI828x0ZKZVnOt
MlVwi7pN1Bvzz5Y9754CdTklNBQjXhTRex6rk1vI8NC3zgw4ZCXWBzL4iTjU/WqE8wnx1bo0EbH0
0dJWmG3DfNdCR+EhF8XVNKfBVWgXxSXGJy/f5PpnaljtGlqNI26enxqjewBGC3nZ7MidWSU02eCl
+4wMgIOR6fCuNbtmJzwrtSOHYvKYiPS6LAglcQbQRV3dmS9Z6zqHHAPbnuf9Z67r4L614E8hMG0e
E99kBaECPTMzqnZdF7vllYsYKXJVPV41tZEcxTQDSvQqb4UMmM0dd261rZEq3jJh7T6B2zCNsaRZ
cuxxgufEi50z73DZWpMkUM2VJI+AnqluIc24+5LSHocdg2oDhNh2UUZ2KQC0b7y6bg79QCPOGeb+
h9V1gMKCBvWtX7z1yvzIW1mgvLX0JXlVDNCQo6bIAlqSR4Bsb+cqteCizOrLtMdiN5jL8JAjZ99h
q+qAXgXF3gmaYGt3gkH6aKprrAIgGkIY4wvdn5sxyW1zR6cFBaFjVUEkuhSXxXDRZUgU3Hr66Ayn
fCP8eNgnU1B8VrhEdwt5ARuWvbc0KH91RaZOtmC7N2Adb1uXP8XYSTcLpr8jukrjZECC346Zae2t
PgMfJ0X+M8xp9fdlKg49iVwbR8XlHUY3+2ypPNvLPm9PAwcSVDRleLQBIiO04OQFRNwl4ygdL7Kq
YZ5ezrKlZyQERF/dIwtooOr4qv7ZuxNxAU75iH7EjIYl9Y7TCIgqc69oeMhj7VTFhi6rtWfO/LM1
5N0wBPWmzurVNaYPLNEC17F4NTNnAc7nZfus0AzRSzS9hAaQs9zdMc8+hIrqjrnZxqjQGCOIug8E
dVPe6GRfdzLYtCHzVC+rAVim6VnpMtnHTnllVwLdEAF80JeH8EhiABBwtO6iqG+XLkv3PeUzmHSB
SKpc7sJxMAkKRHGretlse005insvWANuTHjjNkN34ds3pP0xXA+F/9g7aNZ0HjcR1oVfbeyJnbvk
ZG5XA7PoTLpsZEXKfmAPd5NlAsGvlnbnAxPbNArEMcjVO0+MKBx7BHKji3fECOVwmqsuPOZ1IjYJ
Hdtz1S93Zea+ObH/9J9aqu6zfvm7WsqmaPm/aqlrRgbp/9u+M+79cz31+wf/WU8RxEJRBK8GI5XP
3sbU71/1lEPgGchY7IHBd3jZv2aFDlFoFFSo9HD0gQZes6L/gatx3P/6htis3NIACQETxn+jpsKz
86eaiiRqn3QYDGVUVC65r381VzHVAcs0+9alxteXaPzzydLH28YyMA6qK9E74U5Wftmjy+ScuEEm
p38Iq2QoaGXmUY1SXMa8993SIuxJFkIS/EarqyapjxgzhnNARv3WKUPvohlq8dDWSkYNN+4Ftmdz
I50KMW0g56ccIl4N5D0XB1O2zaZSeRt5itMlr2furbbN6k04xvaBzjoQA36GU1FypAi68uyqO+OL
RK7fxneTbm9mHKnEuRl0+qR5bJW06WYEyL5K72w6UBOGItxCB/8cXJP6JpeKSLEujzDvL1dxl8AJ
6w3cGcbPVGBsaUsldnGem/uFPukBGTOKmcQ6iNqtX8JlzHdKFtlWl2AA5u6G8zbOk6To3zurt/el
z6LObtQd7crj91cm1HQIU9u+DsLjoobs3k/SZgtVTB/RYIP1bBZ6JlKOx6TPb7olRDSgCr0j+9BE
MRFiMjSkjW/ZtbdJthrSMAWi0i3Vucj8q9QM441pV/ehQXZ3H/uHkD6dpK1LeWchAw+Z4Tpks22t
2DgIDF1YFZdntx+XaOzXDyGLHlEuvppyGUCsuQLFeTB8VCrc2vNcnSWengvZ0aayLUTi2t+LrJR7
V7c1dQB09QyB2aZl8wnj8Nwva4pDYQFC1LF4Xuys2dgGQ1FFfg4TjnneIxwLGShXy8lqUs6judQn
ZQbjlk5Su1ez6e5JBFi2ajYcuIQuc6+AuIAB70gLwWAXmvmbRPh2gcTxRFoFgguXDXaA+k9YZHJI
bQAGYctGVZZiV+TtY6O852DWVN9ItZLRc/aizgi5MHR68GVFkFr+lmPuOFDbdtEEx39nwCI9t1b4
y9EipwUQulvuiUcqtY03rZlGXUL+bt7sh6RYIiuJCbiFAjUGHG8dRdKB2bun1srNtwWRTARv44Jx
8AfZG2Dk0kASUpMvx5WlGWnOS8TgcS+wGRJGkkjnmGpnYHK6zJFBTN0W9eurUH21Lfw53nq1orfe
LASJBlzBxkbv5+VVt4/t/Il6LrmqjbTa28FHEirjDJetjVyGPY+lY1Yq4njnbGnBZvfIdAICPD1j
kxfpcpBZ2D0a9Uy6mR8ywPcDB++LvlK4WvZBXkwryATcXTFUW8hD/q6eaRpyFDduM6/TO0NzvjNR
BEcD2YJbQLz5Ouz0Tiba5yhLgvFoWcmpd0frggMdplIA00+r6er/s3cmy5EbWRb9IsgwOKZtIOaJ
wZnMDYxJJjHPcMfw9X2QJnWrqq3bqva1kZVZKSUqiIA/v+/ec7cS7OPaFKkbOJE/rG0uEThgqyTo
7FR/BsOvr3rN4IalGpIIMfUBvpwNbLVZiQxgTbewlvrRYNuxAF+dmD2JlsUbp/aG9dgXDvUCAM2t
iXmbH1WeKRi0+Bu1c0l2eEc/6FUT2c8E/3OQll5+UA2ly9JT2tqd+TzrubP3Llr7isTgN2Y7b434
bR9rNUOzdPpH3UsOkkKbozcvGLnWfgB31GwG3YLz58NOnweabITg4m42/qeECZxgXwsNecu5dq/0
NDF2U6L9KsQ8bSlePLW9e06G5aLvUmVLgA+7UVniXqMaFkt0DWqPZsgY4sPKEMlHU1G1EHnzY1eZ
495d9GmKlbTV4Mk+INo5bcykImxYNjxSkdNeJtPdysL88BurXnlJagWq6NjBm7B6CtcnVkZRAl+1
3SiaXwry7sqdp/CK2c/a6blhHEMvz7ZpDn2MctuOW1G2JAIKbx9b+l2Vmz8ch4alSKQHamBeIDfg
zE2ovswnyzmQyCqfaKN5pXlkWNe1+8uJhyFQYdIHOB+fuDmeXNG319ozjwk8hxXuz/yCuofjv73l
cViuQyv2grBpvttWokX7gtK/WVY7wcVkDY+GexDMhfOUD+0OWYDRjfvrPseKyrXzhz95/tMkpn1F
hvA0O6ncKnNqtr2XqzWoCEb+eX4Cjpvc8E6f6YYfURVDup2xoAYZkuG2ZYnHGGo/1ngX107fJKep
6Q6kLOA3UmdEX4Y0Vzl77nVcNM57no1vQyjl3p3crwpu2yqm9XYrzX7YjSXXWMBjduAWyr/rc0UO
AJZzg8GAH3y4UB0SBr1tYvMMH6p0pkmCGXlsEiIbjiBPEGuv0qeou9HGLyupTd6FclG05pZ3De2Q
ExThPe/f5BhzXdlFxAE2g0caR7ZescJvYO0S8nDbyB2srZnXVjCKGo3TTV8HRU021sWnCSBnR3fM
qtaib0ur3WNe5uFWoyllJWrH2NoVUTRDFPrRqxnDK8FJPvNW3bYwztcDReBWSU0QW9pnkfRhl/HM
kmUs97SzJGIxhjfwml76UBUuX0U8iinaJU9f4d2FdusP9YLszZYvWZUWdmftG5MolUG8hz3qsyVh
mzoZPUgt0amN3VW8vYk7svJBeSnN0H7AIug67XulxhLqUmupzvWBXLBOstE280QjPQTed27b/4Ag
f/0r4zXrgwWF8X+vKg55nvCa7f6+qvjzD/1FgnT/IOwDwm4p93V9dnv/PVr7BvWH0EwWsA0C9m9I
5J+rCkFvxjJZM+s6YP8Bhf33aG05f/igowi0+4s9j6aOf2e0hsH2D6M1/icoe7hm2eoK12Zz8U+m
isRJRJob6I9jY/BoDjU9EHaKj79uXHDUNEIIJIfU503RYCBZgvphoDNmowd3LM/2rVFAqPEqZtZ5
dkW4yVU102Oj6+O95JEVO0oAJ+0+89P2tcHMbQdESKKUhpqcsK8yO1i2fEkalC4CtitZ6LMgmCid
s58CCV+2kvOB3XEvFgXf38w5m/eNWtCDgTVUJD67sFYrwbfxJwW37qeXx6w+PJ+YwKxb5QoObN8F
k0eiks6/QZhn3+zjdecXzgXpy10VSj50xPu2bgeRZDXlSrfWtmMkj3WaTvdjrPfXNjKLhyIlXbBx
x4qi49QbI753th55KJH1Q27XivwLBGDW3NM+go92NBk+T0bs7cbEbMlmVUkFhNyGoN3FWNT7wcyM
9WgTNBC9a77mPqpnYrX5o2ESJvdj8SMiFXRnV5O/LmfLukkzbQ+qmsQ6Nsxb7Mxs+kvH3WhT4lAh
peU3y9Xyq1UOD7Y+UNGT50Tm6tGNPwnJ1DsBG5I615ISpaIgFUOb04Nq8aqsZJxEF5zr4jrEywK9
l7M868OGl1R1Deu2+E6Vg2wPY23b2expo9btHkzH/7TDkC5FWmAxXMYNwhN/ISnw6guNMYdqu4Bi
gqMaKpzcxDgf07azHqzRH09W7SKTdXpzX2fxzxQG44ddOcOa1oBTrtvT2l5K6nk7ilXr0F+nqrF4
zNuMxumMwg/TymDL84lARM7u2zztr9qYyQAwefecjXOIVmSO14kg77omo78xbH5SjTzOWldh9DR7
Lgb03GsQcdOy8vnHpilFfnVtnKy40Y+sor9y/v67SIr8Hl8LvnuS1v6DS1T53mPvs8KOlIarmsD6
FS55H6S1ws1HKmg3a7J80E2eaNeR/dnMhDhN2Frq1oKJzmN/qaCEvqvWBX3BAj0+ijQ21kRTc2wm
lhLrJsuGnUxDdmmNPDmQWY967FyU6hqSCE7J8VLR2Oelo7a3ylyx/OcZJHtNelWGWh/gMnrRtJyW
5/kB8Ia+Dd2TUPjvu6Z8mwaZ3mKrRQfCvoOPbO3n4sFAXt2UXv3Z1a6LC7LiHkTGHw/Lj8JllsZz
3k9BkZgnWwxY2Jff1PSlRWjJlcEqaZb6q5D+GKjJD/f1oLTL4Plo0rKO1qku3nkZdncmHZ9brWsr
2LORDce4Ey+ClB/xdbdbFyGWF81CCuMi4wIgXBG1eCcp1mzYAbY7XE4m2ZLj3CfnvuiZNHqWN2Vy
pXuZCdbhitbirqBGFPzzUCfbDO08EMjrD8zq+X3t2dEBnBJ56jmzDoDsxvtizOdd2TP7E3IDDJ2N
wKRbRcrGGg4t7eRU0hndcD+I/gXxVNuz37CvA7xpuPOoYGLQH8sU/42/RnU209sUDlZBFzd86tb7
iYnE3jjO7NNxPtVbeKYZKdAkvNGMltzZcfdRipp22obLw5wYH06tbECkrd7/6Fr+k0kG1+u2zs1T
lJfFFrGGR1qPciZfkROzjvMb6ziSpSPvO+jF5I1Yqf6YJc1ymBbDQEmeQeb2ielxJBdWJHrz2LTj
Y6nj3oy8srirSLFAQvBzWd8iWp0PVk3TwK6mVQWJ2la4IJiHDqwDSWZCL4H+WJf+Q5+633WlD0Fk
krMYEHrJEXoQ8wGt9GxfnLKowkCgJY4RBBo7xZuYONrWmElme2ZfbKeYKAwvd4ATo3yJ86kzxH7C
0nMsuA1Kzhat+cw0wnSYsFPwHmM8mM5d1npkYtNq9PaZ9NL5PIrWuR85sB+tNuQrkg08eoe2V/Zb
ZyTtMZ4Ri1awM+2fPU9/EhiQ/OLA0EKX3Y9Tuw8NwAiTegS9PaItedQGhNq295Ew92HTH2jcjO5i
drOPZHstd9UqCBfUkvDg+vMQv4OA6TbKFMXeSKL4w8OD7K+I4YMXQ68S58hqKTJxRc1dYB6glKra
4/thKaVWGLwp6OTV/l1mQkcOEOZw6VXX3fCGNTqB1omSYIw4NVtIGz/4QueSrzqhr4+m1ZN3zuQI
X14hLx37w7tQ2f63PsYS8EEeWriBMvWqAUy/Frp7wKKY/yoKy/mykSnwyODclYQFVb6JYFgc7Eod
Ct62Qcf8MK1xEDNo+yGfIpS32HuRarLPDMP5l5bqaXgspAkKxqmT4Z5uN+eFcwRFbkTYltNkakHl
unUISBX344GexPEzS7j18DKKwhdQJmphcek8lVOs3ZLU6WBHopa9g0nIrla+bF5V2As3MP1iPviy
yb4EHjEsWASkGLHNIKF965AZ7F6oYuLLWld9czc3FtkcNj/etDKhZrB4NX39gg1weLeHafhFl2vz
g3SC2pZa6oMGinwEnrGZtCN2UnWDrIIVymJh/Sn0CXIumTzYaKRu99Ilor53taH+4UcjFsIJY8Kh
NnrWZggkDaZFXHqv9PEJsfIqq3/A4CAp4h2t5koHa37gO0eKR5p6PQVoKywms9jfWG6rv4d+H4oN
Qk82rg2l0S+Ti+Qh9GvswoCMgpKFN9clj7ZkXs8p1yywA9Rxmu6Z3tjmaNAZsnZqoa8nJbt1TncW
vUD1vIAExabRbUTL1Ow3+FF8Spq7+t6QXb/ucPydc02h+rshoLARgevQuYImhyIv2/esTZdEQCQp
AQPvVb1lk1mXG9TXiQbQtJl/waqxLqE+1Gvo0T9FFPvPblwWH1XUVVuLfux8zSs+pH5GZZWGIzTj
jWiPk35IIEZd/Fm4P5Td5vs6rgFnmZE9IwRak/XTHdr41IeG9eL3cQzLv7BGVLUWJaGszGpPEon/
mc0y8/akKKcHLwsbFYyYQT+Ur8iJlnb9IxJhf2/7PcaIdDT1dzkzQG4ifZA8S3onV17pGl9+Yzbp
JiycSDt6VRq+Qfcon9kaOd3Wwu14kp2cdirVNEKzLTvbAl7gIY2ym047wVtTutdoUusqLhSymsZd
FdRrOfX+veh9/SpdEWGmKNxkbfu1eUfaUKOFJHJ3eDtZB9qtEj/h1poIqFjoXigAc6ErFgPxfkOz
jCkwukQnShtF1643582AKeZgpvRaz8Lu13Nt5Vup6/LMannjyLb4FaemhKIkHdSKFJwvlTd4GzOn
b58j2w1/OtjftqqiXXPFb3PugppOp0tsjhlxFCp3VmFo6wijbZQK2Eci/arZzpc0EvCXmosnrxZu
+hXeT3SRkV0aJiCWsLbG/SCU57Ye6ZYygDWfsrbwg0hnRiyGCNEJoBDbrwaHZuJTZQokOHvr2B2S
uAkHbNxYePpwU9ems2nCeT5lmsE+lnTTmf/C/GyKJPkM56TfFphEQW80ahv5Vnlo8ghdLptfa+z5
MjBMo/2IrMa9WU2j/aLNpj38Zwn1r92SAf7+v7fkaviH5ZPBvoY/8NfySf8Dq5y7WPUwcvzP7dj5
A36wg1UemLBLYQJpuL9ux9ZyO6bWTXB1Xrh/rMD+WjzpfwDgX2zJ3LR/O/3+ndsxIdN/vB3j5Vua
EhxzcTxzT/5NJf1b5ICi116VbgKPoCnGk5YiXg6ZmT2Mls2Gu1TzYfh9LhFy5oyi55jj6vfB9fsM
C91Ou/G95mTjdaZuwurDl2zmPnNqlkMw7pM0orN8OaXCUlpaQNiXI9MIGZgB8L5Mdj/cy7a2ulVL
gxFgkNTLv9Ry+KpGei/xWBHYmX+fzv3vk7pcDm3OoEO8HONqOdDT32e78/ucL5cj31sO/5IpICI8
fU39Ub32SSMeGGSYFqSqw+9+GSEiTV2yXDL+M1yn7/MyaggCMK9j1LC5mLr4W7Ms5hFoEIBU2tG9
1Y7yi/U4Wd2NcN94md2WzgWfXMW3yxb7virTgb5IVURXpZlg2n/PQhFTBtJDZYkzSbkMuHg6G5zD
g4w/ZpCk+9wJu42twvidria8YJZXeLtu0TMw8jj542RAt5G2ZG6B+b5PBnYpZH+9I7WGaqdXY22t
8VQ5j0VMa/sODmDuorTxfuPWYkrm5qw0onUpKv9rAk1Soxa0rh5wYHHx8ts+MMOsOdJ1lW7AToJw
4VZMrrkZ/dPiqP6tmGAL92vvChADkhkcEPmg3KLZR/ib99Abup8xlpw+8Km8rQIxO/Vjkw/90XA9
5iNz5MPxczaYWl3md4YbujqR5zm9I51TETm3XfWWS9wUjhS9h6hQIbHG8zQuaWrXP1q6E/aQFIZ0
k5PPvSvj5YU/JgwilsNCSeCnqVbEYPoj9e5WvHLiMbp5ff2ND3WSe72fm2St0UnwTdQ+pxxxmFHO
EzH3n2VrOdqerEf+EsoxPRBMajZkbtIFYeSoj9rwvZsztBx5nLJbTI8thXVWY22NykdQGQHu3s0U
L6YvjZ6Fo7pHkU0qunhmLr4711DJwzC58a0w/cnIv/jt4kkKYjInfLYY+mOtOxN9markqjuLDTTq
Gp9NZGWyQejV+2APBE3w7z1HHv+OsGvWYGUfRTeyIi0tA/+IYahyH5YG5dMV8wc3fSdQlIoeGcyz
LZH4gq83yFBMOyAlMnYGJUeQ8Gk76vS6CBqsU9s0zqaVBsNzkxB7WrWRRU1YZpzM3jcusINA+FcC
pixa/aDb2FdEiJ+95cailxM+iYbPHR27LlZKTOG69FqeQFE2+lVD43FYWUkr4PLib5N07o9m0RYb
lm3uAblkOOMLBGrfFESvbK5zK8BNzcnpGnk0U1k8TAZrllVSOfbOScv+QfO7+znmi5lV6ffsWc9k
WTGlYM3x2kqsIYzAEk7S7kmTZn4lu+EGXckJnIy28QgOhreWVyAy+MzyK2yFIz44M16lFCUGXHLY
tcvsZonyxRdtjpeYL7ZWWfu0jx4cp4xx8RopSw7swikONns1djlhodnBb5s5y6ddDU9k7WLEmMk/
uJDH6Tlw1I5CL/PBgevDEnTONvAl7AMguAL+lL/4NUUnL7af6ZtmTMfzVCA1WbkQb25BOT3dHTlC
GPYZV/buE+lUeaoHZ3H8RR3vFPQvbjIJfaDUuo8Vu/gsmu906FRcaakRnxXvxgx7874iHruXmp+e
B0Pzx03UUVUfmjPFA6VeBGCn8LglWXMtpEp2LhW/jDbmh07B7kpGidpSLjeviD32m6JbjIwWH8o9
6IZsE7JKgGMZ5XzappXyRfU0H1cNEEY+c0txd05GQIqEaMpzgjpwl3be8KV0AmH0GFKY3pv6Rvcw
9qTClVs2BsUbWpB3w3jNbSLi1/+Ga2pr2lK72tlY3hmKzdKUR/oTJQH5dzeJ/t01IvHoNmN53zTg
Dye0n21eM/epufcOiDXsOPJMg4TtmTkv3TiRj4mwqiP+PuvDomNsb1nNQOl7U148o+72I8Cmu24x
SLMNkXyrhukxMgrHI0RrJCCO6HnU/VCdOzsP93pMlaJKu2xdwT7ehnl0Z/iQRxKyQySlpeutMuW5
3J2taGGbm7Rh9fF81PM63tKtVlwTMw+f45K7N+FEu/sxJeZiU9VUcjZV1u07M2w6Ls3jTxrbscdZ
9fxkKYvLQJi67Qp1v49WbtM9N8SOz7TGD2cuBIoFpKOnPG9N/GA70ngk+WnSlZayuqQ9E7r81Mev
dVN3N2t2iI93VRiteDE1e0708SOGKPNkxYIAORngERHKomXOxFWe8lRCHenvezl1KQQ2y+j7N71x
FuV3cgYj098oNM7LfQX/LnkVthmWfdBXjuQkynQvvZurWOHbsiS2Z8PBnWepkXIxfZy/vF45mzCb
StJgCa/gmA4oBUhmCFdRPMndoBdPw0hGK8nomOMhDQ/8KvM1MIv83qqnHjHZPcpIq9cNzIjgP/Px
vzIfm5zgzJX/9xYJo2j/Uf7DiPznn/lzRDZ0TFimhQvLdGHC+0v48i9/luHgzyLAbwGJ1/FugXn4
a0z+7c/i/zIdonp4uP7mzxKMyYB84VUD43K4LP17Y/I/ZV7YYjGPUxvBtEy1FxM5Y/TfxuQla0wU
dIrv3LpmxZxrhZauhthc7OdONu3dKrPKrcyieCkftupLBAoNhkMUf3WhBy3VjQrWw6RPmvEQz02x
GAtd55Okub8pysQDawyd9lw1vN5fk1k056qb9a+UYdBfGTIbMVXahjutC4319Q4+XPXs9uxUDgwK
Sh1HK2mHS4sYuYl73ockKvOJed3JLgwvAiUwpF9q0s66nGr4DVTNBkZazua6mcjbSLPdmGacH4RC
XQ+m1AMIZ+MNQpuIxBbsaEzOdCjtOBA4OC6swIaDzKW711q5LGwKfPRtUo73qtF2nNYm3jX/dShH
i/x/TuVEEVXLTzXN6etoYz6zpFWvJU2BsY/otmcebg0wOZnBkCernKTtii0YGrHBhZlpNG+7gDLJ
bDY4ZwSfMkqEceN1aLNWmLtbV0PxPA1kqj75RKZT1vlp2D4xhc6HvhWdJk5uG43ZJm0Xv9vgjPWu
9eo435gjQmSVijwROfHHyQBOu3UWUKgRDPhUe478hNkSd0aXARdwT8Aky9afUSlIE/P2izOZxooD
uB1NdTCKzPDVCaN6iqdiNRq03qEyeBoS4bqmpOCdF7Tx0JH9uOWNjyXALwnFfC9p9G8IxOZgXakD
swvjkUnQ2Dp94pIjolXAfUNBlohCha/ODLHZ0Skl/g6SJWEcTLlMD4nwS2vT5tk9Xm1WPQuAB37N
cEcQVDEdJ7jP8zGr1lOdAYg0MYvgHqroxtaBZCZJtssg+xlJPT70DOKYNXA/YeBoY4KDTY+eQTu0
wLXGpx2YRID2eqmrfpMTdDgUZPa3M+rKRwXo49PsGxCuftY59qptMM72HhM2zgtiGJi2fePY0d5M
+iTKIeFhf9uLUv6IUwHDa66EfWM2SWyMCnX0I2qFTpxB0EQ62tqOyuRy7fKvu+SORe01J+B9WfXG
Lh4yjhBhEI4sGm+Qq8zUs5NpRA0QPDaxa49J6KAYXq94HFJzNWK0Ozuo68cynHUMEfpEEiv+4Gek
BFMvjK3MYWTGJL/WUjhnsO/dG5GU8Efc0k3CiKp2NRjODTVk5VEabv0MC+7KOWPfL0/2XWh0iNus
aTdOY1xmVsUoPnUfeFZtbz3MIAzhVq1/V8aEN8fOorcIjO6pbcRAvCHL992yRWb9Ge3SVFEWnnTh
KuRo/jIHaPy10/qPkcB86FieefYy92U29bvSwrfpaqFzzmZln+uk0fbQ84ZXu6kYJtJsZKxJLPO9
gHwNb5vAarQact16cEzsbUbZWd+a68Xctfk0ttmc9gecUZ+g+f2gTcLOW2uk9nwGGEc81iRz48B0
VfUpvCl6slMR6VAbWxYRxRJh9ruOf0atHUiumAF3avr7JKTNQXcqGM3ctr00RZFUVAtbZeTtR9tZ
rJclnmvpjCl4qwi7JsMF62Y/lk993GZBzufzBDcPRnRaPXjmdPaHWAvsDC8RZeuYGj30sKNHssxf
+SL3vsDpxDc/95I9O57yiw5sf53rk5mt6gIr8GaqcLNNunEInfShZ7F1WKYPOlYm+9HQKu41xjCZ
ex9PZjD087OnpwYbU5sAg+s2yRWJkjc7+ZMfxGqGVRFLDTeaIVKWlo79bnsDzk2jnh8qaOCBcNuB
WBn9LraVVheMPQiRyh0/WcIr9ixW/81FTQsyuwHLnrOrGsEvvJkl2sVsJP6dGr35NpV2tTXyqL+Z
bVufWNboj6iLcxZ0TZs126rqIiyejf7h1bJdi1FWSPUgmYNpIDgSp5LMAZ3R30gz+r5EDnq3SLNT
Xc+jtcGekwdxPymCyHQIkRfize8RPF65nnIuZjNHAd9Iayui5Xba+PXJG+z4WPltfWuMxajQ6Ext
kx9PvwDM94+2ihoQpPgVobBNLCljoyuCcGxoW2RtfOAaPMlAmBQGF4m1MeiNhZZmVpcxrdNAs5r2
PJfVcJ+7Gk64zL80ymTD405JHB64x2eXWKf90kDihtKnzKe0y+uLW3vToz4YmEQ1J/YfhD/2e+X1
46EaQ0KOFeBpsoSJfkfhePZa+FXzytawvZUyD1/qLExOcmwwOw/e/AzMd8L2W7GdaNW0CUGCc4Es
u5gMYqNXXA5MvT+AQlSgDV35LISOsJGIrlxriU2KwebWDTFWvzWdG1kb1wurYzloog9ITkwn/ClF
FiQtKTavEhafYz+8iREblK1iZzeNhVocWOF8NBLD+TT55yOxhDDVo57mYyfV/ddptru9LmYOeq9E
SF51UZdsnQTDnJvU9RPEepIumt3iyYpCtjhrbxjPsqnaLfVGEGr/Mxz/a8OxrTOy/j/DcdKRJev4
yJO/u6wIAix/7i+XlfcHM7IhDPN/wc5wWdGuCC3QRFv+czJeejD/FIwt1GdMT7TVmcJf4t//Vvrb
8ZYqjL9hUoTPisynxs1yLLzL+j/3sCQugbKs7rID1on5QpngvNXMDoPJXBABtPtY3/egdhjZeKWw
EWkmeAqqMstzJarpmR0igg3bMoY6rL1oGb6xKFJZaI5EU6EEYaWq3+cawJgJWSKR8ylM3EluSCyY
G26T88V3eU/xU5J5mmIxZlcVl+qXm3pQGcEGz9sWEnq3StG9H+hLc8EXhxByBsArs8vPW7M9g6si
wmNlj/ATHAgbZ35MqC+MuMCj/ZLFvU4vRCk16zDJKTVQE4VW1vt8gt7cPhrhLFmdsaeH0KPpnvul
IitytoMPpf5lMd8km0JG9LjTE67Z77Huo+3RFs5u71T1VgY8Ax91Pdwak1Az1wNviK6kqWPw89lk
RA9DpDtbPc+KRrCQLHRvy/SCW1WLdcs+GGL5OyMj9t23sc3qcuc0urOKtIyByQH7kgXMHW60ptRg
tjwW044RwXQrnFBnVdqU0c9inqI75U7VptLnnNIFd8Iby6DkvTHf9hqttwOzbdm4O+nMBMsGtGRd
tZ/kT9TV9VK9AxYfWWjXlnE/JyYe0jBUcEbvsQPmO6Q9/YLjPN95/rZuFUYelTsN/PBh24iGwyHG
jGL3NTpwL5MqoLYnvFe4AJ6z2s7eKLHM2OmWeOBsSQozyexfWjmmD17Xj6sG4zYBBHLWMRmIA2Y4
6z210XOGmAhH4rblAStWf6SlfM+Qm8NySbN7NfZluXK1iA3z0MC2GpxjV5WH0Z+e3LJVLMh9v/tJ
AjJ8KLLYXY+WlRyyyCk2+tAXJ1fPuw1vxyKI5yR/rhSqWgMzcxdxSH06EbLIqg3b9AZbtfmIlGEb
5PAm/YqjeZl/U0M7ljHiITPGQrcGnrUbmmZ+scz8KdVq891xIpgidHR8JuyOXhzypCjbGKro9YSc
lxVq5TRjccC18ytkCvuYCZBvfPwpwAXjiKjL3BFi5EZlxINYZfVwovrDhhHe5UBqSdWtnCis9m0k
skPlG84FmrPxDjbKuxpuiZBiDv2Bfqv8wFbWD8CGdE8dO4c7iywsDLXCOg1kH64McvO+iGr7vq5j
48pSJWUvHKfv/Ebz3ThK6wRQIN8jvYB0n0X+CcfYYQ1E2POYtNZ8awi6nIEceOsiqRd4W+25D1Pa
F3gINIvXijUmFw9/0j1kWvKxA1+JPbmeUFsBZ0iOpRNZd9KT3RmDX/I6kifFZQJO54KDJ7n0iFRP
sF+GR/hf9dHKonID3dB/B06bvrTK6U+9XfnaZpRueqR7dja3RhEXNxsB71DPpBH7mQoiPfW9LV2q
9ret2gaDoTO9jqlJSYKvHcqsLghNhJdcr3C9y1hfDWi4zM/RwWQUmmxu06FvrepMyC9ZDli/qaHY
L/A2rJWkFw2jUztuzu7WjAnEzqPT/KzxiZ70Zki2uZhoqinFcJ9WdnONM28CRQGYNJyG6U1WyYw7
0VA4vpLwDrVXvs7uZASYyIs135N+XWES2w85PopapBihClllzyCXCFa4EIoHjViP72b1l4WZacel
l3v3GOrWZnQW90HR9je2F6WJD2tygtRkX+11tvk9U6ZOCMEBYjPpENJ9k16BMVOXOCxuter9q1mZ
0Zvp8f2f0Yi3ozVpXECnRL8wg+gXv8/8q1YV5v00KslB0U3+GU4hCNgcxlYjYVwbfFGPUkZiPYul
wT0cGNcS/P1HgNvlOvKo8eHDKC8SUgRaEK+aMi9PmmOnR7MRxqODeE7SuNcwyTTO9BmnAx6jQfPa
ZCW7NN13E0y9DH/pqIOS5ixhL9lU5o8UyfuQI+LuGtbvT0aLtS5ye/dq9hMDpGxmUuZT1jx3pfSv
o+3OF9XV2gclBuCYDGN4yJMlnca3x4UrOUxfE7j9iRxSY+/L0h6OWlSoHb2Y6qr6lqgvgTBug03z
Mth2dxtttieTUPPOQnq452Sr3x1fVj+9vnS/pyTr85XDvolWkuhryMZ0I8iDox7XlFx48jSNnb12
Db0PtIqfM/C1Tjt4Bp3cK73LWWgVnoG3DqkBmR4f/hFwScPuq+w3lVtXB88ucEHbTpp9l8Ig+eWr
5hX7leNsRBUVP60o8nbkVcILu1zvpDxyyzTMtGxlPW5HmQlx2+R8g6zb59de6P5d6hXdJTOmfiO9
rjo2ldZfwl5zUPgzjIZQ1QielfIVoqtDntxXS+2QNnokQgZ5X7NCPc+aP/3S4SfKlS+Zo+F4NhFC
S6+BT7Wd94aV227MtIpxHp4USbGhr3GizWG46QEQ3LlZaV0TPSx5LUG0yjzUnlUa2t7O7avfz8SQ
WHiwNBwvLCCDkcjERwZSe6sn1oeQXXXRotJ+9KKoW7FGtc4DZBVeg5N5m5akfhSWl+UXeGxyC6h+
T6ECq+W1nzbmRXp9itkEdCViSnWr8J08uyjamxFH85ZmWpsO3rSsyT7RJ+xwOObkydesnOoDMfPu
3rUj8cnF97/YO7PluI1uS79L38OBMRPoiL6pQs1VLBZJURRvECQlYZ7nfPrzQbZPy3Kff+jr/8Jy
yCYJVgGVmXvvtb7FDBUlKoPscfAeIYNXS9STudWjxnhygiSy17lW2ffIg6AqmsPk3bKwkLsxYpPF
9XR28fVw23OgCLVuXDpbTEevMzGHxFr9LepRwJKhN3p7QsJhlGvw1tusnSEQzO19pbLqHldRvU8i
09yjEyjWiiSs9TjS+dmRBSs/cxYwnybLA7SOg0x+d3Ot/5KXzGuCtHohwgs9d+LdLLNpE16fjqyW
c0q7N1nyEP91SXQcq0Y7CDjR8VrasK7YtGv1ESPTrsE1BOPR7CffKdne5tQNeTTtdpsnqYPZDB+Z
EbNZ9wIZz3Zkzp34Vq04f0wswndW2Nc+lfEzZqX8OowD1hY6Pzbc3ZmoJZs+T9ZBmdRiQ+7pO7pX
aUiQhbqMv3BAE+1aQxlP9Hew76skWIdR6iGBNgC+H5wMgz1PdnY/lhUlWmNPCbgXHWNuMbTzhlnT
+CBAG6xGhYRB6HNxhc6PcyazRMPD4cmvHHyjjW2nJiprlhXC1TlMT5xUISqZ+vg46Fn4SU/L7BPQ
apeyu1X2GoV9fcUt6p1UKjitIG896LJC5xbqiQUgCC7IsHIXJmA/QPKfQis5Jp3nMYgbjLjniOmV
+7w2w/ablaNR9kD7d8AwqpVVu2e0lhAWOrc5OllUY4VvrYttN/OdVzeG76UxGLSwJi6pgEkUcvB/
UQihEls8hSLG2GsiXY4dg1dpH/NUGq8xjX4UHxkJd4Egu0Hm4sVQFP+zRgbKQF8CWqjWbipLvTXR
/B5L7eZCLSLkbRALrg3mPOEVayDg4063NKK+4Y1PlAinODPyTZaEn7gtFupM1yb9xOt9K+Nwo2Xx
FduYdWlpwxottrRp6HoEX2nmpykhm1We8cbko7fK8hnzHa0qfJL2EqjBtJ+Mum0UFvPRjYdrNNvm
s9UUWbp2J7T/NACarSFNkz71pJglkx+BUYIx9hI65BJ8obDyfZk1c9qB2cEs5rk7Dz7EdRKkU9K6
Ty8Fj9+b1sqNKZ3gKQcXta+0YEbm0eqXKM9ifwgRDii3YZtro/gQV9Ldzi05A1WLQW22+5E0ii68
IzqCnT1N5iuhOJmPrGYTqy6nTqhQe6AF/mfBhgxbfikMhelYFrMRSzKKsZbC8acRSRTYcxb3eC2T
fAmT0iZYj41yWaUdrMiPtl7UHxVnKWZ3MLP8n0rm+9/rz59TI6lv/3ZxTPomyZEOYxrvl4uruGgE
7MP4QLeo+VBJU9DyzKKrS1bZwz++1DLq+WsBTD3j8s9S/eI8++VScY18F7Agl6oYCzNUdmdcaeSA
ffvH1zGo9v92IVsiwDBQYhuArP/6hqYl2ShNKsMDCdnzNkLYehBLEFdWxN09nb3UOw9epMfc9Pyt
kgsKfFRhdCUKZCmug4jf7h//Sn+/xRK0nW0gZsM3JuXyG/90i3u9A29NlXFgpK4uet7MRLJgDlzh
CgD7rYO8/pj6gfsMa/b449r/oQn+EwKGIRBu/nSb/kYTPL0V7dtfDXq/f8uf8kP7Nwe+hHR0ePS0
gP7CvjB/gydhoiXEJrc0kf67g7TY6P7sIGHIw6nHLV8mtMa/OUs17F86SEgOPfjkADGJUyPRV/yS
1VyTTM3yPIkTE1EXfoWQsB8EfXVAd32rVfRS5e8QvDS3yuCuLGb0TY2ja1h4VMfz+Zj9zs9r2x80
PU1NDeQvN0AusO6twWFQ8APAl/5O48sbTCTjXfc7qW82JSsoA0EBw69rs1ycB7tuP+BN3To7lqj4
TU2u7UhIyi/Pww1Wh8zt1PyouQrAp+qY36xrzyjQ+CI2gZCD9HZJh5yMjNi8Vl+a4w1Nv31Wu319
D4M+fWzqwPvSZsriVICiyUDBMCTViT0jIl1x9l40xpoll5iF2kzggeMdBiUdUvpc5BurjN1rWhec
caUkDMArx9d4sJHzOJ3ccsSHWN9E5F4kBHix41gEEa+6Uqt2qcqzQ9Jn0atonfrFbC2zXBnEOX6U
nvuRTfOdqzeMU4cU6AN/BJehFxbxcLG+J8LW2HSJ5a0nS8/5GgIGb31C1NNan2fd78YQZhYKRy9n
6FGiN7EDMa9Gwxn2YLXz+x7V/TOLJeLtZh532Ceh97TmfGSyh1MZNcukobzW4j3tmfgrz4NzS1IG
3Bs6hto1yguchY6ATVxOxhklavEU4S+mTu05QKOlXw8TyI617XbmxYZd8FkDvmHTIjGta2mHve9V
aBFzIv8OQJcURHYH3XrcLyMus+gJNURqMmId31ojkQjUyVOJb7NWr9qcVxRkmbar41od7MhUH3pu
ykPUGtWjgtF212t1eS4Jc8l3kCjm69QrMRjGdhrsDogrR4vf/43pyh6ii4ZBvMK8p6OLh/I1eKTR
HUGeENF0JA1qzGClEN2beFuz0SAnGe6ocxT6wXkEpgz08T8r6r/SkWcFc1lz/ueO/AnvdP+Rzj+3
4//4pj/b8cZvpDfTcff+ZK3+oVZxvd8clN4ss/TcXcf4SdRteb8ZtukZIIUs+O5gVH9eYVGMsy46
dPiRufBd/wZNyPj1hOKaOqpy10HbDc2fQ9Fft2k691HjkqN9HBBT0D4FM30biQriGS+6XVxL7zjo
7wlgt0MFw2DEYuZ6D0M5dHvcrMPOqo16p3exrv8+A/qY/nf4jc/bEnZa/OWUZvIa/3KmcRlroBth
K2GMbOjmL2cauhIz+BFXHORA8+sKPVO/ukpwaGWRdFKULuVjTHPb3sTUfF1oYXWs6ATkqFGDr25R
GLcWglLdbKpZ5vIzI+XwDnvd2LFgt8aXHLkGWa7ZUKFmGIRGEhdpa/oVfIbbar4tOs3dj2mgfFtP
CzzS0CptPEilLdPmU0RcM7o0jWwMQGFZjZuyzWYfmRttU2BkHqPk3tgQoZJspsZ7YnWPmn7jja51
T9pS/8kr6VqBaaRLywqegSkZk/o9h/79QKZFmaCKbZhhAhelXeumS24TsfZRduysEmJHTHAjEQaY
ym9U9D4athHnCFnIQajRI1TNsQ4TY9f3VvsRU+5fPaLKfSiRJyMs6YmJli52PN0b3sSAo+27E6RE
tEEarJRYKlZcCITirratmZTAiBKXpKgV0LTyQbO9L7qVtCstbsvSV2kWvaB4quQKEdBI16PUbliP
8L3KaG43YzxM51CqR+J9M8hIsF4nhYwFLzuDhq2bavZ70+YJGV3wFyfUWyQ9E4gsHnQ3rR6GuLBg
Zbg0WwcopgOSYCO9oBltrU9JSHk8EUFyVareoCI2t7WXjU+zrtMyhVF/mATAtizLi20l6fKuDRDD
6xZ9+MK6N2hJBEtQL+1JS4EPnXT6WYi8x7VRh+LGu16f6K4020Rm+hEeqXekDe5CGqaw9oNCz16q
zmifSomquF4EReu019Cyt7HCd25OZ2vQ5VcAIGKL2aqGBsWrb0xEKwQPI6OKy06guRnsLXGmuN6q
tIreUh77FQ2Pad3xpK0Uq/6DLofxjrHdcHLGtt9kduzt7BpFUgcQlT48w29VdNZDhBABuxPzsBAY
Ho90k8tgO6L/nNcAfcWLww9Za1PGXup6/cbxRuPNDJNonSfz/M2sw+BS43313Wlq9thwh3HdIQ//
wk5MRk8gI+NgDiJp/HK05mitOqy1O3ZgM1lJp23dlVnn0lzTxoVMqUNB97MwC9VKtIH25NB4lysb
kRcJlY1x8ggDdDYT7+NhkKppV7mRRecQ2Q0Z8UyYLbsP4DAB60raIdpms+mQGe4G9gf+r1GsYpgw
Twrpx3mJUuTtU3V6cZwkIKgA4pjpxsunK3KZi4WcN4YdgmYr81GojzdJ4pizk2kpDmnXfPKiUb3L
QZFtOLb2wRPEg+E2wMBRIea4YyUcvwwRTggGCmIGtRaqYiELNikGrrEYZ9qIjXwtCFDvfQczMcwk
RqPDnZXjZYaZPwJIwwpE93roovw8l7IzV4DIhkNJmBspcywiOUHKbgbioBRk7sWheW0z+vmigUFJ
Elo0TLhP2uxKWE21G003YtJRDiXgVA4agw/uRNwJloNTHnmM6fogy585CNUP5FN2ZGkDh7kQqlGf
tborW3BrtU5qclI+SY5QmW/0TPb1kv8veEa9TWPM0XFQTnMB2xshoBuZB+Tg712nM1Aiw4/KqxFJ
NIhhb8VELf1IQuj0qBdiPN04H8R9G8+Z9gLjQmFor2vvwbRGN95IPQ+5KRU8ma2t5963RlkkB+fG
+CV0I9rNszE8GN1Q75lU+EoTWgOFtYz2uplgvu7qyD5F3pBs5Tg0j6CnVLIKDBHdDMc0P5dDHj9I
pA/Gvm3a8N627Qq6BmyjDOVR1L6WzNTylY2B2Nk1c5JtAkEzJaq9mpw4YxouHZK+chUayFOQNbrw
KVJkzjCbOy31nQHz9woVzfCd9d17YBTLnFKK9lVoHpcIPV2dMWdb22S2CNNLEf7Vo4NjH0bwIZFp
8IIB2eAPHjrWeT7kqYXbcGYwxKxAoUvyOD/iFXBqYMshjHQkKybRe3oLS92bRsTKA6LyU+cK8eO2
EfERnXKqCTwV9OnNwZCbNhIfNPRGeD30LdN6sp5jmsGHhGLh3rMig6vmH2bd0pMkDMC6gjA+E/TJ
kuNk53B2g4+pJc+KpMqVcLSJfINc812dkN6KCdHdDCVoZ1M48A1qMq8krXBPgZuPd7BL9LUJ78En
xRieRsMfsatrr8mY1reGjNyT7dR2tiYvtfiCOHf4GKysPaUgGf0Gs/VuOZe8Z1pafvCUOjBrZxmz
dCRycDdzFETnthwYMLGdNifLhSyLLgqKFjpLuCsL9QosyJg3nrWdkXSV/qR6/VkkXVdsalGn7zBG
QvwUKCAXF0UIozsBVqdWHQLUiWguOVJLM7fcQQkctHU/6M2XGFDJM7IKblf0ptnJcNWIgHiYdfEI
8NxBc5eH1F92IxU4tojOYTyi6lzK9muQksXOEat8ncug23bEPfplp3O/Aj0hZJY05uLVcuqcnxkP
X00DzhkjM3vZRJv84tatcW5ZzvgUtTPQUhqgAwG/OoS+zO1Q3NOCSd9wD35pAaz5zmxA1R4Trzoi
vNTkik+dho8JYgdYtwztwkYr6/xhXHAu5QJ2sRfEy/SD9rIYlyHfLxCYvmWY5YHb41DkXCKnjHz6
y6Z5XkbOju9NbduifI0hLTi5HW68BTcTLOCZMZnqdxd+H6J7hjFHaQPh5YDpIB9GD+LRDVsoNs0C
tHF/sG28BXPT/SDe0JCDFTJpSlLgI2U814ZySHb8wcppfnBzOJ40n81koemg8ISsg8kXdMUP3g4T
Wtg73oLhGZKGnYDBXFHv05r3E41dEIHggjwAqyKz3MdpwfqUPwg/9gL7cZuUhTbyEIu6pciSC13l
dGKkIfM7qHLTM0Ls+sGwRvlaB26yK0VINQ1kFmO8ESwuaVkXu7ptcB8yuiOqODIUW0Yto34XQ7e8
NxF756C1kOWFvay+e4Vux6RXhvqhcpNMXxfloDHM6gVEy76OrO4k3NnEZfefsu5fKetM5oL/sFF2
bb5Rn/xc1P3xLX+aEHAawE6BYsWYhSJpKU7+NCGYNNHQz7pLpKMLD5a65k8TgviNWsbj+/Dvw4Fd
VFh/enWpEj2oU3D+BI1cQcX3b5R1lvlr4wyjroOAy0QYZmEA/rWuS9tepSPAk/sk9SyC4ywmkLhS
OVpdvaCybT7uddPuykxnEBEEHj6LFXg4gbgKuT5RXHTOYbQhVCbNiBEyJ0s3gxX/2QGmmBIthnN9
VeG/2nMO0sf7Lqv1r7kON2BcwZEGiUS4lwvsm4IhxFoH7M0ddqXHEpFHdXIkn9j4boUkgGCpq913
zUyJPieO8ChTu16VZQifoZPZAzLYAPtqqXzLy8j7TuNyWBeW6AlxNxtg1MwYGwJ5LZt0ZV17dxmQ
+LmD5aKwPIkYm+F8rFRyZqAXL6Vk/zpiOdjYQKzFqilE9NBIN0VfWk7z/dCrwKOBx86xsSpe8crt
8X9t2jqrfE+PolNNnAidrGWINYr3eBy6T+0gouTOoT/lI92TV0KqKJRnhvF8pgXttk5GpP0G3uQN
q5ZieX6UDhuRz52YX4IZcrQGQAB1BMXbI0bvwFuBBSWeY+bXP8QiiE5qnKYXVjFo7sKe9ENYWMPG
E2lbrHUjQXkuO0FaicRP8nluCCIIEc4Cn8ddfNTaQmeDcZD0UkgpAunSUZIqnC2cDfQ/y9F9Aovk
I4pqG19kcv6CJasW97ySZR9Ph3wCiBRNfqz3FhbQRuBhS6LvQJDsTYTxb9/Gdr8dQ4IbHcLicGVE
8lYrewK6i6nQN+cOpL+A+YtqOljpeW3cNGoPRp25OAY2q/iqaRzxdcQy43Pq6O+YZSoKzhkSD6LT
mczObV1wQEEtnswXveiZWR4BSY1uRQHOXs1MOiENHrZoVFT3dlqTLqMKOgSUIZgJQZ+5MENBqrU2
7UE8zmRyFUTWoOc2bMv2c7qF1q1vQ+6VMgb5mFcFA0mpTV71nDUDW5FTos+fI/IDVo1ObM8asi6M
JsEotARdHjTeWVT4ePJaEsuaZDKV7M5zrp0HJw7bNeGRpAVg9z0D9IlOIijGN5OEbTIQ2hEgc1XQ
WJ0wSTtwYc0CiRneu2jPARWohweW3Vh1qCLwmqhQ6/YMpeW2COP4Pp7YTeH0D1QEZRPkfLJJeoPO
Us1x5xPs3Y/Y/KphOCsVM9M2NdtalxF306+GxbyiF1qjaKyQLHUvqIzIUIN3Li+TykmqaR19x3ip
h79shTNP3JIKlyCT9jNNxkhzymygOxFkEadnXTR+nrnji0l7YNchvguPtt4+qKlL1M3rtQ+N8p/P
FL6kaQ2iGnZUV1rkwHGqz7tt2M/ly0RWGagYEgifSLkzoYGCXSt2/McEIYtWQLdgJZofbcR95cF0
RAejPstMscv0yBwPMgmsg1VWzXeU0p+cXrhnK3Za9Tik5lDR1omM8tAE8+S7lQbhrGVmqvB43Oxi
5PNI3hi8rAQWChNJGuvpXCc7NVnuMaHrniJ/1qbpPBljeZJ4PxVe7ybdufSANpkRBqQ2cK/KbUhQ
h28q27ppKPuGrdVHmS+8xDyVIAg2lpto3kaLK7CjdjShilK4aHQrM7nPqR0m700tk7cEUdInQHjD
l0W21mya0rb5rNnT4GuJsja5IbTuAAHbXmdWn7QbHChhc+ILbGLDNEB4K0IUQcisBIQR0Got7eWc
UaB0KpDBMwl+nDJA5pqtwOdMDz3EczOAstbqBvBt0AEnYVDg5L2Nfa/q8UoUQfZkzKH1PIzqs80j
3K3idoJWy1HG3At3lDfhxIYfdsHsd2ZUHyQtH31TKPzimeYE4K8mclehlNl3WW72wyqnoWhcRnBd
F9UBct25dWm91N30Ek7T4K06ESvDN2LyedbDoHf4SbGA9JeckvROzUYLkRACxBrTwRTeKOKCBqiv
nc1q3ucWgiwMtgSBhISOQiiDTeCmxvY/56l/5TwF0mAZAv7PbfLLW1ww06ZZDsf/8PX//K8/vuOP
45RgbGhhZOAgtTBAf84wk8ZvtIAZbTsGWaHM0P/vaQqaKEN1QlDBkbiYN5lI/nmasphVLmNMqRss
i5zR/p3TFJf4ayNaSqaQ/BxyummSi18MnTNjbqubNbWHjjR7pEFcsI399G78v7rdf7sEw1IHEtxy
NETp+8slgrHPyOf2FFYjC24THPG5AH/PW/rf7/n/x1WWF/rTTB6UwjQ5EVeRxWurvZbTt875Z237
f/JCflE8yLi0qV24RK+I+bgRBV6r93/8KgxmIL9exaV1xmGZeYW08U3+8na1mVYl4VA3e0crmo9S
CticsU7+sxy5tBOk2QNDyABzfB8cCRbrt1NrTRuwDdC5p2HcIQ5rns1IWQawNIRlTSdvppMPDpFF
uN28BiYz27nuW900AKgMyIEBX4n4Pu+TJ2RkE2WpTE6tGCRIvuo1dyt0My7Lf2kM+55liA4oCl+N
frGfYjC7ZFWFybbuS0JNyCASDQ7MSM/kSWeo8UXLQWxACp2ji15r4kTTlIatjqwJS8Bw6kKIgasU
A6JPZ70/96DfPoF4yvyoiky24vpDmLk8BnGOHlCrB7+VilGj2Z5Rh3WfpmK2bzCrDUL0ZLYprSY5
2Dkchqw37G2bupTZU2VcXB30Ow5FGNnmNDywavJDUrc7S0W8eclOjHQcJOElCBiBlokH9qHso1uQ
DOOH1+XzDdl4365FMJFjNzCAIM7s21iI4CXCUJb4hNmqT2Jk3O+PyvjWNJOWrZ3W7r5rtY0vcEqy
7tkzYzfaTqKzbyz0/KDlDXZsqCIkZHWrvMsrqAOOoPsYdJD3Aovdh3TuTYCVElxNa6BiZdhNoyPR
7mCXf+vw9K7Gueu/Jmr6ZCvzmwcCCCk73Aq71+IXfNDJQZ8hsqC4rEmGGe1vCp2nh4mrVvukZqCQ
ZBU3wQkAifY6Py+f+D2SSabH3HPa53ixj2RTLU85s55LlY/BxnIaZjA0PmBdmCg6ObX7mN2aLc1b
fUfXXIHLQce/9oI52Liw35I1iV3h0UEwtmdOxAVMJdZ1nZA/lLvpPnGS4ZHM6v6xg9uwVg1ZOKvU
jR2Em7SR9CxIj1CW8Yij5t0M1JxX1+PtJHPBCPy8qUzfZO2867AcJ4fEFDlJwIytAf3FUGv7JjAe
6LqHtzmM9cekwE6+grrtXMmBTnYR3t+dYTfBeyAder6TqQV35ugBtcQCQVFBSxUMZRDYV4wlpj+H
KMHxCtrHuWrqc61J48HABnsg3k/cB5ql7egAWujG8/A82s5zkNfqRr1E6tTkDPq+j2phHuoGDXPf
T4A3CA8J3rsJj5pXjWUHf7DXduUcud/tJHW/A1/t1q3WjqcGn9N75OnGBhGnbaw8AJQbre1QPqNm
4P0IAJ34hpq+ZiDZE5LLpoxaptL3RmtwYoA/cAYqZz/pZMph23OxHVggPXYu7o+dw/zhxTWDgY6/
E90oaHRCm0C2+HY/xWusT4O1ym3D/TBSKEM1h+k7OJXjW0Nk+KXoQ+/KTMB6yrwO6wpzE7wFteGc
RjOc760B5xG9cfcePF3xRjkw3jA6TvdTEnV3E/L0szHJ+YJ53TmlFcnoRu0QZj934rGiW03M0az2
Ndr1YU2DgAvUgJ0ItjUB/jVKRzap9IDaBI224xNGWXJ4H/XvNh70fBVlZfRYozj5Sqpmuwe52CJG
paTg0XD8SXjOtpqrdteVY5j7bYXumF2Fnqtu1wisBa1xDPCc282ctmQ40FDlQxMh3vYQzJiyUEd+
25BsgFIdyXWssTCa8zpzgrheJxQfCa3ExDsgG3S2tCaFDyLQOzitV247MZXgPZYRZ5SSj1wIi2fC
tRK15ZTQbfS5aQ5ao2e8jNqdt3T6tI0M+oBZm555BBN0vA9TqSbyuN3pvsia+n2su45lbEhvGeyV
XZTgw+hYBV7BcuKlHaTcA1bGNabj9TJD1zmZhUGYA5ETnISRPL+1aWm8Mwlrl9y2OPiOhjR7nltg
ycz40+OPLzcL4YDcspvDPAF4oMcux+uokukKkbPbDC4ivg3PMJ6zucPIY4TY8X9cEv0nvjjR2sO6
n03calbW6e9p2rWf5dS1/uAAh1rZjaVtsK/MF6ioCWf50Hywiyn4kthR+TzEeU4t1hc7x1EB8k6D
k7+2oHtq3VvrUw8foOzfEB50BxfNJiV3nzi+G6T6np497g/cq3dep/P2/chibwwvvoiUUYmhdXBC
Z6Oc9iWie5NsScM60OMHHaO79B+AhE3Ys0rREdiWKLXviopfWJ+IkPbwmD4ajAVfunZQN2yv3Doc
B6QQVy4h0aNAMqiqnsvCaQmOk3JR0zfkav6ITQeeO47oR7n1roXeqoQDAWvCir56Bl+dEuH5mDfC
OQXAt3Yh4UQ+I07mBnWguTtOo80Bf3n6PHrMU4uiFo9L+PXGsRuyk2nR7MIU73WzbHYwCJh4J8i7
R4Gb2DKIVy69luZuAPXGAov8ZuQ1vOiKB5zGfXpUPNFrqdswj1C0fkvYww9oc/FIpUI98yBRakda
eO2S3oOXDB9T2K23ixssem5jiZeOA2lHmKEZAIUvKLzbvPB2ZqBN92RMkyGu6cO3oQi0T/lClFUd
pjHf1cQf9yntpuD7rPPLTjAYtjoxEHcOKqWnECzOPQOn+UhjAWGTM8Vfir51ScIZQFEzxf9s9bP9
eWg0+3PiVPMdO5XYRnWk+XMcaz6WgWgvQZ1f6EM0D7A9i43ZoD0DfDnd/XjXO4eitqQrczVTfauT
2MfG1yYnpykNUN0IsQp4o+uSB3FLwqV+knVUbAoPdkA+d9amqnP8cHTS+BBLbz725pxdA8CgMDNo
x69/PMvKNegoaDa2MCqUk3Lj6Y7uY7DJMwmzBBoaPRunSK96neQH7ILixcN3uOsC3XZIS2EzhK/P
7Ve1uqSkTFwMpmHMcz0LjfacRiyBhvEQafF7k2JkY1GYD2YVFFfZKEUerdNDyG+r+RnIuQMAX0Gc
U9CMthimoMdChVv1qUyuwNmZpVgmvqE+d07JqFBeyJGEqqaarrVs2bphw4J/wxFgoY/IZeqjFAxg
u2Lc3LA3DQfSBskSCOy2uhCIUhjrQhblUw8rZduz4HAGKiTyDtvsrjXzIbTTgljjKFPEgYIJRT0/
bi3T0OYV+AntqSWMHthWPnBitoEqZqQarvWw5aPZOQSQqDaGIeYOtbViiFPsOqPInvWexymvFMdq
Lzbe9dCeL3aOAMUeR/LpPdfsIdzhW9GIJjxGdDs39CzNIxY5daOFJI9ixA/vdnMDo45WDCOpocJr
5glmLt1QstLBk1A3XUx85jUrKzHF8ZcnQlRpQniIJc59pwFT40vvE4s52apU5L+2RmLvYt1SBwZe
AqtkvFte0VVGEyp7z4nuDFqdxCbF+SMoV3IeXVw/qvoRpVh2kI2d2Xydi9lN2BvqR9BYiLXTWDuF
wXDfoyFCnF9HzNS0b26NktKwixf8RTgVIDOfeRmYQfSSldMJ22brus0Ih4HEsSCIB6LHgu5kE33S
g0YhcokTYnSslAMzI5rvzQq7TdqK/EMW2kernOuE+HJrTmO+nNvqA/NIfCMqfhrLSK0bVwtxhtU7
3ohhjRkcf1uA7oPM2xcCkRoUG1aJfKGtAzpVC4vTajpfd4ljxkdIVpiseL3Mvm1OVSZ5XMDTLlMV
XKqC1CAyQeGPxBke5NIaepSYSfQa9oOzTxGtApfvJ3xIgIoeK1uYijm4XqPcMKNTlIjqvsDn+EKS
WrFiV8+ZRlb9RzVI8Yjthelb5lbpAWK2Opqxl+7sLOr3WoS8yS/D2r633UbdJ6FoHivaypsh7+W8
RoqS+0JhKIMDtthCo2iXeSrZDnVKSa5n8RGt00yzqyP1olE53A/N2iNMcrzGH8vQGtFn9lOantri
neM9JlZRuBfD6zt93ZhOCYooQYlr0ie9DxSxox1d3l2iRe22c3H5mDmzjVXKoJ+5aMNd9Jn3vtsY
4RYQhJqhyHTJrXA6IrAAV3wRDecrlEmReTeTkvcFiZQ8MoAoPgez1ANM1b31rC87pDDyaqVHbrSf
iqI/ReCdMG+03WfUPM4ectx4BKc6nEZtTj86O8GmReuyREPbBfcDqWdf8xY45yAM+61tk5JRPkqs
o4GO9EwcIg5vjQIbxDTevHXcImadSQj8ZBUy36SBg68zZo5+V2rzt3SQ7otZyiU1TZFpEWZq67RZ
sk4wdCLMwse8biI4JaueHAhfzA0rWZIle3IeyNUQEk9qxm57nKkqAD5bCnmvSzIK/jNG108Yal6m
Asl2yCq/onHj4somECs1qs8QdCwQzNkIrMmWNRIaTsbMi0T+RIZsee5UZh7InOUotQnzOQhRBKSV
2xP20I5avqdcEtq3uct6psQwEg06vs+dVi+BJ727o4oZV6YWB58yS+vObIrZPUfF5G0yrPJTUqf1
S9WTDLKrNCbnqziooRsNpRM4qxSuN8VUV9xsyxgLGvPx9Jo2gvF734zJcTD7b+HojtjXXOM8YVo5
WZxsP4pKF8iDl/GAlt6pckAP1VpatutSctxGbtU5HQgVWDEi7+5s0w3viJUWS8eSFi7TxfrSEJC7
bhsIkHz+v0JaRNzBnuatemb9Kyvo1NEr2/4+ReNJqmkWPU9Na7FxIcU2ijy4tZVVvlta9WqD83m1
5+lR9WZrbyVzJV8rRoNkRsXKXmlLbNiC8vck8sgoqpsHB/86Nloo3yLqdRSSDKgcnniUJqW9I9lV
EuMhaCqnTY/SOfeoTRMzfEe1CYWclRBBhoa8L5zkE6UO+wmU79cgl7pfhd5nmtPjSa8Mc8dPgSw2
1d2jHdtfZeaSr1t283uoAoYKKWoh3rc5uXjECuxICOEdg+64Q96IP1djKMc7IT/LIbKf4gEiSdLH
fGAbD3FIwZmKCFtv64CN76zIvKcGeWZBTq9TpcSxrgUZCGMnNlVWBG+ll6p11owujW8ruRNTgLbO
oWW8MhtOtyhS63U4jMVDgSaPE652y/O8Aygw57cAzNq9rDGBi0SYd8BsrO9GCO+zTMZq0/RxeAzA
0F4LZ4rOmZM6jzYOpyJcUPk4HhNMsbC32l3OcrsZKoBnqpv0WxD0An4qk7uyS8vdjErmsWPFXfUT
MhyS1xjMZP1TyNxyNUldHK3/Yu/MluNWki37RShDIDCatfVDIgckk0xxpqQXGClRmOcZX38XdM6p
KyXzkq3qfuyHKrMzKRKBQISHu++1g2LatUP9NSTf7sUUs9yBQBBTAkshDQ4MjFAO73Qd6nATVAnx
b5H/6Nq4j9Ayli+yissvjd1iK7AKwC68FGocqwdRdj6wnsUzXqEohpJQu+80ZZxcxaH1+RileALh
ElqBvZF1Aa6qyseZq1lYO8d8qtP7PEO7B0HK2YU4lq5LUlj3pta8jiOiOpVueLeuZI24fvhmGdwa
jJQaBUEVl6Sqn6jIJfE+ixxslxvhKfQbXvD9G59RAz5mAbGx7gM7JipM16Q7vjUaVUg6Z7Fnijlf
p2HAM818triCjLhjGLV6QwyFSp26gKt0tvimO+lw0AtDbsxKkkhJ4AYHvvB6R/F/hKY0rlGVaDfN
6PyoRl15RATZPGiahfc0/mQVwI4aT0fgzRYm8UaxU52xo8ETd03EI+gpczIA7ydC32ZBMWhAVObg
CStsbAt+T+eatPPlPfp0b9DJ3/UKybioLFiT1Y77eLZ7f7Q3WXB7Gc0RUrXhj4OR+X00azRGGAhW
7U0FVk9qw/9FmTVu0qBM138+FPQay7FpYDDY+n4fSm3MkvSj4MFCO7gfYxoCgrgXV2oLAfn9oRZH
r18VejZPJTRLk/ThO4x4MociAbqA/Lr28jrvLpO0TTyzRnzvs3hXVTBmOwio058myRlUE1JI8nCG
hqXO78+HaRiyoQLNz4ThzwofVU7pmpQdd1L9g+d700S/DAXzEtWKrppwL38fKmHzn8tSqT3cRCS+
374Ss7nZ8T7RyGhiiFVdl5Mgg5jO4VWXjuMH4y+r4nR+NSmp3yw6T009WTVToJehmgSNh66bBHzO
A5rV8PD+S1we4nQQqbEwDXWpFZ1qDUfBcdE6Wu21UATJGYREEYEl/WOqqbM3T3Cle2yYNvhP1tv3
hz63fui+MTSVBgRHLFWwX0sqjqGPAnE+UMohmZAgGzB04yURbCnqYl0VEIFNIZ4N7w+7rJA3T6yj
jNAXaSWs0d+HlY1jFnQr4LlSxSn2xP0DpOXZC0xWrWOxft8f7ty3L9ljVB3Jri1OLaeDGu0/dW+G
a1rjvtKqHZd/elrhsn+wy4hlwt48mQOKnhs4G416OqHz/Pe7NOdu+Nb8XJuT330fW9am0qTiipSy
uqOSrT6HWGB4LQX+/2DRSsc2LVOXmm6/+Wgs2c4AZDB/tgL9BqIQ2fyALfbPJ5VXuJSvVAqfpyJo
HZunTs/Yen7uAj3WZi7eMSMQdyAK7w917ivUVdzE6AqTlBiX9/tL4Q8iLAgLeuW9Yahofx+Kr6Zd
fP2/G+NkU4sMdGwc1MCEtPZqNvFqtbOb94c4uzhYf+gsWIoG+N/fn8NxYmiCWlt7JbHrVdCp2oWG
5NOd+yH6HCrsMFXeqwtJmmZ4zLL3WJx9tKO9/fSkiphb2hISCamLkx1NN0q8KQoHLwOBdL1FwOFC
qq6wCoqrfVI6+fr9h3777hgPaDJQNkMT1um3V3GtsqdSVl6WjwQo5nSDBsP6IJR4+4FLauho0Ejt
Lv6c2snEwmGY6yStPBjg6GNKHJuBUlxaMbWM9x/nzEg8hG3Q4ygMCQHpZKQG6No02YXH1ga9QWkO
eDjdl3X8+P44Z16TAAwBBxpF81Is/n0cs8wS6dRW4c04hNfps2KnbpzkblT9rTb/H5Vqb4VqNqq4
X4Y6OWPJUZnYIzFU1zsk7nMd764B4PKKfr9uU/X5/DCB7N+hEPTrdaWT3VeR+H4xubJu2hnrqZjq
705rSKNltSQBjnt0cmHYcYnYa1T2wRDOV37KPVCv8Lvu4ANvuFdB0tXauL2w+nQ8DkVHBnvqzNQl
zYYuhG6Zv2T1/+OD6idka/3nCU5dD1miIaRxetjhQKDAu+uY0yZsnxwM6Y6it28n04yes7mDv5Sm
1E9T/0tNK9DWAv1CzdrcL5SRyKAyK6oycbXuIfO5GNGwSJ9zhteUTesViaWsSKpNkwzkGyPMTGCj
SWRMQ0EDeY83hRIrnTvqhe5R2x7WbWtrLuPEa1J41mWi08tAs6vvwiwN104wuLMVjGud08dhtjQ6
7aENqy8Wve8fHFpn1poGeoEODs4sQv6TtebjZk70MTEvMd4cvXDknrc+ekFM5x2ILDl47y/utwGP
lJqFCB/xKBqq04CnKvS+H8qMnkC7RVwUFdmmogf90pRlu/PtoL0MSb3eIxILDu+PfObzJZpTF1Gq
bb29c9RYeSlhZwJFiqbpc28O4mtFvefeEGb8+v5QZx6SBg92I3Id/O80dKQuyn1z6nIv62uqIghU
a9K1OGFAa6r3ZpPQZNxQYEdErpG0f3/wM89JXCVNauGLQve0f9pKgo60U557jQ+TuBry+2CEBGjH
U/3HYYC+bFLCosPIgph5siGSA2oCzEFAD9r20zTlw1qzIbjXqZR/vEwJN2iYojGK24d6ClMoEWt2
Qd+l9BV0+MqaJF5l/GkYDHNL4un7n06grkoeTFtkyrRznJwoACTLXE8rHsvIpEf7Y15QQ6Sm06SL
hdr7g739ABmM0IbQwKCgfXp8VfSGhGaX8WSKfh9K5QmE0/d4lPf0aH8Qgyzf8u/xKUNxLTV5NPb8
U6YpZkHRlCs0Ysgy3UhypU5hpLAn+xmBXn9BmvKjaPT8iA6hKAgFPrrT4wVmAqafjFiJ/iJxyudi
EvcSWjM2xWaKJFe7fH823659aDUoz39GHYx4siKNhntH61uJp3TdBSh4D8IUzkvqB8O8DWyWYbga
Stsi+jhNKPS2Okb4QSYe5lfKvWKhjypHTsT3H+btLsIo9Byj9IZdQtz4exwwQlDC3kgkXi3JaJHp
cdO4+2Hl5k1ctRTU7dmVU/HBLrlQV96skmXjsAzDwJb89FPD7KZ1uPYlnmOgKRtShzRcXibz1ehQ
pZ9zitgwDDFAhj+HbzMK5JKyl2rtWrql9yl15O1AWDRPRnULIg+AZFkSHCxhAchB40BbnPngaIPp
BW1jfPDrz76YxUyOYqDtoI38fcpoSQgXxB++kwMl2Xhy4gtlJM/5/os5u8oWugvaEg2/95MNItMr
jpGgSL0cmQeCj95TE3FvW+1HUcu5V+GYxLbsQyZ32N+fxrBSmZcVHE1tLCWNLH6IKFwdt+8/zbkd
CNoNaTgwNSQ73syZqo1BpyQ0DzVI9y2OqdHo2k3TpC99jLjr/eHOTR6PhNeJBaACJs/vD2W3kYl4
lE90Svzvy9zVkXmT1f7T+8Oc+3gW/oJFSy4Xg9NlPDaoJOaCjyeNDBuSn6DE5hvfKbYU2zow7G9D
WsZ7soXNB0fVuT3vJz6IxNGZSw+pUxW/nh51ERroNlee5zjYlvFjGc93fIgfjHZuwXPt0Vjs3Czf
JMlSntEyYQF6ZVAmu8w0YGBosbJ+fzLFuTXCJFrYdgjoSKcXfqfTxs4g5e7Z3aA+RjDht1jM0Y8W
yz6lNmcND7GwC7cr2v5TNeXJ0UgtPFFwd93ME3BKI8B0SVQ++v/Bph+j6+KPbrfi7Mxb3LD5MpGQ
nQY+td+oxpBlnDajTpmgrZ5F68C5kXaDLa391EHWdy08xS7TXEaPydA3e98pvoJSdjFQaS/KIdP3
ZJEc2NIKgMqQ53h/Is/MIzVtQlDUcnD5Tg/E1OI3IHgpvCGfv5ezaLdqSTOlD0y6mJ7fH+vMdCxO
QktcQaKWqPv3D03DaEOFGERo74vvKgkHtGXqMwYpuYegYbHFMtsPIowzH50QVOyIaDix3qT1+zrF
3DooeLzY+BxGgeJiWZBSx0CgI7WpeqjqoVrTjdF7f/6sQpDFJCNFgHi6U+qLhUptN4XHXe1YmUNN
Vjq9IRuPY2cSPE44xf953MaASxoA1ovDVnYyuybVxkavCk9Rg8pF8k9XQi7bm6FyMi8zuUi//4Rn
tk3GI4aCyke+9ucX+kseLPNrHbApUzv2AZULvR7WalVUa0lH7H8ylAPADD0npMHTQ7S0dLiiuL17
winya9gO86pGo3eIOiE+2L7OrVFYiixPKPVLPvj3WexpictnMgNek3X3XVi8GkZ1DwqqhtRZ3dgd
nml/Po0S0YVmQAwiuXLy2sRIrU1r5tybtZkeP2u4rTELKckDfDDQmY2ZlLoKKpLMMzKO5X3+8r5K
VI80UnAFTAPjCRXQzp6r+w+eRfJnnAT0v42x7Da/jOEoeKzqeFh4NPSLFRLL8qIxGuNW61D5+enQ
MIuLDGyoy3Vjwgothho5vUGttkMpTvKvUzZ1HlHp1fGeU6QQeFxPqRfJtr7ANzG80TBFx/K697/4
pZrvsobmLG63k0sbrL8PDZsihTrCjRU1vbqI58Xt7GQ0W+UCQG0BI3On9jDhuECNwSf04USHRRSt
cvAjn8LRCncw5aZ9atCi2cswu+qVuvfgWd5HRdK4zHCyzcgV4SJNo6BHcyIMtmEuN0DIDZqFE9yD
dBm5QxR32/en99za/AmBZJ0gGT7dP82qwSLQZG3SJvxcje2zHZafdKlsZYawTAGK8v54575wYm6C
PdL3FIROvgUjnPIKiWLuoSVcck7HQUv2Q5t/ELy+Lavp5EopbJHLJE3nnAwD/DuU9ehgoqomQO0j
9LaD/a1KHihCX9GQ4naGhg9V/sGV6dSCmQzcMi5ZWrCaXK5PAzKnzCqIKwY5kWKasZZCmgjrU7lB
6KKmG3pmuONURgbCOumrdQoDi+I2OlIgd/3eoMvfgMG5l2qnbEWr565PYygLrtxR76SC7cQvhoB7
Moy0AibWHKydVpjkXqx5HQj/DrktmuLZwEa1BcW9ajEk3sT8nnWblq9oPsQ18FiYGeOCijcEfz+b
DTds2nhjKZb2WIGA/uBVnHvj5gIadSjD8UKWV/XL9xupuJ/lCX62avs8Ue5dQfXfJaLtP1hZ5/ai
X8Y5DYyQQ2JV7Ay5ZxsLoIF8gwtBbPP+8j0X2pgwcakrUG8zT70D1Uori0qvc4+ik+1OAHG5jD8V
CbLesJk+EJ2dHYx8JXcWoJ1vwl6zZjPKU74VJTRhlhXzDr71lg5Qeqnb6IPpO7cRYL1IBmOR7L0J
ftNpkmZMF5VXx/WN1limK/zpCau+1zaiZyE0P5hJcW5dLDVvLrC0EFindZq5KVPmlzgtHtMQlZeG
e91cD3uNXPy6kEoI3apq3bF05C2Yd1TWAaKGoIiwbw3sZOsU+gRRYOKLavwAnPT7b/rsz2NDJI1E
/tY53RiH0W+UJCTMGaryVTrBY6j1d6mkj+Q/GMfCaY2IErLEaXDQ9MoUlvTjedxES7I5mG9OyrAu
uvqDg/Rc2EpyiqYNcL+ArE6+Qzk4KDjovfRaNCMhWGp7yG/qwoA/Iz4BYb3PUueDRMW5BfzLkKcB
a4xTCD16auaBJ9xBh3rFt43mdvOiLvoP7hzy3PrlRkqRjPCRu/BJGqEdYCjNo5WxzWjT1zYsfwyR
g2t2KmyX9C3+iKUSwR5U801ULVoDRSydmTVNf9gTPAELDZ/8CnB9p6FYQNWGzihs67tgdoo1VhQp
aIbG3o7WYD/aBrsmVkOYvWVKg9FHsqQ2C+2HOmjIWQp7PZbqV0T9R1pxyg1QodfI7rGQm2S06bJJ
uytpuuaw14wPVtO5WXAWpS4pDtbtaQE2TcsGP/WSyA+rTFTa6NRV/ckojQM50yfIFsMHA557xYsy
i0YZi2Tr6bSXsQgwS+AziXC/pC+uq8stVuz2Wga43KyapSf9/Q/mZ+/ESUBIxwyYFo3PhWvmyZsO
lCmlSppmnpnNjhsOnXmnh2KBjkzGISzS9LHUMhsrCjonf8oFAF2nj1k3t5uWlr6dMgx0rr//o87M
O8HGIoF2EAa+ufI65mRjcy1TL3ECiBv1ZF7lIWHjFBfNEy6lMzTO8OX9McWZJCZdCWR9ll3benP3
DUZjLv2eL7qZfVpZF3NXGlLltvEhx0A7lStWCp2TRrrBzhRTUWoyKC90sX7/hyyOZKch+qILpx1D
cM3RT1OFKq0RZtZGGbrlWFIaWXQNkUznG3qrc+PAzFh7jEKNAxKrBtIfSWShZNRR4Rz314Mc1O2E
WernUCfwxq5Q/UxYnO/CgSWFYgrH+9ExdrTkvwLyXbFl9xvdjMMNvcL6ugY24YVmhe9L2FlrOzho
RSLv8PAdP/HZIkKb+BCeQrtzLlLV+oJpbvLBxfzc81MBQ4NuLRX608QR6bY4bVrJ86fJeBfSluaN
5hg9RUIJt+/P9bmhaLym1wA1OsfGEgX9Ek1RdKoq4IGZ58CFXpeVvaj5xjK5cMI0eHp/rJ/v7fRL
W7K/ixMAx+Dp9T9XzLQbsojLQW/4MKgpGCP2mnWx88uiX+dWKg6iUP3rdtSGo6YpwY3WKg6Osmm5
K/Hk+CuU/P/c+A+48UuNTvvl3b3hxl9Fef7aFC3Js/9GOPz9X/2DOXb+peNwQcFDd8C1E3j9m4jl
WP8iS0cZxCanxdXMZKx/iFjOv8iNAPWjD5JcnmERVfw3w2FpyTR+dpzCJ6Zp6Q+IWOSwGOXXXYRm
HYtVZhF+8gMpEp7s6zJMnIw7j3rIVaUIqw59mInjqsh9ul7EWG4SMA8FtMceffbIPZ5O4LKVNCin
GGBk+EasSqRdV+MEHaZAlxPPT+Oc6vqjcKhprodGvAS2FjxkY2e5UWAaT72ut/jmBO31zF7jb6Mi
JodW0K9wFQz8Q2Qbo1PuQClRn2rj/EDDDU5pI2LuupUvyqD700FtqtFeIbVpL/sYEPiDTPzOumzQ
rKko3M0BPKOeyUXaTnEaG5yRrv0CaynMfuapodKbNNNa1ir+rZbsvpBWHEJsfPtMuUqA4syrCo5Q
uU14t3ecqpnpSi0vEnZ2P3oQ4UT3bUiqFSvfuDf3Onvsd+Ka6s7UO23fgNXdaWOMitqZNuieI7dR
8b1Y9b2m7WItgpYgk2sztvzY41+RVxNsnmzd4kKOEJQcyarGbGDTCuUZRBfoRRVLlX3dWIo7547c
0FoBSbi3USzMoVUZm1lXmlsAvMZV/9M+re0sse/AvxaHdnb8xzmzrbty8USp20mzofy0UoHuWBrp
AeB7g9dx7cef+6EOydZolounl8UcACqs6Kq/MOEGHtrSYi67jE5SDXQtrjjTNBzarg1smH5luLEi
c77FG1GP1J2PVNdLBBj3FnT9SmsHDuZhxnXannD20QG1b+3J9z0dD7PP5SynDHWdMt87qZXqoKsH
K/J0RbXTRxKwXf4QLP286qbLdaBiGxrV8UTeaV08qc0+DAzQpVmcgtd5xtCnDnhzqNAMbv8b2Fau
VpX6Ee3psBlxr9pgmSP2UT+jIfHNjRMC3UySYoAsbeDpqgOBdFFItJyqLfTepcUHvYWhDZsU/QUN
Ntj65Ip1n4wGqW9tj6PllbFo5GbQpeA+jno148VgIOUaIW7gmrXNwZI9KEp4M5I+WdUMsw2AP62y
fvoi1AGpthX5Wx96k4rUBXE/1+jZrOLLKlMAIBp6soVtr10smCfAWAIbRYULcKaPEfLJtMCnqYgO
CmCfvYp0kheUag8Ij7/mLQY+lQisFTp5xdURNWyLnE6sCxIH8R4a50td1OlFDSziQGNdt57njO4w
nBVRLmMhVnZbHbOdJFGqdZQpuRtUCmzoUsBHRknxaszVZ2sUoKr9oiSpomIyhO+K7VIjGNZONwWX
6Du4tEekVCpqVW2kIFcuIrHqNQMMZR2La359fIiNScFtfQTHSpt491qm5bS2kUxtLT42D8HlOrFK
MEzB3HpFVe3zwbirZHoL6uFyFv7OqTt1YUPcR3jxFWoDYDMYbhsn2uP4rEFpnTZBzOwHdFnZvf7Q
VNXOnsarGNEGtNdu3NZliuzcn4mYfP3RlCSAEMw0a5Glr6mu1qggB0T7CPTuIoVLcSWE67QIZqrW
YBOM7Ct9kXHHGY25RBRiRaJBv0Egnm+ysc5dy+kH1lZJjM77MOlvy/DDCp3Os+v024wHMwQ/1blA
6EnnWE13Op1S8TF02tjrbKIPvgpxg5fSTY8gSrF5qLnIj6Otx8/pspslnW9huxQ3yqEsNf020irz
oijB2PPC6m3J1f4LquLPUFR62Afjj7AFCBxYDR2OEe6bFItJwSq+c9FN8LMbtvWbFqngKphNZ5/E
1q1v1jcDTqrIZi37UIDBt1zE2+0T+0q31nrL71elbONjrKFIr9qk3am8qK1aVN3RCIzwFkCcc1WP
6u1cKy3qdwSRAa5PsdN9Ak+8RS8DjiAGnT7nzW1DfzwzBCqwU+NtLBPJzyv051CPjokMOR0q2tsS
QTdU3N6neWJutWz274ZkuCphdbkjKsQHTNgejMCJVqnSPzez89kMtL3W4ZRXiq4kEZwCN9WGLQWC
fQFmC1cSn1ms9CPuYdUOE7RvOSKujYE96HLbvS/pBWEBJ9w7szCFQF4N6jEU8rZzysu0CR/NBBmo
ls4blZzJip12YyrOV90ZGlfqINGXvbRU7Gu7kbsmisfbkVe34CMp+rCN2l8TPxCfU/rB17W0+NQU
GIGa1V9ZE9bmVXJBJ1q7NfpKO9RmbK+qHo96rDKL0E2m1N6luGnsw6L1uH9d9JGf7NoUr6PAof4I
vHfLYZa6gB2tlT1gDomOt9O/oSdu2bDprDnimKffhJmurGarrq7SDou6aeghTcRG+EJTCiRdrbsc
I9DI+ZA+CB3PEsTvTj9zsMaOg/i9vYOLc6wiK/vWjzmNedNnQM/ppud5zDEpEpcbbnToJ7kXNbxG
PfTpXwygMWAJSR4DREZVrmE/i4MRGcF2UuS0arpAfvGLrgRnJFDUKjXohA3E/By5nsyvA6XHxrao
Q9NtOdfKiPTkVKDapgqG019XdpdakPtupGml53RqtPKl8hAqw3I8D8G6MPFMsHFUVMnNKvhhflKD
Eg977Ln0IOJiE3e3OcS7vdMk88XYywcdRP4L1QUEyH4GHGYLxUIuRApBuUnXi6n3OGe1Td863zKl
vxahFbmtPrS3jZFfD7miuFWCbm5CCpdwhWlqCa9+NDF5nM0nuyGBM0YQMxTRbgSPt9bytPrK9qp7
g5j853gW9WYg0bSnMVbbxEUf7szURCaPrhhDdJ2HbfovDqaLm1y1lSv0eslj6bTDijSM/cOkAr/u
jFJbGaFMnwvbAsY5KOYq6ewvMjHAR9qZ9WihtV4rvgn80grj+zzI1dU4qMu1l2ullCNAaWxehi0v
LF7JUSbbysZjLnb4eUHdZCCOv4MEfJlUxbp1nLx/kk2PrrYLj6maGOuJxBEIqVJkrh1RlXTnstZX
pVqnh2aeCy/uOp0YIQ+uhJZ6bQIMVKGDdtN1TnFrZ0As2G7D7gahou3Nllk9KbPjoYMZ7/uGizp0
DsAVzpxEl7ASv1eJ/Y3dGetI6LRrID/dQxQLHIWksyudelobWHNt/NLkgCCtBbFP9m6I6iXHFDTW
jjnexi6NR9VlDGB7lbbNdIlPkuMNhRjXVlh9SwN6+yD0ROK6LHtxxwbZjBsJjNzGfXQI052eB80W
UHPC4dUoOe5EjjwEcJy2KbHgozrUcnILO7XReeiThJUixUueGuYLummIHfOCGcGpbKVgEgBlgTnX
6KsCpGITHmf9hdXNyirq1HUu4W1zUVkI2HkNAgwa/joj8nBBgPYBXge+yIbwUHeDtU2yPrhDLt7W
2FuCiMny/rF25r2pDd8L3zR3VUn1I2vLcQMWydz7ORrreTRw/dPVHW/twoh1wARRX67TAt8OqItf
+1ZvXY1uVVT2vkTMXEAM9SvOv6TwQh3jzskvW6wEROrJlpbBsI77C0C6ACHkMQ5j+RBhZblLS9M+
RGFWHGJMAyjJOHfTjBFCj0CX3Ia+U8ULfk0ETLFf0EbuP4gAMG9aaWsfxOfaDEuqlka9stGXXOB7
l2+wu/KwLsjcrAaaTiZAuAVu5RAr+7UNvortJDJWqGJg1S4+kHMSfsWK/NIkwN/CKlNgNZQPY5EX
G1pay5URZQeazac1vSsZOl5CQzwxIQsEVsmZmBb7otBvHbpCdpgwf0vz7qEoJ+OTYgJ6yrinaPgs
bcch1926bNelPiHoLfEcUGrQa6DDtUeUK8h00yx7GFs0yWg/OeomZD+xQLSPHYobh4aSrLS4QFQN
GQ032XFbNMR0UeFH2GTCjRwtgCkRq3xMzdWkUgI1R9t/sER6WYWdfqx1p3W7Kv9B8NsAeG/Ayc6F
GyqYcYx6/wlCbkjqscseaj1GK6t3wbbSoXjq1GsIum2EXkqcXiUBm8s0JNnWUY3qaNr+i9rUVNLo
hN+F+O/eVJOlbJ3GFC6ZRqIeUTqf1DI+5uPUHTUVD6oCrMDc1Mkq1NXpqMXOBQ5PKv01hXStvu9X
OAoNl7a0vhfcN1KhfNHs+TkozZ0lmg6jbI5hLU62QzrvfTvpN7Oi7NLwh2JXdHCZ+I+JJi69Kqmv
abU/5GPI9ggwCcx9pG7Lkuttr9VyJ9t+pxWGWMk4PqAL4wCN1Qs1sR8MKyT9F83Po9V987vgpSgS
1k8hb7r2yip8/M5n0DVjHnxVFI0+Sz3dt3CY3UBal7Njf7bxs64dp9glHI4rYDjl0fchESu5Ki51
vbyJKaK7ShOrbtuBIoFxFqjHxC8GwjPlukNrZK+SbJw5EmKfx+UkqFaqUoZbqoDNvmYFf53q8FUm
A2vEx6AjlFqDo7OeUhsMjexLWsQUoWEqZzRaaVR4xkKmBHhFba21sM5RCGst3aljRfONmWDEqQS4
fmqgf90iacsv2iCAVg+9wSWnrB6GzsbHpAfZTFSd4JsQ5jvdyfVtOc3BYVA7c4vI9H6qaZqgRPDJ
sbv4Oo8U8cOImu4wh5F5UUr0vFo6JRddgZMjmLH6Xs8xzbZr7Zk7fHyFjwAX/EDF8ibo3b4pgks5
YnzQgRu/omSsb6qZTglZjOSogQ5se0tXti0WVOsax1xf5vmuz+EdByOQ7AwZPaCQdhFkw2DOJeop
nSZZs4zlBrch/5MpWpPE4/RiZ52zwtXs2QpSZoygFo4Z9TXksns6D+hvGfqjyArCiia0OIudr46q
AoAkt7yOsxDP5hIDYJ24cj0k/PGNM8Cb45KF0J7lmg1bEp2UjOG1FOMYb3E+SvfEjXsry2MXE59+
uyQuN+zmQCMyI99geryLaSjgMmXfdrGi77gKk3GRY/ylTxwQAD7eTVcc1ZxCA7eF49Q4B+oqNk47
sb7WoNgB6AHT33P9KIRWHaypUbG9TyOvSSBm1HgwUexu1APeu+1FU8gf1dxd0bsLnIu7hTZHR8Hu
vgFyl13HNa+xWCAOTqJtRJoOrjIoYmUWUJiTylYOgx7jowL+Kymyq8C0HgvbaXChERWVSJZ/M47b
XKg7JD89enyDuww9Ddsuifij7A4Xjah9nYvyxizaq6mEL1Tj/j0HckOWYUGuyBxH5yxfDRhWaX5K
ukY2rhqO7MqG6nvUL1BRJKVB0DJdDHypLi4xELm7lj2SBhQ6jfuX3oqx0TVo46uux7bASL2ZtDVX
yANb9CNFgXwL5m7DVYuVLFC7tn0zAPuI1CPaAm2HgS1plJlDV29BgZXidorxFI+7DUZbiVtVIne4
6Mz5U6UrpE2GYbC3AAbv2TtvNaCBPFHfbpKfwCJ7cIOa62CrqCSHS8zYBZdUPxouQrqKYVLkL3lb
ODdxoPAibQO1RhWuzVHOD7bQr+mtbqmXCW0tGxUTRzq9dMgfFDQKQ/kJO19xwYnvMz98tUV1bGbt
kNjmM/h+yIjPrcjA7Ng/6h4xk2pH04aWWGiBmbOu4twVcRmv56r/AVEncfEr+RpWSripdG2R0Slu
osFqSWebXMkMLXOdAyRf7CAIW2KfEl58XYds0G7T1ebolrBPPmVdr10oxPTlagxoER96LuV9NdX8
S5zkJcaLK0ctq03ejHm9DltrNVTmoczEoVYNF8hpRiCWpN2WLE6AIqEDYjILq+KEnqrukkI/4sxG
S50VFZd6H6WVf22zq4F4bkRtQOuD9GUDhJzN9l7RzQy7bBzRpm2NJXXtShGSajO5I0xsH1oXbWPd
EZW2ypkjwy/JOXTKpF52lBdemgQ+ZnvpC3yV6271Mwn9/zpfv3stjs/Za/O/lj/4G8EF+1zY/u/f
/7L5668xp1uy37/9xeYntfime62n29cGkNY/eejl3/w//Yd/J84/ysRr9uIX8W+o75tM/PH1pQYn
+Hsi/q//6O9EvGP8Swq65cjDG5TufvpP/GNNoeoLF3npFyevvmTU/52HB5isokGmaeovM0Ky9//k
4dU/ybuT4zlJu1O5RYBBY7UFx5fC8ZuKUqeA4YDaJSmnYm05JzXlV/A1ehVP+WVvRfpUZmQo+f7C
jggF5lYy3Bt2be6bufXv0sz251XOz7+qRWx+0urGvBxjfMyICZUS0iGeMytN1lz0gdt/1pssO9Y2
yvh1rznd1mnt6KiNNgkjUpEE3f2sbUpaFFyyHPIIWtfA10yttmqPyVySqPl1Swn31slNNmScA5JH
srrDha6Qm12NtZl/VqvBhwEbKtqqsgvnNqVH+xZh8iPgxHkPA2QkELOCa7My5ltVpPUtJuqYkuGo
92n223GjDLKFX+JgcjHIhDKAGDewdUhmRkmV3nckSZ4tK0OP2xTgZ/QZxGBVlc01mvXwqcqSDgp/
QTe4DHpt64SWuLOMKrw1RhN6jKoDllLUfLysg0G7xDvoATtwyARUTUjF6L3UXFWW8z3elomrivEl
AbHFLR6bOE9V+uiyivI4WQhhzdcIqB23L97hQ5rE2dEecGJT2nC+qOGbajg0yGCd9rblxnnCTSzG
ovUaSiWciTT4xEEfb6lqJCTv4a83eKN46lAMl2MIbyNXREQmKTMp/mXDdDe1VbdNRge8HzmlTzY3
FG/COfsKsM5wqTf55NGjIZ9jXeK34Ij2jk4NAKBZoiSbXCtJ6NQhKf+s1LurWVTqthKWsgZWn98o
rSrv2klvv1CISn9MGgJJre+iNRDLfDF9VI4ysraBobafmatycnGudq6r/2LvzJbcRq51/Sp+ASgS
SIy3nMliTaxBKt0g1Co1ZiQSM/D05wOlPpZ62207Yt/sCF9Y7mg1q0AgkbnW+qfGLz7JOsEFGpe0
TdlaYjuU2bwfhGOAH9Tjux6a5t5sK3VOcSlYB7KHaJeycJakgiD4yuy5q9e6Npn1GTPJhWsYSRkQ
cxk/lk2P5bAb6HY7oRpaFUJR5TTxTGdmfyHjyb8pKcr3YGjVnV2b0borce00rLmDVheNO9IPcbbo
4W6fSQ+wYcpW/kGQc/ctLaP0QSBIZ01F833mpGSgpU5ofKVM94tVGDVmsNKDyzzQ95zupkxcj/0L
Y7okQ9ouC9x+UiN3PlEhi4/1mI5nlxDObWw33W3iVc64UpXuH2sjmt8ISIFtYuTVeFORdfEc2Jlz
vwTv1X4V7fveKx+g6rUXq4+tbeZgqA4CBbGFNUkUpMPAdF7FLSCD24ADrxpGRcMq8d3wSO9BJjCD
laMzpU2+YhBNrR6OGpWkS9bFK9tI9TCV+XwoIy22PQ6L28SoxC1C+XLYd32FYkEn/rYGy7onoiu6
r2Pb2rjalZ/zJA8y/L3q8WMTxl60Gv1uenLdTEbrqswRa6VmfHBQeJ+6uS8XRo43hOvewMN2V5Lq
cE/SBJNxA5vJ4s6gS3n1zFKTneOqsFrbWofsJAkWaHOh3nMiX/1V5xbjrZw9XNWSzMGtKkVV+xr1
TRNsU4jyIYUE0mWZmCmiirTU1m7kNGZi6lfjo5UL82PdhGW3plyqK73LXVhQ4y0SOH9MeHCLWbi1
q/sqKhYzy4lYHbCgrhFPIXXc5L5EXlG1Fwyxuh5woeBtP82VBSK1bn3m+dXG7q1seKrTMfK/2lEW
xiXYYS4G56Xo0wEuhF/RcO8QCLbp++RVlUn6BY+o5uDicPvfPuFvk6+1atTv7a9n+vWc/vuB/3+p
DgBd5iD9qzpg+NvttzH5qn6B5L9/7I+QKrGc6uCxi5gH8t9PkDyJwlQC0hXs0AgvUKn8/1JAeksp
sJgvIbxCYbMc2D9KAWl+QIQKLRWWrQeCDmHjj1Lo4Tuvgyrqn9oJOMvJ/xP9QyykU9YkonmkeTjl
/AmQ1zjdYbNSpueaInL6Yit7cY6zvdbeihjwL1jJAYe9CSa9agrjqKyYuRDO7l55UAO4q2s003st
o44NUVQO5vFTP9+Mpet903XubdjP3HrWKAwjIElmvPkw2U8Gu6uPb2vfMRVv3nPsvPOVmMBcnW22
mF0yjUkMAgF61fWQACq3BSF8kqTrtmt3AA56y+WQJ3iS2QZlfk2fWhanxDfwLPc9XCR7bM4wdo9m
J8Psze3ZDvyn2PLmBXYV8HzoDemMZsAznJDxA4Yua259TrVcfCRptJ27fVn1PgZojcBl4SYxk4ze
SeivsYG3qKer6cGx8tJbz9OQ8lGkVvNnGDFecvvfF/DfSTSxuOPw4f7iBVS4Z/5t/aVWeVL+Wo5/
/+iPl9BzSClB9Me4yfEobJc37Uc57tu8TgtVhrwk3E7QQf/9JXQ/sFmjwSK7TWKC4P69HpfyA/8p
+iUIMw7xJo78T15CSJS/voW0ZjYELJTKcFtxAvUWfcxPjC8vG3VR55RrY4s2A1tOdKUb/A01RgR9
TW3R9hVmjr7wYobfNOf2sbTKgBHR3HQMPgcazp2cxyLbKgcPV8o+tYBBWAYXAmdT2bwXqEfP9AAI
vFVr3iGYt4+tzcBqNVmpfmPILY896QPkYaeEzPGe4tZJt+CfgzhUb2R7VW+VmPF/AAlOMPgktuuM
t6r9hZbTvCuCBapXZeS6q05ZfrW3ckIzsRIxlo/IsGByTj32YOk2eO04rWmqK4GxOIyH8QLPMXgt
EnO84LQpj2FWFEtw1ujh/2eVmTopPKt95hle8974wgR4LQg6MuPSWJtkniZrZtbjwwSK0YFJB3yN
ClaAu7KsqD4IU5rPyz74xbOQ+ChldAfZx/JlHnz856WqD40UqlnRZpt3kaX5/pUXha+pC7mQUUlS
NYx7UwggtAvNe1qjUGKXVNZzAqP7TYZa9KtR1vxneJGpmwLPxC9TxOcwiuECHHPgagdglQchI+sZ
B1mCyzrpUmO6BMJcajvjd/qZrN7ylNQU4sidGXPTQcg712a6X8ZefCczIz37fWgy5ktAiTA1Jl8r
yI4lkGe4wu6M+8kgj3gucjEMd8O65t98f6AkW2ZMlpIweLVIusnJEOnGBx5p03xyJzWN56EKJ4Lf
MsaAG9Ew13s0CouvoBgcJawlLLhXfoMDzdrJO+4LLsxcY0x6SIgqyjYcDNe8CKeOtnCAILMipmLF
Ml/u8mI2GGcP8+9x2HEnRF8Gr5hhXdq5cXYTQg5is8IE3pDVpI9ebwf2ChjEgERQWM8lUrc3xuPL
qi1Y6BnoTribqoifNIcWf3pEDJAktywiOozxIXaB0lZe27MarLrhyQay9eQ2oNlkoGZ29m3uecSV
VVHD4jOsPN6EPUfbyhuq9h1B9BBtRYtXO8kjvIReMPKAVQW3jZ4gWo6xtCqnU8mMMVlnAXPRLSx4
1pvJa3lWxBraaNmIPzPS3pIA2ZLrTuYuobvIwhEoGUgYHLtgxYRm17yPWLFGJHMZPLt+WSdTMFZv
3fKIEILIY+F01ZtvNvywVotkj3tbsPXsMsGOlJToyjarN8ak4et1CSeGx/3FTP1GLS87FXv1FmLu
fRkAA7v1sARcjGj5HorZUjd2TNe4WyT1r5Qe3LhWVVKuq9xnwXSeUDd5uUQAXF+JLq+SPVATNw/8
mIeNr9qRs1G/gdvXB+0sQWpu55rP9qDCVyMVPeSdJiVkMtVRgbWrx8vpKkKcZrLBQUScoSewuODr
iMRmyrkkmC2tLu+DECwwQ/KSNxlYOcCcbT73Vsu3FjM7COYg8ujFKjgPOAydZw3WRiAvZm48LKAj
6Bd+DaLiEQT8kOo+8jYGKj32Uyj/G5FX3sHFhnQHByo4O5rwSDnEcIJGlfF9JRLgYTc3BOBtIWjw
hlk1uSnkXLJjFZYa4gv5EtVtlHbBNpkwOyfad7ws9PCjX2bEyhGlzs9hemcfs6wHC2jZMoQIzWfc
3TvuIHyqS8VCh+EWZ/otE6E+kHEQ7Ukptp49yZp3qZjCHTHj9fzUBJRwh7Fji5QzXxg3bVYU7q88
KJKCzedQMJ09RcpzwH3LIo9PNJDM58Wc7DvbwloXyl2NlUCIUzWZBvUWBRBrKiRbrF9N7sxjrZvc
+SKQkoCrlKb5rDu8TuBKDdOGwFFChumPWS8mMS5bVbJKB1B9wihdbd4lKjCfi8LketKiikLCb5aV
A8CnppOd1vx4Kwqb9yjD0SeJHVY3Uuhnuaw9IE8zvYH/VR86nHr07rrmbcvmQ6LlOwPwLeu/Q7p1
1yV98EpNi/kpVln8in4wdYuFOOXejuhE9re6weQrj+WyHoOp8deV9oNXQ848yO9bWtqYCdny3sBS
gvxcd8fUb7QBt8UeasZThvlgu7xdOGoF6bobuL1Eneyub1zR+/brULYjCQnaqePddWdVKkarN5B2
/2qSx1y+4vw+ZR8dBkzkkNrLLmXik7e349b5gtktvWani0cz7qy1H5XvZTwGxxqz0KXFFsvhHEbs
wAQ2mXfDTPQlQKPgDfYVhk+rMY5LM763png6sP3IYtiYEYPyeEWwrjLXrpqDm6Js2hgmT0gOaN0k
Qf44pwwmRJJ7+LC0RvTKUYr3ausUPCKSX2Z4GCN7Le8kk222GHJLB4vBkdS1+67K4lVFZn0KQgwi
iFj1h5E6RNbPlu0fVbAcRHCo8mdmLxVUm85/YLggQt7dXu6wF4ZxZprtnSOkumHQG0ErjeKXBFZp
vprK8LMmnNCwlD43InDWNdbAwkt5BwgNJfp8wF90OjZxV8HECuoifBCxrdZBgFk7cyscWvTOcL3g
obJ7aHHQxwgVFh8nN68MzglVMMwwTVWwq6a84UhPNjNSTGtTiarYIEmZIc1hsIkpvLbTdaWs4mCa
mvjcxK4ghtmZ3GWl1TO3T+ad6ABZHJjDMEO8YWICWlYgRZMLqExWqLFoUgEMCLrx4uCmlfZ874+t
d2rSgGMuGZktkvcOK3MwX2xEn7eGcMv7ZM78k2eFrF7TpiiJfbWNMKKLV6IaiVMkBPQGXJ7ZCvaK
ckWS5Pglt1X6MnnFC+nsOj8Tp2Q/6gwaoNE2g7+25zrY+b3sf2+mmkgmnyynZgggUbDIthpWFODm
VMN4SpkN9mSXTWMLgYZZB9xZEnFWnWzSW7+O0+mW++W+p61f7uaOGeyU4+4XJcML0lUYzIlX40w6
fO7Dce0kqfdbpMfpEjtTuTHhROxkhjMefIP6sRHcVqix7tYZi/Fr2lnPZLuEK5NZ3q2fxPNjgfkO
ITNdsVNQDfZh0HvnKkjsbaSbZ02MKdCbS2W0bQqtbtuZnMsM7sEacnW1jagbTl1RmyerqY2Dg1f0
MQs6+6wkpG1uWrntM+08QXzCIE5rf2vA1QE2dA3ookX2wHB8g9DrZMyZec8hMFHygbrh/Ocec4gy
jxFUAFnK8mDREe6Z2lCzTrBGxwiCpZPxwCChGm8Nc7JNWtXB7Zw6j2RfWJu2LMUlq1P/rJADvlhk
eJ3RveBWa/genwNydn9rezyLNiEBZad2JGkiTVr1KaV8p7zrij5hfVvZs1WH/gECmHEnIMOuOXm9
Tebbu86D0pFi3H+EWeZ9MbLi02joLF+Z0KfWfV03OwPmM2R7bxCLfqbbk5cQrx0/02s2/2gzOzkH
ETDOsS+d9ypG9WS15rA2K5Evu5V5nNJafiGir9KbUDXjJyriLdV1TSWYiHIzZSLbttp2n0PNjsLO
X2NCqAj9NRLLO4hmlHvYjNOmsSZYoAMEtjPwAxYAFRmqQcdGwvgZnw1HXKCQ5cQOOHk9UYsDr6cX
LJwZPy6Bw/nBm5s+emfzj3ZxaukNqTQV9JseUk2ERW29IoAi3GN3aLAxYdSDMr8bXo2ssXyOvdBy
IS2Z8QZolQ4k1luGFuoWO5hkg4XA8AoFKD/OLrQYiFrZDoPcedvF2N4HqZfsXMaBL0M0+ixxNPW2
cUoIv+4BmDvc0r+isIjOkS7u4r5tPi7s25ui9gluKuFmUg08FZ0lPsHUXJKR6V1AJbSe4OW5VSeO
RQYz/GRoc7Zg7cJ0BMKQnR6YUhpUThBOZHgftsFANdvj0zg6ifLfQp2zqYcpxvcT2/ckgnAFsjzL
vZemCj24lUN2X0WNIQbyAx1SiN/8uODUXSjuLoQ4X+IeOYROcaNFzb/PFCXXRjhFS/RrbQX11umo
QWNCwAiYHhoKEbe3OZsSXeXTSZjzeJlgZ+AqFiCs1ANlOdkd1Xf88Z9OsP4seaV1RrkCbw7vII82
evn7n1rnLg7zpGqT9ECiXE7osVJy/Djbc9d8sqd51rDdAqoRVTo5nABYusn+p5HDj5Ha31AZPKA6
bhtSU/8Eri3NO8O45f/wNOEq/gSuDbFL1ITVRgdnDHzIHWUTJZsuMEMSCJhzRRSbYbVPZBJHSBqI
M2Ca1YR3Udmaz77ozDtbZVSVf31V/+C2YHsiHUHZ/g8kx6XsQhWnNhE1BqWfHjn9t3hUUpP2NMfr
NrGofLpipjgy+qh6++vf/j9slrgZi+vK8j9KcLw9fn0q5eRl2B3P3JMppxVKTT1VnDjaL1IeSDw5
0Hzl4MvnzAuNo7mU3zgV2ulNb+vKurddknxm/P/bKD60SwddaYaUvzehQw9Tgor8i9v1Dx4iWbUI
+8CdhAAXXB7yT8uoD6LEkPjTwinuIdTjAU2CZuxmFUWTE5A5wZAQHcfY6C+wJ6eLRq100TG9fKLG
+lKU+l/YrvwPCSwzXmogW+J34KGVul7xT1dkONqYO+oGuD0GZaNruOOlZST12jDigTRIvA8jBctq
3m0MMo7kihPlMiCtwIiEI3ndNNXSg3Fn//rZyj+btSwX5tqYkbk+BkmMjX+9VV4vKjzcdXyo3IgK
NVL0Xt0qGLBkIZE1IYr7qYLrYx8nRdm6GRkcZ6fetvpLZ/ck58X9ELwKMdEt29e62GxpY42EJgqJ
P+V7EoHB5KFaavhl1lMGgjfbgBxCaerVI9QfBoPv35vSpCDBupuXKUA5VeMlDhPYVH1KuNdSx5GJ
TAgYWSE++XmQd+mA/vp2WH+WBXM7sPPESZm5gb3kQPx6O2LT0MnUe8Zexg57oKXmMj753dLqlCNX
z8YfnNEq9MZTac0MT8Yi5rKmpJufxsDlbkXSpDtxZlJY09zmH7lZ/DlC+IqQDtFSSqtaHjYsr/Hc
DV2UHFTEBIyIS/j72wgmKg77Bb/dsYCHQVOnnhVCQ/B+/bL/hYL+BSWEHWyRKv7zSfQTUU//eBL9
46N/TKL9DxjPCQ8XRLGIMBkE/zGIlh+wenOYluDH/f1vfugzpfPB4jXDO1PSB/+iz5TWB2j30Emw
rF3sSsCJ/gT+/CUYdLXM+QkNWrwysQO1OU+5DpPa49e1TMohiStpsnhzeeaAUC2Twxq6FHkx4Cc7
t7Tsbg2k7T8GieTMspIyuRvIA9300C8gN8qOUUGYyI9uQ6Sacq3yqW/c8DOCcmaNbPkVpersHKp6
2cPxy3BuEqNXGyRralwPY0ZoVWuMKbsE6Jg8+7kR32Wmglico1AE/tW5Ro6YRFAdUQOaDHvdGHeG
PoU0XHT0ygQV2rvMaOz72EzHhywObfjzY29sCXWWpzqckO7xCMp0Y5BGFB/7salWvZrcW8uogYtb
i7ldV0h5GmZfHoORUhbCsu7fBBH2UM6KsP3GbzHxxIZ7bK4xxyKC0q90Qja1m0/fx4xjWLo1usYW
FWdiDM4hQaDlbek9it8THjgR2Yw/3NJhrkUqXvg+u46GeEP387GaKYLXIVf20Yb/8bEcRHYB9h8f
wjGJ74cuLJ+rxlf3bQPf6wYYPnI2KEEpSMHPMTbNi5wgYWFquN1zXPmPcNGmrXbJ2YSwHSL8ETIJ
xxWWGB6M7Ln6bEa+/xDmbOYkH9bC3CDVIdOOGYXaeX7RrJzZO45VUd3DkwwenCZO4jOkM+fQcP92
vdJkLbqJ3s9xvFTxAXh53DP1T5xSPdFC+48Gs4S7NINDH+BjdyhIV0UFUDO1IkbwSKckT8ST4aXd
eeo+qzU75mwX09b1UvNkN8MAkz3r7E2CNXCDzXCBmKsz5U6WCQGyc6HfaqCHj5WYbInsQjvuGv1X
844PAbyDNm5dtEdT8DhW9J3TZAdPFiw1FJIzxVEw1lDVnV5+tsKxYffMDYc+DZ3OF+j3PsmAZnCu
KtIodt0kopM9pmVyCD3dzseuA9HfJ2FnnAkG7QcGrCS7SUFDQAsI46jFYCxzYE0PVXchE9nJzrEc
GVL4hilXZu26L6U5ETr3vRyX19rc/16ou9eqPSKWmhLe+FHQX6v76Vrp66XoN671f3ztBbJrX0B9
tjQJPt4tuwhzCpqHUKF/O7XXriK/dhhgr/QW2BDAaSyXJsQLI+NpGupmbWXhrVcU/U2yNC0x3Uu4
tDFw7+lo0u/tjfW92YkK4aGzXZogR4qEOTd9klhapHBplsTSNrUSHrGeo+E1aS1kPUGsbhkK4zVP
x5UurRdm1XRhXmqZcMpZQ6+ui9TjwOttoP2heVN1TR/XcapVALi0d8nS6MEciqBCEbX7TvA4Op1J
JHSFAMvdZiKv5MZAzHxUnUDvE5QX4tPPbdqEx7Q3m3Xgq/G0OK5tPUgbW7tFyqLVuCfOxCB2lJ0m
D2ENhfN+9EnenhLLXE1V690xQ34Cu4g2CD73fps6r2aNCTqKoW41T526H3xxQVRqrfqaVDCjoZGP
bARDfQ4506dy2tEnrJvUKW9EWTXfMJy7E7MVvuk6Gw4jESFPpdv792mvGnzqINvYeYOUq8P7g3hS
ULoknva2O98l2p/2yGCWyLgm300mOsHR4FNmRkRrUteqYh4wvyl41ovY4R6V0207ZCEs+rhfZ6Bf
ex2WZLa5hrgl3m+4dxuo2rDefgvYbfewZf1tQjb6jqorXZO13awXmjZuOERU5H1vnFKguxu4qCBW
XvRZEfGJVVkMMuIx9YH/B/2WHPePQ6qHgyii9gUyFo6hoDT7qB5/h3eb7ydGS9u2pmHsTSv8jA7M
KFCjxvbRTe0CUQJ+QMfOVQO234WNzwjo2i4IamrjCseofdVl9skPKaJGw/Aeu4rwyGTmaEqLJtm3
hD+wKtzZg36uoRDRXyTp1tdJewnI6HwNsGwjKh7bNogY8R3Ap/4NzaLK0Bkl2aeKocnO7DDHDBPL
3xEOGezV3IOJDqH4SCosKRI9UKxCpH9X+qAqkx5IfJKF/yj5i9vGHQ1SpmEmURCKtRkwrUQ57t7V
FmMMVBptZp6cMY3OQUbu+SoqaTryNsHGILMkOaCaMImNPcBXclomnj3uoXcyJIqSHm4J4asooqGS
+3uv8jK4y1HONCPqVppw9te2Es1HVlyJprobqhsh64sbpupxnFtxJwnl2PikGLhdzjKwySkm+xQl
K0mDFvOlVd/YBhp+L/0mG7v4xlCNIpPJOnBCGw5IL2jYTiW0VrlOJw1/DF38i4LZdInJQ32HzhVt
q0D7Zx1an42g+z1JyuiTa7nIzKZSoPp2XkrbMRjhNYRTyKxf9SaDi3nS4UtU2/tRpp9Dt0M/p539
rNB6zSE+MjKZPk39FGB9p6yN59VfdEH6RS/FMYvHbFubVvUtCr0evM5QmPrL9NBbXanQhU02gvfQ
fMgZu2yzZsgeS9O9K6O2PBdz3W1xtBFIWqI+addDXBMg2JjFfBdNBElBGHnv0vgZTQilFPVFMktz
NWAhfPCAnTZOKCy9gm7NKMchmDWW6HpaG3onkim5jcsw+WJl2bNhuQrISYvPMFMo6hPf+1ab9QXO
y+9hofEVRGMbGN5bydh/ox2ArzET3imYwvlcCeSJntRvKppxmQi6E5zIkL2zqrbQXTJscnqJ89pU
HLHTgLgHeJm65ksyTBmSYQ3+mLjmDttK8qyRtsF8T/d1j0OZascneyZ3FY58SSaxs+7idH5nfm2v
W9mpp9Afcf9pZu51WMhpg4Fdv3WQQzDBb4od6R/Fqjb8r2FkfWJ4Hr4J7ch7CBAMgnznUZst68r5
WlgFtgiMarZVnFQ3Vdmrm05b37xiIGDWBOnPUBF0XBIgfzMc/CpEnWGTnptoJJ+975JBqwbvQp5y
tInzId0Jqsd7q/TChzpUp5qHjtgCpAmx9IQvAx0gS9T0o81EJPEGLrN5J6v0Zcwq9xJiLrSvhsTp
Vh7mG5cu7tQaZfvK6xlRu5Fa2RzpZ0M3Li6k82sLsrYUmygp7pXXEh01BDeYByIlig7aKsgFMMR9
ODT3c44SPG4bsDV8Earic51DCZ2b8XlouofKbO9b1P1Ua7Tt7jzx3jM8nyaIwWHfEU+5JM46PhTr
jSMTB7kaXi7nMvX9s1toaIEMDq3Jg7nFlHd+IAU8++7y9t/G799o/Gjo/1Xjt/mS/cmYZ2n7+OAf
egD3A6ltzE18zHQcXB75q5/1ADCPEOEHtvedm/SHMY/zIVgSJ7D0CaAbLVKBP/QAFkY/C6PJXRwq
l07yP+n7SOmjr/up7yP1hO4RCpTp4gRFr7nMOH6aNQWiKdsw1MaNDQr1CFuwwOGFBN8in7OtV2Gk
DxBvXQhZ6vckz85bk0336Js+VQ0+Js8TfduNbODKAcL6hywR6PEYPpeEC5np2oNlvWWWd4kqebAz
pH+hXefgSuCjXfYwAPGusmFxdcmsGG1kiriusYMV6UYMDe1MQAiwc+upLWFvYzMB5Q5+7Z2N7/kz
6mlqbPiKm6mr83dhdECS8gVVz++yIufYC7vHKZgoMpW7yJKQKqGk7IpLks4dThW+vpk8BvMgQAVx
wzhwYLcBa38aXO9YED65TdO5Pdl1GCBc6tg9MjW7m4jbeVe7JFuA1aD+6kd6o5U3aklrIeDIzwzN
t6JCC1852jmL2j/kuXWpBHYssg3M2yIzb8pwLDbpCNIR+cCeWZxNK4CocNeCRq5ZMGrrl2ZNCGYG
EZsJf0SK+JqHVdzMLRYtnmN4pyJFSBUqerrOxkJotCK8D8ZSms7aaehsiJV80g4n/zDFr7St1stQ
OO4Ra/n+rTQRUseNhgwxSRXeVfUEtz5XcVIHa0RUprjpy1DOT2UtM+iPyaB84yvcMNObV4z9jHnX
uU1KWV6qZl4Lh1QklOOtbletkzImlaV/F0RAofgxIwmkae/1sC9A5A4WJIU9skKKsYTZ+v1YlO3F
8Fo0UFNiFHGL7rmRPdY8iXP2shplv0kptjWymS627XFnpuC2szsD55DKYEA4jtG8VxVtQn2r0jwx
Ynhs5BQjMOQHNV4AQjKWc3nywrJ16zdlhc6lntnyMw5rlWBDvaopVNPhMWyzYl9qvAmie+kRvDzs
iL0X3bzHnKZeasYriRtBKYxuo7/Su+H/55C9re/UbzLRrkzw7DsxfEgYT+qdvnLGzYU+DoQ/Pg5X
Tvl05ZdbV655ttDOkysD3egWNjrTReOVdPYlUfnKV28X6npmLiz2MtD0KZGeN0pb4aXMY8Q47CRw
31Pwx9fwOyM+nSxzXSxE+bkf3H6XX/nznY5VuWL6Wp6mhWCvFqp9MoMqr4eFgF9fufhyoeVnV4a+
s5D19ULbx2kgutcLld9dSP3QE6u1e2X6cwHidsYQeFssQoBxkQSQ1lM9uE1dvgaMKjhdr+oB+6ok
wAq/PlqLvCBehAZ+5aE5cJpFfxAtUgRIGC1IwCJQaK9ahfSqWzAXCUO8iBm6RdagF4GDh9IBk0jn
Pkj76Dm8yiCuigi9iCP+Own9dzi5UoplaPnPD8Tnb4tNXfPt28+c+B+f+nEa+uYHeLiAdT8OtR8n
YSAQzTnSWziwpBPy589UXMAGJHO2JRifLufdH0ehtD9wQCJZgizvkNSBXfN/MAIFWvn1KARJJAvY
DMgDg5kfYHv661HoTbU0Yty0jwZCLLPa4y8Upf1ikz5YCKQYPHBAedZwxoJ2WheNnjbmgmNDF/UO
urCxd3FCvEeY45p3zYJ9U7FnW3fBw6PIbZz1UEveDXf8xH6l9WaSjvwSLGi6teDqXeAw51qwdi/0
3ruyAn2XEMIcOqYN0jaNZzMoPQh0B/VPCOadEhB/DsZmh2YUgl3pA/Knk/pkQ3iCndsUx46NEVaU
u+saz9uIthfrPk2ie3PhDpRTkj9bMYqppc+DXEDWrvoUm53eW70xn5orDSGyXPe38EpOGK9EhaKO
oltVT+1LBhcEMeAsLh3JoJsy9x77zgxuRSr1xicY/HOObwMUzKzHJqXDVYsASMoDUe8hA5aHIbHX
2cKnUJXyjjXM5p1rcBLOtEH3pRecojLbOGrMHgz6e050K1uZ0+Bv86hRSMfhcNRClttB22ItZts+
B+nYHLtmNg6hMTM7zGLjlDfY9mSWxoDEoEXD1EDdwheEPIImHCIJcsNnM6G3ICbDO0dh4ext6Kc7
C790fmozP1a91dx6iUGP1VnP7sJZmRg/b5shZe7qZc3jnNGgoPXJd26nxo1RwXyxFw5MRz0PYfSz
KJJmb1a0oV0fWXuKv/C19xO1YwN03318UKdbhonpbeQUjLyv9BvC2YutX+T9JmHGfqBdrXfaZYg2
ARpufUJTluoBrGxh9vh1OfyO3CjYzWgPfWZXwJa8N/ajPQ1Nfp7S6iXuzPTFH8lpMUhYw99sdsSt
gXfEjW/QI6pCwEBJAig0JO7CP1qYSPHCSQoXdpJceEo5hCWIv1CXDGlrwnRU9jgqbZz8Uvb3VlEH
N7ZOaO8rQN16jUlq4R06A4nJrsbGqF/Bw4E0NS/8KeYau/RKqZrHWu7ihWdlXSlXemFfwSBj6DQH
ULJAHzDDya2uoGmmIN3AKPU2tOXJarTm4sEwHMK+MAuPu1Lf1q71ReXaC894to3xTWXmH92k9i6w
s/eh4ZsGbnSdHVr7vGUC4q16nOWDr7MNk3MbhdPMYTk2D01n+cXXoJS03HaJmYzfdi9ONcoHpKgx
g4I8857tsEm3iKthqORlcBqUZyEQDxu4LRUicjieRpEOa47y6FDZFDMvVj7Y2bhxyLjHJQC5jPJO
ZeP4jYHFX2oJqg6X+1701bwL3RQsYauiULzNsR7atYDNdqfhe3kfqTMsDdHemczHklIyfE8Xkxuw
SNJ/RMCJaBuIeejaWblOBn+56HAagUmbrcce8sRKtGQOeEY4GQef6F51dFSOX4fyuy7b9F0N9Li0
xvbtgJbttZgq50tmekC/SkxmdMRCW/SrciF4ECNmk0wl22zPFL0H7Jk0o+HeSND3teAOwbZ0Mn7l
nEc1lNEFH5XRDBc+a3JgWzFALmbv4zditwQD2AoaGApFlKRy1SdBqe6xc7QUxgEUL7K9gRfoiA3h
WwZWN6MHaTsu3fsRS8+dsxCqhch7OGIO93jtQnV9xrbawsAMvhaVYQ1fai6CYY/qBzPnwCY8OMGF
2B6dcONk+eIf1Elvj0oi3pde7+9VXGcPpZWf5wir01VtOgoVrRPfhFXl7dTQ2jFAFWYbq7JPYEV1
ZYc9d+paJx9anGOU6fKuUmaakZtsSRgihQPBkHjyCPHaugS6mGs5wI5wjbK88xhAXPzec+9aF/jJ
SZF+ILIObiaoHxgMYamTjXa0b2vmZvgydLlYEWwyfdWT/o0zqr4DbXR3AxyLdYKrjL+yhBbYnZvh
bhQpDjJ21DzaNq6oIinzY44v371qfYMCcRKnvhTh15mW9WEKzc3/Y+/MluQ2si37RZA5ZuA1gJgz
cmYOfIElmUzMgANwjF9/F5JduhJVLXX1c73JRCMjAoP78XP2XrtznfjI0hmRBZqKl9zV0xACg/c6
6M1Ub1RkyEOGhvrsLu5ywY/jbVD+5aEc54z2lkl3swEJb+GXpdlhbSYlYDjgf9SpVQfT2mY0tW4d
P8u2UGL3XVHJL4tbq+PsDD2ahmrZ25i6cPXqTIKWThuCkYPKDWJ9YGvtZABpImUOpbZph8wXwW/w
+YzYLXtj6IzmYiNKbuUcj8GwrNZfUBB7hx+wI3VsQBY3WglL42K9mAhd2QttYh7xf6kLZx39BwOF
emerhfg6PdIPTteYz9rE5xk+tBWJZnuXpXTe2koV17kYm6ee9/BCn7u9RafsX3lYUgP6adkVrUkk
OWYyXOe1jVjRKJxDsQyEuFrp1WwlQOqZV4Di0XHKZJ1DJVAuxab3ahHUpSmuuykpVZDy5t/amTvt
SeVo3zy3CuhM5aFJT/eu7dBUbqzSc44lfci7HKvJWefs+m3EVrSRE8zNfK7FMRHxc9RWREFgFaJ4
AMOqabO5ZRTcetTd2stURWJrtbG82GkqzqbW4W9l929CAL3YVOkSA9zS1ReMeCiu+y5mfGYhzPbX
aJlumByOkrbg0A6Qj8Cc2FBBU3qG6yDwcXRSSnnvvcUka6NvBxVCi7LfYAVQU+BMANoBe5zdrQUd
zFvFMMl9MFFOxmx5cQll4rFzZpne/be+/3+q71H1IGD7v9f3z2n3va66tPpTff/zb/2rvnd+Qz9g
IFkwVn450Onfu12+8RuWOocaG6fdp9Dh9xrfwvOKfo42GX+yxsrxNf7Q7gKVgd4b/QNT8v+sxl/1
Sf/b7LLIWUEvwTGGNZ2Itb+Q3A1dJHlvJ87ZjzF+wYGcbknJWRU0M+ogxZuD1fD3C/RvFIL/7gPp
7AlEDrbwHP0XgWDOr5aGLD/zGbzwU/9Pt57Zf+E1h3jGcvb3n8d57C8/EEES1wtlKWk7v6g4AFws
HXGf1tmtE+ct8/kA/Pv6Y2cDMfj7j1pPQ79cS2419xoBCnEZv4JF2mRMCGnWrXNejoia3Ayvm1rY
4B0j1q/VsvhPbk6PvV2Fe3//0f/mV/7sqJJMgRX6Vxna2OTDLLTWOndGhh3SkxQkAADWkilGGvX3
H6Zz9vz1h/IE0h1FaEP0yK+hQFNddCUzYus81g4f5MqWmmfMBEK7QbmYtioTgf6JIx3KLZBnA/JT
vcZWBo1RC8TqCvv7b/TXn+/Q4EFGxGEZZ+uvulf6NVFfAA0+g1Pl5/oABPZCg8X1//lZxF7YWM7x
qhPow8X5Q3s4zhjeJwgmaPFiSOotDfi4KidoX8Y/KUfXd+HPDxTtbBoDto1LFmXTLzrMVMlWc+re
OoOi+egM2l+9UWr/cDf/3bVjEdI56dPztn9V7Iohs1yFAPoMlR2qozegSvbQxgT6svq+/v5GrUKx
v/ykVZtMlDkSJbKX/nz1PNAUw4LO4wyIPefkAi7urEcalqmi7TD1Nbn9xvyUlzT1kUwnuP3iAQnS
P3yNvz7BkAZY9sT6qlrGrw9MZDBVj5zcOk+0mk8mqbIYnSL8vVLreEJJeyy3eW5Qls8Lji8i6Xh5
bcnsnBWkPfz9t/l3d8CCR4SRkzv9lwybvPA5PueSlxebyL0QGInGqseKKFt/+59/lOPg4tZdthbj
1ydqkl4LTLAxz6nN5fX91SysFRNLvedwJ/7+w/681FPTWhbDFJe8K8ANf318ZaI4cTZSO0XzaqTS
tFa+ViRlvC6r03ioVhva33/iOlX6w+O1fiSy85Xr5PA0g6BZv9IfXk4UrZaB58M/iahN95ZXIQ7p
WmytqCum+7TDeY2uATls4mWolVdtbQlP7uwCHB1DWg4IORq2v88VhKECjtR5MdCSRgm9EzrR9T9d
JPszLOV/33KbjZ+u1Cpa9IX5mW7z5+9ceVMGqd60Tl0hyp1YkmVXp462i8la7DlWlmQsAhvMWtB4
EJZmZ6vzj921rYbRds5IQGLujPA/iOxYvS9mqd4n6lUHgObCe2Vg4E5CAegdpPOn9VqPIfkAVJvu
CwexrMj4ay0ayKM7r97JbjWdEzfcvKrBrc9ebCEUzLiAmznP5ltKVK3dOnRrntTCEShI/KjRD3pn
c1DtsLmPYekjFsfcmkbmJu5T09kXVcNneFzpTy0kYx2adRbS3mSDTJHeYFLzhMjVuDszPV72WrT4
zmmUqy8OIFYbzq2OlDhncPyeZ0Xz6krwSqdST+d7HbzVrUYQC25UpMHpV332uWXuYjronEcPWxbU
V549lTtvObX8EliZgScdBtw7bc11hx4G+62cc+O7xER9GBq3uW8dVe7t0SWeIY2Z5LD+MsgbfdIO
An3GqKmZYOestTa3olwLzAn/6qdxm3ycdB+ZgAY+bZdabeBx/VRl+zAf77suXp6MATHeT1t+6aAB
1+FdveclLPaNw0hsu3SRbgYebaynXq7ycFoS6C+jiqtcZphQF8V1owcEZvtzl6vYqTm9OYW5mUvo
vYfYmjgVzK7Lk21hKgeOV82Le0rWwgRv2XT7qcYWmYFNF8Un+bNCwydvo6+AG97w1OSmABPgrL7a
OcukCobam0F9i8iFDLqul9rgNt2+s4amIHTD4MuYtpuX21axLzoEi5CkLmKk2yUmpOuEECRu5adt
Jqq91UzOEQ+X8md/Q69MnuUh05D14/3t9jSXSBbT8LBL3WMvUgxCcJwW7MsbVSEBDiQNk8viFksc
4F6131Be2m/OKrjcEAsGZJlGEJFm5mIcFtAuYFRjx/paDUP16C3pfEHIWoRNN9X6JtNITttBjGxP
aVEPx7hgOrjpigkpbrXUPRSAyHnE8J+OG5rzVb5xGepdkxQmzqWV1BIzuw/f1+7MYLI1K5irZX7M
Ye5u+xoZyikX64GPZxKVEjPmO4VoFUBm1Jc/cMurD89a6DYZbn9NeDzqqXnKaJT2OStTsMAa3o54
DbgI2ixfHAxN3Y42l/N9Wlz6EcytrupOkGxBWJdLS6uXaQitCbRq3dfXDIHwqqH8T77Gpmbj/VTy
MjsJMOlqjs76rFzSGLrReZVpqYAQyOWrE4/1ybTKeIY0bi1f4Z7nWxqsS9DpA7fRi2wUc/lYfQU5
6aqwGpIuzEXr7tdiFF/ahEM5bNtS25KogYiJ4gVuowGaOkEGWJGjdN/nnXas8kYesxaJzWz3848I
E8UWvILGqLouX9J8gIcwk7yBqAvBbgN6l57hG1Nu3o900TAFlkmAGk3flbLmH/K0a2tKBMu/GeFm
pJue6KHjFmatgrzxSRnftI7rxfV65+V4RaXrHejJzHZYpcO4saKID7IKP0JSGydHr5YdKpQuCRec
l1ujrPsvMncaGQxVtyNpZCZ9U3wnlKd+wSsIEtXXp12nwdkGhS32mNjKO3Yl/JQLy/uVYzUjMj3B
HXVjI7uqCe6+FaqXyK8UD7WGh4no0AhYgWZkvBLdavXZ1lIZ2fkn0cIwJywVrLbqPW6B/QSYm/XH
nxwAJhr4x13GHFuvn2xaG2lCBIiqG6r0EuDAEhikOLxGujXdfoIl3LloD6rz2Y+93o6Q5xgWtIS2
4AUAxie7fZ4qliBW41UhVLPaTpyjui6jhHOGRX8cpMWrT3hvc7AmdNRAPnLkgJLHFssqsk0QKlXx
ipM5pp5L6LnqZm3UNJqSDgUQrmFPfsxysGiRuGjKCleBy8+s8UfpjU0c2LlmP/tOhB888bsDBnpU
y9UUpz0e8Cz51g3qLZOk9thWGscB+symeyE6ptce0HPX5sEzEu96QM4fOAVj82Qcm0MG8Rs289pa
8+PS3aDxHr8MdlveO7H8ID7iZTIs/SZXQJdZV9FrGT4tbquXxnsMafZ9SdPxIe5d7hxvfLZthhwi
vBWj6t8MSbrqF4rOPSEA7MDzjwUyhs5hHQ9y+kKYtwFpMBmo50vTKfPeQVupbVpQivB5uQtZQLHj
k4LAmH5LS6m4TG1r3SBQL26YGff3ZeoBKKj17rs1aMW2ph/3rfad4YyqeVlN/EbqbEA5IT3FmLgZ
+2WEl9wULBd+ZCMF9awTqRLfIqmND6OK8zu971G9prH9NR+dPA7aIiHcLKswqTZQFa99a04v7YT3
QPNH39kkQ9y9GSkayhIz2bZCLXZGosNQyIKL3u51lrydRjGLDZh8rAjfeOROu6SozEfsZPIA93kh
GzKJrsTcg19PAPv4Qzy+Aj1t+q3oOis9Tek02bj8BakIXjR6+bUz0Rzf+0nfHTjlalcZJKsvIm0N
IL7YTKuNobkiP/Q8PNcjO/yHPjTdpZdy2JOdMZ+rrCuLUALz6Ta1zvEiYXHbk9UAPltSWWhBPLjD
XWwMI83rLLIlz2XRvuaTMhktFTbRGwbLqClmGO0NZCHYRCVgf3qGtXFR7rwAX/cbtMJe4QKBZvX9
URsOpBZfa5ZdLKFiWFZjbFERLYeud9P7rtSbL70+d09egRxzmBZGQtkEZxwoLmK7JEHKvGRuaEpy
aBh8Lsm7KBX7kBLzECC1T4vQ4lLdDtDJ90gN3Daw6R/eGMKdvoh21OhZKjPepGZj7jxIke6mkpWN
DMNlzFobqU+COM/uR1Qk07MEtfKdYAv3fXSUk+6EdHABdoVu48yqC7CdkWfWHyjbmzRsE4TeB1fJ
DzuZ4tsuK5H+LGC8T+Y4QTupayQ3dHqbmWZoixOE3flGQ6O4NYQTqdCP18nmMq/JPUntIvDrLeWd
8x7VqYY25yWBytMHbrxkN4JZsNhEsBBvKmAzioSxSbtLcCwG7Nmdbh1IpCaB5WlKsHpaP0+w/xX/
/ZP4DxEfB9ffW31/AQE//pjeuj/1QX/+jX+p/szfbMG4gXhFkL4/KX6/q/6c3zgvGC7tGwR+iB1+
74OaaAV9hz8yHA6TFgmvv/dBDfs3LL027RFaPz8bq/+B1kFHS/jnsyOQLZvOEdnHiCroThhgj/94
dkQsqw1NzRRgbIz2eeCxo/qbv3uTUQAR1xpqEh3Nclnn9+7oXbCUDi/OkDUPstYesIV3p56KCv7u
OvGpe+04R6YTUX9lyS0jWO2td11WN5Lw2CS9aH3IbSPubivXnk0GT2nOmJTMG909kinjGay2i6i/
dHAiehT/+VKbe5krKS8eDTcXcB8MKV6Y3B9UaW2iCIA8ZvxYoPCWgG2aL4UHyAQbKuwbnciRyYEO
bES+2rqJsDqWYYsjlCJYB6j3ysrlTDYh5EBlVRJrc3Lr2Xiy5rhjiLzUem0Hyoomb8+0YraPfQrj
k+n/TKPzkXGp1g/QFHJS3hM8uW9ZFXnvsZNRc8OxwioM7LQWA2Z6OALiAVsVsGDFV6C4mGrjDHZu
6YLe8RkfZjpy9lGh4d0NIkNwstTZ7BHmkB3KmIPcVKWKTBGy+tjDJ4/C2LNf58G2Nvj0ExDF6UO8
JgNvpj67NKiXD5kxPmV1au4zNWYbvfTjAxpLLLRNGSfP6ZQyHp2H9Oh606W22nMy9v1zF5dV0Bfd
rVlOcOWrwccaFzvf1RSNpNONrxAs8AY1fpBPtKmm/GkaVMW6r2cnmqbf4rRut2aU9w/gHQFJYtLa
o2eAulPVq/123FPAuTvPqPbMCO6HJX0iOO4Dvp86Lx25En4eXzPiJrqgV6912Z3Koa4OuUpliLU4
nMhV23SzdM4SJSU4meU2iUsKXiN/kvBWwh7J95Y4mR9OWjmX0lmi29GvqQnEpHFC6IHTmFGYI63e
cxZftxfkCpnphMMwTEEM/w4V95Bc0VxtL54aja0LNPPo1mm6qya2uF4ju2bByf4t7Y1hXw52+s1j
1T1N+BG3srE1VK6zxRYa/4goxm9sTT0g3J8eqnIu9ug6ORGlMj2QHAYqLxXOxqxXP3xl9zuF9PbI
upDsWjb2HVRsJOuJ5u8Hh83UhuWBi60OI9aOTU6boQrwA36rEQAFA2f0LU75GFclrHowCCXnQQVW
Y6GGsMVQbKERAHAzpkfdJkqpLfInyG3HZakA/XWywVeiPdtk9G7MfMpOSWNTWkgr/TB7u/3aL8Cl
dYWsEN0CpUHDDo0RLr8qh7w/O47ije9brwlNa9E+akWsEQJ9T7c3NY2yOCRbB2H7XE7awchFf499
cnQfCvpNt44wqF8a2lfX0jOcHW4Xbxux5eFhKvqM+R7TTgVQIiZzrTZOVU++DlnIik/jwQIUEI3q
e180ZiCiYbjNxlwPhoHHIvbXiCdvmuZ3AhkFmBrXmk+9Iu6WgMh59PfExaVToM2OmIKGb0uSVzeq
Dx3qW4pdL8L0OvV98oFWESadN/oNTizRSKJwPbt77VAZwPlILDpY+lCKc1L55X5MPRkkjWbQjEdh
2eQjfaaMYJikZpWYRrI1BIYhG2MQkEOSSAComNuIsIY9ZglYYB51OISFJzeV03WRaW+8Us/EXIhN
VeT1tiQFQ2mNdZ0JIw/bgjNSpaXvZJe3YWrI9Klss6LeOECgLwaKWx1ezGKGi17qt7hXvzSFkXsb
hkc4Gq2iPum+2gGlHK5Acct72rbaQ2517ptR2ikCb79ZVRJtBssw4TUeJ8PYRpC/aEvM4uJEc71V
kcLypZS6JouuBv+cVrsa5jwCL95aqkwHlg/8p6jhVKfRZ9m7xXBbEKqHvLU7jMzkjE1Ec429ZIHI
Ejkkv5jzKz1h+2ANpf+9Nbo7l4HwuOlycziYnoJamBEvLdAWG+ZwtOhlhBwkTBOliVQfUW2hKdCU
dp6Z9gE/6vWwEgusvJoKE9QsFjxLZz3w5uuUCvtm0cRwmVM/AyRAyHRaTYQOddCfB9fot8oy4n3i
E44qRsMLkCn0G6m3+5k8GtZgdfF7Vi1iRecNYak8iSB7jipHfOCMrb2J9fG+9zii5B5+4NpC3cVv
8w8NMTHa3HDIEwO9Tn1C0Of45feZ8OWtIBEr6HVNC5EogBAqa0iLMIO7Rz/N/ND08jlEGO/TC2mO
YM5hVWjyY2rcL2Xq1tvFH/ud6CSkxhnKvUY0HNajKdn1fTmdtLx5xwR3wWvCCWYqCtJEV8uZ4VY3
BpXJlTFxYysxZ7sxVeK40IHl6OH6m0ZSgYPhToEAITXUPH5zT4dyY5Q5613jfF0WitgKxQNSDvWV
rO78bMsIshOEcNJvyAEiNUW/4hmgkZaSvDbm+UfvFP5uogsTS/7VfMFUh4zRji4R5xWMlNCO2Pjj
b6WkryMKdBVRbkRBgpHzerS8gc3doK0p4tdatz+wm/2wVFrsCpuCYZisZw4rpI7lXfNUEN62WVoL
QGo/qY8WMh4+nywPrTXW1e3G5BY+anbnG7U8Cs9YroZccRnc/GtfRiJkMa1ZtdPh2YNxEZCv8kCE
OU3CGHFzNnms605afDMA1QelMdfH3iqdXTa4dE1gKu+6bCmvmMeMWzUvBBCb87cuIT9pwPFBt5Xv
MIIU2wocc7QFjeU2N7uaC4oIjgMobY6KCyb5+oPKs1de+1zh6Ky8x8YlOWTkiPbAwewIVJ7AmsKP
7/quGG9tFWWvbuY82I7D2aeIry2j7g5m78W075JMbu2O+KcNxm7rCxZlSMo2xqJZeVuL8HkDdYlL
Y6wfAAEuzcpNh42nB3FtvNvVVOGv5T5vDKnXN4NOYqpYJvfgTrb3dcw78doLEF8yUjeLMGkcrBlN
B/qr5o1dOgMO+IyGjSUk5hDCdgIfxBqiStvmiRDlfeP59j0Uo04ErJoaJQYj9cC2uuKD9EIPNVGX
xdxTJk0r0Kp19lLqNq9Mhf/+0HY+qP4e3nA4xyaH75lzlRJXTJazF+IQxDeg9adiBBQVZnUSB01s
vhdodfHgpsZ3Pc60MliAf+QbMCXTUY5Ix8DGJ1kfTvY8fReFx9m67ruHZWybY8TieRloBO+Bm90u
TnWO6PC74cB2MB10bcl4nJ3BfY9il3RWo3NvfGWnz7ZsrYvep3bYlmOxtbE1QKCTZPi0DYbyWpn1
fWtabYo3THTXU0784EZENc1NJXuAXYwbyhDR4nxTeWmxj/U220XuqHarXG8r+V5oxRxtnyElK/eN
W6TPrGb5M1tc/1KMk3hAyxsxHnHTo7BHKt6IONemGtDHkqIb5bCyxuIpNtJsPg/ajMZxSUABAlCt
N4kYyavGKHBCj0hyYTnpOaltlaRfFgvI2V17p5ZJPRNg17/bchwOXlf7RLpm6saKk/ZLbdrkrdFT
zFRoNk5IvtQ6mU2a5clvyanLOD5042PMmB6rvm31frj40oQjQ3LvsE0z3ocz6hEax15UOF/GyFuc
l5iZ7hIO3sTO6vWWz4vYkoTMgIF2oZVbDiq5PHkd3BHwG7C5h2KpmH92sIUvOIHSV6TA1Q6ldGmF
5TIV2P0rEWZeFhN5CLfX23TlWD6LaIruEKjhvSlZXtvSfxjpVVCENf23qqzqUGMMsXMUOWRtRUla
VMNqkymH8lFHR0FnxTX2o1fmV1kNxXAu0YXCci4CqS0F/IVW2ruRMIU7SBhtG9oLjp9soLM3ZDp5
c9XSb9bsrkPv0o4wpBnN9x5zj/pmiiHj0m+YRMOMykOAT7FQ4o9mGglwzIAC8E65ma5A9txtRusB
xNwnrL2fMcC03SHzk9JH7rCi3YvJ0gI8Pzrh1JLsI7NLWEcnYgspnRzzoBJC1yG7liQ7jzGE1Zau
l/7NJ4QvFMgH46t0WMM5eIRbeiFePIaOQT5EkGNKYfVRbX01KE0e+s7X76cGACRtIm2/2E4SDmrW
Thir5bHlmQx7ZaZXBMQyCDR696Nsa+u7qFa3fJviVd9PpXzscj9KX3W6h0EJ1xeLsVOBMV6WNebC
835gw4kPDnkVUP/APQQNEuGnJRvFNnVYnbc+JOQdSoTlTVBYn8eZ3K6C83HtSrGv+WdPi9GoO8lM
7SWZrPJ+HHWbKAfCwozSkqGd6CZI76Q0t3Heke8kIqqDJu+w8g5ruFlGfrfVIAzgO35hzlBuwRb4
BK/r2TZmr6M4b+btZLRq2xfuEaP3ENYc3O8xRvm7NhfGm00H+gDFU26inJWJyZ+3IRc82aexOYRt
DfrbTEuH29sl47fC14Y9/e4bc0r8d0FbauCb4HwSBkwAYz40gBoppfr4KudIO22QhawkCafZSX+y
tw08AvLIF9SmepYm2zEqAeQWbOPRRPgWhj2Y0b5bHjSmoaEGcy0gxZq8N4+JQgCkeqbBapq7OrJQ
9PmudqPMZb6XY3Lo4ZRcSCauIHdUZksFTpe3mIn9ltKxLkwp6PjBAoNlofHudiz8vczAGiSEC7cM
h1vchWw643yHKtm/HqY43wLqcA65k9pbEBUsmF1dn1Kh33peSb5mxygs6GX81rkgYap6JsBG6o13
nX+mOZeYN/SCnlpW+Obrp+rXHDvGD2WalK+a7F4bE69SgjjYsiddAB4e3sXExuqlYjnOcN25fn2/
CkoV0UXAyuE5AIbI3NgJnaV4IyUq2Q7cLeih0wuM6XMSe+G8NO9VVrx0GRNYJO+i3vZ0PqGzmObW
WUHURepHpyxFrpZ3hPeVsXACamYdtmU1ZcW2JRehZyLaXJEwXfG0dC7d6dwNjBadaRHH+S39ByHC
3pp6bztIMVx3inobZLMRNmv7Z/I6efSbptgu47AcAP+IH2PFES0j1v1AfEIfjlpj3GUKb10u2+8q
mdTJLVOk3F4O55QZYpLMEluXw6zE0EgVdssBn0RCHn3afOO8Rik2V0SXWktWHolLHnI60d38DFmg
AxQ+XkxQQU+UUo+p1jCYbpV7Thy4RM20UDjWyTEal9Vj32stA7n+Kzlol1GfzQ0gyKeKaLsgGywC
IB1I0KNtes/JpJMf3LTQbYQ3IPGO7EcSA20QN7lxrubkiqz1VyVdgo+65KF19A8GjNR/M9VRFcvq
IamNVyZsxdEcKuu9A0oZirg1Q6mVTxNyjQ8pS6yRMQNqhVaM0Fttkj3tYae892aFn7WOMyQ20ou+
DqIHdzANAzGq/jzeQ8dd4GV4ESgHGhDjzu4YQVD845W3isne573p3wMstBkPmjZa+GyI3B5WQKKI
zOYdcETenvDAb8YljSeOOtGaASjdS57Z8mZw0PJu9Bwgu0E0MYMXqGSgUL1C77a9SCQR5I535D/4
o7zyPozYuLeymsUDJuvJlyI/zTabq26O36NcYhMi+Qm6oLPiCFzwY3YxnZbUhYkr9KeWLSkodAUJ
31h7gbLCz+737gZFHwNSGzZxhNtxb9hUwnFnsCQ4UzuMh6ymuz40X2OP1Gse+ACrAliHWLtEPuCV
pbCbbda4J6kPagdHzt26uVOcpE37r/FFF1SU+gGVqRFEVkMK13AHwZ/5QcoTH5Gt7k/VXWOteVLl
7B4ri4xZV1PJnrMLDcSl1G4wJj9jTe3OKtJkOLYOeeaFWe0TIWM4pgTZT7D5wtbuuyP5JkTU16pG
1AwsdYz8u14TtOGiMQ2Sev6aI24JDDWbO0a5sFuV+Y1psv4wenYeOhPQnSDr6/GH3bnDA2sfogiH
pBVA2P2pbWhGCZzU6MZA1zPupc+Spsa2FXl+8J3qYqmiC6LFtPqQ4ZQP0CbWme9laF1PDfuj7i81
bN5ZvnUIel5tzzLLMNeW5XtuJMzc9TnX3mqnbG9cUWiHjA2v3ZiuOwFKzVrstxyRcOBlCBrTGK6C
FW/Ncp6/UWfxasWyfCPL2rupRzO6LCrpv2up8wF3aAZeTV7KqaENfbdM2KHt1B2rQKZixINk97eG
kVjLdTsxct6Mblnv6YKWuMUU2nIkaM5Or1OQtigyplACHMNNtMxyl0Kv4bwQadd62jKVt9kMDmk0
PM6x/YUKwX5omKrv4mZWB94DKFJtB6LD955Gj+Q7mVTGQwwBPgANf+PpXfRWTgzBYPh6AXhI7FUF
h3TCQg2KmivMCN2mUUOC7sFX0y4GDxswWnV6kNmsPxtHkR68j6NxWptEBaNHemHUNKWjb9awSsq7
sSYeh0Sq9qmVVnNuGs8jPYFJuNj0gh7fDL4/mFkXXp168s1rQBTiceAfcEIig5fnPkfbwmsc0TSi
QY2hATnZxexlf+Xy9KCJkaPaj02VXi1SSojwNHg2qu1jKqZ5VBvdUKVim18rIVaZV8iy7lerTYCW
5n2mDtJjbNVoExmmnYeQbBNrxRAgKZge7F4qmk8ilzBUZ+FxJ5CsFJ/UpSTOyNSMI2zL9NTm+zkf
pjwwedG2C+hnpAsdB++JINuAErSU4WDKj5HyesuI4G4m2xwShiNO6AtUaMt+3INSb+6meDCes9WL
H4LUKzmv2/pt19QMZpGwePckarOfspbVt0y9h2fNSvuTmTT0ZdbYkks7a+o5l5q4FsTa7Q3pkbTW
D515h8vKvfcZSgMp0SP/rGmJ8Q1kZn5SnTc8GIZJM3Qyet7SumJZ3ZS2VxH80CVQqmzc7oE7WuxY
Pc4WAvtaP86u6fAr9hO/NYtzphsEqitntLnTZbaNVBtn5Gp0t0vc4ZXArsAUlDbUo1jc+IQYNQ9w
bs8fTMt1NAodhdriYKWg09FeJz60u02cpc1z79j1btTYdePaYjPjkQo57KRbEXfZnpG2B9G3Lc9t
NLnHYRRqizgqv5J6VaFGcHVxVRN/9EVlYOtZZSHAgjezAqe1IpYTpd1JZCnXkP69Q5no8bYbFrkf
OwA3piRUbaO1o7p4RWm+0L0Fp16P8lFQ3121dTPuekX1TzvTpUujEY2QZENAWAZzcGYZxKR15aVX
/ndt0HHJ6WV0cBJbhdq86Bd/4NUwMyMB7GIeYeh7t9XkTMdxtoeTo7nLuHEiRr2KU0dPxRjQb25P
XeL3JJS7+RUk2m+ICvXtgO5yl3nzW4wgLDAsqPuRl9FW1KOSXlk7P2kpIZBuqydbaWDm0XjQ98mA
2mUAfXBED0zPps6r2aDRtoSJOaGjAegIzqCmlhVL+5oW1hxwVFgOczs5iO6I+7713Jo+sM5wNkSl
NRT3k53g0EzYbDJ7pUhhesyvNAJgR5vxDT1W6A9znex02Fwbv16u7Xzh/4voriMV+GaEiboxhvzJ
74wXM2axxjy2TS2TDDtyKf0KbYofM/AYUeCHnVaIsHK1emfouXUYrXJvxdn94gEjJ9HLDvxeLJuY
BEIzSXGOZc0zoPzs1omhwmnGgcJK7YfFGr5qE2MQw9ReTKGTi7FQIU/EU+zlwEYNx+mt9LPmbuyb
O1B7hM+K2mNr19eDYFJoNxi05wD4UXJsKmFcIdJ4tzS3v9RG1W5a1v9NyhiMRo9vvagR0E5cTleD
lNOxLZrnz1nsf8fW/zS2tgBn/d3Y+ot6S/40tf75F/7P1PpnLJ3waH79iyn6O6tGt34TjjB8WxeW
7wmL0fS/WDWQSLEI6LA0fh9Xf6bYCYFgUndtxNeG/Z9Y8z8tFn8QDQsPZKEpTOvnpPovvp0aOhJ1
lDdffMaKKEW8Uc7z7lNJWpaWeSQ/FZnrEMfyzFgG7OM8g8vChHw7r/rmthnrlc403WZA1refYVOY
GuxbVtkOF3RdTGnkkYk7CkIxD2XpWNEIj2QGvR/0/kAW6P+wd27LaSNBGH4VV+5R6Qy6SKo2thMf
YpKNnaQ2N5QMCggkBBLi9PT7jQ4YCUzsDBfU1qp8ZaBnpjXTPdPT/9/f2Ck5IZGJkKK05ArOccJq
0Gl8dkLuKG4gDiHSCHZZi1q/jEkTit+rBZSvSzIrm6nmd67JBGoMb5xmazq/n8xR8n1jDFT4cmIO
dIoaDBcxID0uHNmRUCXoXKVZ3PyEO8J+qAPb65trmGyo+UrxqEXgt8ntHhDGw5CRsGl3HsahPiBL
luQvBhVdBOu08bgYhP5Da2iyQaA0zxCYttWeLYlSrqGpor57J3UdTfXfxwmlYghqEl20Qe6fO9Ec
tsBzh2RLfXwzhAfNojLnesT1z+ViQY2IW4rphWONkrOtZXvQH80b18tFJKrEQGGyum+stHRNrLw/
GoqblomlNz/qvqDYmnfUaDa90tQ+yUdACblAHy2/2gHZTHeTZYLPHeFydT2c5xiI/y3C7yyCDdzr
kEX4sYpC+CMqRiH/zcYosPItUCw2wD6x0MkkKVNZNE0UtIaEY8NSVdoEC5ug6nDAwygM/E3U1isR
faoCOI0dB5A/+NaxDa8xDVXQEJg61QI0RCk+jYsprIRAm2xBIDopVe+tznTRTsNePwnwRI9b2viS
G5ltjn+UtY2x2GmghrGIl0YQTpY00BpyAUPd3tRx/Xnbd4hy9w43leFRKmYOhBAwIcieAS6bVp2D
eaUlWkBxPu1uaHG9OiTHuqEbcKiKiz+oLn4mWUFY1m1rppJOoCdUjI0Ca0X9WEwxJbZ6WMoWtEX9
1ByoTvNjJ+6rH8n5TD2fzG0//JTGZtIwb1VSJq+DxBl2YuyDuqKcfCPqPKymsw8glaybhN0WRbMi
6uRAQDcdA4Yf633uOmMiD/rcbiyS94u54bBpD8LpYHQ/dWBLjM9tcwyI4oJOcNoghqqTB5LqNzGo
g2+rZZDeBp0prJZrzMviA1jywAhvm7BFXVjsptotDaLcn40Im4cZIVkCtFJMCSBhFNlKTNa3wxkn
yvsF2R7m+NKY9zsOnEdchJGjwq1yDMFG9kb+M1ajGIjITrvMIL5/p168+uolJIxu6L/Fp1kFiwfu
bGf+bPXaL5WJZvsFnXkvAReDPTONreWwkZV15pCMwKXPac97+8bUFayPAAMLeCsPRiWgrmTxMbzY
io05MIjIbb/mTVN7xn94aLkiD3+n0vVulI5n4gWQ7FRBSWOcXjb4moSnwRsOGYWgSSADBBPHgza3
B+9QUViDDUkA67Inb3Brhjw3Bw6P79U6cHv4kwuSXWO/O9t2K00cxcuUUBPxpARTUwBwwxRFdZPs
Aem4rYSmruT0Uew3RfLmCY0e9qpiWub1bTaz8hULwGgpDnslwyJZszJsW2mqJJNu3n2+0k5o9C3K
5Ei+exaASH214fDIJ3hdCVT6tdlvGBowf/Gc3BRwKKsgqwRmAGcv0Kws78oUgEJBkCuAds1Hf3LL
n52KyGeupFRnJukVC8A0FLsFDJ99Xr7+a0YQDwCkGDXgIrKHveqJmQETPchqQVWgk4A4JqN54HXX
/GALK8iWm6zzJ1dxYlrgQlt6LqiKZvCi2TBv3nVlRZgKsDaLI0u+IJwTXBGQ7srOBV3B7ENoYuj7
V4SlcGpTWTPFtiAPD52Qa4BWQ5feGapKi6JUxKWKp74vaIKeaIF22FoxJ7YimradT9A/3x6wO4JA
kxBd4QLqdkFYR06Yqm0WHvTktgmiaF1usiW0QLiiCf2QbtWdg65AVwNVApHo7Dm5DQJ8CKrsFpk9
ItxGWcw1HyV2dtsstlTF1vANDvGZ7HnFJHiB1dicOs8HftDLzpu+l+w7cT73hfI4svt5cdS67r19
I85TlS+KMFje9tNx9F3lHJEdBrY+LA8HWTvFz4sB7jZdaascVfnPK9+L3bg7WGUfrIputt2QM+tf
gfvohu72OQi9o/Onnrx9U+nnlkP4jeBkVJMr2Hmk5cb+OhpXBcPUcgzBI3ecVEFzlDvCUst2+dwN
/F9RPPYrvbYwckeQHQVR7PaiUpKYfFDv40Wlex3Bltyd+d10VgrLhGenZFnhF17gLtzY25acn8Gk
JRcn+7Po1xnBxTR8rKo9P+TItvIBrfu9yvvU4KPFN8hK/uhFcb/aZY0NEr5XVvIVGvf9Uo54l/BI
C04eWcHXPXdQmYBQ4ouaodJyg8AfR35SSsq6TNEaXJC06HHPd2tWxATregTJ0aI6LbiNxMXJdvh2
1zZB5nYE43RLz9LuaFV2MVOyjZbLf+y9wNmckg+5gE9RCrizrmZHbx1hbtxRHbViPWAFOYZ7uXMh
DHDHvXL0Qh1FaEz2Fd65SeJ2YUHwZrPKnC5iz9Ly/e7A77vVuK4GwLscy5+/yTtfMOfX6sjo1JE5
woKhVHki/shCLzuaKR1CyiNJj0iHqok+Ssej8aw2uXWY1ZyyqT9Xd9t7jN3a7glWPPsooudu1W8R
7xG3krKzr+0tzq7ccJJQf6WyMIu42jHk33hx4q3KvmazJA/UHEP4nbf0uxU3BsnQMTy60Mw/UTyq
9VuEVqT7TVnD/bV9AYxpR2tgt4YU4gU1pWz/Pw/8qsbz6KO02FHAjqR6qtGhkDiC3/kce/361RnB
K3lVfKE4SbIK5m7tmFCEn2RV8nUQ9byz62THt+VxHVnx978tMv38JeyL9hJ5A7sTEVaTrJiZpPiD
pWGkZT9DxSIp97lcOUmx3704xLOVM1pY2SLsJTtJvvucbGrTmwoyIq4oK/qHi9+hAGZ1aRpgBY6w
NH94yexsb+fzeJh05w/xlku+zQPpUwcl74s0be6rd+NP5S38vp9Vg2viG93Ac+N3/wIAAP//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plotArea>
      <cx:plotAreaRegion>
        <cx:series layoutId="waterfall" uniqueId="{11FEA4F6-C658-45A6-B787-B0A01E76C97D}">
          <cx:tx>
            <cx:txData>
              <cx:f>_xlchart.v1.16</cx:f>
              <cx:v>Profit</cx:v>
            </cx:txData>
          </cx:tx>
          <cx:spPr>
            <a:gradFill>
              <a:gsLst>
                <a:gs pos="0">
                  <a:schemeClr val="bg1"/>
                </a:gs>
                <a:gs pos="100000">
                  <a:schemeClr val="accent1">
                    <a:lumMod val="100000"/>
                  </a:schemeClr>
                </a:gs>
              </a:gsLst>
              <a:lin ang="5400000" scaled="1"/>
            </a:gradFill>
            <a:ln>
              <a:gradFill>
                <a:gsLst>
                  <a:gs pos="0">
                    <a:schemeClr val="bg1"/>
                  </a:gs>
                  <a:gs pos="100000">
                    <a:schemeClr val="accent1">
                      <a:lumMod val="100000"/>
                    </a:schemeClr>
                  </a:gs>
                </a:gsLst>
                <a:lin ang="5400000" scaled="1"/>
              </a:gradFill>
            </a:ln>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plotArea>
      <cx:plotAreaRegion>
        <cx:plotSurface>
          <cx:spPr>
            <a:ln>
              <a:noFill/>
            </a:ln>
          </cx:spPr>
        </cx:plotSurface>
        <cx:series layoutId="regionMap" uniqueId="{D08F1A83-527E-422E-B4CE-71210CE0CFFC}">
          <cx:tx>
            <cx:txData>
              <cx:f>_xlchart.v5.13</cx:f>
              <cx:v>Sales</cx:v>
            </cx:txData>
          </cx:tx>
          <cx:spPr>
            <a:ln>
              <a:solidFill>
                <a:schemeClr val="tx1">
                  <a:lumMod val="50000"/>
                  <a:lumOff val="50000"/>
                </a:schemeClr>
              </a:solidFill>
            </a:ln>
          </cx:spPr>
          <cx:dataId val="0"/>
          <cx:layoutPr>
            <cx:geography cultureLanguage="en-US" cultureRegion="IN" attribution="Powered by Bing">
              <cx:geoCache provider="{E9337A44-BEBE-4D9F-B70C-5C5E7DAFC167}">
                <cx:binary>1Hxpc9TItu1fIfj8RCuV84nbN+KqygODjQFDN3xRGNtozpSUqfHXv5UYunHBMX3e7XgRTQ9EWUNm
7nHttXf5v66Xf103t1fDo6VtjPvX9fLr48L77l+//OKui9v2yj1py+vBOvvJP7m27S/206fy+vaX
m+FqLk3+SxIT9st1cTX42+Xxf/8X3pbf2hf2+sqX1rwab4f19a0bG+8euPbDS4+ubtrS7Evnh/La
k18f76wxt9e+vB7940e3xpd+vVy7218f37vx8aNfDl/33dKPGuzOjzd4lpEnXHLCKeXx5z/k8aPG
mvzL5UgmTyRViSIJ/7ro+VWLB//ibj7v5ermZrh1Dif6/PfBw/e2j2uXjx9d29H4ILkcQvz18VtT
+tubR2/8lb91jx+Vzu7ubtjZcIa3bz4f+pf7sv/v/zr4AcRw8JNv1HMos59d+k4757fzo/d2qL9K
6W9QTfJEU50wSpM71dAD1fAnAle4IEx//iO+rn2nob+yox+r588nD3Rz/v4fqZv9bXM1Xw23X+Xz
v9cN1U/iWEmRUH4ne/2dbphQglGi7q4feM9f2dGPdfPnkwe62R/9I3UTbO3Z7eBu179POyx+QqiO
NafkznOSA+2wJ0IqjtD9RXns69p/es7P9/Rj/Xx7ngMNnT/7R2rot1vnH70rh7w05dVXQf0NLqSe
CJZwidRypwV5X0kqfiIIldDjFyUi/N1lvTsl/eVt/VhPB48fqOq3d/9IVX1FC4/sp0c724ztx79Z
YzpmUBiFv9wDCfJJTESiBf0S7Q786T/d1o819uO3HChuv/tHKu7salibK3Pz1cT/FvfSPJHITwe6
Ek9kDJej+gtqOHCrv7KTH+vnzycPdHK2/4fqxLmr62J0t967v08xLHlCZEJljAT1+Y86UBB5ImIe
U6oQEL8NeGdXf3E//0499x4/1NH//CN1FLLt6VXbuaL8O+Edo0+EArDWX6siOMm9gBeqJqA/qPAP
gPGtqv7ytn6sqoPHD1R1fvqPVNXLorRfDfp/H94A8RjhnGj40Y+8SKFujTXgA5N/FE/fauhnu/mx
Yu6eOtDHy3+mPi5ujXFrM139ragOelFaCK3upB7Hh3yCfKKoUlp+o7dv9fJXd/Vj/dx/+kBPF//M
EPe6AMnx6Kn7e+EBeB+RqETzL4hNf5+FOFEqFuxLgXsAE/7qrn6sp/tPH+jp9dN/ZHx7dzu01vi/
McSxJ7HkCf45zD7JEyESoYWid7HvgFz4Czv5sVr+ePBAI+8u/5EaiX+mi7+RDnyYsbyLcHdZ796d
/yFbC9oJyJBLBvj4+c+BZWjQUkRR8Qe4Z19FcFczHxCp/35bP7aPg8fvneT/E0v771X2B8u9v/JX
R5/p8W9I3Ievfj4uePuDRx99K6B7PvFVrE9vfn1MYgZL+4N1D+/48uCd0P+nuXL1H8TJn0/cXjn/
6+MItdgTLROFnClpDNYQkXgG5YIXg3xnDPSHRhDQKK9Ryhk7+OLXx5I8oUzhdskUp+Dvwf06O4ZL
HJd4rHGVUsniBMX61+Nd2GbNrflDFl8+PzJje2FL492vjynydXd3W9hp2A5JCGdEEIVzwrZw/frq
NVofuJv8HyWntW3HmN0W8dZVn5p2y2i8n+ck6v3e+ypZ31UN2gnHbqVNu3Nu5fx6yZrOvCCW2z45
7iLWZmndq8jWqdFZnBWpaupieTvEbVStu4F1YhNpmS35FO0mOvVs2tFmXDe6L6vRJS+JlJ0c0jzu
ovlt4cdsOGqqMfdqz1ZdJn26jTFXJ9TlZc/Tpay4HnbNvEQqOzZT5bpyt7oiM9HuG0X+QDoEir4n
HRQANCFC4T/OaHIoHesEsd5t/LZz86SbtM1l0dTpAFK/PtM511hyIaVpP/ViKNdLJkGGDbukGAec
x5A5X94+vKXkuy1JqQlCBEcBAz6GHChMVsnSWjfkN6SJeX3WsTKvn21s7F15UkSinOu0lWVBqrQu
OjWmdbV0tUyruLP1lV3c2vepHHlUPWviycXF0Zbl27jfmgWqOPJ+K7Z3xSCyaDkSW92L822rCW5r
NXO8T+PcjVKnDx8KYetbMcsYQubgK1QMxI+yC3zut0aYFfVSRnVjbuM5WsUbbsrIvm6bzG4XDy8E
jzpYCI0wxrQA+IHwVBDuN9a+Nm2vN7FkNxTaJvSoa7KaxWkSw8MXKiv2cnaW0yJdBW8iv+tILqfX
dclN9enhnSCHH+6Eq4TGhCsqkeuDSL7ZCaH5GuulEjeTU4M4591aeZ8ObYSa51nuxMbFfypkTlH0
ohUoSQzeKAS1b1eMSB5J20h63Yz9YNd9v3bRVKeT2rJ1/slawQi/iSpQKAIXQ30NgweKkQcKTUrT
1F3Jk5uF5K5kt8nayKJ4mnUj7C63fRBxs4px1Oh6/BF6L+6W+DaefWdJHDYEfkXECRoASiDYfntI
OjRu0FXtrpdYj2pLK9mo6XWWRCWk+/BS5HsVaoLenRI8gUWBKbi/VmUtqecpaW9cw3grT0udmbdN
4hGjdl7mWd69XPSWxe0LWw5GxEd8KurtXeVk19G0bRAQszSusla/qiqBUndXTCZpXtRTPqj1dJwZ
awcUpw/J5zvFcEW4BskL7YDTPQxoRNcqWZLYXJvVD9jFEOm6+jSRNeK/W9sKS/dZO1mf/UxY3ytG
QyuJUCAnWUIOw1YWkXjpBh593DhS5rbTkpej20nVFUO8I7RJXHMKN6nl1Vo0+WL3/TAMutu10ZJM
l2W7zYNJC7Vs/mNuSKWPqRHJ+py3K3Nq/xMpqUPdYoOSf3YTHbrjh7rl+dwN7TjYj4UqE7hipVa/
XTixDDCqbY3zdTrRrnPiPKJZCW9yhjEkAyPWFcFS1yxfr2GAbfVJuNDkRfpj9TanE2G2+nQXgFnW
IbrwZczF7y7XOvO7qZU1LHXCwAG0YwYvkIYNJRM0UrRZCNGRKwosmKxLo15lReeX99saIETaL1sG
WSRVRRHk460UfXWcsJ7Dv/tiLpeLTrCqvRXzSEqSUp+57QLur/nvpjQwzWGzFfZIukqbMSVmJL/X
znaVORrF0mzvNk/ldDkNvZheuwo/mdPCVIggaVEIC50lxTJj6ZYWZb3uKtpFcPRM4R00tXFVFfnx
WhhheOrmKsGdgpQZbimFdK044dNS+Fd+li2S2dovFUKwG1iVr0dVrrF0VM4at290DqtF+dqJc6rr
sn/fq5JPpxmb+vKsYUatJzNxi3le9NE6PhuXcYEtLSoLka+cSrI+V5MrkCzjzIec2assgbd1qvcu
2Vlmuro+/XIAXvkCRzXgPES1j+MsgkB5bGB+bslDEGtaGUftUe8ygb9K2a1ttXNdXQ1f39F3fTQc
0TLjZbGDydl5SWmxcchgpOWKpZeuQHBcqcWZ8jupsrqeITmuuhE3zLMv6memGcao2ZFChxVpJIHa
1i4TEEu3yh7HQ6AP5mK1R9aitTUwmioTVfvaeG6lPK4oDebS8SqBT01Ga1hNngwNdEaXGC8EeU0y
eexzXyv6LGJLuV737TJBhnaZKqyP7qsi2RvVxAIy2eSomvlpJsxUl7t8MwG7VWShuLYKoEUcotKd
WM56mk0mP7LREPQukwlR4GjY6ITD2CQL9jvQnuFTrmhPp2faTQxvsatlcIWxogqfotxL5K4hsR5b
WnF6/HAeq7AXpgvKxE5ICRdcVV/DUugmBDudUHFje1VbqoDbsimuy3PHFOy/HBk+7DRdJbZVMR1k
3E8tJDgu8whxbkoGm2sAAdlp5RcG+eSxCCYaoPV02SmD//dENXBgWXnEBkDHDSiDzSX8fB3WLQSP
ogYQq3o6BJdmOrx0iBmBJrgDbjSp7widLmVZJ5BCYWXn1tNpiV3Vnk0NI3hhP7gB+9uAxYJV07Ic
/L6r9Ub46aIavgz7Kr7UBS/1tCeKyRCZiqaotmMRR8e81nlHj3295izew7abYp9Pcbdd8HVdYP7K
qUSwI93OzWoAFGYrzgXnUz2kReybPt6JrKLlS0uKMnMpsHrQsCmnNSbHCXx5ip6WLm7KNV2G3lu3
Wxrnovl5nTmJPWaRg256pkrLr4wjBocxWYXi5o1u+4yZc8xr6UXtRFyyuTlCIEa4OfI0r9Z+l3ej
1TodgduXKc0S4YvTjFYjz/NU1Qiz4nqbecSKEGxXnFlXS72VRToUS1HkL2pbjESe+0W7YDxlFUKK
9PPad8f1mgW7jMfFwYYyWvZ1/txudsO1PpnGgZxvnCJUut5ASvu2hj5MusQRGftzN4sEIbcy/Qgt
GcIS5AK7tjPepfs4RMERwoflxmWX+ek49t2MO1HC9LjmhyzEpTqe2uWV9lVAhAUbc4Snji0C8vNF
hOgwQYrwBZJ4B4Oa+oGu9im036/8uVpzWLpq3IaNF0s0YmlGmgX7R7hEOprWTiLLtxnv4HmKNSHJ
ej/2MMdF8NJGSMrDiviwqiJiL5d4Hbo8RYji7LTrvcGRlB3skG5tEiBWHM31et2qHtXIlzoEUT8I
Z7Y9tfqkHhBV9VFeVDONno7Vtg1dqhTN9302m+yIxWPWv8n6BYcvLZL/ejSts8SOZTVHkJJtCwnH
rsYNcPpUlWOQ4Bezbss5XFuZpTDcrVwCcBY2CuHeRQpJi0SwSnpE5aCHOQUSzWP4Z5SX8FymMi5J
OhdEdudJibC7d7oefJTKjaziQ2TmZngTt0tzqZNEV7ChoS/7Z8J0U30s7DR2112LHPN8yNuInWXY
KcVoXVf2H0rE3O24lsY2N6xqtuF1a0WLscONNPPLTUdNnM5R4+3zjvK5M6mqjObdrmeUufF4nrma
zoe+yBabijZuyQvaIK0eZcpPZNdDRwOC/KL6rUIWnga27PKlngKk34Z5bVIm1ybRaTdEq3+vEzKy
N6LxK8t3Vc/qJUp1k6yZTTuN82ew0yz3T32BTNbs5NbM27bXZbPFw3GWbLN9vsA5xlT4+mxGX6A7
nrTM6Z4DoG2XeZUUFolPePnMreuoUsp8QnYrhtvsmorcO72PbCKrXSxlMuxy3uSn6KP6fW/jeXue
aRPHJ2QmRXKcdQsxPvWy2cpdkVEeXXS1bdnb0fVDZU/iTq5df6RtvCyXi1+oP4ucN9FrFjG3vfMG
Vp3yQYjh7San3Ni08UIO3YlaeL4taTzJTuz1sjX1SVb6ajneLFOtTXVtaVLs5LC5Xn0kbaXMTZF0
dlr2tfBrf6srTsdxN8rOyjShjvv4xGem52o/1jFvxEnWRrU410RGdX0yiQ6wtrgtlKFek51V9ZjY
PeF+3cSRoJ5G+fmQ4DDVxRf0Ha9NJsjrOW+tdelsy5BQu5a2HX87r7zr2L7L5iGbgKfiHBhlnSQH
GsviGQ4zLGvAmiYaKiCogS5TSCsagQTO3asAHwckcLhDwUSIcC2PA8IsozUj2XG1NnPehIN1s3q+
9XkESMqLfkLq4UVbIct4w/NkO1mlxDuPR24D+hOuDpWDrMiG3a5saht9MvZtKX7nxhlshXSRrPVJ
HnlwDd3Yc4RJ7hyQvaojSOkEo0RAwXMM7Bbt9Dp3iGWVKkPSyKI5m5HDW8fjo4kYsdFTzZIGkMgk
aLRHT9uxjXFQ4BIFvonzdggBsW0S5OhZUQZoMq/aQ0CdkSFzqn5esNMhLyTWHuUm7fZmYrzHNZvp
BS+LK5vBlxy3A/bvdBXiZM1kg1uSimjsyGSdI8OVHnTAqzqbEG0SPw7i4zz3xh6LpJLmRW6rCWnR
d13AUqaTAbIU2gcZeWuEJ5/GyK213s8NmcYmRT4Eb5DKLlsgWx0PHOJHDF8DRPpM9wjXhiz1JYMx
YiHH2saBsRB6DrsnNIsgyC5nlbYna9mi6GjGCIJFmKnCDkYXFTCfr5LYerhQOnZ0AyKVpsAbbetF
y/Y1MatqUgCiYIplDBzwmrdLxn9vBgLu6U6NSJiEvEP5N/pL1WcLTkwrQ6Cj0U2SDOcmr6e5uNjm
Ks70+6mWvKpPi07k7fwUrWAxXW4yCSiWbF0gn4ZhnMriaRebACpiX5WA4HOyhkJeiR7G0oKvI8uu
nONB+j2rE6CUPMkCmp9sNwz8NO5yN6mLzReJLV+ITMbYz7qx4AeUDjGOOtUAmZeNY8FF+rYPhJep
etyQTSwANdKgNC57EgyMZmPZJyd9Ihvg7PwuuxbTlCNpjnYGUN1R2gEFCjoEvOlFsMesqSog6xgS
qD5lmzT4gJ+Hu4FKhu1ibpREuiQF9pXsikIGaFiLMQ9gnnZht3fuUXsOvTTjbKHUwSHwtS/oQqf8
w6TmvBxOOZG1hFf3sIVmV67ABNUxG1iw3cYk2py1M8knv88bp8j4DC9oKUDtbFfodoymFmuZbcAR
4m4qA1lBArTWk0XJl0tdDlfTMJa0TV09dh7BZZ0ZfcFm4muTZjyBnbVxEorAquOo2GKyBIU4pgEv
UXhCz37l2/qczgnqJyH1ukwnS0L7+moqyAKhZHfIx+XxBKzhrBpw2nLRNYDBl4pYbUYDGCx5HqP6
MnlP8SlHzTIcrVEULdd0GvvtIo6mON7RoitQjkzFkLvoVImOjpdia+gY7aKZQP5RoUPRLYUKKGxY
SCjypR4CkM87C/vIXJZDa74FoWv3i4o2vSuHiRtgFM3t9g5SDxF3Iz1q3qe97MzsQv0AcxIcy4Pa
y7YQKjvEZHHaSb744sjIBaZ/ShQpUKrUCjjqzvXM1ARo1UStNm269rZx/d5PkwuGYebAH0UZXYNJ
yljN5mXMlsX0EMgWKm6uIw9BzkQGF0e1nHdnQtQM4HWdq/wkK8wyvhKL3NxTNS6kOVUuQU2BxBYx
4AO6+AmhUzS1xWs08wNiVdWbgEQTkyCK7+a7qnGp8xpe2lcTQZAC4B/FzoG5SpojnU+hCrwrLJps
C5u22zKv+Q5etpZd6tWGipdNqoKho0iKYf1zYQxUWpIxbH00CzLh0VKMmfdH0WJYfSY7kCO4cVth
UWtSh4Dlocao2C21K0uTiqh0GzoDBTX1FbVLqNDXu8ihFxeAbkvqYJUPs0Y/4IxUjJYtRUMH37k4
JFjVYtWc6Wb+uGQ+1JlTETUF30ds7RudunHAeX+y5CGrBpoKwxacBTovUQBO9ynItTNGxV74j1zM
oXtzZxqNigKz+/Dpvl9KEgWMS0PDCK2pA2Y1KfJum8BOfCxZFuKTxXT8BFCIYI3Y9fBan9nAb/lj
AupYEooBR0bF910pFxPXzE1NPy60HVHIjEWbwBK5ZwXcsBhagly4CYugMRrGHUiUqelVs+t8grob
LETobGiUvCH23EXmL70PM+ShRDCSO+QEKfoZnx7e/neiCl/pALAlMUU5nsTh+jfc/jJkrc9nyfEt
HbJgH0hQoSxEckUJ9fBS39kcBTGs0QpCJyhh6pDvBowqEwMAdaULRcf1NFtVNb8jmwwuIrJ8/qnJ
HbZQMLNNMBqXcKzJkyQ5sIOhd1Tl4O+vOlaEGOUXONvFWCKyv84THXJWpoH3ASZWfL5tEhkPLxHt
Wo7BkIe47EMxh9EJHnoZaJNyQg4tcjZ+mWad0w/gJFA6rkUBlkoZGcr5h1c6lDJGNGKclsYSq4Ec
O+i51QCGipKKfBiNlfWZ75pQmpcVKrXTqUgCanx4QYyC3uufJBxtMEXQ5OXo8IE+um9BvlIbgsk6
fBgM+kTF0UCzEOYQFFfoNRv6ZiFpUeZroXey5gUy48MbYN8JV8CIdRhGkArfpaCHkYXlRUM6aT70
Rbzm5gi9rK0+AutR6OrkDrZMQxGgsWAsxO8vpHjEfaC8WuEN8sJ8J5y24oHiAfW/wost0xTVwtYo
g5Tg6tkqt1fUR2pOS1J7RGs585Asp3W0k90XWQzHTymiE7CIlyPIIzIPy1wCvoGiO1IA84l/WqK1
rLa9raOArdzkAuyKhkSiinFlH9K56EpgG+loSPFdN3TYlrwj6B2gPaJmXScBNFXKf0Z8CQlgOava
CpEkdvkM+au8GsBMJtMyBZLF1KBlHxb/dwYnWcJigW9P6IR+b9ojKosiirf1vS16Csyadz6UQHrz
AQF8oawfXjL47bchN4Ra/blHozALIMPEwbdBC42y1fdOze91LgLHOJZa1GdcyaSOzmMXYwcpa/SI
ImohWQCFUdOG3Ty8jcOTUypYjMgpNI6NxvtBU82I3szQZfG+tqA/n5Xt4Nu3ST0nw4vE+fOHFzs0
cgpwJimYIkEV+pX8wMgFifOy6Jz7MPVdtb3jlQxmUVVdQFYPL5UcuDTeju+TMUzcSXTeKI0PDpbP
S9w0ZkreGudjtc9AX/r8OAeNikq3rGZkhxQN7xZ/SRA2sMuFU/0OxRofVNqB1gUFg5In9O+7mTbA
oWRjAaiXOSqUQiIIXBe2KgKttUSBBlBeWDjhpESgiesW3ZHLKSIUh4tqjlyU51HoFJGpDfEaBUG9
9E+jCHG0OTY2ztnZw0I4kDdkoFHCxfBTJun3HVPOc69bMS5vx7YKmTmzaFXUaTRbVM4PL0UP7Dno
FMFLYOACX9RDHD2w59l24FQJyy4Vs5/XGjmo03rqA9QfEeoRgu567w2GdCAFs5jAkn75NExjYAii
OYZwOZOBz0Qt2CHSJa3LwChEdTVG2wsHVxXoYHVtPZ+sdETBdFSbDOVxuSGoTcdfGn/oFoUmUtRU
CXxnU/GGa5Ntg8I3XmGV6HN3XN5RExMBA+r3ES+CJisC1DKnckLgt3t8ozgQy19aaPBI2G6Fngfy
XpaB5aDpStoZFMjDIlX31SelZOjkxwkGljhyIb5QfD9E9DjBpOIuu24mKn+vBsOT4wTt0VNRq46B
4y/8cc4W/XxVZZPtO5aZ0zapm3dTXsZTatRo0DTNaaqjVblUFL5/m6F+dRfN4qZiV6gpOS119apF
q+166pjrUjFExbpDL0e8nHhmnxdx6c6QkYoN1Xox1fvIVfS3DX3k6Vk2zBVPuwbfctqDNazfRVvk
URw0SzHvnB4uGLJSfcyaiJ7JdZj2vlv7I/TEm3cFevjPmiZBl6DqPOg8W89o4XnSfMDUBH++LnlU
puPWx2RPu0FeJsjPV11hCU+zQRSgMHLnTpLKmMtZ0vFdSWmBOag4YmYfgbd7X4/a3TRRN7wRzDnA
omw8rZaxOkabYO12mN4Sy26ZdRmlI2unZ42xR37WEwiboqp+G5UQYM2zsd77ebCXWzWCEmMkKsD2
RWwXi/gV82v8MVm9+0Dkxt4WIx93xSLa57V05REr1/L5wxZxP1jDINBWRjDDt8vR0wdQODAIC/pH
9jw3N9DXcqGTzNRHorG+gtpi8fbhxe479N1imJfFQFaigeEOEUm2MUC7QZsbEcsWM0JLfEkM+NW0
beuzidER9V9u21doEcr6J3jsO8v/fEzM6qBlgyB+ODYxcqdtzYb2pjcGhSttuno5binB4NvDh/z8
pj/T8OdTsuTz97o0QUI+LCKXpK2TCbMyN2S28BmaIF2kFgVPuV+KRr42SZu9Ll0WdWnccN3t6dSV
zclUcrFfGo+xLwzriZeDGPQzE/XyLfKtA07CrzB417YAL4k3bZcmnrBX8VSZT+1I1QsDevbVlKzJ
b7pCnZoSS+Jul9f5S9pq2HEkWwH2pkYvjswaxNqg15vK5h6thHE4JjmPr+LF090G/f0ECx0M4UEk
AQYABkEuFDn6EBKQSLqFqXW7YWMQflHS4oTaqjldtuXKEN28p5Fe9mOSo+nRD5E4ZWblZv+wZngw
5nuakWFYk2EehGBwTMiDhELqrEX7oJA3+YjGAei0oU4XxaXeO3RJ/H5i7XIqW7+MaRl1Lbo9tj21
4K3Opk5MPm1kHr3cSM5O6baCOBsy/aEtwafvhjo6K1cjX6x0PTG0pZfgQJuXNoLSUoHG2Lrb/IK2
S2VdtpOdlq8BGyd7PLPy0yqq8pzKrjypwRSflrntXrbcN35vMzd+XJtifBvzpH4VGYUEIRYyH9PE
z2NKhzK/nBtdVLuij3GAYiE6nXyOFoCs+gqNEOTEN4xH6kVZrOw3AlY7S9F04MtPzD7I7lC2DOyC
RJLCnGwS/O+binkEJQy9y+ymLxk/j3pavetKuq77ujfxOZlRS/xkRXJ/8BVWJcMwJkocklCM4LGD
OpbESTO0SJ23VVexZ6DNojbNxjV6DqKyOkYjwiPS83y46WjcvCvzxb8oSx2/iiZNjx82LfG9aQFq
InziGxsSk7iHw4DD3HKncvx6kHxBgwF1u80+2GErpn3frjzt46QGw9HarEk9B1e4rwrBTwuMw+7B
k2i9Q8OzLfaDFfL30jdToH5BoZvIFWe1KN1pT+lyLsYif5pzmbPUSp3MqVtJUoDhjNsxHYiyO9Vu
vDuJIJbjqvbRmRZkwg2zjF4IV6wX6zIjnVW87I7zGdl7Z0lZv2jR5gWipO2Up03fGIyUzBV6uGh6
vuMTSlNgEffGJ4t5WrQNHdJBYlwGloh20U6A9bugujRouWKibkFHE30lL5om3znMPpzNnXYutWUn
MFerEkueYjhlHk5ikSe/+cGWv49m9p9YmZSgeqYq+xnx9X38gaVoDM1hdE1AP4chmSbohNbLXN8q
AX4g1bOuPmLKY0XXECpDTSVvNjdmT4WJPq5TNRtMj05d+/9gsCqMICP1Kc3ADdz3EUxKudZtsrnN
WrGO+88KEdtYNC/KRvjjeJv0ZT+Y8XgVRXbU6Wx5X6hh6mAnG7l82GIPCLrP3qPCtxQwbZlg1vJw
Yndrx3myS13d5jIWb3pB3OukiaK9BLH7HHlxPB+b3j/rmGmfNgslZ95IJDLZ+OWilIXCQLKZpxdl
NNJPmJzvear6sn7zk11+BxmkwLwrh4tjZhpF5YHIpjZbW92z8Rasd5+/BbLgbgcmcU1HF0/niZhq
9JTcJtReDdx+KrZY1umWJd18QqV177hu8hexnOu3ycBGdEiQBY6Hamgg7rySO9aj3Xun6C/fbLi4
C3t3M/rXFpVkmRdffnvQHx//G701/Pv599n8+cPwy4f+/HT29bcWPXjXya0N31Jw/5ez81qOW0m2
9hMhAt7cAm3oZSjqbOkGIUoaeKCqgIJ7+v8rtfbMJjVHivPfqENkswGUycpcudbq128yd/Pvz+Jm
ft6dETe8+M8vQou/tQavpBQXE6T/5ZcvdBYvVCX/1Fm4BoP6N/73i8zilTjlIt0wGoYff/dTbBGG
aC2AEABO2ChsVQ6a/4gtArQYdozoN7jIMP4htqCCQ1YD5GZ8kH4qLZwYgx4XRjrQaoQSlZL+7wd8
MYsIS37+/5/MZM97ccZdlBYQBKEMw/c2nksv92/rUDA5SxN8hzdnMC5X+AZ9uvTZgkCL5otvqWA8
9XIbN/9AwAzKNbOG3IbxqkxffHDXJrqB18X+bxKrl1dL0rXjfRt0wtrSoVkD8Rw0MBogR4ZhW3tZ
wTnofI/WYdPv23KN2i9xHFDCkWXQmyrCypSLZJcjt+KLQHVvSseelp4OYaAakQ5L0HV3TrRJbrno
OoBWt/OgxVnjPPA3/5jS/zJIr0ASIAEMkZIghE/N9P2CnEdOV2mq6fg7aBdd2Kup81v/qvXnUUVX
+1hA1aRnKtrqX62dV27+h4PYcV/NEbpV+PV4MkFa50j+JazVXjyGdlh9q53GtHCmgeKnTJMEOUwN
u2IpoECociqAIy3f2kX/lvanwWQdfw8X72YKy35s0oEjEaoY8kzJ734/Ri9zJfTOINAg/QnNbVoM
v3Dr17Ky3FJ51rfQUrPtHoo9KiJ5amN/8uwflOHwcxOAEf6h/H81N+a6PrgNMZJ4T8Zkxu4fOZrQ
2xANlhd/g0bWjmEKYbAd/yr93O2LdKkrXb3pczqdcNbKwXX/1FR53Xf4ISng1AM7QjjBHnp5+SKY
K8teS++bFbWR9LJgAT/9wkayputhr6L2obIoW+69Rm76kf6PvZcpvgItg/L7Cfj1TkDEQz9EagBA
/kuJBtJGR3+z1Tc/XNhyp80Jd6c5BWrRo3+s4twPPyvNEMh0hIUafh7sbVbJca4GWyx/mJWXJTir
gfMXjViACsE0ZV5XxRP5U72BN33Nk70P1HmQglPvaOXdmGznLVYrS+T3z++8imRcEwSFXcJGJRXx
Xpf9RbIjwBKT9YxrQ9RZVzR3zIbo1qHE2k0vtb/7WdWNmyvSlUqFgQgqu9SPnQjhQ/QWZFeInmWn
IJfCr3Hfd3PVj8+/v82Xh78fAVLbVGw+nAdiOGXuywWjlzyG4bGvz6uaFIvAhqHF/NjrAqEMXqo3
W4+CxNpsmmkZzEslCv2H+fllsGjRmqoGQJuEySe0vbyNWAJbb2M4PPdtYCg5NdELKA+qLDyIWw8a
ZvNlLLRqvvzskijRKUNztGqDjcqSaGsi/w/0sK/2dr7110YM3R/CivN6WZueK3Apzll05ILwdStx
9ZZeJP3uPY9QammvwmAWrX4r96kSfbbIzbS5AAJ+MLU32YGExs2+WY/QEfJr4LW2LrJu3+3tFkZk
T2egT+yQ1osOYBS+D7uk2LvM9WjBg0IgDHT6G3tPDFGlqXLDGPn9/L+q8IhU9DHQ5YSwO4MwYLG+
HHlWZi/nfhafo2AI6iATNg1NCUSqjUaPHukPccJ2iZ6t9vkdTAHCiXByUyqvy+SF8qQXOPF/2kP+
6ygODk4yQnfPlJ/s3VfLooGq0OXlID4LxS6SR29sYv/edUoPasyoDcp/IZR15bptUapLtcgyI+Av
4ftC7rl1pTof4FdZmo53XIUmQVgv1LtGB2Z6htEzTNkLQ1CoGtry3oaNaWS1rTm0KkafCRr6xCDk
8Elg/MTdSgWWekG98TLutiFxiGD0xlMYwfJys2YtKhIM+ePySVwYNUQ8rKZBNpA8cOeV1ZvcYBJB
h65uDHsKymRWzvzoe8M+3SnV5CptYfC5XWYVACtX4MZL8amP+9z/ONuz6e9HlMTwlWHSkaL8fm28
jpqMPqUahAYEaiE2cq+WhpdvfeEkov28Ox1aynQFfBCGblkP7bWn5UKg+P0VX0cjoA3Eug7ntuNz
dr++4qhs1Cadt3zydm0W4wLIS/hzRwhb8hTOMgg/w6nfWYSLq6exuAcpAO/8wy436az4D9JClhuF
FLGcFQg0IAy8RjIRWmhpJWH3saM0m+CcD2hBvw+yNOTxshl756jyaKje0hsxLQdRBkOBFmNy5yGF
gbK0czq5hbxt8zh8XBHcxRtiHofu/xRbdpXJYF9pVK0QHxCd+jmInQ+j1Wx2Whnz+2EuyS6ucwMw
sPMhXXpvoBkgmUm9RsGOOv9+4F/HNXTSACuueWqeFhTxFUjdhLCdFjlGT7PuDVssUDBub915N+vW
J8nyr0pnWVm2a5OYdlgx/chsYVWYJe3penHzx3wFY4H5KaudfmwlXPCiYy13qCon2c7CkL+CrWHX
5Qv4iZc6G2jKRxU5hm/0+0dyX2JXplMZ029Hdwbz57+0h4FbOpRavfsUT6XH3ppEYW5gsjyjVLns
Y6xFDXEyRwPAFidWmpCihOSgsUqHNN5ZA/MjODSIX9ukRtZSLQgFZHoRfPwk5JeeecSt6MLx1FiR
8k4CVMEbs43zgsf9w6O9yjJNixD/OddwjGxk6a9RDmBOJ2r1sD15BcV5gybCiM12mODD18mOGxd0
ZRrk/jGC90Jw66zBkEzpchjdwN6FDl3VxLP08kSWaohKS1R7rD5vhtf5L5TFCUsMUYnpZ4+asHlV
Ue4T1mhNmihYTbnN/6ixHIaiK3xYpdMUmbZq0CJeQPKWuEb1cxkfEwqNO8C/C9v/UgW92qM/Wpcu
5xcdYyexf0l1nWX3wy2U1gfUgAPR4ZLeuogf5yajsiyL/k9h4dVxZC7pA5S4NscSpjCvCSeG7OyH
Yo0+jNphhUwbnmnVmbOf8fFr4Q/BMV8sKFRp2HpGrdbONHu+dAQ9RgkuRju9jcIxzutTPvlIbic2
5Pxe4brFCdBZbPxp7Tmofk5bIZeeoUTCaDgg7CIzHQUoG0Nv1ZXDS7LVyfzeHlC7V+egaTibIOGb
OvX3ow275GVM5OHNIUCQcBz4Wr9UVKSDo1XY6/ahLLewzdNJNx6cj8XO64fQ3X21HWWpQhGnL0Qg
dqu9lX7jL/oPiTqx+GpXrX215NoPD/+bCMSfUcXuhz8LP2zlJIe+V2gI6nXSfxB+rFZQ+/XpheTD
Xh296PNvtB6qZCmK6/WHykOOog5fKDyWcHCrj9pvi5y+4+S+0nZg07A0v1V1FPAES/t4UXJsAMON
9fSrhIMTI9Lfgn+KNwRC63J89/+l19DTsthZ0y6jU1/9H5Qaq+PFyr/fvWFmSe+OGkX5DqrihIy7
730homud5BXgax+sjSyONWRXAM0lyIuqOuV+t+jgfd7Da74Oa78s4hNrJfRQcs27bdwrxhgta1pY
fkibv8zVXm/XCwTlsjovVcdpkzXJ4hNg6e9pxNmWDoPxGlXQYuXZghgCfEELsq4knTYvXsM3MO0i
XqbLD62qojWQYnDhc7l9GH35vGuZuPNNHaLocq+c1bKiKNvqoNHRee1rp0M248/mXLQDpLbzXeEF
HCpf1nwL7SSrgzIJijeIMxYRva1zq17aU9R4liuuG70l8fwmrD1Eh6lMEoNJRGoKyuYjWvjc2m99
HxZzcbSgMzvdPVFblsEt8mkVtXdOJSunfVvXSx3nx6UmECASrbABVhkhy9zSNqOYco92UW6VPNhG
XBsf+gl+Rv+XW7g91+vqNkmedBFLmSlKb0bWjaHsh3PmhKX5EO6flCWVMjE5vV+OPH0mShQX4QlK
ihkxr50aXoaxnKzHvotMyPfpisVRlizTwALYe/KN85SojveJy6OWU7AzfLI22DlnyWhMFdrSocjs
ncpMjwNh0g3+By2eGefeR1ECv0Nbiqmw+iYu/e9SUtDIk6oqMq1siR0EvVkVlwFUdSRKWuqPU93r
Cu+Vyir34Vzq3XfW+7iOzC1XzLTYH0NWFlfw+JV8RkphFhg0CjPzwWbxszbpzNDMM9RDmiYTGhDu
YUanwzP+fB6lPE8+A7iB1WfBKobwsQn8PPEyf0kAgFIRlQ5j8XP15PuY8JFRbZmHy9E38SI1q4au
zSXHTYLd2LYgLkIo6NmVsh5/DrV1efvfg3x5H0iBC9nbFR03gEK0nJ+bKhSVOle9t/HQ0t1XLlK4
HuySRwrwYkjS4DJRwz5PLDUqb62Ka3rEWx6kTlPOW/gm6fTAKGHc0PIWV4CxqQyYI5+TtIFZwnQX
HTwE9mhU2PI5uYwgfCIjQP75TKVbUaNlAv3O4lyhdzPcHvsytZflEeZNy/iEPsxYrB8imvUqW8Ot
ZJ0WFzpP6ZchP9wGaUfl025Vvp5o2peeGd7LQtr1prlLHtJ8ilOpkevAe/JYXeNUmlu/DKi1Lzv/
GVpv8KMj9K++qa93/JlXcS5+NHGOS2U0KndJjQ3PI4Y2zG81R658dsKiZ/mMARkrD69mkt03I1i2
+UB3Ni/+XMS8tL1ttgNtQjNMvQ6LcnnSbYFD0KkvYj4XvqJTeFfNuEXOhMjjx1qp6jGZovPPIU/q
WfEwa4WOdkHGtg5cvBYV5P3z7Mg9tJ/I3Op4PqCZh0aaQbvMuXhQlwMl09Qinb1uAQyAbJimUl9H
Q2G2s0Zkyc8aRAh1fEJO4a7bjZeMcKauJn+wuy5rE7/tEA2PaBiuaRlBBEtpZI68kDQG7UMnNf8i
2QW3C+zFASqSYPntw9xMOaDAomqu7pTFMH8M+3ylCsi33az9JSGU16fVkyjp01iVSDj+NgZYrT5P
xusgQVq4frJpfRJvinYY0Dj8hJPrqS0VJPES4o/4iqkFHkNXoi4ZjrP3Y8/IATkr054vTb5/RGI7
LNOT9JZyCa+my6OvSTEyRJ5Y94YnaqCrBtj42A5RblK+GT5nFWbVgFeZJX7BT2NIuIyAo7HpsdKp
gtNlpYoFzvtlBfpopVAcwvAzsrumTxBSV1vY3XvCUbwj3BxTw84BkrLHnyALSvRWoQ/spcrd6yKX
cH9TxB8Gesspy0ENZeA3QJS501D6dh21U59NLcBEcNs1odlPE5oQQPiiiSdCpRfmG2feuBFp6hO1
nhk8pEgGKkCI3IDF1y106eAWL2ae8tNCepZbN0s+KlU9JF5tQMpBc9zdRw0M1ukdyoxuy49rXltb
eUJCEbTjAeiCDn2KmCgOP/uF51CS/+07Yfk7TxX2nTk2uiA3y025ymHxXUayngaQaK+y4SLfLHvQ
5dG7ZteL9ahIpkEVdiGT8DPxlvVlLWJnBGpoJ2YZCYj88kR5aVCqtiJfJbNOumERn8NkK6Xz7K9t
2D6EoRRbfvLdYZysfy2VU6/5kRPNa7HVaMG/rSxunUh9BJFcmumDXci6KLI82Lxyfb9E5DbyWzJX
s3Q/jZhzKPusGj13SWa5+9h8RMTt+sPf+vrJcQZ4NXDBEu1oVnlXJ24280MrmtNooTO1Hn4+yWUu
DR+R4YFDaBSL+Y9w07aziX8J6nReyP7N5qWhbd7R/0Dv89o1P4OIZfGOrdjMG3MPdKI7Urmb3gak
QsFWLlZvyh/2aXPEsWajml2ZdOY3P5cssmAiEdRf86sLBG/CqVVk6GOVF6WOq+z4rS6jYhnSxe4B
7P0NHxT32jBc+KPC2g0cONIn4sUnLZuu5W6zvn2b/sMDuKW5c4yh+NOfFwpUwpEmWSrW46Vi66t6
jxo63UL775pLwGouQKPEc4bVYLXSgJAjdC3fP3RFJwdMIWSorUddBTBP0mmhizffVG5h0rjSX7lG
NLfmtqD3cUO4rnGOIL3TZpML17QZD/2ymjUZ5bvbVGlQjn2HlUTdshtPlwEBBzZBr4kh5BDeR8eq
b0vXa6P4D8DXq4IeLIf4wApG0kA3/hdYuZzoIYBXu4/lMOCOkEYFuslHtQyEWWn5ZgchLDWajbmS
5t7/UN29rO3M5bH2CAPDWf1v1Bq9DtYyRkBVl9BYG1ELEAcNlfYPbPJXADq7CX2IzbWArPg3NGX9
PxpkS4wHXk4q+fcasXEeGTIpct9/EyX0rIjIYWkmVWN7xyJBmMmU/QyOv3/slxAC1FzWD05PPDzt
cNa5+/Je8tmDB8rWe0xgPoWfqwAjM3kaxzjyjvtA6vyncf71gjjbARwgRHIBF5NXiGqDi5PTdnb+
Xq49B0XRcOJfRxu6SGDNHzv79w/4ipVjntB4P+POAOnHoR316oJrW/tFP7Xh+58RYymhWxvjNm8L
gtPqj/F8qkW+q3d68bb60OnexHNPERqscYfV9gdUznm50rkjSilkWLRGUeQB0b0CGjcMeZZo8+T7
9rKpsL8we3zVTU5cr+K5YgpKX2/szMTjcCC1sEpzI7XwpN6zGS5lfgpQ5AZ2uhJatoxQL3k7+yN3
HqrNo57Mlks/S1zC7O+H9fU0MnG+DbebjonjIAN5Naqcu3JyV2t+KMfGRKb9RyIkxqDX7zYr1v7d
//16AfqtH26nYfiDGfePPROtZCMuovGHn8feWpSyTu2ByDqkqIuK/xO0hqMXWlpsj9kYKDBwvXzV
dvGWHCR6ruqHy7FEkmxmI2rwxTv2ozQHxu8f0Hzgf/B28FkIhixUQ0qhU8z/X27EZdvXSu1Bc4UH
j2qCLOq6yPscKjbMn7bgr5di6iBPhrEhYyM2eXmpDgOrDSux4uqSiswBbhasI1d2vPz+qX5SMf7x
YGCFXAqxKw4LhJBflIe2TV8Gn8nxrHbECOPRDVbDRtC27+rhX+Pe00PPhrEAW03SLt+pFiEvFpPT
3XJaQ8EpsqERmHfcuT7Yg/0WR5qiGK42coNgeMjXqnEgvuYuLadPo0SaXxxV7fq9PHat3t0pswcb
IwTD3AJqQwfvDF74Nrn085qQYsR7k/edI9f7pijnBMqMnsMKiqtdQ9W4otCIqu7QWrVgKn4mKJHF
n5Vpc0kryNBjDovwRxi7lBrNYhO6F/SohG5KQ5MGLDNSJetqcGPqhN7VvIEUK9TRgze2JpmzLhFQ
0Bxlt9sidvYqbcapc/a0x7Cwrw6hiLBRgud4gTwkxyY2RJdE5kcGRWdtYXx3GZtDPJIzyBJWLU3o
HkU8cMmuoaqYb2y6FVWRtWs3Uk+B57d1++SR9ibeQ7hNiS+u69C2DBgwzgqcdbvUYQkkTU8eykZ3
wK4gMBFdhrRGOT/kmaWHYrG7VOL9HrhvE5mIaDkWEntx+SHYknkfPtBvMB0tckDbDR+wTcU16kMl
QJuLAyQk6ASnUknHqbPOIen810bpOcY3Qbgu7mcnWLcpfgA2y8U7pOV14x7rfrRsKmGbemnK8M2l
l37scSqArres7q42vIdAJuaM1AzuPsYjW77cNcmI71ZKO3qpqKaTWNEXrUp7PPuQepfn0O6arTzk
uO9BVe2ivlN/9SAvlkYBFZqW289YJOmHF+Fd3BG3kWmUbehqsugfeRbAt8kTt34yh85labQ/ssE+
ahtKNlwoKy3SGR1E5xDJiiHiNlzUhemCPjH5QBAf4kfR4wN06qqgCNKyKJbHYKsC7IyqJT+jVPSu
Ktvbrzu1zlcgGcP7SIVutiZB+RBB9LUxC5rVh5xFfeUXAYYx7L7yuVai/auwK5wKEgfOcNx605li
F0jJ7bGIEvbnoWE7ohYP78KlEofIL0tm17bUqcaT4FgPlX6z1+1kHzm7p2O82V7Lig27r6XQj67j
i1vlW8VtN4/TMRjxHoL7UlzNg04OZbLE7yJRSvr6ovpWjTI/tCUeUpvf94cgT+RNvLvdact7usC9
CHDraeKtz/y6x6+Fj7yOqcee1TroM7wHWOFIdM4NPgV7uiV1cCpre3gUPth8ipuTHCEfD8XTsu7x
l9bCXDDxdPdhid3qaLuTfYPgsKzSwbIwqgCmO6lp7L+PdZS/Azys4CtNXvLNodVDPeMI5/3s1mV1
EltvHZ2xm96Psw/gQCg4jNuKacaotiYNuiXO8ijJy/ivanaT7RoGgv46un7tHAe8MShzqq7c0tkL
4u/xFETdwcotddNhGBEcfGeq362z1xi7muE2GCdHZnlcDl/sehR3a+Tbt2PomBWaw7emBpmXm1Xp
9R6K6nyNW5F1UzVe6R5ioh9qkQUO9r7jJEHZLKxPi5DLd4kVRuZWzv5lHOvBhVEgoA/u+8jKLVvR
pjCmFH48+9KsN/iNyCK1HVE9bE5EIKakymaUht4N1OhW3KhVqpMrtHsbtN2agvR+DJbtK+5d+QNC
JJ3Oo54OQIt2lRZrN0eHYBtwv4um/kGUvvq0iZWczKa9XYypbuBANFlUFYFIoQH7X+hMD6nntv15
ACjAlLeb3mEE1byDej41WTNNxZMsN/mXWkXn4nap1yx3lKhx57RbOq4xmBsbby13FJDxgiBpLDGW
2+f6S92JPaXJ033shwoBpZiddwmmT9fCVXGmlZ3f+FXvfxnjcL2rwfvnVAC4ctF8QhZgSSpSXdyF
mFxXaes0yRdlkdQccAwhXwnqUSKPCZsTgT7EMaPao6vJGcq38HTgdiylenJxBTsjKnTOtZjDLyi6
nxbq5Kdddnt8lgJSci274vvGgJxLRM76SBq4PU4qCXIcpyUd26aYUhu/meswacRZkoc6aRGNyVPS
T8mztwrvQ63y4Xne5/27ZoEf5mhw732IBWebk+IgVzk9kl9aabD0852lxubzbg/92WudHGYWcPJD
udk+Z9lKRLLrKgYPCprwKqIxk4mxr89NoNUT3C6P+5/dG8fuvVMdeuMncDn5NulLdeVsbfLYdWq/
LcZaHld8d0wZ3FUPvW9PN0r7y9t+zNUHhbHFV6+ZCQ6u3OYHf+vYPGBabxxv0reripbralm9Adwm
7s+58SOiPIZhCeyRXO+4SN7leane7W5cPsVAJ5/kHk8fOPALXAZVdL871gSHKaxObZIHd3S4HQ8f
l6Q9xKhwPNa76k97YQ1vGyD4t9i7CJnBDLFPCs74JzFpv6C43vc7lfj6FqJSAzrQDR8Kb086Yna3
HtGbxVcOPb9sFrv/Jp4LD2ReWd+s3IWDdrcF/l4l2dat5LqHSANpx3dN4M3RdLT5zlFUPm0i8rvF
EsVbUJb2Ac+Q/mM7qS/8TQHQWzkfx44MptZR/bAmNfTLQDjVTTII97O2cr1kWF3Y91B99FPlzrM8
l26Lo3CCs92tnw8qPiV21yc3XRmLA31cH3U9/e5DnOwdZPx9Sua083KcFy36/bcb0jHGOrSXSd1J
VIjtyVmVs1z3UN7feKtvvYv6pBIZjrgYv5WJUO/ropq7Iy3frbztqmaoDhYSUUiIee5Y52gex/39
FvdKl2eTetiHRK5DOzSM2rBgJNVQkyucTSMylyzodD7fg5bUY+ZpB6FStA9bhslVeAddL3cOC85C
ze1EIT59xFR1j3EVtBTiTdS4dtFDKzIGTNFN4K52X3/YvS1353RbJc7QNy7Bzr6OfToCZ4nJpTqU
8xjox8TCpAkGTtEm6FSsvEDpZfnJ+lihMQtTt/Tbd8PmWPt5odA0ZnbSte9QhKx95ipw/PuoJZxi
VyoxIgDZuqkxhM5CfJluJgtzzfoNPl5hsnsMf2+v3QGcpmsMS0u4Qfdmmvw6nvBMrcPWBWAfB/ZD
vI8S6cHmdkff0W15h7N7HaZdD8xrlGESG6Buo/ETaTy1eiRUw7GgUXjfVMCkh3qt1iuv8J34gNVE
GQGJ1cq5bgolaEfqINpSd6H7HU7u9GAFyRplXZ37Yxr5jQcUB2b3Ef829W1OSE08JTb3PAw5OucC
8wvtZqRwpTVk9OahoqFSLsP3m+UPEYmZjrcKSzUaG7xhsK1qrb4ShGQcHkvRijQopLMmx6bDdKQ8
CncdguDeseZQP2G+1+VXtYz9L8U8f973sngqSvG5SDCuxRNp6R4XuB34IeaogTg8bIJEiLw2jvbb
dnPbB+VV+oTtU5IJKXaRRtA0BXLRoHtUfRselApRgsQY2qRqnrqvU5HvJzzS6VwVa35PhzHGmnod
F3nYOWz8t8lYeo8RBCKFhzBYD+uBBZPCh1u+OYNo3gnZj/FxRK58Nw798KjlOBVHzRcfGHkQ1rGp
1a3JNW5s8uD2sj01Mg8e+8Z2jslUDvijBta926z+rStoWg7FSPM6oSw6uG7OVz3pSJ/31XXblK+W
abuDncxyPAonHB7gDy5QF9WSp8m42GuGc2md4fI3izRBqAqHFEKkvh7xTluPGyD3456r6luOQ6E8
1/TXDopNueBu3agHTnkO/ypsWr6igfyCW8jfc+pUJ9z/w0z3ovxYV4XzGeRtPUHaSc6DnXSnSET1
W6u2VTZ3YfmX3XdPbQ0TrKBwO0VuXn8aFnca0sAbhk+enasb7Xr5ioZ6reOsAhy9yYXLQxc2CHe1
zhnFrvempiy5mRen+tqUXvS5yQucqR1vucMOEAtKIYdrD8j4I+C725iYtiLSrW15H2LnSt5KcDSL
0P/qN6YY3vrOnNqrOz4Pc2xVxzasaIQCJg/hdc/XDwzZqKoVt8N2HwALo6V2+MYK4ojxlqqD+1aM
7nNZlhN+WC33kNb428dZw+diAR6yJspNBNd4HbgRBrs4Aypyraa46cQw/Y+gaiuzRuAS8ZmDd1EI
4uNlvrKmJkSTXltXWMi7T4Y3cHL2uUFQulniTRCs9bOeY8HxQOV5GnQOG2rIA++O1p26FRvOoqkq
SGnu1lGL58bFnCcbgRnntJrb9es0bewVNiV1mhagmN8w0OGXdOTmI5bT3g0gdQFlChtVkvkomL+j
UZ7zUxeV062/Ub+lFunIdGhzaQVHS3ZwflGeBR+nsW0/RWJes2b0xkNrW9J+0EvkPBpXkQRWEDlc
Gk5L2Z4Xkqobol+/HFdZljWpXELqqfbRGh68cnFw08sNE2/r7EAclcAxOoWRwiLK/LIra7/B7W0O
aaV0TVY3JGn4vlHGzlm+ycolp/b6fP+rH3XfvEEyuIwHqoq8IaQl4bCLTDm6aLezZSPY99+E2svj
tHFk5X1poY1afTZb8VrnJxpmzWrfN+UQDklGtb36AheAsht1FnHgBtuhpH9l7BFhc/vboZ+3vGsw
QMhdz8YJjQJMvMUuAWZiukLzTvRJaSGrv4qi8YfigBuioo2CGsfrVTqvckDKV5Cr9de61Fb3r1GO
6xwcMUOruv4YSHptj7nt0ns5C4hSU39Qm2/Z9dtai4Z58C3oUrqGyUwPYIbmzuN/76wkshnHse63
QyLKFUsLukzl4wWstYRpOExtYqBR18lXccsXU5nWPXwB0wdhH+7onv3cXsMzvOqd/SadMak+abGU
xoIAs6LdorLN6yXkiCAcTx91CaAQ300klOuDXSf25me6GLVsMBBC0jrTrQjqoX72MIaYu0PQTnrr
bz3N4+0p3xzvumMG6cXr8kdvCkSFZSpE1cq7sbWW2wAPqZrIcagdCnkSIq6Jx9Y0HBq8Ze9dyFyk
7iIhYvIlMiRRsX+upqjbNgEKO4OkVhmUKt0u/rHoV79qj2KBcZOAHfRDfLeT+sXH3GpDzFbxw0sE
lvi+TPxjtO2ef6bv133kG1baJwt2zZS6A+KzFJXguh9hm3Tf7L4hy4L9XqrmOIRjUh5mBU9lTXdX
0nzcQ42vPSz7m6Qq5rcB7NgrcODqbrBzL2vcUN/XzrZ1R+F1GPPOCY1gFGOPdbIu0bUkhYtSrxeb
n6790vRnNdmwGNdYoECFQt18E7uNGjZX5vt5Qs5RfZi8fXs/VtaykiBY7ZEMlAoxr0UQnHGsnDq+
/SFen609XzeROsUinfdxUzXBYan6/quyaWCnYz1TGvQ7LvOprWqnPJJOqPFKl0Ezfyus1SAuZNRu
n+0Njv/otObcOnXaiSHnuDLps9z2h+Hob/Z45aDy/YRk2Xf4NojcLYYMQLEKqFCjbXzo4tDWB9cO
9PQX1AdcUOCw4rKcwemQWIpox4VXBLj1UFB5d6kvycPvVxpua7p4TXSMmrC9sYpxgMqukdoLTJVF
B3XD3TSuU32Q0JKypvKMboGJifD5SL01lldStLLONIDZ8w5hgbWRJ++0ZQ885y5OoSPWtxuTffCT
PE6O2HEs3y3IS4CHtSjuLMLw+JnicinfRXWnTNbludUVGUx4ozA0q54Jkej9PXTS74fFy++hSRbf
CuUw8vGyr9DVctxgmx1T61RU9vKEfbF+u6i25BGQsdEdjrqBaBp1iBWa4P+xdx7bcWNZun6XniMX
vBn0JICwdCJF0U2wKEqEBw5w4A6evj9QVX1FKlu6VeOaVFd2lhQBxDF7//s3wY0BfOhFQd5MRwPQ
IosmuDH3k2WjI3QKaR9qO8/Dduqcz22cNLverPUHt5PGJvDgIaZducDQl4vaIDlSlwZisCwyBzki
6iprCPJBNgbjMXE72GmyXqCDJjFBBv4UlCs1gm44xGFXYQvjYPC30S2EhThAWvjxUfnEoDC98DCR
thLZUhTUSl5YgxjOE9MY/Uh3EkE6AQSP22n2eljHfc1Twgbwnuwu9ZNNRQF+1WprxStxdMIrX1Mq
27hFHEBHKdosjbjQc5hXwCWflgoEYLO4QrjbYoRgF1l6lW0XDBVAKBzodNBGKhGNlnidZFpvzVjO
4dQ76tHjtBjP5r7uRFS2o38jna4f+DjHaWkIMlCgymwurDI2z3wioTxoQoiNN50RB2c4KJkYL2TF
adYE6vZK5iEcMPMZVcxQM2fA9DTMHJl3oYeFg4qGSeXY6Hd+H2+HNPNLzt/OKs9yw1QOYvjJudNI
+pgvQa4KHErtplKbUlTGYxbAeNhUEDEu8S2W+uqcpmgKAhNVQxvrTrWtjDy9xbKhm0LuTao66vMo
tbrWX9+bezVZEzC0ZTbxpV9W1kMLyyLZYBjyaMmqeej6ptmkWQ32iAM2RKlkZMmX3WOCN1JCbTVj
o0rlcdENyHskuMtTnQzascvZ1FGXFd5VP/TNqXdatB6dh19ABzqixbp/B2KceSyDxP0qzMXazrYu
b8ZOmUdiR3ozzLG1Xas1vYI6UwPxeFL6B2kRIRJhoE7hVGXBvMeHaCxvUMtmUQe4FXUsdTtsLWfY
Ur4YZ7VqUriBk/GQxmp+IGfF2Ag56EgnnWJb+WX8Cq1Yj2zH7r/4lPt7fKOMrw0M9AedP+JstJkX
B+X/Ac2NfzEz5N+LsWfX+cMzBOX+kxh0FWO41egG+2D5FCRaQUVj2NWe+wDDrcGXVoTt2hkomnY+
tWZ3nwN2RP5Mo9KS3rZs5tRo7rCstz/nqWVXoQ2qfxSiNhiFwbQsLOtFDaD/3bYQ4EHdVy6oohoj
ZuCx8h7oaJtK3HS2bGznqs/TllNeYh8KN6lrUYZAEphVXrXMGhg4Nle2gkpDToqJVsOMrAYDl/So
Y7WZL0eI3Kr/Emfz5Lw4NUbIh7zxq94OY7vTey3yR8fGhIGNDZuFmRb8iDwwMlePIN4ZC2WjrysM
tgu30+fjoGZQzI1rzs7OtuvJf3LruudQaUVRziXn2GpzFVHnwVPALslNEggtNhwr6MiU8bCqFFpo
Ng00dtuBCpqK5rveasqTEQNNiHpbKSZVYFWzkIcGW0gk8UoiZw2uwWhJnix6ez1afk8Lk1mz23V3
q13rSGzI4vj0fUiGsjm/zPFYwVmJJAds8ra6sAbZfh2KZTTUhr9FZCqcGpuSbLOIlJOByBm64iAE
sV6fxHYTPSj3aTKPXns/aMliOkT/+AX/Di68585nWi9pmM9yhYuYG5JTRQbf7g/jufcCEYZ/CKgx
rKDGZCpN2NmHMW6t03Pkswhe9BwVyT+m3qaL6Ru8LqtKYHtO/lhXoV7ZneltPHKzYKpg9s8t3Fv1
7H3J3wZdv/9e76fLfK3VzhW5asD81UP39mEYmjkKaVKSed+KRqyDluoH8aMqgpKFqDWMy/4wqHw/
k18/0cVZBd8ym7nvqgd9PxMFNPR7Hb3E9+rHJ+KTtBIwLKfuGM1LL7UHSHCjPmtIPrKcYeWPn+I/
bg63Snz/7//6P1MzKclsdBb/K3v5xc/hb+Pu3/wcfvzJfzo6kJ5pstUQ8To4zxJ8+U9HB82zSEt1
cXMg6s1l26/Zlv+wdLDNv3yoLPzopHgxnV7NFhgpr/mZJCOz8lZXFrCvHxYR/4Krw/sV7fBXGx5F
r+UY/He+nfl+fQWWcrVCaOKA491r2iTBXmNeusl8gJSf3s4fRUE/PgnNlo0zIYUiLhLvP6ms7dpe
ZoNPIoxjU+koR2vscqY4Hf4giPm7Z+IzAraLh7nGWzbaT5yMpNdgzYhCHPqpYOA56FdyrLB0Q3T1
Lz8S9CyMTvFp5LHMD5tz9EojwOZIHJQsXouyeI217DXn//47H+Ngkf1mOvnxN8KSgYEXFHYGAlOw
xWwGYl/qoj2cs3/j1bFWOXkZvXg+0u/3P1IiOE8b2oPDGFeAMEjO8bg0/fMO6dnvH2r9m36iX6wL
z0fwj3p+FZMiCXz/Sd5Y+VofTLj7TEwk6CRvVDKvWTd3YqSU/v2HvRevvq09KEvQc9CGu8EvSmqN
CoS92YhDAJYTEdVGrBkhD4xUs2fdT6owg8eH4hGh4e8/+G+WIk4LlkOEJCJ6KMnvn5I+YzDLtBYH
IBPQ1K4lRyzQMHbM+W+//6j1hf3yQh2PuEpcnHR29fuPWoZ8UBkF1EEb2u5QDYLe3NTjz7//lL99
oJ8+Zb24f9pbVGPoa0jLOiBDdM7Mbr4bq6k+1d2/9+p++qQPr24qqrQZaz4JHrqKYJw/L6uA9f9j
e+m/PhTcRyhAQeBBAP9Fr9jEFcqBRlQHMZJuI/QRTyQFtefTYldqSyIwVrVBh04WjuZBZ6wf5aUV
bK3Wrk+r8JmkgsabcXFOhrBr6unFS7Mq9PLYOoJbGUDOxavCXeGYLMZ4ITwJXi8WZmBmADrbiFWf
msbVVi8mMxy4MQ7e3FbXqgvM+8Izm6MT5/HTWI0qmvDwO8TeglRd1cF+ylnPBaopzMYUcBvhCjNJ
EW1iH/uehnAglHbbm179uddwidODZXqhcw72Ru/y3V2DT8nt5mzycR4LU4/5/VbZpf41L1ItzCTf
R8PQ5LkixCkqxl7sGqLXrkjQwcUVHqlLHHIc5zDvy2CGXdMHezfuiBrT4xl18eAzQhNaCK8Su3vC
STZV7vUhA3VMwD0OlzTJ6q3rcgUAK5ExQ1lMhiQK2xMWotk+J9DxDDufJvKrNtv7QUW4FyKqe/hQ
ztmcGPlT4jflHc6OiD2lJR5btzLvyVpImZZMhngUlT0sfKcRGglZOUEfWhYUapLCbPxQoe+Wd3Ly
4ZRosrrWSFl9ink1Z2neCmDV/FU3+E3J5TPvKz97ZZQSf+7dpTlSXPLtpWzOyKhqil1X6vRLTgCO
8CnP3PmGoZWNqSpPG48VupCE7o8yAB/A0hzqU5bA8ANsS7LLxBLBVY6E5dXVAuPSaHJe4lBiAGlq
k+9v3pZ9KRNM/vTYP09dXlkB/ngfDzgfLnaqyEsRyS2cFB4pIXfvifkBVywyzih20hyOGIrwJWyW
zi1RH5m6uDCGUQQRRmsjPaXQcHMyRumHNcRF4pD0ujuHKLDc+7BRbue6qF5NL21OPCMRJj0np64D
McEUCe4a0zVurbph/Tid7tAz2QTtbXDdxOBxmKvgHLoDlrm4q+L+F4PzQOkTSQObodBCqGzBnSTP
F7ddfSFd2+aKA+/0970lxmHjlBOTmp5p6LinGM6fg8nUdkHNPnI9/Fs3JASWe4ni52bqgvFh6ZZi
74ihL3eT1pkZFFrLWbZLDrl5ZTFhG+ky7fm6BEJ+Mxf2lg3uYZAg48gvoIniMclt54zkMc5QlNEO
MhLNOrn6CnMg59BCpiD2Ccf64qlFtHeaY8zlu5lWrejyV6b4wXlMbu2JL2LgK1op2kHZTlHKOOky
KYJ5C3JPGInGLzRYXH2DxamG0Z0foU6MPwPVYZELVpJ+h77lHOrCZejrpu5yzuz0QUiCW62qqZi5
oKPbLpNfn1YbTRlDC2m1HtDeKPdBl3xHZutFqZw/16156JvxK+b7GWMLCHdDLNwzrkLvOh3YlEbN
14L+PF6MsDW2ScE+t8FyNqbwinvfEMsZWc+7CvM+sjFn0YfVhOh+UzBa21h9yaLmVJw/QclhggCY
eWVRVO5aTHy2xVAiAR0Fsn6JqSICJ+dQTf24N9Z7V9g8t1nlz/h3+Vf+lDvPWCn719bYG5dQ9ozb
HJ7aaR5YUQUH6hOiVSzHStVEI5GvMLcgTW/I7guu+nqYXqTWMalKJGdOahf+teEy8aG/fgYsI5iT
eOoQHaV3DSTJ5KvrcDvwVk9QxxrIom2K7tyYBk6yt0prCLp2X2IuGeUq5xCDFxq52FLjU9lgoSB9
bAkMY3pJnfoo6rLeJABYrGBEnl1WXlmib3bpZPn8CJW4kqs0ImvM5oxcAhYTbihDhnOZHRYkZdFj
B1PEvM3Yvp26U5o99oVvfNcnTqtxXSOOvhiXBWmvl7kzJ7tRMXjyJiqJjab1zmWeODuJoUo4YkjE
AGnhROwb4LLFbb5kM29o8eI6mnUPuYQmp3DgF843pd51h4Tb4BYSSxz6ABuneBmqazlw9mgJpwca
uG1djBXvPGgGYrEcPCYgIV9asal/RYPWn41Iz8KiGa58ZpUHLMjGPWK3YI9njnaB3feVhZ7oQctz
eaWIyL2I8+U+063p3i8U3oWqyfb2gmnQAvNoW6dQNJjXx5/K4tFruyrCMfe1IZA6tPvsC/v5DuOw
5GD6jbaFwNKGvW4J4CDJXLlRyZ7D/avmNMOGuD77xPzZPmpIne/ampO3qzlx9Mo3bjO4Yk2I7RmA
9dshi9Ow2DHVMHb0XhMJVjAJuLeZpoGNDFiBO3a3J0Big82NQN5FqBpuDjh9gm/R5LUskTyoQoP5
1xHLDj3Y+MLLwHW7qovU2C54xggrq4CP2x6pEKZB1QYq2BdZmRWjS6s6NV6PcXHjD+3JKuUQDUYF
EyDCq6Hx3DMF1lUtXD5lx/lXeRNyBXPKpkgv8M3f2/BX0tMEU3acN/gsjz7hRENDrhUTQnIdqcW7
wd2gs/ReEQ6n/sYnf+K7cNxkY2SJd5x9TxghUXMd+WItaXXr8C7nHXgFYBgitv5T7XrggrnNJDDE
YSXf9gRg29ECx2UEPjXkE/mfBZ48c/l5yi1gI6b7CRWCiu0M0a0aSQDOiwhi7VfbH1AI5vlGUwRy
2Y6WgmKxvzg4xmsHT/kLskm1NTEDuh6DPLVnn5qkMOUS3kPp9wezHXpmsPFzwewG7Ngstqbe4H7u
tcZDhRLgcuCONmA4QNepbRMdclBayyXbNXlJSs8YGJtKDW/jGXk4BqDHbHZ0f+clFeeb7XJ8EyQy
hHRLNk6b4MagfDzwoRgm1Jg+NgD73xfYHyz86FUC7k6fEh6QaTWN/lBhk7ib2Lh7loeWCzRyzWm8
6JMB31b4QZxylJaXytIACs2FuqIIuuaMDe+c9cBi2cYI/tSovUeg/vF9QAgMD4SCZvdjo5ZgS41y
qMSuybgDJT7rCs7Uycue63K4QTtq7H7/Bn7pDFEc6LSGto2VBTjHB5BN2qNTJZMoD2NLEVbHQ8wF
xXVc1xBMIJb9KRbA+KX8Xz8Q+R+6isCyAHbf9zR1R4FjwxThQGknNC0153wmMd6K8q56hvgDv0em
1IMOnMy3a2dqFsOFoTYZu5R8vRCptPNMxi5BcJJ7/ffvw/q77+cYJpIWDzPaX5pyMZNpy/CTtMGq
sk/DKKvXxmrZU1M/SUjtzLXnLcJTNlKaG/3liMXJKhYXV8Kg0M54CEqZ+oQUwI8UfOiNxBENLbEa
nDPbzILzGkvY84IJ77Ynf5xgsyF2DknMqWzNNK5QYNcRNq4rz9jULfAt+I+9rxneNbGbXMBMJco7
Pcvyp7dbsa4BhQk4K3Bn/v27+KiaWneH4VBRwpl3sUT7iMAmuOLl3F7FoXdz6m2NuWg/w+FgRvjQ
Zp520CgbiYgkhRU9I+K0rv+DnfsvfXaAtabP/A9JoMUy/bA8ewVPVmRGdgjot/eOlpB/a09/OgZ+
QSz4FIAKQHuUBRh9rZvkpz6bOKqRMPImO7g2xbPLQCqshduHrYkomrlXQ0YGfMXLlDTmh9+/Y3Nd
7++QBIQ+rDbwH9zdVoOx958NQwNSfjmlB1tOkBBLKAXnWry6vQ+UxqSROeoqgGd3V9vqDgl0+6oJ
Z9r2anQSHEdrpqSct7jwtyjIIdn1gnLSLroD9Xdwnje1/NaS1toftVjSuL59+//g1X/EqwHtfvqh
/wav7lT5XH97Z1kMtswf+gdU7Tl/gZhyxNDN6BiD/j/zYc0L/rJx+7MAOMCd30yG/4FUW8FfTNH9
FfjBg2hVU/0vUm15byA2aWvcjtjV8a/+BaT647XAtQi7U189S+kVwcvfr0qszziN02I5eInhLBvS
TYmmnRP1pTJg2SWMw/+A3X3c6HwgbnO+7mAnaeGx9HGjEyzQa4urDvOcdygtxjF0EZv84b5/L7p1
eKs4OjNLAv93bYOQgPeP1TsYebfMBg+kV+GcY87tddF0Y5h5ttgiyCw3huymyG5z7Uaiff/y0xr4
O1Q+eD9qW78ANierIS7jNv7hI0Q5DITdjMrrDw3afKiQ6FB3kAH1w4hE9HzGqvc053MnoUF7KIFE
bMUS+CrTYObplvO58dHmwuLz1YWkaxGbxEAP4yPJ2GGAwv8WPjWlklVqXBwzvF+iI2Kp8HPwlXpt
e1XcWHTnMFT95YCaFA4coYanynXaB3paDBbGClxDJAb0BKj19KtY5S0Hnbz1WyYN4rKbCuPWZML9
qbeG+DS5Ujz7VZXRCjejek0lTwSSON6VQ632EqozLToNVRdnPtUuPJ9zEtqaJ0whxCPFO39wmrkV
ZTubMKHc+CYYycWIRin05sir4u5MVvkyehfbtvYm7FiUS540t96SmbeqoafBsTq9ctqlPm8QvjM8
TWhO6Aa66wY6HfwEbyJ8pPd8eDXpglHTnB1ivZoiK866EzHb7bWs+vi0DN68d1ujPLb9wtex+vEu
16vxrs0X9zO/jrldJB1nbdKBDe7cvqhmYj94BmtoqtWXtI+bx0HHdZppda0f3ClgD5HATXhuHZy7
hpYdWmQprxOQ8Rcy49QXvIHlvdtA8o9neqcW0eMt3iTyPsdY+xxReHBeVUzTYeq0dr5B9Aby6JJu
vynKUjDJpkdHnmGihDCLG+HSMcGAd8PcbLoXO+Yfk4KbJyR0HZomfCuJndDQvkAwVF8YC6i9mw3l
EcGSuFSemCJihso0klAM6y2ayfIo4AVsetgPKL+0ea8ZcXEDWkCkvZ+2l+jcHZxSkvE7fjirO25f
7KpS1zk0jOaJXni8i4NmuYCBxV9lpWqP57C/MWaeOEDEcBkX62bXWucKyc0Y2gHP4pJEvemDtArH
omApjmk9fieGFX1AZtpXCXNoIpcDGHRQ2qJKgwERlZhOv05FIp69kmJkpnihm5m1rI6aNIaQrMft
C5XGclFPqfpiTlT0UPeKqOzaYqcVdf8NgIxO1abHS5Ny2Rka71Ym/I45KPz2bYmW9Tx+h/RS7JZC
mdBmFn4J223U3jZY/x3ylMcy8eJTKYvHSZPDKaUmvEr8V30IdKi1GtgUtiyVeUyl86SbSJRMuFt3
icna3Jga4OpbV4UB1hP2ZuP33vbEpcgdFuVsjuGc8kO5sNB2cWtTdVaWfRX0k3M1UB7e1pkUj4Pj
Nk9ab7NavQIFmxk3T1blqLMc15rPs698xA+5Dw+hnppnvKpkHWb4b2yCLiiit4fzKbWPspHaDdy+
uo9m3CkuJl/JeyG14kY1veFvxoT3Y/RGfEJgX4XupGdgX6ZnhDOK3L2DmPlF4GvEz1QVA+09oswH
QkCoS3SFhtqFVnnZu2bim2ATgVG4jyOIfv+SIfp5zIy6KiAWW0uN7WK/aPUWBsM0XMDmj53TlFiD
fWMVSm1ae1ZfDF/RCLtDSp45/KWoRcezYx2iju8ZjcF9nnuOpqG+HJrARPeWBydbKz71GHVcoxS5
0ZwBSamodn7qOddL53B2erN12TnJ59iJLysYeJHusYlA5NMjWWVfpGMb26GMh+1gq6+ZX8EhGodv
RWpWR61OYODY6RFTnmRTG4M4b6px2pYO7CASovtv0N3abZJJmGNtvCunzjjhxBNEhuo87KScJEoE
VSf+2OpCC8SoIDvGJ9yKTgB+bZSVLTwgojvao23qJQD2DI9JR4mFngb/1aosX4nh7f0NBAZvP0hb
kc5c35AdlG1NWL5neZqIC/Qd085N2bBtXhlnmaK/GTDqPS6YMoG5jfpRxzzzgLukCkVv+dtmgv8g
LJ9tWRv5PsUNN0TTrJ9NuLkdhsT4DAk32Lm2J89BO61ya/LuX+DcTKTytgF83WrhN9wkQOUHU2SE
RxsQwZq4Ox+AlUJA8+GYTIEBpZ5cSa4wt41ULF+sBlfCxEm487jAfeQaXHOpOffIf932hqbO2JAt
LuF7D+m8SQst3wT+/OQ7Iw2cVcxnNeoKJK5F8QgFr/FQJLlqD1GRqADPFX5EF0SS0WhbVIhWe011
5u/sAbLBUXC+6pHiEEk3bQFfcyPYVxd2KcXZtMTLtjF182jOQkaEubGr5BbaNkmBqz+D6g3nJNxu
/rJMVh52eYVWQdaHqSSSS2tORucuz+jInKOpquUWylWThHCmSa1yUIAMsfqEfnOJxhisqqjIz3PN
smK5F+OmRA61xQDKvvakzagKhH3Al2uqVu04uDAyKy1ADDthsQMZz8ofPBfwAsrVtLNjNW4GqNy7
Ni1x8Umq69LQuMthkB4zqE+MTcYxSrQkuCv9xNiXGSvetZr06I8YCQVTbF+QLw/aVEzaDXlW/iWm
XOqEl/wIwckJUnvbul31Hdb1ZRov3nkw96Yb2hP03A16dyeqiGm+EMTOHEWKHjTMUrc7K5fYekSU
CF/ZcxDuIDoq5VmqksIPcyPXv4uqqsrI9mp3jvRcH49E3iLdqbRujybOeZzKIcuiBdQcGW8iXyoL
IfuFAeCxgL/VhJA9BuS9H6YUJ7ENqkYJMgY2sfNSZ/za5AYSJWzDqAtEez3PfRm5+IM3W58B05k2
lyXDeuXlHsuvSo/4w3fnzLsbG9cgCTEJx5rsMNd+LMM8a5wrhc7+sDCc/moKxl9Qi1Wx/jY6BGlK
pDy3uIdKYznkjqzPGd84HM6i/+ajISRbbVrHXnohuXAEp/BrXZb4bCstvhGFt+6BgjLBi4lbjBKH
QeDbTLRNhXO1ZJl2ozVC8Lggu7sBgjY567qPJRVFXhrZ7iy+woFexDZFYHVpLNzOmKK1px/FFxIJ
BgOGkt+wRcoZIGAQRJ1cxXifYjZubilDMcxBmySZSbYtxNjRLgidMjHH9tz6vIRmeYCrCeLeQNDs
uxw0pRImQu/UkVzuuFZpN3USkIOIPd8VfnpFVDuuuEyWt28RtA+WhpRmE7fteigvlXol9NhnHOVR
ngRta3ziGKy/WcJtxkhLEENJysSTm3AQbaqOr6OkUPsU3fFdmun8dkar+TWEtk7tExKSzki34/mH
cYoQL6l9Q7H1KCRDE6zpKH8RgsDyncujKXmEVR53i/W5evUVUWrzEjcIYnCyNLIJsFQ5aC6YNFvl
sTCD9vr3TcQHp/ofPQTWAsT+EaK4Bqy/b2I6QImGLNb+kGhme4rxqFvLYa8O27ztrlGeU94jpSCh
LRNPUq2+l1PNyx56508NjfEROVn7mfWbWJ5D1Dd6mPffZWgsSBB52x9szD3SkIQp58pDGggOMcUn
LBYwzAt4s31C5KNH4OI2l451WPrmKYlrFiaU7ZO0RnWGvUD7MAy4H42ZOX+ZqLh3f3hxNMfvoJb1
y/pwoSzSuWE8fvyyvucXHoYd8qBlsPpGWbuflWCjYXiXXmkDq46riAVmjKz4omeGpXNPnZjyN8+5
oG72mPj8IeT2F/wnoG2DzASRxKdx/6XxTRC4mCg65KEiY8cK8VCJI8lE4nyZtHHfoX+NOJqXrbIs
Lp4YSu9DDr9lT64I29Qei5t8stf5hbscABKbbwQ8ete+mwhEgu2y6ppXUVrvaNHvX6fzNwsRqygf
8GKNSYIH86Fnd5jVilJN+GkTwRcqLxP5tq0CtWsUvAiR1VMUIMB7HU01HhCXJjvNMJ/9XNxPdWJt
M1S7W82ZEtRlVXMxdqb9OMJgvsgWqzjT9cp6Mu0inS/wK6/Hsy5N/SPe8EXEeHjZZTMbGkFZfkiC
zLnSGRJtO0QRN3PJFJwCctnVM/EIdko137UDKtv1hDHtQbsZk879rCFlfa38RHc2Zm3bCDkkZyzu
YNS9RAwfB8hExzReczVplulL0GDhSogYo0Y2V3ESv9Xqc7201zVJdpwpAcMQu6CgDypHMgnNXAQS
hdiacywuC8vwz/OhpQbFMCBEDTveJYuWEBjkmOVTZw2Fe0JC6I3nbTwlvKQsS7iSZD9vnaRI9XAQ
VlxqB8vKB5S2jtlr0o54oNq8w5Db2MjWEsXRc5cyORaUNFG8rP+P1QgxjnSJX0kYZ8RgjAhpffOM
2Bb5zSsxAuA2pqbv9DTHkSVOeeKkDprtzCEMg2KmlIcvojM4osinndYPdN8csb4t7/WcVtOEdR5K
R2sg6RKIeIHKm3FNaouvKh+ga2R9tocCwX4qJlbk0tNQwMof7vqsfPI6+seVq/joT6UFKV9lSPvX
dxcUk5+dloWXz6Wj3WDoYx0NLo7rwoKvEhcph55PeuWxd/zmGXed5tlWqBp7szTRQ8Mo2Fm9332i
E/XPVYs9DIOkKXLLWt7jyijvZ9wNjzDZm6d+hR+YNsIOqPoR8cNSIohT5TQgqkyqYydzupbaW+Hh
zLuurG6407HA3Jq12Tw7CED3uk2HJQy656irF26AvjHkvZkDKLVtKS57jyy7TWxzmuAt7UfQy+mM
YtvuvbBxFvaI1Iea8ZnBv+z1pX1paowpsVktN5LukFgceznUKXdiKwhOoCTiypmD9Qpdafg7R3kA
QJXZPkzK8xmuA7PgRB2cJ4boTpny6nM34cV1XKD7WjcdRp/1eOeTYopzIPi6vyJAMMzFZVWAD2HY
BEKA9fqrzy5dCCtaSCZ2q0/j7An0BD3tNiqcK6NG/l1NqRsaNn9pTUz49du3nu0AEMvPmODjNbv+
BtZUHo11q87r+a4XxYSfCNeU087Dbu4qhOo5nkTbYcxARtbmNZt1Gvh0tttriDL8Mg1c+G9vd7Go
E9gEYD3qrLB8lipFL7iO5fKqVlCiKT11tiSuuoCBD61yXYbmDATD8m71wzxo6sJOQDwsqdrrN8Sn
tlg+2DkRq2mAnLQVXXCJJTO4PCQzrNr88yF2nfANHtASjddgt3S2AI68+hXIWzJf7QoBIDSl6WuH
b8QF/rfUGjOpCIhlZ7AwPwG90sVc3ODkMTOMZbBAn0JJNkBt+9QOI+BcjfkMaZp6eZwXnmi1YAXE
WdiCTQBVw4xxBwTa0bFxHLRmi0E0cAbA3bQl74HzZa6cK7Nwnc8UPDo6PHeU933egQgudtE+IEoE
KHP6qX1JcObYShKGvhC2BG6DI+0R06G1b7Q51ujo49MbUqPh7LPxKTU6fFIy/qbKBOxpF444y+Dj
3/Cbt0tyLsBu6yaFC6Br30nXWstl7LJwnqgollqpF7sfSzMDuhQ20FDdGPENvJj6XDTIsluGped+
L9uHxgBDM2QCpjastfJUWenVaNNphYnec7hrpvzWlEHzxCAE3oneBueTxznbTCmvMHXa7gXbEX6Q
ooDxIWmfttKlPO9z9vS6nttuPYZl3MizUuKliiWLR81bdPxxLlF1llkUfOmKelOXrLcADdqT4bMk
7GWQ34Y2bp5TI06usOsANsKjPHQLmwaAk2iDE1QBp4BHfCtv/QCENCnq4qaaRlAkFC6Ri3Hh7dvd
YPRAwIOfpFceRz64EyAqfA88IRPS3dc4UR+HDcqQVhXm7dSpMQwqG/ysoRK2aYfD1M2NW4HFyiYb
+CEhtZdHVer1OayB+hx/i/JYrb9BSnn4KOUEgRDiH8X5ZHCa4Rx0pybKZFGAz+lNad5qVc1hyzn2
0EhfPEKGjk/gF274BglioW0ffVPEp6TGISSfKT8lp4lA5CKLXYKd565tZooThBObio0N2cwCBW1I
cwiVPjZPpakBUJMVc2dlMa1CT+FsudC4TMDlLZc9i+ftmJ093gbIEWPxxk7u6eqV2GB0sfYTcgaF
6qz5Uwdo80V4VO24XANZjITFX3noi/bpyD7CHJFbyx0FPZ7FWtNwoZyJK3gyMUHLcCxx2hPzcEDE
9ai0mEtuO9L9rhbfRPLiZg6ol7YSNkgGwXyV7ZgsHeh03XvqgmBR6HmtN3z3cHve93z1TU2BZxGe
RBMiykZ8hQ9NydHKpTzmNZsM16v0CtLo0zg6vLU1aOoIs42tMha8A3y76IbGqX2gKsntzTArVKOl
3gTULYOTXU6aziELwWm8w2eDClLBXB0HfnBF4tYFyuD45u0f3zamqnKuGM0YuhcHMfaN4FI51tiC
fJpNTe2Qy2f7ZmrY0BlVZYLUClsyYgqubOEtyJicbLkQ7kJHNnlqN0PFH+ylwZ9D0sC+AcWeFE+2
SWc6rVWAmltaMvR6wx4ggSeejljXTYfBtx+XLkmjZZ3E9AAqW7xF+DB4Tf4JyX/zY5j9n1HlH0aV
NGXU5f+3soa8rvr7S5+9DP3Pw8off+yfs0rjL2/lAtDqYT1gvrWcP4JSV1mNZzoQaBjeQbClrfpZ
VoM4x0ePQ/Yvt9fPshr9r4BwAsdHj7N6sjIn+xeGlfbbOPLdEJ0ONABe+yHh0T/O9RxTkezWZOOh
IakrMslx3KZLHYRO3z8ot/jq095j0bX023qAe1TkHATzrIqTbxQi1Hv/1h/94qQR5nAxD+X5SGmL
0Nu9NNvOYrNpNXnTI6ZMq1Ic/4FlZ1uVHrUJdAEw7WAnAiZ0gTsEIVnZ1yIe9QgtKE4ftl9sjRYV
f2LwmW8XZG7UfKbe6lFeyIexDG7Zxg3zosbEwCD/6mpCj0oSlGBLcZ43o9cdxdg9GH7K8eCMFgZM
jrbFLPwOUe1Nbv0Pe+exHLmxdd0nggKZ8NPyxSqaomuSEwTbwSRswuPp/wVK+m93635SaH4nCknd
JKpgEnnO2Xtt8bnXHN51qpesTNDutUiuwW3S0ZQXEVO4UuCQxVPRJzV1/eKKZbiivWKFatdaFexG
1iOEjU1veEet/SOo3HYbNpyaPggp5XNCd1L1XSpjXLkup7L0dbMxa35p1nMKbBU98RU4DaZ/zJOm
2YSav9WbfIa+stENwo1ZdbEsD6nN+6YkA4B2msufKvsy+MjKlp9Efbr0dOBRzJLNBVBveqzQCLdO
K+ZLVGaXYMr6LQ1Xrkk0OyfHRl5TDBb7xZoPRPuH4nCOnsAJoyr16IMFZfF9KuryUFuLTjOc1Gb4
GNsQ1fyFYkpwHoJHxsbt1sL+wJAVy/vHZtpuaTBR/EmatUHzCDdI8eJ1wZoZTIaAJcyHwefsWQ0H
HRzv6Avj8eMmYRON8seum03lcR+IybrkvY9U2wzADLIxlIp/ACu59AkfKkqVfbQMHexECmSghBF2
5QW0UPpquYta/i6espukofKty2Xs2aNEd0N3IUNwY3VZXq1zx7nhfv4+Bji+FwUBXeHkM3ITrv3M
f6WhM656YRSbofVBJ/QlP5NzlhpBWSY9ijazboK1bvTLx/XO2bKu+ozbihcz+5WYWwYTJpee8eWq
c/3sCrX+dx5y7mqXv+vH3J2+x61SLs8CmsvpKSOOcuX6MDsEH4Qnj5FRpZIbVvojIobHaebKDzXP
CVFxzJIpGq6p6ao1fb0X9j8AwzyusN9xM/k8jR8no6h4KJiB8h5S+WdaikwCAWtdZZL0Ajvkps1U
Q++pCMQ9XnpGE9VA83/ZKVmLOGbO5fJKL83NR2OwNns+QxQ3J79huBm5UpytOiSabpkAK4h4ZJdZ
oOBQn6JV4y4r+MNxKNQ1ux5zgQQA9uvjbKumKNuaPCdm1ieXPnZ4NS83SEr786NUHG2atl3pE1vf
peUKrXNDqEygrqLYLPajaaktdCAeQ+WjlF2urZHz9Y2Qug3NPUsIt0BR0eaGEVjBVOD6fQz4ykoH
ezwLakvWCoMXK842ADuq9ccNsNzhPOIXqkfQfRPLWACiYWvPbKs/LnML85rngNtoBAK07VMRvleJ
YxycmK86GxwLdIZxIM+lJ9Yn+Qxamksg1HfmG5gNLJ4e0+BpzrGkLM2A8MrU7DW9BJSLMzp7pOaf
jSiZVgYJAOdQIRwFHU9A+mwah49+dTk74jx5cbDzXG6yghjTswEyZj0XS98tzd8hADI0ngvwMvY+
iDMqItr1aAuYv9uN5eJzMS1E59RhhKjqI8IE2uAF7rYxyc2DWToWAP2IRTESLG4Dl87wVLAPO3mJ
LSwQs2BzyXxLbilHeuZUfG1GzMl66ARPkVeVh9xnBctpmfy+NslgkSwsDy3sq35NOfjI747vyMU2
N9qxL3JKma6Hhk+dBRFIpTh8pnqsdo0LDE+VUATimo0aEmq0s/iWSDPm1Ew8AR/n2g3oSaqcX8lI
I9jZhau29tg2G8N3WALZqq48MjnvpJjzDbSbbO+H9ffa43/nXbrloadCTFhPbCNLKEv0F98ExESV
B0659p7z0i63yojvjKG78co2XVmDH11NyciO2qAUEhu8glBd1VAy2R8Nt9sQrkdg9BKLgv/PdnFI
LpLeedbpZ5mW40ZUKcN3HDOPNK0yWplDlV5PEXPwhIg0akozhBkFksvutotZfxWXSXsXR7YbIrUT
jM53+ncdtIInO36oo7HdoJR269q4qsLuHWpP+bUJ+i92YqI7j6xRffdrC/kQqwRIhzUPxnCAxlHu
QD6NQbXSjG7XVYosOU+x1G0iXkUbKfzwOkBdauwyqxiaGxSUvncsArvJD4QMtcbLFFFaxV3UZ2eE
FFa70jqji0btVSc3Tu/KibCdImR6QaTIVey5jz9sxe5+38H8GAP/a3vd9yzbxZuElxI9Fvjsn9vr
WUDGBjksHa2YaaJvE39PFgm/VfiPnUaV6JDovLaRgf5Db/dX+dfHcW1CFSUqMI+p+s/HDSbk30Fb
dQcxfCx2PINWor4WtAlRFf1ry+3yLbHeuxIRMmLVX442D+SaJXPRHbKJG2TZCQQqNLaUWebv3+t/
RcA/FAFSIGn+4db7q16RTVnZ6eTHEuCPH/qjBvCD3xDJL5HuMDIlquk/CoDA+Y1aQaLS9fiffzrq
zd+QTi9SNyZUqBSXg//hqLfc3/ClS3zpAtUWC6v9b7b+DNp/Huqw9fGkwBSOOhlXBXaBn29VLVyc
j3UUX82OOZKEkzH9a1d2GsppVbl2/2pGuQeo0invk2oqbuYhQHXu5yYlO1vNreAt9ZC2ZFNvtRzV
bey3KRZpo0A54On9GEAQw+0kVlgkEV04/ogEG3rOkqKiBg8vqROf+mwoz2YUCG9VyuyMZ0HdeaXl
73Ng0vvQC729rTK7XUe5wXiHTj9Qs1gflW25110zhRuWrdiAXTq1YGoGuvNI2oY3xWhSbUYPM47F
cBIjm2wPTKHD+7K28UgsbK5jZ35Wai7fySXwr2dlwTDUo88L3h4iaPPuuFNLRNcQjn6Ewi4ABL6M
NY6LSeSgtDS+DKWuv3tVgpUsLfwjFl39LRplWLMVrsRdElfd0rTR9+RMDVepQsK5mghDQGiYym/g
tU22BSlaFAw3GKRAgN5EZhGdmmo2vhQusvAV5h95AwquOJLH99IHY83cilw8Ffv9U1y17UMQtLRC
ES7qz8ieohdtKBWsOzh51BwRtHsKOgBpfnGkI4LRRxIKd4ydQHlrKYV+r6dx6NbSHj65EngxNL/s
c5a07SGYk3Yn7CT5MpvUdompb405cq4Av4CpDuf5hISuXxeO1+w85HFyo91kwmU3dVJzPSP1EiQB
u17OUsdvy41mJxuAS5PwQizIucsXBbPLXjrsyNpj45SCcdvjlMkey8KOPymC8RQivcqSIGVhmaG3
TAWAbwfCaCwteFfMPNWx1nZ33dkBr7CuZDu4mgQ4xXimY01erdmsh6aIN9lMaBru13H4nqQSIkk1
WgXGp6yZ90SAFXeJy2bfrifvHOly3jBawJyl/fy6wpd8loYlprXKB/qYpU0zbeWUVfSMzVm62Bwj
+3M9DoALFU6lvZdp/haggsNczZEHIRo+P1MDQQSHE1yicIrXg29sUW7wopz6jaudmwQ24BdGJeqI
tLFeDymIq03fdEjking8zXNLOnAatAWJnmn4giAuMq7CWtbpNig88bUezKZbxUi97ntaeOG2n5R4
bYMsLNZ07ruLICnsTU8A7IJqEO9Kk9OCbaydFtFu5h8Yug3IZv2gJK53AkSWwyAmZ5CW56oLhfVs
9WZ8qs3Y/ozOAU6nsLlp156es0MVFf5bisD6GgrWZB6pqIJHsJqlsZ5gZC/N+gVVVQGJQyhW5O9O
FAdPOsEEZw4VtCRt4fd1p29OpSfYEUKUxUKdLV7SqGvEOtPoULlYhX5tPRvWEyKSCoJSCQzd6Lt8
1TpOcF40TZuq1RfRoAVfoXVqt7QNAYv72t76UIOxv3m4y3p2n2Amk6WQ6DCotsyrSwHH2Gy89WzF
qc95sNN9CeIxheYzeWukZOYehF5yL+ks78uE6KGNEbShjfVEm69SxbiCbRbTXpoVmjFQ3Oket252
jCYEe8peSHNBabX3GhwuJ9bL008IbWqUeKK1BhazsDuGEfIXmsAEkvXeVOmDbfjNAZ8e2z9Q5c2t
3WjjS+l4uGvJW+3vpnoyWFxm5i6lkUJUDmy73xloTN9wDcKnh8v6SiqAuLaaBLMrfhyfGHBn0uE6
gAB6G09BCM9VVmyG4yE8xli65VqY1QMBQ9UGheFwIjuLOiVTcK0K78quJpTGRUFnAVHLpo+S8Jgq
ls0SdiMVWf4YFU63RxOOZ5QZQL9i0Kfh8ioCCIK2d7e1Oc5fZyyA5I4JVGolYQJguuNe0jby09tx
cfp2Jzur3aJd23qokk8MfbPiMHk2KN8Xf1IuMQ+xtgTNqq6bgD6HJNGtZJC6tyIdwh2gVn1PZLV5
Dxk6Aj0OxQwtw3zso+HZISbhvqb9dk+ZEsqVmaTh88CYB82M9rtV4RXD1aKbevYxI7NIDTxWPpak
OxO/+B3IBJKekNys20TZNwFWPDpOVL6po+HHo9K16A1N1OwSGmntezVQ5ybPbyB08nFdZewEwFxO
TGZUPOqBtFfgHd1zLfj4MwOQa8cBrwqvtQ0fbF+7xzRRwyMeG79exX0Yf7NmY7rFc97lZJLX5XkC
jnYDq7x6oFT3jhFf/EuV1DgxJ+3s0UoyKSQi8E3Z6UidXBvzIRLZtEvtSTI8bbstIerdVrUO61FH
nsFJtrN3jJO4xEqd3mGU0SunBhQcllljs8gqmtVzeCzdVF4DnIAqWTDn51nryrto9nAKcD4fdTkK
8jBniPW24e0R2xi3Cu2ytZVycC5ZMMdfibNODslo4GzTFHoch7Ha1TR700UqPeyDKQiOveiaZ8j7
DFIFFE+eJ8jS9Bb0ygJ0lXOJGD1AVp7MDQGuwIg7K6gvA50GwKSphWw38ARirYT5UJ3Zt53Kw+vZ
C8Zjw4sR9b4cbpgsfDHLJPgiGmB9K6dB4I/MO34zh1Ah7DWqfWHFVKakUYyEWuiYl7SdWc6aasDb
JX2q7pBtD29MUoaNaoX7KsvEv5XQkLftUrWuwDhKcuyHAcu/1lKWD8UUvCSyiFixY5qVmN7rTqzN
ghDyNeSS4DUxQvXgiKAhAEE3SXOgcVxTPbrAxsCIi9o8S5epyZ6c1cIE6dsypKIHEHDmSzlP5CJG
xJRYjFit2PVou7reOi4K2nJpNFxmIcv01IInyxk3GfGLUxEw/C5dHvE1/gjT2eqBqYO7uI2RB18L
QWZOuy8jEA/dFbes1OrK6wvXaN7rcH5l2zt+UsoovqT9KJ+DtvMeBV3fq7pOHmvYlVtEO/nRAze8
9josuV453rvZ/MoC+B1J1Hvauq9eN3SfrbJhB2GjJV5Bjn/1AiM9UEBnd5gNtoOdG2cujlxsp7iZ
VVt/t+j0QqysakV8QW35CeO8BF9oObUXy6GJuUYsFRNOoSF+P/pup7f5LOdLTFsHcCa+sfyPzLL/
VU//UD1RWeDj+b9HKJtv2fvwrr/9WDz9/jN/zk8Wr1cAjMu3MRf+PiT5c35C+eTj2YKHQxXzUVj9
x+tF4c9sJbBsBiw/1VD+b/h1BTwzF6f7hw3sX4xPxC+R9ouiEGG0wFcMU5c5j/tLAa5SOsqCWNrD
5E7xS5u2xbKRscB3jHNerkdP5+2uqqe7jIdwCY+gJW16wbpAcLpL+4SdxWzNAgdRB1y2gKLBvNMc
vo2tu8AfaVf7IbvZLMLR7htLWCzWBt5OG6tLKqKAA/xOlkli1xiwEnISUXHQ0aYso12I9na+yVKU
CjSC6brzsIWQJaHkXuFcVTRUaY0Ss0mUTYxXGj+pPo01TUQ3J4XIGJ10P/Dh5MrSbnXEM8RCb+j2
voBUcMUixGavNl6SLKd7VxcuG+ex2HeBjLbozqwVur+K9xgtlnxsLr0ffXUMxZcEK7wSsbzQKVG7
IFDxZnIswvmYnezNSH1nH5gQ8hyA0ylMBk8QqcFG1sA+6pmjs0G4uNZITKnXXrc4rVadpEUr/Mew
767hwhareCwehnoW55EW2ipTRb+S/rD8Iz/j8jrbfvUSYrtfz6Idr+g+vzGeOLrMW1eZZV3UBDRl
0b17Zfkwpsb8Cp7I3ODAiTfKr7od9nJcS0mx5hZ8HK1wG3rIb4C8Lh8B35fDrw7q0dp7s2feWsow
di374IeoCbLnklHYs6Dw2H/MTeDAW4j4aW0zOuK9bsIin6s74rzQe9nGVUt47ntpC/0IFYi5eRIy
E0c9uKXUre7gwRxCf4aQ4LT1LbxO/QJP5NFtkpJ0H4QlopmI0wkhNPOaE4DFXJ/oEP8pmysD5Ig1
PGHLjsAYlex6vQi6kAzC7othkkm89mrTuiDEsG7ypI6JApHxyGgnructtLAHyxCEsuhCxxtZWvdN
1ga7hv36xuIVQ4IXloJ0EdPFmUGRkcP22EMWY5mOKkGgTjLBoxAOCiq/d8sbKcbutKhzu92gDecJ
kkFysnPXfLP54ptmIt+D7TSkZLg9ZbkTvibWyqLSOA1T7bTHMkUdAI4BcRU4oNnY+wBQwu9T4A3X
mdRwWaOCRn/mJZZe0S5F8p6Kh4/l638L/T8s9KDjlhzE/3ulf040jKzk/ceV/o8f+s9SLxdvLgs3
kLOfRuW+9RtMAduDL0q3CqQ1rar/rPW2g1fIZI7uMmEymaL/p1/Gb4OT4LEdkFK67r/pl3niVxE0
ar5FOM6v5FOYvJF+7pctN2kJtkUcfELUsmHVl/4ymUSCWUw1Yy64ykX4NhW+g1oSHdKT2VWgYEyr
PCVx1N1YpZvgE+utnePhK9+i3vTvqC+IeHOLpd8xockTZGXVYctCQtOJqXn9DjNGacSdnOAn6r7i
WbbueFeR4JdRZhIX44QFbI0Yz7o9jc47u79sJgKvcd4Z6/KXMCkHz61bGt/UiMBHITwfvy1ICy+9
SmhL3cSlt9VUL340pifGcJW/Z2pWPA4A/5lsREZn33QtDCH0AaXxaNhO1a5wZPRbsgCilVdrtWpY
IewNKojxRugRHSftqbeMvpo8NW3vc1pKKQ9iHKJzWglYZcplV4e/v6TEZyO8YwdLPdyoz3Y+F6eI
tLyV48/2xsGD8KLTBoiSCG0mT2gIs9AanqVMp/u8xNV7tJsO7U2VV2y8Z9PbjyHyOXPsjVfiMpJN
14zjU2w2rN5JmtETmHtGOFWT9DDe3BGqGBQsBDQkUVDShUGUMeua7VbeklQx1zuDlexRA/Z/7yqE
YisX2NerHaGyY2siHglRW86yEpwLYELiMVAOGtYJ7MZjlLQlo/5qEQMhzkIfrPH/3TQ41Em2aJuK
8QCQl3yLIosXLVguTLuGrnHTDNQ1J6EzlvuPf81EynWFiKXdVd1BcMYUmPMzeJOUd64WwaukxZYj
3cjD50U+kawdxs3ntreXNlgczWITjfAQ/FJZkOzaMHgWndHCyfF7Xn2BRqpHa5uv8SE2G7wSJt3Y
BtbRilvnvRphPO+Z7uuENmkzn4Ji4vjQtcuTjISa16k984U+pFzIP2wKCjVn8RXiRz7AIOox2npR
ytnN+xCvJ2ganGwhbJ8NrQgrBdLtZfbG9wiwviHLhQK+aUMzOrZVD+4tKtP2K9xogH9q5r+xLvJr
47LW2R6oSFuvS6NAs0YL2uQPwNbz6xkQ8u/+3NJkJaSbM6gRklIj1p51BJxjH8dxkW3PTVu9fvAr
bKPiSzDcNO9wnLsYjDgikU9q3PWGax2HTHBv1j2J3+sU8AQtA9X6DIwdunz2IPsZ74Gw302w3z7a
97E8uaYG+cessScQe4RjRbaNfaEzC7HFquPymFgJKKMFf2SBzkj4/ZGV8bWmHClhDL/6k92mk/H8
8Sn9bO4iJj4E6a0t4fBhHdw7iAmkJW7wcBfsFxUm5FXjDlxn0OX1/ABjFk03MWBcUmku58dP6Yve
tFNQnpAiAAjUJf8dTAkTTOjzYB8N4tX3tO+4IYKFa+gNGSuUR/l+sJkCTLukrrLv8+xwR6ausdxT
QuKFixzDz+mb9UN58kQ+duu4UiObYYXmtA3kfGhmd7g3B3+869OperW406w1E0mcsWwsEOUFdlCd
W79bl5VDq8qRRk2jREJ+6XIcEOtJN96Na3rhKaUx8MzFdGO2HZ64T+OpJa5SY+ZtARQR4ZrK8aHn
Lt6nyCR2tIDl2uwj59IlbfMlpafLQJiXznMWZOOD7xrUolJzY0s9aL4MJ+AMicLg2+ULz2QunQJ4
96AzEpECwoxJdo2QHZMW6h0GWEFfauxe1lbgkCaVMUROsJINSpUIZN+RfjPnF7hY+KwxKZ1dwhh7
DpgPtwPsY0ywgIy2Br1AkvpCQnSRWlRHXPfWHtlnHK81b4xLIariPutLtD69ylBEIPmQ9IRnbwet
f/oGCMe6CnWbHED7i6+Z483PftSNHsJxbH01bfpvFs1q9FPOdKxyOhNTmoXrMjGedGro51jazQb9
JWLCLPCTPVFsGAlRYJ8FISj8v7HYmT7U0SIy52/Jh7kQhTpSkA/LYf9hP8wXJyLTjuaEpQl7YoC/
+djNWl3ni3vR+TAyhh+mRtSr3nnx0NFlzL/Rx8X8SNIcRsiR5uZVsbgjM2ySIjckDEAsVXqt/L4R
5wxmfH2ZbSs+9mawp7M47maSMDYNysjroSvKlTK68K7oNavJRAM5MarunsTPFysaGOe3QTNH+75L
rHOl0PY/hUD7n8lP0g9E1tzFTl/f0wGJVkPUiHtyrb2HwiOTIOvG1r+tyew8JB4edxMtykskh/GE
GOtxjqT7ifkUEW6jU+o9OZDoGLhukGJ7qjUe/OEAOT7HmyLvGnJrqbqq2NlmZkzQXTln6ymEvnZp
YqYeI+yPbUb8y9LF0thzCUWottlgUpbEYTy8hdWYYyjHb5vuUMd0OfnOWdatDTTM296qy7U/mu2j
LJT/msjAbHgVWuZtByBtlZtGdexdi7sah+3byOv9hAe0u2ml+TZov77GYkrGjxjGCrFIEbbnxp3T
TW8H8mEKDPs0jam4KOG233t71G9TEJX1+9ii5rkkrg4jGkszu34KsXVV6xc5zeElRvW9oYELvdEX
47lvAS2gmwA44SLjbizjFjSPu23wNeIL9PJvWTuM53pOSKKDb39Jk7Z/9RMX22Yeu3dBFTi3YzcQ
/aaKOK9XwLCrG4+u2TW+Y4kPojONi62IhPXsjkCsPPNWPQ7Oq6rJi7ekI3OBac5T2FXmlTL1MyjS
fhun3KdNar4KGR1TKLZnY3Lsl2HAHskzN+m1CBtBeFEcn1ARRbcWEdHXnacPfje0oCAlDUJTgAbz
ymq0z0Pc2nxDRM8ErFgZLnVCWnn5GTcuLdi9mcRnRpjlQWbiEwApMjsyl7ATiTkWc7/auLhn0Yn0
3Aeysrfx6MKosIJw3kR2TdCwyyt8t7RT4OrJyrr4iEPu/EC3DyUDMl70Bay2hrDptZrHneG1/TW5
mM6q6qIn16yJ8EAOuRGLsSkqiEQJ2jx/SFIAx1RqabZDoZRsSNJICcOD5U8aF/iT1dTE8V2OhHyn
LHN6NLXuT1NjmZ8MzQ/2blReswJhZBtpXG4IBb1YLeTFqiC5atNKMo4t3IL3sZMzTJyKZtgCAwTW
GQ+luOrstLskS+KFDt0jI2b/XIJ3fTKbLCSdM8eW2sUvaZiHa8dBl0Ikbh899dWSN9SMVMx1Y125
VT4eRjOSKzuI/Z3buVwH7LQD6Y4Mmmfkd0Qa7gi2cHgSclJwq9GpCcbreDtmcQCswsuzfTXY/nMV
8MX7atQPYVp6u4ZhZbrldTgc/LRJNnUWqJUfgp4dtbiPoWMxT0tj0INIeU6MDW3CUONpCV21y90g
5Wjt+JnxGngg0XaLh/orc3n3u8/QZptgQ8HRErTZF9rJ9SHQyEqzZWtV5Q2Yxp5B2WwLWk0ZDqBt
YtQVhv4+Wfud310PlZCbcMraNVTHHgCzJ08KA/3NjB3BeuL9pq5b8l7oSqFozO/SNrHWjWLg35GH
6t6jorHmtWMwUeqxfKyAXtiflZBmtAvcouABMtkLKpyFoJbHB8Q+47lQTbOdOiYt65RmAHzOfriW
WVWx8k5W9OLlTOGx2abssezgNepEeT+HQ0pgZBTvatVNZ1ruzk0NXpNBFsol+lQOOUBl1p5GUU97
v0jGO+G0zWM85Ff1UJ8qfx43dSDrWwLvmy9wdxjTtbW+Egjw9zryn9moDTuv0YxhtX1Je2iYK9oI
iiThMY+yK9g7QPISMpsn8IlkHWOBKkrMEdKd7zviLD+PKs8ibh+ZEVlc5BmRYASZF1Y4n1WnjfzL
1I/NnRFM860RzzrZkmHidJ/9tnqErlIob6WTzg7lniG4ZRzRFezr2PLuS5F9wu88xieskF54tgrz
vR2C6np02MglPvfCEUtQyHVOJ7X1IWh698yKHPNTkvNvelhpVYR3ZdXUOychmBCblFMNn+bYLte2
pf3Iu4tkVd/x9ju2OW/Q4fBDJf9ftFa/ap4WIy56FLEA8sV/MeIGQwfPhX2tp7V9JAsrOBMUKx/B
YDRfAy3+iUXlII+pfhSt46/E8ulI1PFYA6Xzq7gr7ifyMJvyQKZ8QPAdW/eGhfldGS22fFl2X+LM
tO2bqPc7C122S3APzE8jzq9RW0CPMniwt25d2Po2170AUOLOKBqkCJ77uA22NJjYAKL6DNm2oSf/
akaAyCjo7XZ+kK5BDmI9QopLuo5tJoSZ99Lph/ahEYHT7OYW3G6zBFRa9ttMPaEgMI0LjYkMSfb6
EbWIYsV4zD2rAreAK49bpviOV5amWhCxo2/rhr/vMkV+NXN7HM+4gTxjWTtNCizoOpcZQE6zC1IK
h70fAfqd+Iv61i4r4e51LFxCiYRfvn7Uwjlkppu/v+hLt+Pna+BBAqNT4ztwijz7F/WQYoccug0x
bQ7iXSrNJKU2QGxJufb3B1p+0V8OFLg22wC83sjq+PMfEIPMPW2jxrVzyGLolTQncsZoRc314dkj
STxhXkZtOFKEzLxlX//t0X2oajje6fHDOnR+selXBlIVEuvKg04r+egOg79J6mRi/wjqsxwNjuq2
HkWAARSpWv39wcVfoWf+ovjyAyk8bBq/fnc406BWQl0eEJvz2/sh6uxrT9XysUhx421sAhD538BG
T21UsUc1NezgVVNEXnaIbMhjHx/of+3Nf2xvmvJvVYDP33ReFu3P3c2Pn/mzuyl+sxerDQEsgmyP
jxCdPwdZ1m8gZtDFsHq6YENdjvSnGpDxFxxR6VMZkT1C4/H/dzeJ3vFkIFAB0hIV2IW8f9Pd/OVp
lgATBQ0/PiEHsW1z+fMfHzLRd3MCIo/eJhGbOcAA5jGMVv7+fv71UfZdOJ28JKD4MStjqPfzUcKu
RzsAIPvQpQVeOuo1BhcjiK2ihYqXu7RksrlWeoPf6J8e5OV6/bSOLAd3IGaBDkRNyMn++eCYL7PR
Un7AcxHQCvE0WJV+FBzXMUFBMAB/j4K8Cnh6EmtDxZN8G422IPeB9wekM8L7pg6PH93MbG3VRn3V
Kdh5jZ8WBkxmaBjtpPHHRtGMMNEL73P6hJu/P4H/9Ut4Nl8A2hrC1F8XBJNmgJW3c3CoZxT0o13O
u9ygiZV4w/RUW0DgQqFoPhg5Eyph0hMcAsw8ThktJENC/O7cQo532FH9ldnT3gkWTy0OLrzSAZ5a
v6dpmVMN7SasjUjZFwfr33+HX1/ey3XwPTqjvDpsj1fYz9ehsS2kOt4QHBILA7nG4Lwae2AyXvlP
SOhf9yUfR2L5Zp6wTA1+hfDSUQVBJDjSB3lh+rBLun59pVts9tjv839J4lyOt+Rd2UtHXf5Fcy5F
Q1fWyDhelOgLqwOhmB2boX99/hg3E9azIGwAcv5y/gLNckErxD9oKAZ7n7NWWUFyUI3/+PcH+kAE
//jm5fs4TFSW+Qnrwl8WhTQSkhgL1z9IdFTH2cNBFSOR2JPsO2wmQA7AjGJcTGXZqvupBxQAsk5t
bFww9zFWvxOT6Pqiie4iOrTHXlKJhFZrLyx0Rxm+Z/bY0z7h3nzqIwzKa2umz0b8H0qT1QdeYKwg
8QmfPNdGus2nwZ2Tw99/yd+x2T99S980oTiCkvGQEtCk+/l+DMn7IGlWjwcw8GiVI0JdvShsjgZj
jV0JOGoFtOv7iJxz4yhSG7h50wPVFpH3omoBFmhi3FUyIB0hIx2xmvlJ0Bu+cfACvHn0uD85tbvV
YpAPgjYqG3Q6yGvNZOZRmipApAqloe1jRhRRITcFc9G9irC09dEby5k6uOgab6NOOoceHsSJt0t8
yKtQbq3ITQ5GQcgpyKx8S89O7Bur9B916KTH1CAToRB1DOA4Cr/EvHjWeaOYlmADu63IQ0emOHv2
mViKbA/G2dlWPcnfkJy7NRVyma1bEZXonEtF7HixBpqHJzufjFsnqKavE/1teHBxuwRxWHsntCnp
Ujdmqq4ql0HNbF+c2DIpf5r8kxfFTPZFXI4rZQYT2kgds2HEHYMmHG3ri+cXUDJzqQ9LOs2RKIvx
PGMbvHUzqFutnxQB8d3JcNux+ftcpOwF8d1tDeTDiLLVN0MZ/rVRZAYk/IQOqqev8tzlU7ui3ioZ
HBkHFYS3kmEhaWG2IC8Q6BpesTer9Lycz02Z4XlDd2+sgEc3gLqsVyd2h5XNhOAYqRzhQFhNT0am
WsmfmvMN4xNGP4zdgVLwflmn+QBntQx82py29U7HorlLOU/FsYVhua69xnpU9q4gnHhLc5NUldqy
3plglDsauAY+zBE2IKRX/URmL91vNQ5cmhHxIeK6wzB1uzi2LjKE/8Pa1h9bqLWryaATudKx/GqB
x0ODLSpCmbLrhFQd9qW9Qp6ZkdEQKg3upCX8yTSvKklb34wQoZJzHT0UaXQNmeCN9E/zELetSacT
YT/Ui08Eyr/LvMAACcplbaTkUrRO6O8sxhxnj57bVeFA4UD7OOLNhBnbpSjTYBbQ9QqMmCWqG9Yi
L9K1jc3pZPhRsFfNiK7M8MNXo4onPsyIWlsqex0znixXkCh6bq5+8Da8htQuiQj82KRwfTZd5Mq9
bhrj5MxleQZ7bwKOc6b3FMg8Pf0GVC2tKx89p0zRnxDyvbCJRX2aJmEf42LMDsJCAOghqti7xlSa
pADVclbdViJwIH4JbdhMsCeZoSlZ3L0d0V4S3VfXa6YXaHXDFVOZ/qj6oIVoUNlnTQN1X7eKDlQI
Tq9jzvP/2Duv5bqRLIv+Sv8AFEh4vF5v6EmRlF4QLBl4l3AJfP2spKqmJapamprnjn5oVihIXOAC
iZPn7L32tTHnQDeKeY5p92R+J44VzLWl3YjWIysYa8VKGYt674xmtbNNi0RY+Ktbp6DVl800DEMU
Pnt0sdVFqhjuVGbZIzfnP7NqyJsN2U3tCTkyPcEaeThGUtx7mg0S0dz4OvZyqq9MdmabiJyw9TKC
H5EaDtJYJTsYxqv7V1oduEg61yNOUM5YnnwNIGOAkDPpJUJhgfD5tISTc23xoF7NqdkOG6JdAMaY
TQ1WNoPQgytiOcxZJj8lpHrvMJP7kOL66gJbgHgwTM1prpsEwSd+w1fybK1hdl4cgvuJCgUoeRCQ
gZXp5XcFfcznV6Rfbi7TJjWoCw0XXlWRwxuaHHCzjYZR1Qx2j23qdp8xWZqHIsNQnaFrxwtO+eUV
NURi6P+HebabKzsB/knzhzfXxIho7dmYA+G7w/mS8FsgHSbXoWYauwMexlf3quPSzF0IvMFKTv47
/dqw6J5iVGXrQdp8khwk7X4ce07J8DAV9DZ403WfZ+7WDhP3+hWAu1Rk4jY9Ay/wuAXeXLDP1Cpw
ZyIat9SRkmwz7lcB2/crNfD4mI7gee0aOl2GYZsmk+tYe2GW7R7mG+EZEt7fzAGSjVHw5l0Yq/Cx
cdJ8BOwKFhK0TX8HVZSf8ngATGW1G+kn4hlq4bljRL33x7YGLq3DLakX7bOrzH3fsigIOdhXjAqc
XZO06ljmsCbHIkt2tR0l27oaHkRkWOup79OVm0/uFvvPjYyqcFzlSQxwDcxqsufy+/kn6QRtciG7
ssX2Orv9qlfVMK96AB4baVsyugiRqTWsrHMH4TWwnORKTa+hMa+v9/9uWH+zYWXUKyhk/rMe5+rL
9K/TF9l9mb/fs/75a3/tWe13IT5GwgYd29ZB8pTyf+1Z3XcM4ajjLc3L/x6074h3NmJ6FDcu8zz8
ieyz/hLkBGTM4sc0+RcTyQ5pEf9AfMn09s2Oji0QMCriH5AL+dpz+WPlhsQAt/PgygMUVhrXlQR4
MNMKy8/kxZG7B7FhvI9dLO01k5XhiNyyv00asK77PBNzvmZQUUAAy7Eq+9FAPsiA+NFqVAynnxig
23DszL2fV7iWw5YMO9TpZKOJxAZNEEUPyqrcZ68aXwpsQTS/y4exjdz7Pq+X2w7rOOagbF1UTe6s
atA/zOm1mR+hAxvEyQGGF2SBuOs8hsp905vPIc8nU3cjte6qaspPncRgXxPot/YafnECXb1F8Kqu
iEnpNsIQjCMJ09uWnRF+7Szm95A6bIJdxnKRx3hE6MkTljcv9ohxe5mgFCwOsNbXC5UvgC5ZGv7g
+0/XBgklJhKNUR7dXC7BHpJJWFPPDMclz5y1bw/8YudOeLwswOFaIxqW4dOYLW28rorApLHfs/I2
mORddCiHEnsHybb4yQni5OgClc+qyiDldCle9ynF77Gi1yrdFQYzCEFTx7ZAZsFQbsjdMz4Mg+3e
M+8pNbPdFhcy6FhyJ1cUj3OOCZ6iZhDPknxWRhDK5K8VZaKug6Ywvi7JFK4VMIITFMTkM4ZsdYWQ
AF2T/nyd/lTc2XJeET0qj1bR82W8sr/YClXTTnvw9+xSQYgEUKlIQzO2OGZgoOAaSlZ+n1o0ZPEq
wXPoea9deFaUJIeoQARz8LqeSVji+jkQpEVXM1m0GKvKqPMTluTjKFEWrfpsHHZ9GlvPcJQCbyea
OTD33Coa91RyLwRNfsIg3204OoCUrnNTTEZIe2uodo/SsIv7pJHzc9sk3QVziPAhW8Zgl7C6epsW
+gFV2RCfoxYXHRoLNA7h7J6Nhi878LIcuWpPCOJYc5LZAhTFXayu2rsEQ69yt0Uy7IW9hySqQZJf
TUxdnC7cF6iRvk6eDVg3kmVZ8+ZaVLKJLZwp9KLNPrnKi5q/FUJ9pxTwqKiYQYx8w6tR1j4xXBiK
7iJQl7Aqp3xtE+QIyMiMLkuvTEmBi6dgL/pQ7GSR2CQhBPm+DJTBEB88f7FRfVoG+1yY3X1fO88Q
DIcL+jdPVaBmQJpjOyWrbFiMhRZ+cVnGEBNp/HveDgJftHZ8q1kPZl6dYiIRrFU6BPJ6WYr6hoE2
UXKG7e2meS5vQDsxeQTluBJWG29LukmHheJoS8jockooQ4pVbk0oswrXfq9o6zGJnNHwRpK38oSd
cuWw1QLHXaWoOzCO7HSLC5p3r5mzxMqth6kz9m1jd5eDHeJ2CiB3Vsbk3vRuDMGECf8rnNbEpV8W
BOAFRuhcFGGbDptJmf7ziLfxEjUCqHSZZV+qvj7Kma9+aQDRV6QMT4xsa7L35sxmG2TyOy/sp3jo
jYwkqQNE2fa+Ddn84HQVyXZIRpuk0bxa3lNNm0RRtgnlAPjDhVrv0fDceW+1PoUauPsaP3/cmMa2
IleLBnTRg9NMKuBeQ+WC1GKhEFS/E0QOz5vPU9TUt4lauqeQ80d3FS0qQ3ZS+93GW2Lm/VHGTmUm
mwEYdpDTgaz0KItyc1gvCQGayA4auUYMlzwQ7GaibyxkvrbAHp6ZTGLpGKVOd8wsJJa210CJDke1
T8y4IiauJPPKbLcynS0cuq1/hQTbeMgJgSjRjlOfhpPKbA5R9FhmgkXeyCDHzaIRGBC9lltsMKxK
nTdEH15XFnQx0VcGpvmpqHlCEXYJfLz6KYIe594r2iWPUMSDjWfg8EWlWY+sGjNvGIlkZ69ilmdU
f5bD4zBZd1iZOBD1t9pUFgKPdTGCH5vMacTjOhlhdcXbfr7qQK/Mm1qzmLDoLpcyEO75v+VS1af9
/JtyidklxcN/rpbIUSP98VP/r/rrv5j8DuUfPyqZv/3+X2WTR9kEzous5m/Ir+/KJv8ddRkmM9O2
v9lW/rfVb1McoWrDRcJoUzdG6Wb+u26ia21b/KNHm+ofCpk1QeCHRjhMJlcPUJmfan20PvPve/2z
qChhZmUeckyAZfy1iI1r0HjHLHjlXR9IpDl1JoT6aHgWOcYMu/tNG1tz1H76CMi1BQORUHez3wwC
atfzmgCA8KFmz3YVOc8zcr9uzAFwAni0mpXZs9MMcRTjrIsuGwqpvW851XayPjiApZYEmo8RX5q8
WBlb7Ho0F40vrtrEi1aOO2KazzbGCJrSbD5pTmha86quEta3jxltTP3jTOuDtNz33VLv07JbdcZ2
dsODU/cIk+McH6Y5VvNqIdZ5WBkSyS4Q3mE929UjeMCV5J44KC9YlXQ8HMs+k/nmr9JsuXWQ9dIY
wyAYGFg48RHbvd1Bz7xARHiLvnFAKK4ZyGF/64UfhE1xEbM409PY4khYMUNaO7jzyjZEKcLKXOOv
VeWawN07ZUQPWTvJbd5hm+2bj9htzH1aDDdx55/ho/2xxMOaFXHdelOxB2gcrNixabVC9alUjknl
i55yNqdPFX702Bu6CwQ3LpbbZt14HQej3sltUPKk1f13cfm/LC5M7gKewf+8uhyrz6RQ/mCN+PN3
/lxRAuedT3wGkzkE8d+mgH/uw4LgHdNhxtPsjrT/zGKt+Wt2KN4RFsluy/dd4XiMD/+9oPiQR0ju
5NdYbzDKBf9kI+YwavzxcQYNj/+NJc/V83nmDz+uKIPVJemSKFQtlIMbG+Xhi5tFUIkGaEa8w5bR
ggjdzcu6GzTJNo9BhXmJLC8XD6rzWrAkgSJLx8/+IMrrJVLVx9DM8AfFxAhi3R2McqPqqN+V1VJ9
LF0S601PWNcynbx+lY2QA3jnBgugqDIut9isvH3qBfe+zIs7qYbx2hxfylrS/+wSutnolj5QeY4G
nbGiWva52agX/EulWpHwPC8rw46tCL9sZSueXp+YkMZr8z8SI+dpt6Xmps60Mba1NafHXLUKNVMR
DpfxrLBzDSbKBJwLVuBsSRUg0lZS4+GGCjJ73zJxS1YIgJMLO/PHgHoKvPWK1jXPfW7k9aema5oP
NRxrUmFn4OUk7J5x+k2fArRTH5w+JUILOx1w3Slvb+cmi1+sBGw35iiyazB5U60AgEPBvlZpMF0t
rqpvXHuuwxWSa1RVM5zmfaHS/CqwS3VLSQaXDz//3NVHTMsIBdFhrccKtze6xP1kpf6NaDuyfzK7
JP6qEPiuyuDGc0VzjHA93tvzxE6lQ/rlTLMNqLyBBl1RTZ7cHll8Bq/uHChkTMeFVuxpxBaQ0312
UdalbutfBGZpVWtpzMWjXTbD/UAOI4W8mOCW5KN4Tv08eu6NRh2byW23VRUaF9OCKb+vUm9VL7ND
FhpSrCUWw1ORz027dsNSXkyRbM8J7dqvKOcWvCxzb0DZLRzNQa6KLUi4KiPlIWxBWQh/vCwMZHss
wUP+0iKJ3sbo+9w9KLC6XFm0mD9mGRGm6ylqW0AfrR3jywwrcWDilN4hc7efrLikc7C4HM02fXkv
6LTvhjZxzsLKAPkmQ50Q/0myymqum43Vjy2NfTHexQkSXq/M1AcCkOQJ03r4ZZKTL3eeWcbAAUCM
pUD/2vAOwAFu0q6PawM4hu3dJJgBcjqKEbxN9Mz5J4dOAHFm9NS3lMsl6Ty9WAPlrh74HvP3k+iS
G19l3WUn5uTkS2sMt6KeWtwGFS4bb47LDbdr/RDYrXkNh4aOg4HW7kLUsXPZjs4AB5kEiyvI7nXK
nqfkKX9WpBqRtFbEvPa5PIoMhOZEeorJ/9Ukx/T9ijHznHl3XR0qs7ioTFNVPfp4o6dlMA0T2WcL
XOF5Gu35BCAoO7STdyMCopgbx1/WAJBjXt0yvCc4yx+3HdDRD4R+zjj6sIxsfCAw3TpvLEgEZefe
D4M7QDpORb/WTkos76l55SAHvehB9O+dNnOZ9nSkgmMDpeShBgnYxKwlz8td1LFrwuc/Fu9VNNkl
av3ezG78FARxuGGONpj3ztJNJZNQ8lpcPIytcZgG+egg3rw1UBvAIJL2dLTleBrjyrsEziD3CEyt
TaEK3PpDOd+2JMgdgd+30EHd+EhUWHE7SaBBxZSptZNn6S6yw2ILa7LcUFeuyojgHSZ7V7DrVwOU
O+ql9GLMTs2U8pdso90PftRuw9T64EUJrsgMPkhmMW5iOyLgzvFnjGmt2s55RIjsHKNO1mvBZdnB
o+2uU9P5EOJe20yLHZJaNRqX2SKiA10xhSmN/bboG1B0EV/y/Fl247lfuIZRb56z1OrntQhzc4fj
6r2ySRXDofAY+LN/LIPmk8s3tlX0uMxZhpuoLx5jW157U5bd9G317EQgeKz5DLfN3JVmfU/2Trkq
ld+vJxNevznlIy0otkhgMZvgQHM7X88Y6FYkDrc+vjTvsk1Fd5I2voMsindzGIx7iybERnTg5yjW
fHPj4zs+ydh3Uk6PHkeiuu4SMJCz89i6WtxGZ49vGzSVZJJkDNUdjKx6b7iVsXcg3CH2qJcrACpZ
xP0D3iRI3ea2nefwzsbhQE8k7Yvb3FDTtRfKz36dICtPY3FeyrDdGh1WlHXjKpxwY9USS0jAfPzg
mzLeuMIlWly5DCbSrqREi+ergqAcxoxCvl9o66+hmndXZJ/cuuD5eCRybCHj2F2VMqdMLIvyfiyi
6Na1Ikpc3dN0a3MGPjKew8iESWHZyUuhopekM9tbq/GnG0uF6oyU0L7z0rC6H6a6XPe2d+r8sloT
a8jKb5hPbsdojPhzbMqZAh3j8Umt3P80qbG7o0EBN2dQACbmJdxRDRdfvS7S3DD2q8twMfVI3ldy
6Jwr1hjjArWxb61axPp3Ltq+TetX+RkrkM0YzWr2oeqST06BDQpiTgd5NR/uuAkLACdmcZO5kbvy
SHnfpt5CM1SYN75DqEdvZfJYLrZ9UyBC2hjD3FzTjPjojhLkjDDy+zIEGuP2vvVEBwmCC2Hsgjsj
oaVDXaCTGPxqN6cW02G2T3sCIEitGr3w5HbTfKiCVB29nlekyhfvaAA1FN92R/+dWfxmE27ZIOl+
VSfrmcXhpWyoJn9ERvz5m3/tv02N0AuE9ycV4q+RhcXIgt1zQGz9t2L536Wy+86mXkRY4NsImF/F
eX/uvZHZUdZSW2vzGFNj8x+FA1Ny/7DvDQD+sfOnM2DyKQBT/lgoO4anYkhAyyGvGM3bVL+4c+PH
7y7KzTfpyvfoy58EVvogtArQ9HGehFv8eJC+HunyhqSQDLnVrpTfLZvEH/01zeV+++tDYa7+6Xwc
LouvNcAm1f+Ph6rLiDSSmL69GtN+lRZpfrYsGxczZlyqgLQ/lEIaxHy5Dikdc/2bw/90OZlCIO6C
2QPSg4bGG3GuVSzYzTyrPQDHf7BK/ynAX/LrM/xJQ6YPoSdZiNzZ2rwFfKAR4XUXifbgiulBufZj
F5JvN6DXXZlL++XXB2N+9vaCInJG7+uyX0NHBjj+xwtqxy2WJJr9B2ci3gvNiWgILTHKU+5G5akY
nfcYCltQalCi6TnbdVYSXx6ilypzWcpNV0fpyseNG7JEB/mRVRiLGVamsKVlWuAy67oQHrPVimZC
5xniTQnJXsxK+w/K2308dv3XytEzFdmb1uPchQ2N2ZD2Jywf+ypph5CQxtzewMBQj3MWyYvUiyc2
RZYPB8Jpw/LBc4v4idCcGtuotG+juHav3Z7YDs/FRTg6krZr3MdXAyGYdLfDCC4e2AzXxHKDDnU5
5kF8OWTGuLPL8qvjF3d16nzyluCW+Xe5xoRTnrAffYxHZ+IQ+F4MwME0YrJlkzdLu89bRhuyEhu3
y6YvMgnbo09QWYMSbZOGtdw6FgKaqZ68K4UmdB0aXnSyYvvRJ6H3lKFeWLed3+jK7wuFEowPBvmb
WWTZFayX+KH3HEKMgxy8+BhvfBStKzJzRxJsigg0r0ouqw6hQIIJiLzp6ezGaBvQVRhURvE0x+Gx
D7JBMViCH9KyB9wkgYvGIEgxcsNRN89VIyJBDJeU3nun8o2nJB/lNUEv/J1AKeuhFvl4LrCUHNA/
AkHELMcGhYTuc1S28hJAskvAEnIJ4FHcImWb3bTQC3AsVwIq4GDtxrQwH50acRVjE7U2ktQaPrBh
b/FEmrO4MBY/fkg166NKa4GyoHQ2Set1TOpSER4Xgyk+kVfytlkqeVPK7oIq3P7QLkH/4Ax2fmiN
RFwCOvEOJXsEXPdeukO8pfZMbT8kRMTMqzwd4h1mWXVwujS8NaFV7olGk5dLbNQ3yGc2FvDDSzzU
bOhCUj53ciJesPbcmI2jh8xBKJdYptAZzsQ9kpRD+XeTgqOMIjAHgAt9NnMi/kiYVnLk154wh52c
Mmo3qpluSZJ8n5GPszLGjLKuJCutB0q/ShPUR+MAF8uIJkHtiFxImE1xmMveOeK4Rkz0qitiB1tf
l69qowHDZwBxPDZv7aidXzotTCp4aC7GODOQ5yNbslWYkKFFEbnJSiz+OcOITfuqdYpfdU+hYdjr
WouhIi2LUlogxTikwj+CaCqOoumsMjj7+KWntafFVZ2WWZU5xCrLMWlERgMiLC3HslEfnxYrAYLD
HB9ZELIt+BXZuszRG3p+8gLu9CnUIi+2ZeZdqoVf1miTKhZdGEER3wN6Z9Ppc6XtdIFDU1OragkZ
jpZ+E2lZWRsInVyYXRpd29xmUDvxDC+fUWt1Ab7HHCJRFI/HCELdVhjmrUK/1mshW2YQVVCDoNwv
pJbgi/Ha91IYPgS3bjI2mETr3QBT5qXTIrlay+U6tUPbYz+4bqN9tLmsjpU/djeD0dgvrNvBMdXi
O9LsirXSgrwkGVB+uezSrqJXxZ6txXu1CIoLFqTlKFQ4AXxzP0gt9rO07G8CJrlGmAoD1UyY8Fb7
RIsEyxHS/SrWIVQFO+irrgyOxWi9z8vEXFmRgK0ZyJMjAwN+I5TaSEsRYzSJkRYnLqgU/cECHmE6
zR/ZYCO+hJMdrlwtbGRJ8K5TLXYMQXgfPS2ABFmWM3hapudaTcRkkILNShIiJETNyANEr0hlX8PM
KJ4QcZoPAEidW3vJvI1dhGItEKciynUL+ENanolCATGj8tTnUos3cy3j7NBz5tLPHt3EBagYpqg9
4SigAnKIQs6gBm8LLQsdFgSiZMuhFbW1bLTsAuOAEgOSd+t/8oUdo4EL+d4RPmRH9Az+A7N2sWd8
V26l5cxrf5zTA8o+dLxauDpoCWutBvfgalmrl4r8kBhxTNDwttTS12JOuPxaDotyGykAZoIdF6l4
sINYrF0TB/XKYP98j+F162l5bT/nzkc1esmVRxbwU4cKl94eetxMS3OHV5Guluti/s4OwISxTXrc
ZLw8v2JWtMhGRejrackv78fpOGoZMPSm2vfOvShni3zoohv+W+QzY/79pM0SQqeH/udm+GX6KUnj
l+oHWdK3X/qrG269c1CfgBFBYgTuRftl/qzxQ/OdYyIIAsyG1YMqioL1r3Z48I4etQl3kMRN3omI
j/6aryFZolj+3xwejeP+B7okrbP6vigGK8dciy49LXdMhpSNP9ZwrUKO2xYdZurGwYWKpgFlw0G6
OniRuAoM3XUyl/VFlgtjep+qCgZJMyPmWFFsuS9+OlaWIC47s0dF58ZbZrmqnALPb2y1wCTI68Xp
1VYdzr/vrvTf7BzeFLu0o/nAAZfWRL3lWm8/edANUxHJRZ5JqlR3IsHY4gImvZhH3ySSY2Y9/fUB
MSy8vVhcIRqrjksd7/Ft6hL/O+ORkRZ2Ywx1TLclvKh730AxNQosjJlDjWvSYjXag5D4IMMJ9YJa
Dw4k5QMNWvjOAIRFfYz8lHJ1GX2uCjxLDTjpPXWDTRgjDLpFdZPgSnooLNEve0fDkjJ405L8eOQ8
KxCmePha2ZY4ndXAWzmeKq614Y3qDjcSGS9icV8A+6HCzVpdGYfIy0Du+ZD0yK+JcCJOYC+Dtcc3
0q7LvhuGXcQY4XL2UutBCpubYLIRrEsE7PvZwU+N3LYRVxISj47VgJ+xndIQeq7Qnxy6ciHJro2t
ByEMSDcUNJxbJyl9DCa3NzHrV7pSVhqore1agH/GCfyOh240uVavVCDEPvYRcQbrqKQqBGzZGpZ4
sLJEdGd4Ar51tQBhN3aeP3vNs0XPMzn1EmgUEDgoOYblu+PdIivrAamRpZ6aQCjjo231XLm0U3ye
ua8VohNtyER+odE6kWdwMYpm5F+bIefT0fHGx6oWZqkrg8o20YmioGVqpHvsFiZbQ3TYDKPehqQz
zBQp4yD59XASsty0qXebeAN/2uxaLlI6O3wLntP33XMyVWNzcBYTP+g3opGb2lyW1CjQxCqXCN/7
eUEttR5xEItzvISwiChCrQdfXxykNDgopwY8FyTVWWzSojfoYI341ZN4Wm6NwEzUKlM8vDq2OiCL
lDbytpMzDyEvWj6l9Hwk6vVoFYBe/HhTuJBQVzBA5geU1P2VAWucQW4WIU9e3AGHWda7l4jCvUdj
ZF6NwqO4oX/HAGcCf1sbhROs4cD6L1Wcj0+NbWaKFFVu2WQiBnqcRkhDScZbDxJzlM8nS3kuIbfs
I1DotF1/a6WL4W3c0ee2GSUaNJR2pSevzZ7N665zY+ZM6xLbgbazOUGy2AxnHMP6NJWK7w5PljN9
JXwFXzM/lpiL1KTuyIERD0iYMfrWMfdIR6ggVB8NuwKNwtdDoQt/gmqZ75akWoBWr15crgwPl49k
nRlbU2ugE1r57rmjyXvHvp4HgW0GFzi1Go20x+Z7di3N4opUBydpzHDqEUigbvBDtQd8OrPCIT9w
6SmBOYqnclrgQDiAeCmFVnBNb4RqaXBlfa6S3JIPOTWZ8WgMiO8verp68mam8ot2xWyz/C7lNIfv
U8cs87tozEhkLsFvoVNH5L2MDgvEMpdcS9n3XEtlai5Z+EoIa8xSIvkLsJM7rCrJqWl9WF2vN3Ku
DL642gh5jr1RPxS9JKiDXaJGhVVObT2kgwHxJCCazHtWRTBY11kUslBQ5TAC9O1JXCUEQMUoCbSx
2MjjTB2IM5DZRykkKccr5H39ZzsK+vxJskJQijMBc+V1jVeDrYiKjSjc+qg75PYbnMzkdjrRI+c7
7/EzXmX9YqunYIja/IvrVxbdIkYkMIhLc7Ss65L3z9KurIGg4mNUAc8kmr32TPOYWPS4tZp1yVdG
GpsfU7Rdq5S6/6qiyffsjgMsoUXc+2OstPejHt7P9WxAlgbChkm7W9tDnBwpV6ONHUVpvirTcWLC
JWaXZlXpHuiQe9NF7WAlSZ/ixMHr7oDVh5daNzOxV0VTH5smMB87t7HWdml+hP2lLVjsF0CM04xK
JhUcRG7FfxRd5H9RMX2pSsjqui+8i2GS7bylFlS3Xu3HH117rLbY1ZxNXdEED0jW+iicpIR4YsYR
NLjSZcbiy5swRjfsN0z+iAdDYpg2cfHeyjp/hTO/3y1GT3k+KoUamdxf0M3N9Vgs5YXrjMNW98Rv
Wdabj1k4JPejU9xMvqmyvWQQs2vnViFhq6s9Pq8UWKhXvJ9Kp4t3EhvqBcxosQG/vpwKI8SpaTto
KtsJvEjh+yx7o10/8NJpnisXkNAmW7pqFxDz85R4aAEFr55whb6I2RYwM+SwnkLWnI5MGCK/+wqb
XW6KwXEw+2XxbiIG+sqNO589v+kig1Ez5cCmY054bruy3gdFO+N3KmwmxomydrErbrOobvZ0P4aN
5ByfSYGlx6Ss0TtWcyTG7Vz6w1XbO9F92CTe3mBOuQMu4uEpMpZgN8+ed2UkfXtmwZ4PZlXNx8nQ
rYY+n7ZzJ+UaWMywboc5I+S38x7GdFw+m2aRnZE5LGdZSSSiv65QfirmHDTs/A9uFwHyP3lI27q0
g0x7FVXfSNq2UbE2J5DUq1cKb0YI6zniKT/8+qi66vnOk0ghhmgDXzdGUoG0/W0LF30kLqTJDU8t
1pkPqZOyMOAjocb49XHetIpfj+P5HIWgdGDIb23fY1IjACJW4OTkusJg/oTwQJMEXRWx9Pzzg6E6
EVxOHMDhW2IEcKrOwMcVnrCvMlTUEccdruz1K4zj14f6uZBFMEf/lFrcFNTzb0vwOPQbQ5neyfZm
cVXp6FwX6Pq6C/r63PmEzf/j49F9pulLCpPnuG+dCHA2eGyL0j2hho4ev72CKhogcDEAxE2bLp25
vL8+pp4V/HiPcHIMM3ipIC/7qVifkQSgnu+dE/RQqiv/FXrIgsobuFIW70DysXgfGeWouwdGxuvj
1x/g55s0cMGskDoFN8iCiPpj6V5XTmuqIvdOw5DKwzSRvqsEyL//x1EYvYTIBV0ms29GJkVkTcQG
dt4pRiB7mGHMkuAwT7+5mH93Lmwo8V5pCzBOgB/PxetteqcG5xK28Ko9gG5rUrL/H7cJOVC4qmjw
6xnUmyuW04Yls7h2T1aEGS2VCTfFOE++2s4RVNC+UcAjf335fl6/WNNZTTgtx+anNyeG/Dyap8Jz
TkYdec8CLi16bk3THIo63FbBDKnU6xZukV8f9+eVBWEZUlbB2aIwe3uqId50c2lc65QPoHaimnWy
92h006UKfmOI/5tT5ObwgenwqLPlt3787vxiAiLQlBYh1jo2WeNIF03zROTDiq13cErfNf/8/PQc
Twdo4fp7O/kazZQQCFp2p8IDh1mVDugKM0j2bHR++6Tr1sSbR53pEzM2lHehH/z8pCWBDEzWk9Mi
O5AZmSjdaQX5vrhrxkVe1Rmi0lU0UyaribpuotbqrsZ2pI/sGJ3D5qJ2X4qYsHdB2jRV51IVyU2Q
e03xm8vyd5+U1ocVsiIhcLb0c/bddr5K3SmdSWc6WaXNgdIobT5k2Ddop9NUREUQUtb/+psQPz+7
QBd4qng9AxYBLfHjMeOCfknEO+5kQMiXW5wUGrYL/P5zIAkBAj4a6fs9S9EHD0X7YRxdSLg2MIy7
trNocrbxAOWXKgm4xyyKZPPrD/h314SVknsFyoBpvgVe4FJHGhXw1JdLQNFtutlHERv2qSM7ESxu
a/6ujfPTs4esUz8NtHK4RZkn/nhB2rTTRf+8nEYnApBkZlqt2Fbcpgpy2T8tIbSGlC6XSYOGpebt
WyBYoEnGbciwIlbqJqvy8MKE+0bnnYFJ+puD/fRV64OhjhcmgGSWszePepkboukicz55uF09yldN
V+ZBZJf46+/MekNesgKitz1dPLicHEqCNzcyTLxU4bqbqCBk0t2Y7OHQ3QDHyd9HcHG7c5ONdEJe
KdDJlCAcLRrflgxj9WuwbtVdkub0CYyJzdK6E0vzYQGPdiDtlVYWXS97Zxa6+zEhtVyQWMbzTQ8i
lKHVr8/k55sB9W8IK4b3GnrDt6VQWs1B45ddd7IW8i9fSdLllKT72JzD7a8P9dONjt6Te8ABUENL
7xtp47uHv49Nqx8VNnIJ/OcYWAwoVm3dhluYrfXZqdRv+4f67fVdDYRLgvXwVf2B18X86VuqltIW
rXSdk9cq5wt8+PEkHbDWrw0R7dcXm3Yp3Pc1I9PfrHTW21uEAb2FjcpDd4Aqm0rI/vExw5jQp2QU
ZCch6CQtGzMLvJw8Dm8ZbHzSKgr+gIyYO5ux7gRkZQ1pq2ww+QcUcrAvXgHm5lDSRVxIH1poQvp6
YzFIfl587iMJei7bD/z9G7+fiaAe6yl1D6ER5xmNy8Cub92sWx5hE/G6M3gZ7ElBFM0Jnk7DTMvr
1I07KcDMXZTT98tpHBHH1UJb2QQxwqdL1zTALZkiL28nug3gd3vkGk7q3dSzMJZ9jSZrRRe7Wlam
31omEVOZWa073x1QGABKvOhzB3s8AFzs+vXcLmygl/SEUlWsnbFwyTsbRILKFu1h6jKjrqEN1C9M
qypQIN+Y5kMjCvEZ0mxOU9zIeF5CprM0Q8EKJzfjDDR+6xvtUh+9mhblHilvlBy8kbCfNfNG/vWV
5v1afI55ROclLHRd0zY8a0lVuPNXuuUpunMRSzbusySa7hgHhrpriGlJbuwSMPZFHrdjf9vZHV8I
ojie7lqUTX6HeYz3hRx60e6E6am73LSCC1gAdX7nN6L7rDqTFhjsXHdBLlCBaJOt0K2oV162MlN+
kVN3X4AA05RsBD4gkCSZczFyNUc6GgO9uTTvQYx7eGsReYqZzlW/gPHbQ1n27O1oR/xFHKeR+GOZ
7OrYqmww7lWdcuj2f9g7k+W4kSyLfhHS4JjRy5gjyOAkihK1cSNTEuYZcMDx9X0QyuyWqCzJcl+L
MquqTAYCCIf7G+47d8Gsb0KzdCjhxLndWbflqNz+QSQGiNWM5YJTMdVmeLWgl1B0GIlzVKrtfFxg
+kUGX5cwfTyLLdxFQ12fSpqGHjrIEUmCo/CKPqLvzyXnqlDJTYWZL7R6yC4A4nNy2JWVhFQZowHq
6aMo3RZD5cRlgZVxAMzdSFrOhkscQM2e1TdHsAUPsQf65YTvj62vJIWQAPCGrqavYT/Lu2CG/fCt
BOfmA1/GjuHZORB5XxKmbSWiwm6sD99eKwZwl3FJ3pnRt9PgZRkfbCnOa/EoJhEnGJ8k1Oat3mEb
bz2XVdQEHpkZTEGeq9UV3ANM0uFVJ8hddxN8jbtvrRncf17gNi6BBD7h1OMq33kpRLpUYulZYxoG
g/EwCXMB4C/Hn+8NFBljalf+NU4Py0yjmUzprgoys7sqQmDh+6I26DTAcOfBOlI5Nq6OVpTcdxew
ocCEod3V+LI/lDPY/E+Qu20DcxrfzbKHAOn0cHanXDx6aVo6EClkor8EBp2MbRo0lnOvRU0VONbE
xtjjiBF47cqlDRBXq5hyBWsF20aZ8Qb3tv+BwDzDBcBF5L3MCSeqRqYj5VxQmzdyNz1BU6dar3OK
kjsqaDMMaSd15KkwL+ptKuR9QIFsxm1+/Hbi/1cM+VsxJMLR747fn3yHFzHkMyyDH/qkEFj5o791
kOIPVENWgJBM4Jy1tDX/7pP64R8+FsMOJFyPnPeHPukFObgkGR7t+4Dq0P/3SemuUgRzmWxDonbh
QfyLPumbwATOCTGq70KWgAcReG+VdUJ5jTLNiIF4Vm6yzsrIvbVxebyZcyCb3z2au58lkW8ik8u1
ghDXZIScDtrQN1mwoutAHijK46WuDg2HOJyx6yfNE7humvl3kdDbuGQJ9wF3Uq5YYH0/RUJM51s+
xWmuVyxtotGsOXdT5oJv+olMEesNtnR7CsTjuPSjfn2zb/Lh5WbhYlDTC/j1SFDf3GxjmMCiOvQx
M02Lz6jB2TtzoYJrLebpgR5B+CQt83e3/A+PGOo+Vecl+UDn+iY077s+bcfALwhaxHSXITz5TOuP
SCZc9v5/H23SLibwMrkcq5d+/tvANjWNqba6NkQ+IvGZCKjW6IXdWwQ2fUqpvN+QYN/29R1eoIsG
FJkwD5fa6Y/xnu6EOUdyUoehmhqmDzzJOTtfWpvB6JBYaSwzb4Kcfr6P7e5Do9zyqaxJItaxl83l
KvI7/6HXljWsWuUOcKQXdgM6pOmjtn5H73P9n9YBc39k4DTX+TV52d9837IIgygF93VwffqXj0Zh
uRJKfY7HDXz+YFM0kRhPMAI0YOuud8Uj76B+WJpWB8uka4A7UGAfC40oIbI78i2qtawlvFKrq0su
OyVxEZ+UadGJK9uFo2yZPIcmWxLswerIO402oT2uLer7y7jDjdH65OiDT6MPti4ig6XhLRMkRKu5
VZX7Gii71huvnScF7Lqx0qvWdsFWskt4myRQWXggZjI+UPMI5UPTwgA4MoXR4HdCvG+gcKV/KMQX
VumUoA9MknQ6906onPup1CMTRzFpKS7SYFIA31CSWDaCVhe8p4wxTHfG2E93Yda0Af20pn5m+IHc
rTXt47eIc1Kqfg5ojt2ZOMMXGL0BkKIzmIbbVLTuS9CinfgWIF1sbvDOmR6MxhCPbg+KM5kTAkHq
8ejXdDg9E9ISktAHIPS/tEUHp+VOEWujz807QtywTOSTlWYE6kMwUsgZeI6X6Ei26BoGWlIPc9CE
T1jeuS8eGvOHJMIppbFHwkpdJUQqMOspinSg5B6+rdUY2TYdXJRdwznJpu4zMzrEMtC2URNoVXf7
bqRxhRcRUPxT6MukOC5aDChkHlq5YUskFX+I1YidEOAnsemzgTpmwWiWt8IG1HmpYMw/x1HNy98U
4XXItM9TjTQNkeLFAwUwjfHNHqc1F2WJXVfT3cC8BlhWbzHX4e2un781daOKOh7a4IsyIIYENsQp
TdGRJtZDMjphvrogsC/P35l6rFgHRi9jgPcbdH1xt27K0Ly5/Du9xAu7II1h35gZxONe72Mfg7mR
obXdcOFu4ylEEZiuU33oOgZZrwQyy3qtuhH8WTMFzPiYvmjB9lCiH1Y9+Jv0pkcbW7urAHDW9K6m
Jr/guKpJql2emnolMRW2ca9OhHkcRe+j7YkKg/C36/rE2GtzSMdNExGWPdR1iYVYXCF1XJXx0Mtr
aw71M5XP8bPSBkwtnCjm5G7UhjV+6C7cLdCjat/B4BiZWM+qlREQ1YO2A+nhKpfn3D3WC8drWvzZ
JczIXWgj+VtIXyjNYX4xmnrjgupbo384oOSdkKxW06NXDNWlgsbPbugbx808sj+AYt2CFkOk6q16
PYlbYwGPjXGDmLYHvvSpd7IQmp/dAUmJwmS6Ur6hDk5QAb4bTKsiWmd+KmiH6HPTsW1Cf/FPmD54
N7VZhjTwZ0dfi3IskIJMwImg30fJvqzn/nOIKJmWijFEyYbFHZ4cCV6MkFZ18Fp8Xz5hZdKXAJKc
930cYRfVNi+l8NObFFW0w0AhnFz+xaUV317KtToDJBejMgJO6g7TA8cca9miqZ8cgL1zSgP03+ul
qOwCp3kqdIx+1Y+WoNdVanq4tH2mmJ597Yj6WXfZhJNJNr5MVRA9pa7Hhgl975EhqvRDiln6vL4I
dKQJIA6ZEtWSOjRjlAW4J3KMVmjokVDAVN903AY0ULsI3JObz2b4Ye5q8aloDWM+wvgfgqNdtLNN
m71GI2sjDshOnmXbkACUC2ayhFIS1vJ6NOroDoJjTOYbPvpx3DzlffuicXpg90/EE5rUYZMOPCdk
q+zzLrjWE27S1icol+iNGWk0z3U4+u8oO2b+ho790bUZ6N7YYyPWYSx8rG+qNtiFcG8wY7GmYTc7
1lMRB/WmmjoHSUoRjxtHA5JZoXUB1FDYTIghcHdec2xHhl3NidW+d+PQkq9hMCZU1JpaVrs5INNd
WVE2OGt6lcZ1kScDj65gBHEGmfNR+/imJE4Z3PqxbW5SbmnvM7zFcKAlu+dqCohF6h5IrT0mBqUA
xc/ahChQEqys2SycPGpRZHX6qMkgb4wJXymg32TjC2rvM13m8JqhM7a3zGMKbwWbZnroIjPAVG2h
gLKUS8b+4krcgPJgL208iz394k+lLL6N18fhNeNm1MXzPGQfLKhJz6tLNyupHf6PGP8htZoWAwUv
rxNa81bGft8qGl+xIk9VtOSpf7j0UFDDg50OKq6ccpgUa/pN2ALaXN5zR6ravuYcr/CA2l84+TMc
oAF1CUUoH2V0S0Ul4i70aNIKwC02oEKDv8n1OAwwz3IX5UvbG93nkunCGvlAy4qw5gZ9WM752DHt
OG6KS5atm4qMEoaWT8SgSVH2377WtzJAE6dEEtJY6kw+FuFXTU4ZlAmE6a5XxL5FQDNYzJCAT8Ci
FreUQeN4cBZeRCHIbMPqebSAXN1a7lJwTYqlhD0uA+SbEqKP/+A0dd5xWngo1Bk6iqMFzjQGpvL9
dTQ5tCezLm3WSePqd5Ru3WcvFmysujXS67FuJ+hh+ZAuihQRPY7+zJAEA4betTPbQce+6It3eWUA
TB1i42vfYmIaD2M4rfjORDmJgfTKou3iIdRpOcmbsBePdkujD8LsRJLf+g6VgWhKlifaVPziFKQ4
1oc6QLrF3ERfvsMrNcBoznZe5ks9MGek9MYQDVkD9EgTaqLb1UaCJhvC6JMwNHxKnhOh5TvPTozh
ncIZyKvXyRhHcfCAsByBJLMw4WyDIokaneBtkxiReJ8GRMvRfhp7Fx8JF4mjWblb5n0lJhUojTY9
ElD0jLgRFRCnRoaJlslVp41vAI/jeosAcct/GKBw0Cfk6VwzbBI3D1XAzpKp2Pg4GWFywlZQrlQX
c/TooDhElidwPUNvmA+gI9GWe5j7SgaX/fDK0Z1kNt2+jwK2dCqkA3W2iJLbLDA/mqbmWCnqE1Gf
i4cSrRWzJGwSC/aBKeiMiKT3iuwrJS0XfnklDyGqP6RADV5HvIHjml3ha9k2X41c34aTMx5Z1wQG
A4PtYV+bty6w9I0y8dvodHFAm95siY3lu8kb9C7lEN3AwsIyynFuHbN3zpM1lPf82pzL0GRPnHwF
wyOQcqg/9eug8LZRmJ+HDNGfzaO6NXUdvacgMzBqYNk3lSrSao3ElgByavbYzjGPoShCigciv3Jr
GaP51aXDcbIZWoacVlig1QDU+SPOYgcjnb9AlOYHcQZe4R1TgGO8KQYT5z0iAkV1jxMYuACqB3aQ
eOHfcl6xG/ZpdTU0lnH0bN3U5y7LWaTFYhyaeC0rclaS315OOQ0PnY0peLilZfvr7HTJOr4v2dO+
8Uk4XAoLghLE27QfFEgacuLVh9q9BP1qolILsHp6+PV1fsp+uNDSfRYuaf/PKmwqxP2QVn19yPGk
T1aDD4y26TDHWWGLUV15iLvi02U7/PV1f0r9lxuEsOQt7i4OmeKPWSIpeW6DOa4PU5p7L72BSLDo
JkSCox8vJeWi1A+eF7MXf7OQ/PXVfxrI5OoLXNPjBedLXDrJ37VgdJdSPRFedfimS8ZCz3oMll0X
BDG7/V8mIXWLunMxprRQgP5lWvLfit1vK3ZUIb77tf6hYqdePr/8WK+7/Mlf9TohnD9M1gweAqig
Fk/7/6vXiaWH+/cgg/UHTB8bSYflkOAjOfq/Ap1N7Y6VtwwXU3yi+PevAKvCWjpY372rjET7y2Wo
YJEtI/heaj7frSbM6iZVtrV99mXnP+nRcYmNhIH0c85Nqi1Fs8zRVSdPhI1YVaJRW0ok3ZZWEqND
VtcQMJmD9RH9eXZT+XkbXzWTsp01dlSTuxlaRz+xxamPfcbsah/peRXXyBjWoQoUEnLIMpvJw2h4
P0BIeRjsrnoulVS3Mx2gaR0Y5Tissrn16Z3JdtwlhZNhQpXSKGkzNax8oDZ7j2ZStaohFmRgXanK
bwxtIyjW2vd2+JmP0YGa4TxskBKbzGflnV7lOss+N/ScbpPIVcVqRB19K2VFdsPBwL0XdaGzRRue
+cdKt868mwU4ij2Gj/xTexGlntDa6Lsmdht9RHXtphvGrybjFPAF6YbCBKUZ1hQce1YAHjEkAHyY
00zdNnhL4yCa9xv6ykG0ll2l8C5t/UPBUdEwnVXN0YGa+3TXBkNWbgynRZ14tjPrfV/XvT/Xm1Ga
cMwOUrhEyYVkttXfBxiKRTu/RZhjbtBKt6VJ1TWYbkBXF6WAaKGMo9OJagCmFoFSW6eIGkrQTEmQ
G/lEppk7iGNVRk+wBQJMaOEmUk03GTwYfOkIydsQBG3UFsRNdQD/iTkZL8JBLk7lrRTa2ClZCY5k
t0NxtcTQysdN0jQUkXNDRbo6mN0o5JXVxrncNA5MOBYOA/MAI915Z0wpQ55ZAdtMnfoe9y3zRugi
7em8t12nxrlAfm6NnfgYSZBI8/OU5LpsP/djg5Uh3Gpon/L+8hb/d8P7zYYnFnnlrza86wrc/k9k
s29/9fcsV/AHoAa0CY69MA9/mOViN6THbgJfABSI+xcV5b+2QNv+gxYrVU2P5qGPzozD/y9eg8UH
Ii2FJMG2ZZq40v2bWS77TbQCV2ARV4I4oJZKs+KtninR7ThUiYCKXEqQw2lqiAeTmehzoJJ6VzVp
AJW/9s3XzvAlSXXYHnVRyhNlT3la1NJ0xn1xXZlgP2H7qrWlGM9cBUFmPAZYOG78uAbsW5kgkQVb
1K0ojeFL2sJHm+Iof6Kh22/rBQEdxYU8M5EbL5BQX21oZNPNjcx23PeFMR/YSrx3A9NOv/F5e1PX
5wk4tInIJyybZ0rc9uMZkGpceCtV10e4WJRhJRTgSONlYfX9cl987++WyD+0at60hS7XCxENMhdG
G4HY7cfrWYYwpyjLaqTf1MumKH+NZowDEskz+PWV3kSIy5V8G80uMxa0tH4S0M6DJ+ZFgHwE5gXE
NU31iqKMsQ9smbxjpMfZa7at34Sl/3B76Ll9UyBeWiggyz//7khNTQtcVNnlR1r5nCDGQuehlOZz
Gk4uQOpf3+I/Xc3FcYsOYAAy8m3fK1oqKGWR5kdhji7N+LaYd5OHF83tkIePv76WWGRl30ULy/MM
Ce0Jf9HiLeqzH2+NkbA8Lmh1H5t4yu21HcuOueCmqDbo8DjZNXTuoR3E9dhlsBJyv6+ZJIOX/Ovv
8fM90xaiAQWRBEMzNpUfv0YuOl8Xg50em4EB7c3UaSDDjM4/hl4N/erXF/t5DbmMLy4ObWiG6Ra8
kdpRDcjtvvWAGYt5vq+CFkNbgze4BgUXHzVlknTjl2EW/Oa6/3STPpSbEHY1U5Nv5WkMA41J5NXp
sRwbKMGKX3O0h4WwnlCZ/PU9vrnWZZSWvi9GUPy8ggnRHx+okxhw4eMwOaJjiSBTaZ/4wGz1VYSd
xvtfX+vNfvttbJeetUO3DWvPt/kLxT/PaA3W0KwxZN1U0od6ktjqL8bSn9P/RF+qf9hl3uZJl/Fg
gC4Ihy/L1frxngYaWa1XTclRmq5KN9OYclOOLpkGV7b7Lk4SygoTgggGS9s6lVsIfPH51/f6Zu0s
94pcjo0OgQt58Nu1Q9MkoyjV8x1UF21qoRprFc1QbaWti1MVBVhPk6n/Zj9/KyZeLruMlJCeIpaF
NfPm51SRpyp8Q5JjHACAaFOvOJHJ6ps6LeN9a9dU4DDVmUqKCVPkryXmruo4euX0WXh50/5ZqxAc
jSyhwZmAaWQCmEbOqfEtqvqPv9A/fU+GCwgNGLyBhPO2UJC5thxRwRkATnzvVWv6YmsF64afiPl9
71Aaae1DNzd8f2tUIz7fytIL6FbKI858zlXYh/IIANO+ge/S+TuPcZd0U8Whr/a//iV/XrUBmn5E
EQyBoGR4+1XNEPp6l4/JEXtWxsMyzFqzddl1v8Mt/fwmMlHOT0Z3fRn8eHs2JobFQzG65HihkoeM
eiarEkvzKyrY7rtf39Pb7Zx1sgx2BBanI/oMpjx+fEV00LmdM6Vs56hQNlEg1cbMsQYDu4jLEBYN
a0ZD9RVpj/+MTSA1xcrtf/NghXmR9H53qixfw6abZi7qVUrYb9myeVsbFm+GPPjM7Omjn1tspn04
2fUxGur5Hma/+erGMlknyYDhhSbTi/jvWRvgUWHiehMpeQppLFJvDmm9dw1ciHWT90OyttBtnil3
yVOcNNbDnNvyq4JP+BTofD7PjAcCGGpa752P3S+adkx0FF0iOqnFaD24Q+a9w4DVPPQiENdx6ehh
Y9aJ8Wj4zA/rSNqYUpQx2IzW7F9yqc1Xsj557oyaVDecSvkV+woXtV3B+PmKeWZ5gI/qdDBxcDVf
2T7d1xXGEY65KtF1vdDyFn+WQ2G/H227Bu4lVWGsu0k6X3PVO1Tke4CLeFWk8RksaHFyXLYW0ark
dYjZvElg3a9AQwMLOiZh47qUJhkms+fUXGn5O/vRQa++KX06wgHUkm2ZNv5z0CDOxKk6Zb3x9lN0
zIC3NOgXWuM+sFARrsxu8J9n4I2k0WF09pe/7dyKr6Fd29k2ydhRS05y4zGsbH3mnMmfmkaPt5fH
K70RbwUmHO5ru4mzUzVDLjlKEXn2yTKL+JxFIcSmZo7TeutfdqtB6Ku2n9mhLoPpZZWxIisTHR7d
FQH8LIHuswLNk2AGYJrxozMlzoehNWmbWJFZ3pEu+3B4HD4HPXR89np4l13jJ6+tGY7MU7StjvYh
U+MzbXEOBTrm9vugxKFpZVg828K2ktc8Kiw0cZXzkroLnIGXBsAI3fL53h0BQaz7DPmLqZoJyotD
mouRTfIJjAtb02ITILTp5Ft7WYfFiGtVQBs4Wus46PHFmAQBDNOz865UOWvpYrECQGqp0pJ6YajU
qfm+cA3TXM8Fcc4QdzWMJ26gWxXYKMo1rBpja3Zx/RKPC299Cli9buZQO5AxtsZDTMYAx9F49OKM
B4YjHLwlI09PWZBvwxla7tQ60y2j6c2uT31xYDS+2jZIFfBvq9p7xrKSoxm05RUW6846oQiAjrQz
z8Iu5xM1du/AaIt8jHp/WzkLVtcrM8gIMf0G6fq3xezvs2SuadHLaW8mqf0cQApeMXy+NyvdM/k8
QF43pnltkfOthVe2u3BCeOG0DPuuearWU5goKjW0kFKBoWLc2LtxiKsTdS3o0wYA2AwMFl0Dbove
SLuOMX8Ae9UPK6tz6LG4znOLN98ZUscttZRgpZQ9bZQOnDUHjr1zm+S9BwGLKdTausrhL5tDho1X
X477LCyoo0BagHNtepuwps2ZhPFDF+vXsLZe6sHotqlR2BvtOZDXqIAfsXz5iFyAOWbULvlaT9jV
yYFOa2E7J/pOeONaCfPfCbBOx3tUSl5VpR997GtrplOpp1OcF2zAzhIjFZa+8RLbPsNgbe4F7cyT
oXA4m2fvOvMb9P8rBvl9sL/LJhJ1Xxozqw9aVOmwKqXCWR6TOlTslbNgvozIvx7cnC9U5QzdMJ9m
ze9d3Ax3E50hdB/KCq96IZpbAiUn3oxgBzYZs0jv21pH74FOj+905RI/VN1SAkKUrs8ZM+dbicHv
zsn64HNaJO2RhtV0jOHFcVGi6HMbmQ/g/MYHHwuWrT0PWBxy/rgr4F8qXid1U9x1FLfWPm9afnQM
NForK6vkutXEItAmOAtLr1t7pp+wFaGEiBzJieAzDXqgrzzvBtbfpiDM24U4jVJUVE69bmuruO3M
/smH9rERY6JuHCBm6ToC3Z1uei9z0p2bWgXmOR0+Lmnm3pnD1EHOGKIPfRqNV/YwbXr4Y6d0HExo
xrQ0P9np1MmVi6EHbRT2yWOJ4+XJbojbV9YYdIdZFSzMlNiBFCE37nPd+uhn2o8lFOAddn/qeaCd
/ZUiLCAtrxTWo1W4/odpnMN5b7o0sfUwYjlTDcRj5dQc6nkObyZADPctRUy8daqlF9T4BzLo8BDC
d+hXtRjaL7UVBNt6TPWp6SnuFo55Dqmf5msnFNe09WBDRaUPQzgP73PZ0KaTwMJI/tPYoUzRikcj
Mag+9Hl44keFxewO84ZDOO+Bfivnz2k2u3sfXvdxQnm/CarG2mCWsZVeWtJ6lZG7hz2S77ygV1tm
BZz3Gezxu6jvbODGIj0i6LLOPEHagYWiUyLFXrkuCzsszwB+zDUWQhbCohyOVOPb12EETrutZ5dW
aiM2NJWrPb6E9S6fu+Bl6LklNhpYPN2IUxhTwLQOM+kG+5jhMYgMo+hWUSejp9Kc7JvBDKpbc5aE
/aFdeau6M9JyqzOjcoCsqxw3wtJ/RgpDEadqoqvJQDmzkdLJj9oI9ZeedPy6t8fhvneMCf+HGiex
NTR0znQnHNt1WSn3hoy93meF75MAiOqEiVjP20Uhd0yL/K723P426CbgIwyQheskDA7FhHHMGJTG
SgkZXDFlJM/pUAZ7J1LFa1Y2vrel6dt8cCJQih42T19Dt0jkuvbBJQAxppaU5u2T39WfaEpNW/rR
kAxDvJ+YjZazejHRIcDgNjrjGNUDsWwgTGCIceli6wvDXUidrM0q3fKLJ9usgBtihLhRDjVqciTD
3baMIn32w6F69UWpTtRtjU0QcgY2sc14iqvlxgmy/k6YqntNWxgmaZNzarAJoO7q18rx0Q++xy+1
9Ls/PYdccWUyOxR/jQ343T3DbdhzOH1JmtQbXxvaA+eJcvtNMrrDeyOS6tVpk+A5GsKWnimgeFyj
TEChHHu6yP1iTUWkPBieg+CAXiTuTp7C41QkN2ZWNBuEU+Dt0yatVuD1xZooKrrRlvZhZjRUNaxG
Ht0KK3G+VQ+3sEzNM1NAOWiGkTOjsvCPWufD4HlEl1U8rETaTAchx/4kWtD2G4RzFduZnqN3gZ1a
ej251nAEFMMxIqgOsS5Rh6yjbjYekzw0d2FW8btxKOxts+5P9ZwMf9bkRmQYUJNLo+AptEHySQJl
YeCMEOcc+7WFHtLC1dgzbfmkGf9/Maza+Gp5w3gNlDJ6dMs5XYuKj52cKXwvGBWG9eG2n2TtJIST
Jn61XfKewFhu0SsDrs+aB89+wt+8XGk8wcjDJIuqeAIQYa7MwHhA1EZTxC/B9fjBzoFEs2pLmJdO
ZmJ3SnCy8dEdrQRsjFVAjs3onlOhTUxeM5ydyrVBngyzvq84KqODNRnWbvDGL2BKwj25vAOizgp3
GWPAa3oAJ6Y23LVIFK7N7rCDkEinIcBF15csZ8g54kq7BQg78TLXfHBcDcHe0kh3acTke3wUpndo
dOK1RafmnJbqq1GbNpzKolx5SlmnhMLutqOadUpanR+Yr+HAmZTmfW6HfR335mvWQ1olx+fUIRA6
OUPlbLswacBu9t212U/pdSamfeZhRYP8blqTVHtoLKbb0TMF8xeTd3DbJl6bhQpITWoYHEHMAVHJ
u0l0JtrCtN4Fffelb41qWzN6uBdestg8hJ8AERW7Vtdw6mpqB3NkHtOxu4f//pJ4zq6SsSZOCW8A
4Z8Ko3kei/l2yOSpr7z3dSvPbLkUjPKkv0Ju+zVtoicRhg++Ve5rouk1HssvoZksjEaKlH4fviLI
7tYz+oxNaAim6uj3bM3Kep1CQWBlRGzysXXMERNsaFLv0qG+mmJ/hPbq/VmosF5ZBVVtCOJkBBFC
ow+zPf8JOvjopQBJGz9nRkuHOvpg1l0Ec4eJMLCKNd4hWmPhk9iY1m5Vk3yc1NQdhj6+dpv3ZqCG
xyZgzDDukndIneMD7vKYOzZq+GhYbbCdwCYdFDnM9TC0xqGd0uU11+bJtRP/o9c5JQZAjRdsunhs
j0njUR4d0yWd8MN42lejIIROWmwcZ+HN171yjXbHyOeDywz0Z7pW2jgZdU5BZ5WFHTZ+lsIb7oqZ
GNSjqyZmjim32uXzrCZLXzRF55HChZD9MSp6VrQ/4iK+Wrq6aQ8BJmfKpkNItsqIhw6+PfjGTT/0
foLosUqbFcgUIFj0ya4v1pXtYEEJjTL5tZPwkFZclRYDDs0kIkyHIJSygoq0KGLZD6ARZU6daelp
6ApDs4E5uK1kum5XVpYLvn+ebhrOuCcYOPpsOJB0rQTjyV43nnmTGm6itn2oSTsGn21pXPzKSrFk
JyKZ1Jd0tsbb1IMfy1DhvGPgLjvF2SifEbtS5I4YFnwQnQuV0m3JRKJZma/4AXvuuY/VkvKGPQKs
2K27Dw0jaBs6jx6+iOjPjsT2fDQKGQPnCRL0jaujeecLn/xq9PpPXl5Ym6Ql/Fs5cX3nttjBCIXM
erHhnDnyj1aGBWbS2fJkxy5FAUBn52DwqREsnZrL9VTt4ANVee2REQ16Nlmu9gx5FB8v/0oIA+kB
lq/3Di/DcA/DZT5YNg6bXdGTg02tRZUgsMfbEevfjUGySa9nLr13YcbDBPgARQjADaNgFIrrfKKN
gkJ0M2T8zwXzZAJRisO9EfIVUUoi5Jz7cu8VbvcBpSs3kKR8IvvIfN9ReMGnMBcfkf7wq5eZyXce
p/bYuiUDGBPx7sUbGWPr+QxgUPeI1Lkv6LfysUbmetOouK7Wrk6bPaHaIpIZcihAjFDSZE1mqiIU
L9kMBmbjJEq8TeUotzlmEuQa6x/zreuwiuoXin/J3sxSKorBfBW2LVBNkYc9JZlGYk5RRnO1Q02N
ujAHW33jitG9qlJMmbvZpXgl5+x0WXcGRL4doACD8B9fCND/830MkZc0aWJkkaOhll8NWtYURUiz
7vNheSb5QJdN8D/5rSa6xYrHRpFyjRJ3PlulKPfYB/zlmedrOd5eBowqlHg7OM4zwwEmn82AAB+Y
p967CPXmNoxRPtXY+216n8mSqfTNj4XJn2Slg3noYg1YgytsN8KbWLDC9vVZ8UFbjTbB3TSjYX5E
Z4jagLHOcI8tuXiIDcJrdMjIRC+FJ2FY8ussHIpKKavJhhKwWYYkXyglAjHlOFfve2sS16EY5UnF
snoBIDndaRnz6kBX5se0B3qTYy9PshbVS+Z3PWC7yWDIFXSuieIwl4jmJihaq9LyKH/JCNTwOpBj
uWewwLomb2k/9ICH0ZmZeXYamN89q66yHsasxzBneWGtLos/F3NRvzQB04Ec5Z065T2ecT0lVwTd
gdG9zBrbXJOKXN/wd2G7sODb4HVwO7WOBXj4uq//LM0gXIc08/adauXJ7Pl1+l7yssOJWstB485a
lOG+b7G+jSpPn21K4OeaSYrnlnFOdz17s7iCZSFuSxtqN5RbvnlP5uNu4L2Fe5P5tW5FWzTYuMsq
GAEXXru1S0kBwIZaZwEu1KsxHFgl/my+RmZav9CKNKo1vVje6ap1AZKTnWLjxP6IBrLcY8JhPM4k
BF99yQzDKuyXNdiamKf6LnAofFyRagYYXxwMnyEPP/BJ+wIvVl8Cjzx5TYIxfeyqZPo0gYIwVx0B
eUsptY62MWEFJ2Od4q3TqfImHvvhMTHH4HMNv+FrUk3hSblxrlfRyMnkwOLdadfXCOPBmR0hu8vn
1HNxsO3wjJHg1Shwb5APV3p7KQn/V+jwG6GDRe+b6vd/Ztbexkn1g67r2x/8rXEw/1gQDAv5g/4Z
dWxGNP/i1WLsFqDgQl4Q2H9Lvv6WeYk/aLcRQNgCCRZ8WqQWf2kcsIqkFw+bwgGywp/T1v0Xc5ji
bVeB/opYeK/LuCfzYm8bQnI0IkWC5x6RYtaSRvicPcQL8uzyvtiawycErb/DCIUDHa4BAC8mIcLO
nN67JUM+jpd2H0yGLj5EiDm/Lbr/2Ad6q6fk21kmt/8NSIup249tiHAIWqbPQ+eYKqd6cYmY7xoz
Lq9Ld+LFb5D37MPaVOuOmNX5TecTpgif/n33gd4DBuMOwhQyFpAgb3raaIjy2huS5ojX0ceikfZ6
GIckPGchTq4br3b9a/o1pbe2tedfTU6YvBdpm3ya5nL+7A9dozb1rO1TlCOLyyCZ7iEvDtmSeHv3
/8vemSzZbWRb9lfKag4ZAEc7qAmA20R3o1UwqAksFBTR963j69/ySyqNDCrJlzXOTLOUkmTwNgDc
j5+z99ouvgiOfxQgbNzVeG20ot1bHMGZOU7KL1pB88bVUt2mpsR/5OJZCHWPtnmwoNyLpommb+Ch
S+8IqXNWGDuO+RFsOch0fB4BrQ+Mkdgudj2Zpg8g8+p9I60aFOsoPEC32B/SEKVsHgoImB80YOd4
7tyniT4DzaCtQzLqOm19ogOcoPrWFjaURsxHDh4xWXWbCPJtnAjJdJe5C8C4p2Gb1mlYmat8qXPl
j9EIzLiGIhxHTi/HD94CbTDIdLKBA91I1zngAjhH0o/lfkmJ7Vt94q41Cw1XQNxh9+BPWn6PTSYz
ohyJ2McSLQ2MCVfvOWys/m6ZRJ/tadcSa5nxKGFw9RK6Yl3nYCm00vHJIHBtV4/k2l0w5yoT9DP1
+LAS/pyyby906TLHIGsKErBHQ3QsaBrbTkvRbyWbuCKEQaeVmGQmR/PUnwL8OxaXNdesow0nUwtK
y2FHse0XF7XMLoVSeVfU/bofks7sgwn1Y2D1I6kbCeOJPRTcft+Pi30nS1M7bKaHBSo15z3Sib0/
znPEk+pfMMStHjaseLjMmim/3HKakZ49uq+41drjRvm188t2BInWMyAYzZETk0s/ATT7jAeOWWk9
HMhPN65izVsvfc/AGJWb09Fb0qVVLIH0L2vR51ujMVY7yGq3+ovBMd4xbB4cg236JCo7ocsCOW+2
CBwXoUPEs/eIqQq32ER6A12VnL7u8khvI1vbgAynhn2cBIQkJCKKfA+vHYtPdc6AjrFdnx9MvVk+
FcVM23cu0opgZNATs34zdJQMr4RSlDAd6tkyb4eBCmGbNkXWEvn8ovycsKhts3ndENpPYexPa89T
0WnjWx0ToBb1EFRJJBgbYr3Gqeek0NDruOFkVstw0N3R2E2ztmWPUjRSHgm+UFSfuGbzbhDHJFA+
cCz+oXp0BHwj2iRNT9p1T2pHoR+Juk/ZCsb6uk/hwEadLprXoXHFhUF/gFt91ZsLiTvpwXBZNJM1
5fMXW1bf0jpzT+YECwewss+r9eqzyTS2H/t4M5ZdZw/xEKSzNXwYMye3gh4KuLZjAL8du2bdjlAp
2o8MXXDD0IAfAt+e2zmiVhDebqAdreGqW6c/9byf9BuAFLZ+8omsm3BRts1rP5TUR61WknWtlnKf
T56GFqfu3YgjhF6oNs6nNTO353KgoGpCmlkbMJs1BqxBaxcRg3y1OT4T5If0TecfjORUyF8pjYTI
v8ZApfVSJ2tJGKBGwsXrJMeKW6eHldT0m3PqBoN3jJas0ZjOjFmuEJotGA6zvJUMSdfAaTITE6yR
r/cTFdWtBW22DygWy9veLrsqrBOnsSNPzjOIJXckmG0e0+oaYq+bsyRuC/du1VoXNQgA1cXnpB9s
wo6nCFi6+4c2E2Qf8OUUfljSxWJ24jlS51iByC1IO3f52Bhaw9xFkjzgObQAYwbyF4m5mrtiGZo/
B2P8XayLQ9Xl5/YBL+Byj5ZElJFWgPE4eKnXkZnhZRW9tMYncZ4c1L1B5PxNKtSkRdNkfZ1CrHsy
i2kFjZxO9puNX5ZcHGGke3QMO1I8NYjKmHOuLVy5V1T76TX44h5hRueVtNS91iYFpjeuhFZS76Nz
dQNuIDLN2WdgBwlfRpYPO5SQwMo1cTsPBHJMDf1OqN1uLQ/1IiSr3+zkPcE+G42zxLb2a8yCP1Ri
+PDfwvF/FXaA1IaK4t8Xjnd/1fUgy/m1/j5P3Pzyg3+DPCzyCRDAwuogfREJxDcFpKotfXRgnN1U
jfiNSJbkMn5JmQFMYTDptL/xCYD/QLTmUDoaKPtVyfcfFJBold5XSS6uBYFY0+Q0qNSG39doJXcM
h0NdHqFIFzKaDCSzkQ175mTGK5hJ38xhXVdM/ar9Mjqdz9i15/Cq2lL7rSPTJ0xLXVMN57EEAI2E
SQvwqwAS9tEbjTHdUkdeVdLQIyvD/h5sSDFo+2oEzuaGtKLNKTlEaQK37M7dZMsQDlKSuevzdDto
htk894PsL2l1pCfqah3347b9HpuawPNeuumu9/U2V4mm3WPCxL4+6qQNeJGx6iRz51Cd6CU1Kesc
SLAl0FuCPatpjZm418fM3bK/NMNI3pZNy25WfubFloxXaZP61nUKqh1cl8syHbiCphMlQWLuGo0S
AERDeTUTDnxLQvl4My+DdjDiHJS+zjQpaOCp7SiZgKC7ST4jmy+ScF1xPWg9PcCyqjAiYu5lTFva
iBN6vmZidDBATsq2VzsE79SgQo6wvZOd6fPNW5llXDJCrO5GpDP70dmqe30rm7ucSvs2jXGWBLOu
gntds8VgioagWFJ3D/KRSVDvVTe1i+x4h3tiSYOevK08rG39AwXpeE37+wXG/PhoEDDjHSjdATKb
Wg6tvCIv61D3k3iGGWvSGxYeFCSg5uHMufqGICoStoRehJVqQNg2iZKuwwB255ydcMoTNyh3nIVN
zp3vlBUiGharY/al31kgaJuQpoU4GdowfTSU466vxHo7D7kd+ljyCGgYQ/vs0lN+PaGce5AuYoy0
eX1vK18fITUfoAk4EclHBSMI3H+18gFK5Qh0NLs6LpgE9YYs2aLI84cYdcMt0303ipWrkM2JdHX2
48paQH5MOiPBsxPRV6bE3I9tphkYFf1leTNiX9s3Zy9jqmyN3OSsvMrqOCjTI/GyYocwi/G/MK2I
aNn7hrsthPNzRfBUGlTKQAnY4GWrMsBLyliZKoulrcyWi7JdJhMGTGPCwl0qUyaI2OSiVUZNu2zb
G6nMm643dFGuDJ1Iu+ewPJs854775uz8XJUJlGASzPgY4aP87BHlNMTeo4yjUllI5ySzsJM6ViUx
l4J9XLM9Bf+iSmhjszCh5l8sqcsXgyrjUW96NLE1L4/24GDHh0tVpMazYXEv7GBjZgwjdPd+9AjI
/rBaGzrMyYAzvq99BagonUzy+jDIyBM0OZgqTW8J+GEO+1ikEBmNRrNfyLyq84ulMbG3lc3GTHPN
dTQBh77R+plM2cxaHiH6qwI2OVezhdDn/GNRjP1WRxseFxfJsj2YIfMVf4vmgSMNJ64sST5WRpbA
PqepxfXRGrDPYmmkvlvJ22DOQx9cuW4XqQIh8ppRO97WsUiOcvSsj/TXlvHNLciPcKAJbD4cGPqY
zSV1pSD6to6LkdBxgkyKixxvLoHOqQ4D4qkuJod5TkdPAPF9Tzw5Wvn1vy2e/1UsEYdMi1313+/U
H16HNKuTsfkumOjrj/3LwOf8BhsL66dNXihYLRS/Xxs99FV+c2lVsneb9F/+7vH4+PVMXKI0JeHd
nTtDX3s8lv2bjf5Z0P7h0IWa/j/ysXzf4oEIRR1AmYClwuDQ/IM0f2u2jnVqcu6ruSQQpc7WSWlE
RidYl27445sv5h+01d93bM4vRkeJBhUuAPo17yGtib2qHXW07hnYtx/PYRcS6eVzwQTDCRyTLJ+E
kcqrr+I2/j9eWuhMyvDZOj+YVTKNYevYGNb9hunvI4obYkFmqQDbLm6PJ+GhgcFu0SskKwa87Bf9
ou+9MuqTu/QK8azQR+DCvffKmGST1z5r1X1ZKaSZp6n4J32ctvYya9TLrZX3K/r1Owzp1xflVrHo
BNINfE+irluOvknrm/dQIMynGp3yhVk54HJctNXPrSJeWJlqkk9If4YDtujxk9PCHWGyxvfQceo6
tFQX63HQesI/tm2zXolCBZcY27NuXKFKhe+TbUgAA9AjylNR1kAsfn7peDa+6bR9+RgOSkAqX8Sf
wnonN/YWDxWVm5r3xqRxr0wlqVjlBBETDQzhTZlsrlaFafn5q37vA/j6qj6PB0YzXlhFk31rx3E0
3c3x3ZBdQW/tqaY1cKCFkX5GPdBBUYSXZlsENdkMgsnLUS76n7/+jw8mYQieglbrPvfN+2eFY2Rd
dMVq3H/BNqkHhrBVkElzZ/xK+M969v4b5iDAk6XE6u4PjPtYumOt65Nxbyn0tUajriAE1AAPEAsB
xbSwrFcCsNXTyYAPzdDCw6LljFfzItV+cbn/6YML3WK1pBcifrhrTUtr/E6P9fuJcVEXWm4MgdUc
SZ6hEwVE8+df8z89JIwA1XPJf2mrvzuhGG2uZ5qYzXtwG15UyxQCj6Uc8JMikVV9bl0Ihl5XRDxx
lyP5NU4IFlaUuLmhkZ6Sb83VOREs6WxaoYUOAXYsZsgl9F3v0hR1AX9rzlNme/W6XPrs2eX+5x/i
nSPifLO6zBAsnZEgA4D3ivy8TOLJk75xH8c5ELdN8aTP9806Vu3HvkfPXXq0iWrJF3jmqiTZBuxs
kD7iwDPhLCss0DAbCU1MLmMdkXcPrezn7/MfVkEk2BwqATIT7Ka/e5I18BizE1vGvY19g+OV+pqN
FuSAQZDyE/iXX93Zagf97s6mTuSuZs+F9oAJ4/0rVmNi5qSNDveLSvM6o3Zjf7VfY5pdmJB17N74
lQHYYFaBwUChBy9/IfjpMaOJ2eIZkSQpNeg0KBIZZStGdyYsFk51T5y/ooFdw6G0Uwif2W2uzuTI
M0bXdPlAm5x+FXzBJ3j/sfgkXGcO1hYH6x+O1ZtX+G6XyeS+YWQR+ngG+ih3tfy2E6Ucj/UMfi3M
3RmXvGkDKQpJ84nTvZ8mNNdK/m4dZTFpqWZuYsyvRnc/k6s7gt0dJgPRRiIFkV12DLpabH6CNGHR
fm+1Khkj3W0aetqJVAAX30W5xXSLJyMHgbZjC3CQVOf0lyyvre/RFaZX3lDl1zgkmtOcx26H5rPn
vNuapfZi4BijyyzLN70YyDCiDkDiJDdE35Ko1k/SbqRzOUoChrKR/fsSM0hFB1rkrZr1IPVeiVog
0KQZAOG49NgC4D5a+zzVJdA0Ebvuo+93hLESRl6gOcMwAlnKTnpMFo4vezrCpvcn8nyYfoihxgI7
+Ub7sJsmhvkmeBztImYMdG0mSAyCFsMIIyn/US6zMYWuNSf9vbYIwwK1NNY2bQqzYMhBq7i9c5Oq
7MPVt9I48nJweEk6se0W3COuVEFlTgNovUPNkewoDUjkIoaQdwfd7XXwLcqE2mO1oQRkIZ5bgHbD
OSxGuggdo1iQwegNcWkFK6cg95rxTDGxMxup4bXhVk+6217CksnljSOa7lpbafTvE9lUKS69bPUu
rCRLT2ATxzevLpwmSOgMKJ19H/kCaWNvWowj/AwWAVFDi65vL4QmZJfm7K30QD3zT3L+UIlk3XDA
ih3vzU00f1T+YL80QrOhXLXpJ26U9a9kipEvbWlSRzqSpTZMY8QrfdLaUWW4M0k0SaULoHj1iiZW
0gqFpTx+srAIoIHMkvYJGS2qgbn2hsKCQF361ZMLMAAl4sr8u3GjysXOUASjxDhOTjOHWIIfisCA
HGW3YYFVERk+ARTSoX9bGH77oqWzI3i7RV73kexkRZos06RDuXGEbYqCC4RiubnSEzjzrPaahcYB
hvQOP1crgwraw+/w57hi54iWSkp66rOr8F1+w1rxJZEwhS1b7C3k9bDLDZfhaD9wZTEYc1EzyIqh
rvfQ9/2F26s+J+gVM0t2ZiX3k+ttY7hhDgAzjYMzyXTqVZiCrEYVuMczsHUxCe8YwL1dOBOoKM1i
HUKVBO20h7nH2CWFTw1Lgr9edjZvjhMHhE1XhSo6yEoKAkev4DaYT51uqz/UlP71CPk7AwrpxgQb
W/h6IsMY+ZVkWwGXYXA3TqautDGbW5Cw4Nl8Ob3JTo0qUUVg9amRn6a6Y4mhYwcS/cx5dJv1gf4m
m3pGENrdeY2khvOuY5tN1M07UvMab/hEZgRfpa8QlsMwqUmFerfVNEENFR1j3oay06RXlsk7WvP8
a0GODSHoJN0fkwTa6LQRmjNbVIbSXIynmcP07gzVnzKOG6LMzadzdmA6gpOPzpA/aZJeaBCDzOiY
5zdnojcPn4jkWR9y9W8zckqU4DnVp17MwDxVVBXN1eFTq7BlnZ90H/OCbJNwxX/zcC4UNhKVib9Q
uB9zpb7Ph5JL2/FmVtPLP1miRHieuUD+Gti8JwZoGlGdsX4a+hLiPbcR185U77ZuOjaeAUQbk571
Qc9JvQwblaBgG0X7MZ5UAKMsTAiqselTpZ+De2ZkMs0FbCPe+VegfIPM9LrTCNkMzwXOpEqVYsvH
T18OP2f4j8x94HbAyJCAW1rRofGku2PdILPxaFra2M1cAcidbYc32JorSYsKuZIDJDDiP0sNIgGy
M/UIGaQ/r/t57VUZxM4zRv1y71kLWFF/4Bq1sUdxx//1E5W8Wls2a1ujjiqMALODIQ0KAxUa4XCl
T/Ug3As+TnMlZs15yOSE/FNLS97t/CVqih13VLenXZfGSSdfnWmdpaB2+Uy5annkV96QIKClxyqN
OQNiGuKuJT7SEzsISrwZJmmMU6yC7wzznv+MCtV9ygsyr3djp8PMOyP8SvDwr2nFlDRY24rPf14E
ilLQ/spqvpWyyPxrRxInipGFB85RL4/21wtz9dSXo0H+jUHk9RlTT7nfHRERcFWZdHkRgnL1PSyU
oGfIK604InxIB33tsShcFcgHq515TvRMQCJeo6zjnZzvRJwxxnBFtqe6N6jRd0ZfsviQmZsMdz5j
u+XCa9QFyjuLpcls4u5Y9Yb/nI3b6jNS3nAlbQ7iOjSieOUCc0mqR7Co9qvIc4JiNY8zgJ9zDLFW
xakWCp0lTGnMAes8xFWZ+e1HJ2l50DtjAZmr0ILsROtDMjisQD0ei8P5wLuBnvy4Ee74NCccUTOW
bj0AJgS7tuMXUdlyWUZVpW30ugF0qYrxvG3KTeeOalWmivBSPvtG+vs1UZQa2F6zYlw7cZJR3xoq
4dWn2WgwrYRvQE3u8CmKjACcdhp5XmvFOcO3wWOFIAOZlNjEfhpKw2N0lrAcZeDQQuQxrI7p0DPv
TrnlcUgVMHPTDDXobpndjnG7De3Y9qfSflj7hdlwvSjAH2JP+9Va1crCn/af61Xn2EqiItjcBuk2
2UVLeVnNqFR35ZSa3SPjlIVbJC74ojeV/5Xl57VvJTjl0CRwP5mNz4k6klsj55W04p44fwFf1iJ1
cJ8VnPi8sPaJCns937txAoshOAcWrm4m/4S+EN+f70/SD+JDTiPgMNedVdygVeMW8fSpP0J2nS/T
RGKb/XJDVEvlfW5RU85hpQiUWGD8XXmGQRPVhp2SuwK5MQ9FYcZAJ6H6Hoyuhqxuq25DMagxslOj
v8RfV7MSya3QQrczaUL09HlxyakPpC3oXgMG1mXYWwu/JymEiG4wTONEUxgUtVocbKIilsgoE54s
N+7YYWCViD15BesdmDdWe5EZt4wstntO6tzUXwJ7xoVF+7wC4jsj7VfxBKpwjJlIoOHL+ZaEu/DY
qA0IU0Mi5BLSimdRAGJEwHSnYV3Z1WdOZz6NPGaik7xu0sr14QvruOWo9uwrWGhCuC5dFjl73N2m
NWqYS3tmVRCv2+1xZiq8HsdprtNbY6Cziy65IgL6DKC1sXtu7PwNd7tuxBvZH/ZEEZJohf+sL60i
367q87r+wrDDdB8nb61uwbW8QT+HZgqw9ciIXA9cBXtb4EN8TqBlYQHp4kA4HKnDuRE8wGsuH0An
syPJDAvJSMvTp0KRznORE5ZhZy0XtLGXbT1oU05IERFxc5B0zYg6Ya0usrbNb/A7GEbIrlldcLJf
j7XRoq9groAppxHNZ38tqRcclSZiUWQquYM5osNfh1G/7NTif5nHCY1IP005aE9WwwmmrMsLrTHp
wtBlg45XIkx7THKTy4Nvhv/tfIMvSdgbem8dSQ46axac/pwyNFPjVKqk61KPgJYE6mmJ6DWcuoVn
Rh2Uz9nCi/B5VP0UrykSUd5evIHvLMyG+sBCgxUDnFF/X5yybm921hR/NWdMYeG34L3VHm5oefwc
eyoe83wwTPSkbi8RDrcseSNrWuOsbnxFP02BVhvYin5iXSytb5yS1faBd47DJ3Mji8kRBdoCbidm
G47J/tkjTThOVcJqtalYgBlAYnheN/28YHEkaEDszkFeZqnqzTb2vesK608VxS3tq2W12o9FidK1
GVn3+o5HaEQIeshirSAA0N47iVqZt61hB+Jslx5NO83+smZHH65sdN4n6j9wjHbR+dcIVVSF0dEj
0diZK1BhgO2RzLoXHNjW8QhnZUJ9NvWHhsjzfamQdJxVRvuVKBTjyfPALPKJWZXo8/CVuDloeXJF
TE4SlcPG4szSeUrpWEcbHr4LNLo8D1uiloNzyWzr1WcosEw4/brS9wleOW/nyNHc88rpU9pP6+9r
iiMDR2z2ezslRYQax2d15rSz7dkQJxf9WqUzxLFa7Q66ZrOG5B/U3k70Yj2aia29Ta2wP5HHu/1V
UlV+xto1PC/mAhOfusqkczHo1wZF2aGkufJCNJkDhz2OcaF1He74HfKc7tIWa3bKXJTiSe5kH6p2
TB4dMDfk1VeljIrB1g/Ss+WJgVX8e8qI9q3pJH8T1ikM6plW+8ndVmucWEs9WQhUGnVMN70/Ox/P
3Zn/inh/JeJ1HcXi/PcTnoe0+fTX/7kYyteaJvKXqdHFp//3f80vP/i3FsP4DRgj6FL0uo7pwSX5
14zHJW+FxACdA55KwKBJ9feYB2IjiWgWp2WDXBD6zP+S8lr8dbTIzqpgfvk/UGEw5fiuXWTTAPNg
kFiC98D7IoSR3/8GLdXhy+or32+QoA91kMu0wXYCeHoH77vaZab9slTzfENOWEb11L6U3P0X+oIw
jSh15u5bWkTtYFX3/lzVd+WkP0NvTMg3KjvCiywE9dtEIdYbhKNaUnP3OclcgTe4J7xPBc44g4in
pX9lxb8B0HdDvPohHlEUj73to5tFDFrOE976PvuMtD47VXyPYee2kKc5+bBleySk28gsIRReNb5+
5xj4gf1+eW0IoWdV6nfSglEA0/rzUOYoMEQid6T5nlyxHkiqasM2qT/7RX2zGPNDvNrYbbNpb5nF
zSS3OyuXnPP5U+wZwZpmr+hEmqjptjd7BJI+G2+N67x0ctg3JStvX6XiQ9xZx6z3nGDRiVRomBrR
L/BYJ8VLMZevLtFgex7YB70vbtQ3MKJziKyi/Jy3HPOGZMz3NOsabMx4aqbETYN5mZ8SsTzQJ3ZC
z3SSi77039B4+AcjtTjZyqtiMpuLTR32tGXgi8FahA/r0kwnM1wLoPypfFha6yUVxSWKO1b6/LXZ
7BPk854JmzXsLD7Qgo2zGeWdVXKtpBj3nQ+zQ7OKy42zEvVhWuEJ4QxsNnxRZtpDlSADKkDoke4y
ltAQtjuxrS0T90RT32VavU4G2bs6pVwwMvMmt2LYYRcFCd1td8ug343mcuCcdWV4SRVqs04PotFC
lJ6fBTMczirZTVGsV+iC7CNBVg5yPD5hY8lnSmDaEKNTRpkvNJZMXmjOEL2mvrVdUzFeNnJ77i0K
mtRen0C7RKusFwp77IZxA4eQMIpdaa5vXrNdzaRpMaLvM+CU7ku26n96nbj1F2LpHFKspDkeN5uy
Fx7p09bZxyxrR25UcUwqrhF8hjIsMGMHaKzVUSTdLQvXk6GfIAyDO4H+4Rh0Jm1K9ofnOjHefLGM
QbViOh6T8pKG11PXT5TJ5eeK7lyoE/QRTdX6JOjdBcxC8aYjEeQMpiHEI6YkPH/vRu2c0FW+NOwt
2JPsU8uYeT+qn+NzBunqcisK5yUDDXN06A0FiABOramRKc9JFzhCKqNei+d7QVcgKlfS6yUlF77K
cT52rpwvu8aeL4bK8S7WWdNui1SWkFXa6rYGSwMFBrRmRVMpNLVSvI3G8Iece+fa8ACscNc0WWdF
PUz4PPKrTkRusS2vMa4ZLUjo9gJ/t7r6maD052oFeR1t1kBzsULUTTT2ibPoH73ANkNAwo69W4ab
yKJ2lP2Olk8K8xu8Uh5ka59c0hzMA8ftTnQa7mroFLtFs54bzUjCYbLt3TzRHKtl/1bX+JrAQaU7
wngDz5V50G6+s6+yaopMiZXWGO0xoE4jXy433xqjgeDTVRz0Zj10VtPYC7fhukkeAZpKMTRZlGYr
h0GA3+50WFUVLQv3xdWc02R2C479/rO29FeWU1x+s+n8w/T8++mJWsV9kJZ4DXj0XZuR7vereAZz
FQRM0RytmU6nmLoxjGG0ZnZ3s8WG84uJ9feTky+vBvuQbiDTGsN7T67C3DTVjnTrY8KjHtUG9kWi
TwNHsKD//HN9P8w4v5LyUri8mA6w8/2MZnHdVeRx2xB+WbwiTaZ7y3KcGwugCkS/zQX/pu9//prf
T3e/vqbHBo6xxVf//P67TETtpzTPa5Q3drrDiPYE/4bAeWEdF40Dp/q8Zbld9QOr289fWvzgHGEc
hbaSJC6klmQwqe/jm924LeDk5NKrj0PViyhvKg/fnsOJftCv8iYvjrq/vi3Diu5/mefLfB54bv1a
0FWVbynTjqTerqaEcw0K5qPvM9zLp34HW+RqcVi+IaOqjjf3apPf1E6/r+z5Ya2SZ/q7VeSs1mnC
OxuuTeMfbJvWfsLoPaS9IaOff9J/uIUApOpM7R2F7zLfjfvMMqPzZVr1MTWHvdXod7q/3VVb3/3i
Gz3nqX7nxeEbZWCsSiucTz/Mr/3F8FZ+k3vVpz2LWO5OGpm1o0lGro7j59HgFTdjYlT3WLHvKKCr
+zRhD7W25HM3sy6rUiVXkCPDXK8SDeOHv0xPuKlPop8Pqcdyb5O6ASU6dQ4YEteXxDbloUrMVuXm
ZFeT3pPIWKzPK9EE+8nMrMsx8yp41zQy6H98jjPboWNUchVXrzmsWv45brZnD7rWNqIlW1txTKV9
TNMaomu1cTZv16sCFAoQgu3OlRgvUHMbe1KL/ujtQuJuoMb6+QX7hxVGMB/x0et67o/R7JurNZ2l
ifq4cc5Q5cTKygZBwyGsWPxCkKPm6u+vma2zT0EFdTFxqd//5inoTZm5JcCdI92lB2vILqvmVwvm
uzHp+SkHhYmMSv0vOul3r5GlXTHSc66PjT+3+yFbzRC69pta6bNNyMOI1aIwLWJzzdMS++nOrctL
bY0/DHn+J/ZMmEzV3BPfkYsjAZZssj6rE/PyGyS9nzdnETvir4pjKZyNAaCAZ6Bvw3WZObvZa3/3
kNDixveSC06hdEFs6hawwlBT/K7dm72pTO2deQAPjrnfzD7bzOcxrhU381pcFnYiMYrmFKgGIkXb
gLuA2jKc9fGhqc10Z4nt6ufX3/qHJ5Zr4Z8pyeA834tOsJuOeJaBoBglB4WZDnyYjUC/Ta3gM+Mp
Ue24PCqld6owQgEg73XQB9XtmHMvx0W9Q4g77Zd4W4jeMBpE0PoLwAQReTqqyWJ2TvHkOuEU2yeC
fPKIOFgtbIEWRjiknml7vm2gLTI3e1wF1SGj2yzsNTAZqf4sKcSCNk7bgygXrH3LQ2I7ynTF/Wm1
LHyDMwPl03BWV4BSDqa9PfttP/8CzvkPDwl7hvoPGjxOb+b3N+6SQKMYl7k+gtuJKHHWwF14OxYz
7bhNfnFFQOX++Jx47MIsawb0U8iL379cZwkpTGuqj7051IwrBqC5cX4Zs1P5BtdnwxgS0DQiQclk
mcpzKsCkvHEKCsCpiR3sSz7xL9Xc7XwU3QEQMFBM0vtzKIxrbfZumaUOYepT7a91IyLRDm/MMx7W
Elk9+IlA3WaJKF7h1FClLmaYb/pNNwHIWxszpFzdzTiF9iOX9Hy83KxVRJnNHwTbc+loIz/REpzb
xtMYlNuYXqxqgKkOQcx7m2gZi+aynpanbOQg6aHtD7eOo569LU89yeGBtPzAFzO+GOMOtzrZJ1Rr
hjtF9C5lpP5Fq/gVch25Idtp3htWP8AVLG6G1cb1vzxBYOEAYdNk9hyi5cqOakmP8xvCGnFkt/zp
HmVwlzMpJoCzu/bt9a0foexPKui2zG4ywZkFGg1bRmm9MA98WISFtbOxj0RZXmozLjwiD4I+4QEe
x/KSQzFwfXaWDMZkQPbGs7OMNzh3/kiHpb4sDPs0D8Rjmb0M1cEIW2V2WLoeTQmVfTlaL2af/Wo/
dv7h8abWsW2fKAjuqPeU0FKKvDMt1Oo06N7qYX7A+HaivuDLs3msVf11Pmo3o2/sR59K7/zM1+m4
lwv8oS7nx5AsQy6o851f+JE398Il4SkhQdn06h35w/IIaBkOFcnnGD+x23V1mbwhsfBv2t5PCXhm
XyTAmmmNEq9sLl4QjTUmH+UzhniCf3rRgmrLpnBNxiIoPSrrhIMh+2EqGi5IQpnt5tPTOLOC9ub4
0HscSZm73MzT9GDBnzo0IOR22LkEvIXtCokF896KRjDJ5QGakjfmo+2+b8cHl9PBscgcpsWcn0B/
PglkW6qap6f/dX/9b4ftFx02Vdmz9/77Dtvhr6ZPvjc6ff2Zr801T/8N1Rjx5y4rLgIyZbf+2ylv
/4ZE0kL+RjWvjEv81tf2muAB+NsZr/8mkILhhFInDWBP/0lHzdPfnx9AD9Pl8ylggOCjWVBP2jfV
i282tYdWoTwKL/m4FOkKcLNodg4skFpzHvtZO9b61L14lfEiF9oKkyv3lPRomehUb1pnXoilkvQc
fdpGxmJfgJ0oD73U24hwkTpEFt1/lqxpYIldDzsivWYtKds/eLT1B83EgLFp4xSxFW5h62XZPtbq
dUcf6SGnN3K3bFmkgBZX9QI6aZwnJjxL1+0GzTQj8lr6S32EdTtXt3Iw7aAdLfaOcr3oBxc+KSKD
iIXTDenpTE8kuBOQItf4AhoqyEjNuF84ehyGMfmAvyNjQryQKleV6c1IpP1VLnhPlF3ZHdtVv7M1
p7sjN3FnZeXztMpgEivz8s6xj5U7vzaYOLA4zkvUW+36Z0a/+6pYQGUK0rpUi9E52MOi73qrdw9L
LYdwscp1VwrxacxXsWfoFUdZ4VhB7E6vJqJu0IYcm/yi4pzP2CzfmD9Cy0l2XNUAx1L9UHXDfizl
HuXybSzzcjdpoNha4VNouY3x4NOveBlnu/0AA3xf4eXcjLF6KChmr7PS66k6PLeAU8qa07ciWTh9
0TDo6q54mbYmuy8EghwxaGMo8BPBLE3m/rETWvxoEilxZRVyI+ewstGr4Hq7pqjJTljxl5fYR86D
ZgbdQSUKUJnNtERO46K7gK+7GxYmQ91UevcUHaB9SsGksjRn+zgKr/3oZjnVFcK/8hnipX3FPA3u
CTMh2iuMZyjV1PgNFkt/zbgVUE0mDL484McQxyY2sMFs68t+QEYabI1eX3baNnVB59VuR+VQ/A97
Z7LcOJJu6Vdp63UjzTE4hkUvmgAnkaIkSgoNG5giQoF5HhzA0/eHyMx7I7NvV93al5XlpjIlUhx8
OP8531HaRq8KeHgYv06za+o7Qznpu2PgxgimMCq30qCSNjXyCoRdWGynIqke9YzOOpZVbkKKqsSI
5tb3ug4ZiSKYJ9EuYSi0K1INb9M66p8lGZ6BWAzqb2RN244qEYyp1GWZ/WoCgDPFhbhx8WMJM+dY
CDy5ZSZ61ExzWPF4Pa9qW/HfMJe85wVEZZxmBoSAODAaVLK8mXp+JbPElcpMs/E9kmD+RQ7hnB3Q
Avjjmzmarw7JQwQq0MFXAA3VqaukncFz4H2o3ZxfqPdT3GzzNgEBORZzMK1u25jv3z6hmdrZTBOS
b4gfaI3zgi2qQeld0NzwFTXLuNcHs/6UEwTEcKjqu5/PLA3T2t2NpLOY9xiG8xAtOKwT2XJFBxPn
PjBdx32q9cWPvIjxwslyeOpSS/nMpCALEvmfg94s5ivZtP7ZmQr+Q1KGxlGOLCKBS7x9CwR47Q2y
0vefnzSsizzaEnkUI+kzqK9kQi91La+6UzWD2A12qMGXS0PriKeMF/TOpNr2heU8tJIRJuCw6cpt
tAraltMeVknHOkB3ZdWDU3qjcZuloDNU6JrALL73TpxcSlHZdwxF5hOKmnENRepeVaMV25hPJAda
T4bvnoFUoGQRQygKJ37R6PKIzsyAM49i7ZHsyrhfCGM/NgAr2PPXju/13cKgUD0m0YwNp4NH38Mj
HV2/SnnlZnzJZ71Z2b5UUcUjBRD8ekqkIvpY1lA4WMpN4rpvbmvNvkEro8/p7dKVOCWb+Z6szNPY
UCU9yuq9BFwQFSiVnntr9MOdUNE9uiFHlh57Udr+kMo7gQnFFYf+SjfLderMnTnGey6GXyJ6MwMp
Jvds2/zCOpRbnBEbo54rxP+yuvbsY2CIzWrY64luX606fSYCv05HWcNhHUaB7dTEOp1ypSvPlwSf
i5pQO8LqxiydVdzUpjsd18iOdl20TwV3aG9XWbpxgVpt5zorcHZhuxvHvPZ7SrVj0GT6d8L6QCKM
T7hnGN/jpD6BKQDgaRT60TTkt1bHY+zKB/y/iOHjYN4RIg3fwPy9dpr7DcczQcWyK3b5CPe1mMtx
C+V4pnp1yblM4sL1a9uuHgfM4v4Yp8v3giZi2rlLTv0x1Zr99FgyiEJQz/Zm2sc+ODXeYGgcu6lZ
AShqzs6ZrT8T0jc2jgd6bJoLYNOGeVAswoFwB5QZHDob4Q03dcRpT6uqt0YM2GXLSpznTDg3LR/8
PQ4HvMNQpIReNFhRG+Iw8w9zrq914jqfieEkB0s14t2xtSrQs+wJ5RtW36yZW77rIEvMxvWBknYb
KnD6G/quLGzIy8J6YI75IUoXk/gluADuaoHhhY9NQafw3MOQxUJxmeJW1VszGpOe24ch5k0J5GUL
DLo8V7p9yVnzH/hY4U63Q/3eXGZrq+iZrPwCAMoB62YdWJ02gkcw6s9OGtl2KQzKhipE4rr+GPLK
CBq3wwOlj68ClitBVXZ7z2jkHh3+G2b9NxCsezE34bPS8baaZjZukDMyv7Kkdtta8jmc6QTDKzcx
limjV3x0HZRRM+iRks7KHaIthwT3u+WgNToy0Z8z3KacIRwPD41lzzeQyBSpUAPJ2o/G9Dl1OPNb
DBU/u9BJP/u2JXXbFs5qgoWyNWrIn7aldkx7bjCgYW9YAMQ5YVo9cLWZqK9sOFmtPmNVt+6lHmv1
Xoo5f1eGbl7WyldfcsLatHayBBjg6Oso+mRwfIBGuKSzwvU29pRG53HqM/2mw6k0Ye8CR0EYemWG
NlBXezqae3vS7mwdgziJ24kuzKoCMtxG2nbM0uHsyJbCVb0McQU0aGUba1Fsg9NQXSCoOnD2i3Ab
NpQ2h10TfvGapIefRoHzFiZ3yWjBK2E4Uulx5KSQ7XVRNdtkykM/VxJkaNxOP8rCMO50zPfPqk3U
oY6d5sVu+gpSy1wG0QKqRzkKqqBV46hwlmNWcApjoqvdCGB2fq0bzaEKZefXwGb8NJzDHTl8l6eV
N3tMnl9xlMMYbSHgQS4Wt20ISR0jb7tvjHhkQJuFPmeG26lKd5am7SMjsgmULG9p21Z1ACA194kL
tlhSMn2TxF2+gxzd+9RDWHsihrdTEs9rwJZtYAiBpufdeL/QeoUiVHXsXMgQM83Ejw0pgpX4o72Z
vXfRy7r7VE7CAQRvx86r7Wg35NQ6a2aDpaZNkmBoUUqFaZJMd8WVHbS6o6GAdIEHe6ij2ugLMuqe
GTEAf3N5nMmZrTATfdO7brqfS31vK1wWuU7/5lhFn800782eLW+kung74rvbTmIC8zrqnU8XcHhU
TXhOouZKoYGEJ+umx3mxp1OYurHXr5npTN/a5nL1MlZX/eQMmg0XM63jXF+ZziqNmL+BGeUr3Klo
jU1YFBpC2YvYEsAYiU3miWgufEfl83ScOP8uZzjAEJfTqMgkoPl0DCa3hthBzQTmYgCFw1AFhZ1k
RBghdjElyFw1Wgxrwso4sBu+TIX1oAlv3IHQG/zIGtRj6CzLVp+X7hKlstqlo7Rue7m8Nszdtktt
XxNi1Yg9fX+Nqe0O4MSQL3Fq+bVbuYapUS5fdbAnt6ogY57o4yfqh7FV0hjpQBuZ/7mOdWNN3H42
kt5YT+XGWTl2c13pfXSoA+/HK/COGMmogsbrD0XPI4aX1kK1D8FcaomN4ZoRd9Z0Je3zCRadGgZu
DWlvP/UWeRzXe/K0fnUAWKcF/soGu9V3x4BGZTVFe7H1zM8r61ucG10Q9ol3AxgUVECqr4d+LI39
V2Gp/ruTSSqfVdlxju+sA7Y4eWxT71GMg0d2hLMMY+exz46Q/tyOQ4I1E51stYea0OxLDs3ztouL
b1xAo2ILy3WoN6pf5GkuwwqZKv7WFAW7vtYU350RXsBGhX2/GwAr71pdtG8cX+wtfrbp2ocefk5T
v5pJKu/MlNJMhhK5eSPAtgTOvPBNG0r1BVjzcGpqszwvOVqz38x9frdyvuEgumb8tWw6QaAiTSbw
VTFbgfBaB0k3cSvOAbnnfncjwcIxRlK/JqBeX/rWwdlmFuXXJa4EzVFIjNjRSwdC+iBU+USVTcWY
fnFPYdVXOzLCECj05ZjMtBXUiksW4MzskkSDeiPJogdYtk3Y36to3abpiuDhwe+aiENJWrnEJsvE
659MQ6zh0p65NvkRupvxIcM+w4M4ZoHZ0cTQNt34I+6K4uCYfXLASl4fJq38zKaFkMIcOlwfu3PW
DgX3rNa94usa76O4r69mSkA/Uw2nW9ihGxlV7hYYAMgCzw1veGLPXPxw/HpxtdPSwj3mtha1v09V
/q36/BPVxySwjRbz/1d9Xj67/n98SVB+/ga5+eMn/zRWOb9B97ZX3qEOjfwv2o/xmy0NDx7+7xl2
jFJ/aj+W+M0m9SdYZTymvPZqevpTC3J+Y+hLC7LDLcwy0HH+FTHIdv8fWfWn7GRJ5rk6rtW/D+aj
2VJ5mUYx1glnOFVuiUWcUUp3oq3LCnKLCqhNNvCdhkGzmYso34hkSoJc6OqQxbTNb0OmIru299pH
MloaaneOHd/t833saTiRk8GrTtUEuR9MSJ8xmovlEcOR0+6GdAgXalQtZW88V8IaszJpB6M3Z1BO
i4lQAZdENxvg8818tCN6YyG6dx4d7LINfc9OX8GOfNG7nFmBFXbz89KPRGDZfXbJqAmo9OnwEKlK
hw5eJjHH506Bfdfy0V+0EGrI3CSQrxe9DlpBgVZdaQ9JWKddEE+pOrRmU90uai43XH7Ey9K2IwKR
mJ/CejZ3c9vF91DLcGd4y/qX52XGIsxeFiSk2mjSAIG1idVcPEaxlDuWSNAzHf/aEY1+wvf7XFFz
tYmoi7h1rXkHo7/3tQbCSgRQDHJKYvWPGaW599TLmg8hqviEfZNs0a6aB/7i3NUWGt9DYO0OdyID
u+zGnps84Dn/XH8s36q8ghGY49CAbr4MVFAeiHuSskKE04f4LnKXEZvy2tcTOGPMkFEqC20mWqxz
D1SEAUBp98zll34TFv2BDqH+2ermFDdKsuhbbTRakGuzSad9V0reDzmcF9c49Kl4S1KDBkj+lm0W
9l/CEjg5DLrnOZst35tF+Q4jab7R49rhouXGAaPhbYSrBcBIFF0hmJtlQCw1v3XTAsNMGXPB8ZAO
nE1dcAWPhs6+zxCmYMY441vYhsbDjHFgKyN7Os9L/dkbeOmYGC0258UEL6pKu5sJv26b2rQeuPp0
zpk2bXLdBnpUauEDI87XqKtKHyZhdoztNoxOqhf5+DARBWk+Wio53oVqhh9UZhBwL2ro4lFjPnLg
p4MZReMMlqyxkS0LXjJVF+0t7THvuJiHi4ajaWso8WmVxTsiGOfHQpbNETg0lVqJKe5melW7oGhn
LvFELp8Wbaj8lAb7rd2EOdMlkmTFQViDTHehXZW5n5dKvcewqEWgz0ReUEmbbiLH2sKT4l3eSqfH
J8nERDxQkcedV8TiXDckdP1Jn8OHsTbuldTfls57E6iDrSDO2TqigFhoJ6TgLCdu2j1ODmMvIsN+
gcH+FIX1p+A8DHjOyWv0TVfg1Mevfhfn4PNKj17TNLYNXA2sHfwGkJtmF1+6Jjm5tqeOk05klQ8z
za/+EHXKuO28bon2bohJiqLr+q1ItHq4tojOPCW6w7QhvB+5OrKlZqB+UF2DbrSn3SA87gFmfMyy
ZWweDNCTxWEI9cLz3WFOTyBwUsqeu7rMN6AM5W1H3dzWMav4SJJI3zZ1rzBkaVqg17b7YrXFLEEv
n0rhaCicXbzPXGzToW1oOxkSG6ANT+1KKyVSCPTpdZKoA0XaqJOb0ARU9uzkZPwwkXcWrc5tKh8I
+2bb2uZiCl2q8N0xs/y0KZqbNDOXoKLweT9iI/BHLkq3apR0ZQ3pspAqF/Ioe5fbi+i1LyoK4iHH
r5FFQZHTW82EjkMBXOxil9Yne55ecSCiuhNMoIcrXLZcVmqKnUR1C8se5KW0tKnFW9MYyAYDBINj
xv2FlaptHkyvNZ8Y4kKatHF8x5L5mT/Xy7wPtbByfC/PsrcFS/nGmhx1khbSNwvEO9VT6Wal3HOS
dbx2x8RB30zLeMmXaP6Ba3Lk3zrOLkZuyylLq3Gehd03K7QbNKDYyzYxNUBUjIjhGFJhQTQwbFGq
h/d13A5ZLR8P5dIovqUhCMFNXytlkwpN+m9GyW6zdSynO8N/93ZjpD9GRM4PplaIUyJWU2zJXSl3
aCWPFwKINSkWuHMu/DDuAdQSjweDxvCjmB0d8ibtprZCtl3BGie7VxTUVa2762phwCrUvRPE9IQA
ZH4NbQ56Thch69ceGMJwtf+S6as2DEmsDVZ5y8eumxNHNhpidDpNeMS4m0BM5n2rVz5llMaMMEkx
WVxH2OxR0/wsZ8SLDdUL0KL1m7lvQqiSzQkltKGEnvo6WbVoEEWtiF3nNXU8RI+XwYqP7eJ9ZZRY
HCPZkkIFkTZk6mtRWMNWkETcDgPbjd7GRyD90WFQuYnTwL1QuXPtu9K8mAXdKu4wygdlJRRwaNyt
5vQ6iE57UHF6j0XTvcHfavBtzC+R87NzN/PYGimTF1SLdPZOLl2LTdhD/ZbjAFeN5Ngz8wLIvjSe
WNcG0JQN87WfB2o6RFRtDXbOdmP8ZEshoM+Apqyf1Cmb/LjYxqFHyKhIhKe9qp+sqsQhWMyIHtsR
GaMVZzVlep5bW6fX9flQy+RR/iS6Lj/prl2WW8TEiRH6FVyijZGSYATR2xafc7UCYsWwNHdGZWhx
UIPAfTHrYXpZhdgbZ4XMDitutpk1BXm2cLA26zOBMroSFEt/DtefpD+w2hVbqxesmDRg2x/zCrXl
PJfeUDczmBu5Qm/dZcAnJCjHxlC4RVtS2HVXSK4xaEyjoOZ1s9vslNvg2/zJ1aVxe95kZAnbDfau
aReLKPpizSFTNhplN229Sq4e3WpYuVd2r8D6u1GMpNSG3Q0XS2XV5qmthyLe9kZbUwZl0HHtkkMZ
xU527G0bl06+1O+cgTh0RoBp7vQyCha3G4ejiOfhlMeZdtR+YofJuyB7Yffw7nTmYkgk/dIku0yS
5K1cD4xDbA5g5hAC3joJSCyATpY+uHHbXAnlKvCuNj1LFbGBfZeEJIOg1xyomAOXDC1mBJ08t05H
2Auico6HJUCT1M/FT+AyDuj5ldu9tbM7icwBpY4yh5XS7EL95Ofpg+pWiHNEsS8o6KSLtuakFRdr
XsNBnICa3C/IPhxBBYqXcMVDRzXQOZByKzW6/kmQ7rJeMIbo+1cW72Vr8iJh2de/WgzM+GIT3Vk1
WYineSZmEjw4hreA7enYbgdp+D3aeO1bdozruOlcTNlZTLecjG9ryQTBW3HYagVj2z8Z2VCN5APF
ipCzOzK/ewvD4xb6rElfYgdjOy+t+Tvg5/jd48z9DATZOYVWDJc7mUfn3AmOZkEY6ZF3i2/c9Klz
eu1Xzum8Ek/tCPZpvlJQjUmKYwuaomUekNpvZm2B2OhcYogJEBv2EsO7zdN5/jS0MCJtmegfrKfJ
TaI0nWiWZb+OI1qmn6FxhjutSWI36MVC4QqtA7u57M0rdExzK23F1A8uxhZogben/GlATRxHsmqj
uswdiQJaNdtNWqrJTyWSD4088cfcqKnBr19ZOz2pwHfVeo1zGksQ2MQpoWKob7aaHds7YxTOd4BQ
0xnU03JxMXg/1goWj896npIL0LsnrxT5a0QTZ0SVSurhr4+oMmAedgMHHn4Un9eTaCL7wVx65StR
V0eDQO5WWyQTQseqtzMsSM7+wt5KKLs+TF5qHbO8KHcKNvo+zbXyOAnO4rWXq6eqBeOnIXFTVwTw
MoICkqbFeEkdxzixSIw4j2K+LM5ocGBh5TOzNvGhm9c0jaU24Q+6MJlEzM2mKjq+662Vnhhuhtu8
EA0HqD5HE7PpZKH0Rm2TZrB/jD24aZvaIRLsuTfdMlRhmqxaq/rda/zv+/8/uf/rIF//IeP2+P0j
/ks7wh8/8ce9Hy/cb4SW+J/OrYyM1n/CbXXd+Y0Ury7X2/tfAlUrN0+sjQpc06Vlr2aQP279BKq8
leclyL5KTzrC/Fdu/a71VyyZFOtvEDwtIugQ1sy/G/MyPWwG6YT2heYBOvHwsjWn0pm5LWiuTg0H
OWujyEyGzcKz88clqSU9WYbzGRPIeWQ1pPyDL/wTkenpBaNvcuIsOWGRM1xaXOvSdoGsc6GoAo2Z
T3/VciNqGMUq1TyLsgk1WoGT3CxOmZd0eyZ4aXpxjNhjZNrk7i7p4vJYhLNJ8GNofAi54O2L3Aog
YMtdnOiGseUg+kArYM9qIlR4zhkXnbvB6PezPTY3Bvmq7zgG3q2CZk7L60Dsq8rZ02Ncv7dFtkaP
Cvtom90HWVudvxcLOagIo41PyxxPB5YFa8cbpV3KVAsnKt5GNmBXR3ZoPQNHhO+QLC1G9lGMV5xg
VHqnxbHxMsKosBiOBwAza79LYnGdu3UiylEiGHvxksvEe57kNN9N5WTua8N7gRyD61bMIObH4sFK
teZgDa1xaYuiPQ6YEeh9S5JzMVbqKO04uaX+78PrG/Z7MPNbydXi1BRErfJKGzFHOuFxDqVJq4+e
f1Jd227h7OufQBndhixrWx2oI/gcBoPtRiXTq9RdFm74ShF6Mc3JVMq674bBviRJ3vDaVC+kTl4a
jYcGjLKsTCXu270mtwx+qi28H8eXtUPFnKPotwLhO0od7ccrHp1lskBUibg+rp/I52Y9KELtR43B
gZIdcDJwMYkdp+fZj07AkXxknjcS9Fm7pIAC25keXa1Mz+7nuVvuQhULP16s5hybhra2LkySRzGB
ETiOtbeogoRwAwL5UdldfpZFPZ9jhie3uKwJH8Whuldt0+5oMp++9a6VlxvIfcTCMq3+4XUd/bGR
svR94aTqzIgmOUyy7M596GLpmWwVfY/BP625cBzvOtaczTzUzknHbUC5Yu+IC0YfDsStt6AzlIYo
oRGOHjJPN3wxp3nAi2jOxi4zswatmFrXwIjicYf4ImmfKDRwzAVttGNRMM7va/yzDLQr6oHVdE4a
npQDnYiSqbl7jtDFi82YGfGPCu/O1nVz7+BgKCJZpn23Fw7mZhyj1bCv2xtgF8rgaoYf1FxLOZxU
eC8YUjLCi86pDjE9QXKMMShI8XW09XzHJcT+ljXhcrNMlBr49kiGQGE43TBGV69eZZn3WhY6AVJm
uIP3Sllhman5VBFq6n0Xn9kNXAxVc9fQ4u08GMQBJJmnpUGZt+2pDKj2No6Qp9orl125B00zfJGx
rB4SZg/IC2GmMSSPEnpqzXkjC8/lAu3xJ9kVosPGAMXi4/UlA9WO81ZfxpTxSjhvE+Uuz+PU0B+i
OFLHINbI3M28Jb0V3sZu2d7b3EBpHG2fEk7tV88cDm1pLne03eJImZwbOfC1xllmTMckLBjuKRug
dIGGoysdjcWt3fkxg4tzW3Sj8QSNOn1PhE4N36opDapVR3dO4vBYCs95nPCv+h6SDzKguGXuxAi9
Ug+R1bTnOa1Tn8UTes7A243NJwbplZgsCo0XRKYSx6XRv+O1sy81SbSjoY/GsegQARO9gyRW1gbt
YWG0h6ALXyupnzSnnol3GWb/yJB1/ixEDVlLc+bDnDJQI5SB+a3VcZEwgSSrl8hs7+DmDziZr47+
pT8lMVF0wDfWrqnLyLfd0b4VU6lh7GIh8qJYBeQ73TezEvFhrhUZpClHO7L6GUpEJ+03NsHlYHme
9klfKOlUFUOjIgr2g1RfdSH9WV3RynS/tgrgLY34iJYi2jZc6AKjGmkeGKF3+hzb4jdjifpzW+TX
DlfUTezBLjfbtj4Z0DPImDMFVJO73As98e66uM2aTY+6vLUiu90XFpNk5Fe6EDOX85gTW5/R6uxQ
zvRtwEkD+XoFQIUwwf3Wlto51vBBVJzaX+rJwzlN6drVdpWHPamy3+hY4bth2nWwSDc/6kk23Zbx
oLFgRQrXT2K909rGdRrQ3UUPy3K/wNf+UEVk4bOC0D6wpBtqNqhasWvuFPDqHumCmYKaTtcjFPDr
IvQjpwfBHQPRHjTjzBtcwvoMnGR8UASxXrRJFqSnkNFmu4zvU9qRy43WROqLiOyGmvDGuYkAv7is
oKF3YN0kutuLc+do5nVZhvshor8MjQlJiRfMl3z2ntLZKG7IndKdYcPn8PTybC+MB4juXDPcY8zK
24ruX5OLglVG7iGZ7GGHhJ1vO3OAI+6G55Tx8b4Cx3dcrVFYQkQSIIRaR75Q8W4oILxEXJrIVufN
dnLD4oxmwfKtQvURJ6Lek7C1T8vYOd9IZedf267WLrJrHzqzkI+Laz2L2eoumYfdXSlErLbXlr07
OMO2kc743BXxcCPt4iNFajjGQOZ33A+r/cgg+jAsOWbpSYu6m4Q5LsbOyLp2UVndE5jNApeda+QA
/6CT+3zTVKnOHrsyaRc9HF8ItGqHfBnluaiT9MZI5K7Cl+6DEcR9YH2ZNMRz4RY5gqsZ0tE95k/A
8Ov90LvNXe32RJO6Gv5IE36SFmAJjOJ4j7+FmSvOg0NX5Sv3wVKnWmbR6+h1ycbpyDDWS94EFDot
P2gJf4qLsqSHN3UeM7JZu17P8GpSYryxU/MWTbTc1rH+HnaMDYvKiu/SujrnSptvp1UXD3XrOW9g
4TcpjaXUlYx7Ohy9XTJl4Xs7zNPempL2nSklI2xv4HJPOuPoqBQaht29K0RjNNACHh8X7WydGkP+
+dAGiWtxplvdcdPlxvPmjUNxx2nqTw4yL96SikuRlVeRH7ui8mPh5M9r7+Ujh6rsVDYuW73UGYgm
CkXxruIyt/ecqL7kkbUrbLPeu5NobwkvlEE5SW0fp1ZBsNeIzpQPsuwY6XCImBrj1FGpfY+hhSZ2
i9rRyR2g5KUg85Wl3ilsSbmNtbLeK9pV7mpcoH4GLfemWtpyJ101fQwu9SyEaRcOKVlnSyBtUUN/
LnfhQFbL9K0kKvxuk/glFth9FJEXBjyRH8VQNLsUn0Llz2AvjohcAOzSDCF5aTMbThBXvo1ukeWv
JwM/ZmbZAJgKams0K/oe9q0R4HZVbGk2uWjCENg3s/SOc6/fUy+1U4a97ASB0+2iQv1mYR3A58Rp
M3ZR4ENTEz9cx0W/pp5jMxBmDyq7j7Z6QjsgR48WAGD2IJ0lMzcdCsYpDLvV+mukR8Fb/V7R0EpD
MRXhTjnAC8KGmGGpHTofz2JHHgHyE1i+0HmFS9l6dMA4dCwt4sGp2ZA2OBHTi656/dtUO/ndMk0s
CCO1xWZIOUJYLnmpP7oTpUZhEI5uXH1LBthRyKW/UxGnOAORSIE5vMR+cr3qSc0jrxo8RZoyZ6oB
V8Zi2kIgRPbMSaODqUplIL0kc4J5ZTRq/YprHFdyY/2T4Ugd3YYzgnzlZ6p3LVIhuttYHzESIYXr
Kw9SrGTIYXSb26bmv646u3oz+ebR3tXueESNYjQMDAMWkX1CMyK0yXoqv7eh0G8pP3RptdIXvsFc
5i7OYD8tMU7zBtfrdyuvyWMuzlKfQumpLU7A9toSMEehK1rcpTU1FSqOAyiXVB9WsRoOVt6762ow
B5z6DNpJOcIYqivWsq7sYLer1plL4yTKzrppV35rIgUAuDyeAmnPxEZpAalPIqur5ykZrZdOzyDw
d0mNQY0pLoBQGjF9wStHEsiVfpL385uS4V2UurysAkHhERNtFIxphKoG6Fvc0jxBFKrvuqA1QRBt
OurN1tbN2r1z2YUxweNtPKadzhmZSUtxMxVp+hRRqffWc/TkztSNl7mkHbxAJGbSyYsdFnFKKWzP
7UsaRXwh3q9aIl/TuLWHWhzntGsew7CAu0eNSErltSePWdeW1z7ymAY3evOljVv9Va/d5rWsoi9h
4YizZdQKNbMU2sE06poMvYcjZADaAESnfhzjqStpta9L53aYYuuhjJsPZwFaSLx+Qn/WYrH4rhJs
+8kSWXAhmC7fZfmcv6QCG6ubqnDvGnSI+fOgG3uuQv0zBg71fdQoKqkNKzp1RVQHPKNyl7aYRwL4
CRQ/271EKGxazjpN0hhBGEv1lXGV4MSvSciT1bRCId0sDkovT64t2s9GNGvoeAQMt+1c5DjDWbwj
TvrkGC9LepYxRdMFvN1LLrk5IFHzYRLa1xxcxHMc4fTa2LrNH4cptNoKJqwvGUsFVbajEv6SOsud
Nle4DOm63/fGmF/L9ZxkLnyuUJX7jd6I6CY04B3VnHz9BGfVoUxD3U+5lmH9LdeDrC7bM2MwBlIl
AAtWMPIKqHowJ7qE0e1rRTyuuNOztDOBrdlcxhqdXWCDgw4Ja4ht7G4Mp+zlO01SQt3rHu5Qm7EZ
v3DU5pe+nOrpCeIexm9q/rjw9vdMJqDFMNdwDKfGdtBO6sRL0rruroqaGMt5p1cI1v+rsMYuBlw2
XZZoYpjlNBDsiunLL/aP/4JwoKPO/BoKFq4ACi1diWlDoO78HZNfN5OChKurCxlsGWge+S7dGHlH
iqPmYqWP3uFqrGi7GzOTOw0+rYz1reuEt/WwbLuq3/Kn7r2Fbt3mXwOyc7VZnxuWFt2y8Y14fw8s
Fzq1eQJ64qWu24tTc1YMD8n4T1Dsf7OS/HwQEkUWszG6H5y/vwAy7ScuvQi9iUEMln9sLd+hy/5b
kvxvlXmsCbFfPpLBR//xB8/p8lF8/u//6Vd51X58/4so+fvP/KlJCohNOJBQEk1bX0s7/iOHpgu0
R2lzgNShLBl8hv/Ti4SQqSM7er/YlP5QJU0bVZJwOgYlib7HL/lXVMmfXQi/pOqJ7ROnZ6zj4HSX
FkHuv+bSRBEzj9EW7eSSY005XACXnIfXdvSssr1JRbG6ablvuuwFDg6+RJ5N3CBqGxUeBieOS9SA
1tFqYncz87bUDJRZEKt9vLYhk4Rv0RqHjI9pyEg/kShqkiNsQ6Uo/284HEKCLR6XC4lisESbaCjY
IM76WMiVDKRcR9vErkZEa7RdtjjTseD7ZqYCAQRbJRzFm1G2IVK/3bf1/Jg2C4l5siiRcpiCTUPs
3SVEjlXvWVw2C9fQCl8OmFyoymkXzjfOrIWk1WTVuPW/jXz/rW+NLtDK/4GP7//kH18/io9f0Wi/
/8gfX5q1yxiPHgsnZ+yfnLP/+NK47m9MCQw++EBtqCn5S3gTKR/OjecyDrVtx0OA//NLI34zDHBm
pJNsOCqm9y9V4PydRMFvccFeEDg18Jqa61P4NcuZ6hw3OryuYCBgB6zIy+UweFb39Mtr8l9sbn9b
2q31YUg74EaExeaShv7rwyx619KWSjC0Wyz4sxV5MXMQ7l2hRpwV//ixWNR+3UfXx/L4XpiWwakF
xsaKoPklnsp7kXbeaIaHWa+8O2EDQWDZMv8ve2fSGzeWZeG/0ug9E5yHBnpRMUdICs2TN4Qs24/z
+MhH8tf3x3C5YMkuC9nrWlQhgUwF5zfce853DvZESHzl5hSO/3xAJudfDklCnWs4zI9EB5JB/faQ
AyDD2vAa5kRYSUh94IKel03H8qbUQNpTb1TBg+67lrnRgddYKwep9ogbSZnFtnZw/Tt9z0qxGxAS
VzPvMijnHOcxaPTPBZvp8zpog20dimCrZrc8xitzefKFjc1MdklBPmRaI+8N6RaHoG+w/IR4FcNR
xkcbjXuxskQRbcdaB1Yq2nFdyza/NjV7+hoAnX2IUrt58CpxoXdjTFkrQ/dcZYS7mlZ6gQvY9ZdR
YnXXZtvl3yZrKi8nSyX3JsT8BSuDbOPUUUERMMcxQZTXTi8Rf9ewDCjB6bPkalRrGvXEjkmrPfMM
WR6bygeUkaXWC61WqiKuqlcTFeZdjYhNLOwhCCHBaWb52vp5ThUpH66hgkcdS1rl44Hw7Y3ems0z
1ddApSu8RB5ufm9UQrXPUFecsT2PiirZeCcdtzppuglOYDWvz1LvrkH0DVzYf8Qva94EJ034DLT7
kvgtWxLjpBrPQWVRGp3F5A0+C/Y3s8Q8jbJ551PY2SXaPjTori3Kc28Wpo+zRN2fxeoUV5qVOQvY
7ZOW3Z5l7bhOb6IhxkYzQ2ejWfzezjL43Cv7TYlOi83NrJIfSjf/QgMn2hId/To2SUUd13fOBFFx
1cKY4BmtW25OBMP7op6l+DbtjGuriKdz/aTUJyEo3btFr6PfjxPSELVSu7VneX8I9mrXz5J/a4zT
cz0R3Rfw1PJzevIGTCefgCaxDHAL0LKG7mstM/RIqjlSzwX77WVfsKuie8N7EM4mBHjn9wFwY15S
DArabFWYtHxYtoOiHm3a+jIIsTR4lTxLTi6HYTY8uLqfvGAPY4+LG8KabRHRbJBALFTfhLNpwsU9
4Zx8FEz+Nq82Xw8iop4uuE0TD+fFMFswnEaTF+lsy5ghLkuerPO5GtL0Mp7tG+ls5KgdqWEy82/q
OojXHW4PrWusI847c422oYXggSlEBcQ2FyejiIFlBBHzdYGHxDu5SeLv1hJ58pkUJ89JePKfuN/N
KOPJmTLNJpX05FdxT96V8eRjAXSNpyX7bnCJTm6X8OR8Sb/bYIbvppgJDtEKXHKb3NlN4guZkbMz
+L2680YZrQOjJUDPGeeCK5M9xSqn1pE/S58qseon13saKAX5wGBT09mTd0M6SJxpIyq0pI3J4RW5
dKHGqknc9HB2/I1Vxb04unD5IjpHTaGuBE4AH4afW7fRWRACQcNrgIXt2ayiDgCrXszdGNUMgfmQ
dEDDNvVA1/mLN0QYXiIZSe2QsuXvmts0J0e63hpBmz5rTpXegtGMtw0G+flgHgwRHXOwF47U6UPL
pAapOtc6oPogwRAbxFzU0zByO9KyDsqkYmsMQBLNnIwqpFsYoCEcB8adGZVQXFqiBIDbhi7xlDTK
Xl2zmNPLMVNt7HSOGiCJMVpgzAU+24HLAjtWHE6OXwiVU7Ekyx4DruaDR65tGxyw13vG5gSeOTmd
4axjVKQoNyy0ESWmFobBp6Hhn2qpFbfwe/BPO4XWVau+V/n1YNnVV9slM4cTwe0NcAkcPmXwadW5
IiNgdVTl3qdkcklb133JcrQxCwvo5iZsvfxaU6mHdMTPOTfid/h3zux+Nv0me7B0OVxlaeJOK3/C
8yvwCgPwYxmBfLLEtM13m61OU91/5BwfyTnYAPy0KPhl7/SPhqC34u0q8PQn/9o6sT+y0VDhCkYx
cVqU/MhANFghsjxEU0H7HHIuXo0fCA+PVSB/BcAWMBn/hnP4sQo0/mIDBpvDQ2TuBBQT/gYk1zTf
IT103BGc15yirGPjsOeN4s9rprz2aGanrgLpTM+8dsnplMgTF77jlvpZWfW+Sauo9uTUbVMzR1j0
KH02iesUXHt7Z+a2nCiGsvgzQQIkTUV2sQdMv/JvYxcnI2K/LiliYoMqhOzFxrYU6HuG2XGXaErB
+iwc08z7fdNl9EJxmcmukNVFkY0JqgecW4j/CFU6d8JkOLCo6vV9Ersjia1heJdYdUU6q/uktWW/
VagAxFLHD45przpPcnAHeTLwVTgoxu4iPLHFktYkPIcA/OwMLCcGRFk1uIwM0Ha5cAHo3Exz0Ile
mYwHhWz7i1iPSNIwI8mI1PTdjFQg1iHbUm7EkNc3mU8ZuYz3bg4kC1ip7NFFjmRm1Bru64VbjRLm
GobxhZYBtotyO91VYaM2ydSgQvWIEKHUaCfhsMz7sL80nbB4lmo0bpQbFf22lARaRW2Lr0NUo8nM
KsZp0aY56VdO3T9JPPsPJOt6FEtFTetiKP0hRVfscKE20kvzKcwSGl6OkW1bE6WgbaRUSkVVG5R1
m3NVlthYEEMrzNZzZE6cKpSGjEMPAUzjc5JKgnYbAzKVG6IgdHKZeNUR6HSjfl276dpkCCRCWOLf
dUsHzAkRXHRjkAxqrG/z3sMFYjclMUg20BW3z3d1SbN5EH3nw9JQip1tgrNbmL2YUbRAxRqypFAK
tZn6BmxOf5kcg0HU4WvczIsrOuD2+JKz0Tc3+KedbVcO1a1RIMJJXZk9lXoyS0d6g/wCTcgdmb9C
X5mNd5nnI7xy0rDXTVSC/Z8tqrw0xmD0ayGyejP2YlhHXhNcYj2qWNU03bKrbUHnOBy8RWnl6S0R
9w6Jvmjqv+iJVu5pHZh7SRrTykUc9YmvoekXRWIEn8O8N1jOt7JPaV3W5l2Yxd1eIYfcmFlPmTMo
wvbWt/tXbLvaqgdptkJYMIIizsZ4X4I6IClCDH2wFK6PptXN7ANGKFwebCrwVsxoTIeQZAM3v4nz
h/nRgoVQ3zl21hxrX58+ZzLHo1KL8QGXR74LJybmpYYxFieONiEVqLT2ciyH4lg7OBbppydYFMye
Er5D23tlRGF574oaU4oWFPsiiMWjZOGJjkGG2U1qV+aynVKsCARJy9LnPfRCfCmOnerXTlR3yxGt
RrApC9sEkO2ERnhWVWj/O0dWl82sv29dPfsKfnRE8N6WoHFJ3wFfEmCJla9kFdoroijUkv6OvUtQ
+NK6Ml8GNT46WYOEMxXBsAp602vSVW05PEfgM3VUde6VahE3cFj8Yd34H5PjPwuDH86KDjvdf+9x
/EeTvhTtS/umOBLMf/OjOBL8xQbd1Skp2++w8YH9F32FwHXJ+ANb5QRULn5Mi+5fDn9CADAIQiSS
3k/TokWxEQ0feZYUG5jO/ta86EDGelNLMAx+DaUjUzMFec50Lp/8VEuYuyy81qTVOJlPn8HR+mNT
SMArYTQcaOk6O5brYKxLpUasFa13jhkbf75vGOoGnYm+6NAevGSohy9SapbHqQhRPfJhoa+uXAAG
re0dYUu3NyPm37u8dbItfkVaMsI1PpUkRK2zxEsOVJDWcmzrz+wLEgzAfhNTrFF0INuuml71Cr5f
TKPMZFuZmrdNG6eHoMiKs9Czsm0HS9gaZHFRYgvBiBPmKxy/0cHoW7Uv4jzPlzlpFitTE94hx8GN
lCUbLktIP9sq84NzpNc9zSGg0NeD1gVHJGL6hTHGNPasEfwGKSr1xvSYWYzSFE9GEEMw0NIrA3HH
RWgad5MOdhuTHFNcbQcaW/jK+maNY7SAU8E23+gLc9nkjbwKRgIFyW6y1pbtDDS1GCm3TqZXX5Bq
1FgbsFXXMQFcRVem97WdYJ8cMjvZYvhMdkE7owttlaMoG42lNMzusfTj8FJ2kbqWmLRfg1GNT0XT
Wdci9cedNSZ45a1kuHZcbo5umvGmDp3uTB/c+nNO/O6qL4S3qfqs33rgnFYGECecpkUG/xA9XE3G
1hctsGY8KNTmAElRAfU0BOnUxRlIA70sVq0TXuRpNbdytH3Gon5FeAxb9r6pt3XdO99EgK+kTWR8
Jl34iVDfQgKLo/zKoPvL7KYl6SEa21BbW1PSnVX2mDyIMQ6eEfPla9ZC1SGs2LpW1J7voLDEF5Pu
6hfs/nBHsM+NH0Npt+dJp2e3NsYONE30IJHLlhjvhswj8w2q2PU0evGFEPa0GT2kMws28t5NQagY
E5ms/VXcWv052Aj9KiBa6VAK6YZwEuzstRuG6hi6brYbh87C/EQZIK/cGLGTFz/VCEqOhaic69zP
pt1AONVR13rrzIT0sWu6UlxCLWnv4MUQa5i32T7Xuj0hzti2gsLxj2aNnAY5kXtRCzvdx0ZW7RIC
6fJFjoJuo+zIucwqdWZGdPj6Eq6Ppst1Fwn5EnU+YJkRnw8O19B7qS311alpq4mxInJyzB0i6EJ7
46HHW0H9Nh8sO32Fr1KJpSZs89nzi7uyt6aHtq1GpFiFfl1Grot1iRi1g6O1OhM4Iulj1AO9XiqY
by9t2CRXHoYtgrssK3iNsWFsi54/ElOc3fuxni97i8g6vU9zHKA8REVa097tMneFqBThq9XKz3Rj
gPACabnDgLxnBnMPpaq3RcH0yl4fwWxM5MM17vHsxgmznTsqeXDDqdjbaV6u2ooGZsdg+Yy0Mt57
8Fg2I8yeFf2PYY6cTG7YAttfp6EuEZMk0XKKkHMmqIeePF0b7r2iAvRgYjDggaIma6IUoI5rVFda
M2wUZPmzmrJYsgyCjSOTfBu2Sr+A5p5t6+y6p6nxpIU0sFPXMq4TXVi7wvB1oCNK7+Fg9c2rJTHC
UJBaKX3wtqWhhnWfkXbN4svynyQ6Q6JHdQJ7F8oby3UxjeJyast0q6GEY02F2nzZ9IOLW1MDsyCQ
bnbF1LKFwBfpr4Kgvxdgg4h+Ja2IBb6oGebaGHJI1ehnrH7xghahvjYM7SlBRgrWSrAairOA+oJb
U7dqMMxkWkzfGxllprf6mnUlfpMkLT9nLqkOYRkF107uu/u2dQbwT8TJXsdSS1F9YwRm//PiJt6w
TdjqXektNnZ64ZZ+7H1oOsjX0Pmie3fXuUVkV8CscZzsKHqkwIlme+o/BZN0d8yIE0mcyCBaAf2D
WIfkvE1QMSKWDM5Ji2quZBLWF6jZ6wctjLMje4NqPSty6ISVmLLMCKl3W1uPqcrNnSu5yib0yw1W
dfPr5ImOjMOgerGtep5cusl+itB+30sTG+KCYlewASkhkFFE6Rq1CX0sI4yuCGlgEGczjGimHm71
jltfRM60GkeJmZiwR7Cu7MSIRy+jSwtRNC8aC3JYxU7Nk+2mLQlj3baIB7lPg6m6z0hjixFZrdMx
nK7SHpFZ1fdUbUc8Q8my0wobmsWwceuyPxq9MA9oKdJPqjbTFfomolQMpluiAYazNjSrHZ2XocQI
1wTPqYt7Pi+U/pTh9t4xMkX7UJqr0XSdq6lLtNfK9vRDJX1tkwuvvTRi8rdwvYYbCrztdTYq/14o
tMqGXuu3aCd0DueFmC5Hzd1YbBiOzVh/LlBXv+pTx/DfNXJC0D7YYjtYyoBbT2XNbLUzMo5maHHR
xOhhulI5OfYhkmthNaWxfj3vHpj7k0TcdQ4LEcJpapCxhRXIa5Bv2a6M+KQJYJytZfgmEeBD5Km/
Bfj69n0WIZgblHYem/ka3n5+1fdFupNO9wxOj+o6WVcRdk3VfU6l++zE0Ysedt+8bHr2SSotjIm9
waRgAlt1vm/wdqybOr4DdVYdYDB5d32VmoSjqeKVzsjw2IT8YV+4Gq96PLLPhTvGVYAfq3GiIc13
h3pyL1hqFcJdTGaqO2TvlNJek9cXnQ+0lFedGjr/itzz0X1q3XC2w1o+ezbFg6PaZtLToIe0JPl2
2yGZn7Y0fMuLuKq18rliAGXtFfQrYwhT5JqjyA+E4jarViXmikVeekayc3Homth7dkan/kT4lkiu
QjJ0zzzMys0dVuMoJAI3zSgQDK0iDwyDmpN8offaavdOjXuVJkYP8aXU4pRwUS+28Bvo4J2Cstj0
bvtIcVZBuRfZSmfvT+aJ/ThoptphhPeWYy67I//lsAkyj+Ukfsm4sc+7AB8nGl5QDqlgltE8GmWs
Re6LKcrWmOC9AzOIdhtpsTin8m4sRWGMR/ay9bHhaR7woS1kFKsXrLPjoQlcbdHaGuS8AuBo0c3L
LWsiDIS+fnMWx/s03KQe9oi+DOXOzywbyJAfb9EpEo0d2tdkHrUr9NZiP9lC7on1Cg8NWSUHqYtz
ZP0ZoC2jOqctIFej8OpPneVmS39wxm1c9/EGnVew1oTO5jrOyCcJYZuiTcO4J8OqXcIH83cdpRW6
P2a+dfCFfiN6h2V0lZLNDBkT19EXWuS46VvYcl772tkoHwGx1TYrjmVcZ3Gefe/i/ae0+cEmDj8Y
1cB/v4lbvmQEIjXvKDXf/+pHdZMSJiYwm12ZaZ42a//qcRum/RcVTJ2wA/qbAWaxf23jbNQkBoHU
qH3mAs2p/f2jumn+5Vj8IEqg77XPv9Xjfo+R12ftCdlkyEws2unmifz/0y6Oia6sajJRjzh9g3Wv
IM5SwEnmyrqn+mu6beMhGRgf17qeIjgs7f4+tdtZphgU9eNPd+83rXDjF+9cwL1g94qZSJ/jbLgj
P+8p6T1UaRB1PUtaYkFFypZw0SFxjpYDtswA8bHdPXtUY7BX5P6cI5s0VCnDqfVsOsle8SWQErk4
cFJyfLLMuMd46hv41pzwqzESfPRdMPU6/I/4Wv7mjE/qrp+FNdy/WfeFsIcmDu37dxh+OyZcnsB4
ebQGiiqkqEzZfW/zlW5YnjFqYVkzklXM9INUFYs2oUC6tSU9YiS5qEd8y/jZkoypkXneyrjsFzKP
6CKioU7FWpRJdJV2wSFvA8YdMnKChzaqz1IggHDMW829QF7e59s/P4dfHwPyGp1sdg91LUWyd1t7
pDJCaVXWHqHeBw+l8InStjFCsdosuuGKrXVwW4VG9vTnw76TCjAwQkrykQuYvIv833xaP72Ljj4I
u8IucDzl2xv4uwl2bpaxH0YPfz7SrKn4+anNR6JAonsk7BmIot69ZxWl0ammunn0Kx1csMJnTPCc
P5IYXkVrHZDytIRF5MOHsaBFfvTSvMvd40J5UUwHqQoCFkaHd4f3PCtGT40GYR65X/KEWKoUAVq2
daa8XbsNNfFR59FvVVafdtGl91UitN6rYLTPB9dq9CUSgxL0Hx61e6upTJrDPibzSuurla5NOZ5B
HGTNDrna1H0g6niv6ZjPf05OMUg0pARFrentg9Ldzimwb2sXRhfmL3j6WwK9NeD/NlLYsRAHFcXp
Z0IEq/NhqqMNdrIBk5DRe98kjWQE/JHwwCcl/de4sbwvALUj74NULNv55SFT/+IlooDG2MrX+U7s
4hJzqjeRtC4oy8/BpytJ0C8GtrnQCvi8WzZDDbcHJE23iKKIrZJRUP1vqi2YHRIssjq/qTKHIq6X
KfGokrzEdCDJGqHqfU9WJ8JTYmERdczF4FhaFIbDpC2Oaq4WQ8gmjVcYlJC1UznZJDZlR8p9dmMm
4or1ljWgTfPqI4q8O3kqSgPw5UbGo8nYYHcTXlDlJ+fZXMumSWEform+jdCWUrfSIztHtkgFnIIX
xXA118UxsWmrKRleq7aWt52uUT4HjODRMUVCboemeVdHhkq3oadRdGe3En4OTqX4uKi1T91cn68q
CDdpWVR7ow6yL3FfuXz3c00/PpX3+7nS38w1f1aK1dawzeCyVvmwtlVTb4xTmyCjaiiWvRJ4Yglj
CNd5a9FTqIJLqgK0GQyjlDumGpMwvrkP4UsvexpyPTozm6C6dSxJvyJINJOydz69+G6Ju0InTn7T
p77YaMOgv5hz56M9NUGmU0OkODVHhrlPYs0dk/HUPGnmPgrKmnxX0C8BkzG3WWiw0HJJTu0XL1S0
xU9NGUKzw6V1atU0NG3AYdK+UXMnJz41dZJTgwfaOM2ewfKGczedpiy87lQt85x882wsmi9RGJHI
9NwqbfByqh8NQ3n5ao55Iq0G4whIIv0oU5mnwyEA+L3tg06G+xxuabU4IdKhI1l7uF9IIDueAVbD
muwvHleO2BkEJvMh4iBVr7F/Cn3ZEBofXkZoHbxyl46eilYjZkF57rbS4o1SIM5ateyYCzdkBybh
JftGy8WLTFWHF85KQTIXWJmDRVYzeYXroY9dGvgBOBEC7OkkLcmxpBIaBR0eD0XNFoFNyKpgw56F
VGZ/chgxC5Ny3zKP5tx3kFaivWpjjTz6UsT+N63rvVhf6SU28tj2O//o0HYAtmh50nOSZTFgCRp3
Lf21JlpXIvJmMm4/1XSv2iLejJmbjzu9bfNq6ZgjKV0ei2qiEeI6JhAIF9SjVuXQJS3LJbeb/+na
ZZbouJg7WRSPSZ4H+d5qQD6s00i6N1OHbAL0FQHSZxGeEI9NYkQPcxs2fVXcMhlbh0SwHdt0FWew
LiXgNsCWw0Q5JcGSeZFDeAnXGp9KswoNozs0EAaylQgt0a08XPj0Cb2W9UkxJRZhwSnbwRUcoSyn
V0Ng4t6gbQNUxcO9ZKbQaPBixOFq6sLUIVmrqYKrJFSJvbSwJk9wjxIEvAjKQHlUoXA43cCr1sYY
TeUe474S6zSwI/o6/HcotJD38PoIq14OKp7hTkNMRFgxlqO2iPmOzKMxoYiKF35va9bdmIGePbpV
QDW6CGp5gXyWKUlAFeEPYOFwt3CWG8Uz3v8iOtRjng2bVjlTfGZIIe9siHQvzhDO+fAGLy8c04FS
detONIRz0hzyFaCstMUAEq5jI67BBihWFolI+lscrepz1UTWrvcU2E8/dTBSEKbB7zhZSdZ10fTG
cSIPzb5upWPcGXIOnlZsq/FvGSNJ672ZJ/GuGUyTyr0nWvMy1rzgodDr+eVMkrrdelmLaGoYbVLh
kcrxbCJVcGIlBDbjjBkseKBYydudM0o2KwKfBnqXUBHNq6SB8Hdj+kVg7wc7Ud2FhBDN4pN67RUZ
QlBPS4pHal+WE1yuwczltNVTb774+dQV4xPnNUe4207BVXQ1JcdFlJZzwHja8+lgcU3j66Lx+OSb
jlWB4N8xppqSCPjasEeCg6wqIgk+QmDUXeRahJGMUkI9bDC741QawbPPgwYf05IrYgAZAmNeJ8si
fwhRhR78PgZP70ckdi+HUbgvqpjz1ocGxZ0lB2K9BcvcBGFDkSa3PrPFti104wj2qn624WvAmrCj
2DyUPq62sxBtUb8aG69WLHDHmbnAbWUTXI+vaZY6V0PX6uWu1sc+fVQIANoddvX82zghLyfCoc6i
FfsAYspjc5wR724ePGp6SEaHqgSSRRDr67FR0Q30mvYsyNPZk2Y2pmDYc2wQr5EZPBDP2wuSXAs+
E+CTVrC3i9Ko4TOMxXjwDV6ptZpH7HXiaNzRgWLJmklG1WdG05kueLJM9sy0FqQkj3DcT5gtgjtt
ZJl+mABhGF8AeY3tIodA0u9jZfJTAwDdGYgpCOTF8g/RTUvJEJ0wV8uLYfSyWyjwc7pou7PzgSiO
SaF5gxFotBOto7QsSWEc7HNN6rj2SZjP+zMxqipa+g422ztWIu0XPaDDQBktbvGDRu0MelIYvJgF
xvqWLpsRPxkldbOeDA8tHe8raWkBP0aNnSqxloqDFlbqM719rV9mXuvSHwh045qqTThtm65u43UM
PmvCVSIT62qgwuMcc7eiwVFXeIUvbDKGhyURUapdq6jiqRFwRo+umTxc7n7bZmtjsIZm1WOyb7YT
4KDZujoIXIPhSD2buoZbPypnNO6I1+VdY6YLHnjX8/aqCGhpbzqzCsgiyCNXLYbu2aT25hvIJnvv
3jELtCfKEdK+QNnv9zc15CpinQVv9BqUD0+TjQMajNgiMOzca6rIujIHPXP34VAGXNeAIfkibbRK
rfI2ZMygud8RukWrj21kkIoNRil8YQru0H6sbb57bFRejDIk8r6HxP2nkvJBJWVuFdNA/vellA37
m/jLy5t2+Pe/+dEP1//iJ3SH3ADmclw0bJp+JD15IH2pQs+GGYwyp6b3j344DhudeKjA4sd007PY
yv6zkEL1BWowmB5IaOxzCW36Ozqxd5sNO3Dx1UAkwqzDP+LqebslErw8k1+V3c40O8pwNFRYLtlg
d2ZgTQB4zWkKkim6uFgFERGtP92r35Qh3u2cmQqpliCvNzH60Ip97yGoa2D//TTIrerMfu2NuYst
2czo2MX57v9xKDRxeDBsICDufCN+2qQ3FmhWI3fk1jYQ22cmRDzgowRV+MA5/v6huJWB5bLhdH9R
3k3GkIKOs6mQD0PMgnuqV+Dj0qUcvG7/50O9E/mdbqDFNdm6xUuBqvDtVVFdImbL4QYGMcTffjSZ
hWGBDeRsiSJEsFda2uxDSpcUDMrlnw8+l1N+qkb88+BYTea3mCX1O4UhYUFhaFVSbrUSnA+K5mhd
GDB4/nyUX98RBwWjiREMPYnFBv7tJbaoltu+DjsK8rYLV9gsCHx0htqbUwhy9E5/Pty7GhIX5cx1
S92cyUeUOOeL/uk9QXZnWiB8uq0YYRxT4P7qWeY3X+A7NbL8zCXP6IOyxK+3ER0koCHyXaml0sF/
e8QwouVCjFE39xJRPDGl87CCcv3n65pv09uHxVHY0wZYUenczVFyP18XxXijSOu021rQfRaWpp3j
Sb0cwWbBG8qdD67pd3fx56O9e2hUS0UtnKzDKoJ6fGaHiB4+ZQUGZFEipFw0afr5zxdoztWn91eI
X9B1LCqXvJDvhrIRIJ6vFJ+dEbn2JYKI7EHoXbh3y4neRClSlHI3Hjq8ZZ0RWeVK3T9UjrXrRDNz
QIJ+3Q3IyRrlVa/DYGn70SWp0wQ0eDuBj8oAFi+NtJ4+GJiM3zx/S6cFabhE+Zm/vHF+K1y6ZnxG
seqgA9uzQJyoLYeQIQ10RtwaaBn9Uq0s7t7apO34SZ+84aoz/OqIfNcCWingb2LU/+BbcH57aozP
8xfu/FpQTQJI2GyRJdWniISLyFlRth3Yf7ty3daiBSZgJUtduUG2AlMCG65ImnO23EQd5INERKQX
rKnaOYCsgDvF/m8VFpi8C1OMZ6IzmyPwCm0/pegJ6Cmi84GlwKq/CR46Nn8P5FzBdGcfuWxszduA
JYqRqDb+GlXoQaZNi3ARBDZhrQGKIecsstN7FmGAYOzRWozWlG4aqwM1o8nLMvCmXR0jzCUixloM
YRaewzPVH7WG3K2kQG4VOuO3dLRupE9QJ6ARuqtuJC/55WLz57f11w8Enh8LA7565mCwj28/x6EV
Tueo+aFDwNbSLqJcrEMNGu66KaxwsOfG3/4kOSI7Czp+jjePN2+PGDRDD5A1ldsmDPdGa69Rx74G
hX3eWNRJ2AE8/fkKfx23EaAz2pBkEMxljHfDWkv8WsGzkdtkzCo0p7bai5KEad9sxtWfD/XrawqD
2sTLTs2UcJz3kj7RkWqoaEpsA793zkqtNval6rwPbuBvjwKCkWUKNQPu4dsbmGNEzqXiBmouiA2Q
J4G2o07hX/35Yt63tpiBuBrUhD6rRcNjOnp7nJSah0E5g1LdQOI0JTAIdcTdr1yQgXOigceSghdf
9yzqmf4jW8ptCW3vo2FpLjO/HU7RXKL3dzAjoDU6WbN/mgjrurSnuPdayD+Zt1bU8zYUdeSGfJnY
X1r2ZO9pRsPY0cuvWam8m1Qmaiscvb/Ipwm7T1qGHzwB87fnRJsB+y0mWef9ikMQ1qSFkdVuC9EV
e71x1oEOO29Cx3YMEUYtI6+rnk/JyFmtjZddRU65G+vmKvCLktpW9jUzhv6YQniZJvUJdYi5JMGq
uh0LcMeVjJ2dA8PsUIzZEbHZR4uL31/AycrKkp7v/10HJTSagFQDxU2NxhtIfdWmU7a4jxjFllXt
JeCNDR12nSuZsZr8QI3sBYT8Xdu4wR4cR7gcsDasKaUE1+XklXc+bs8JW8HBIq9pQ+lhXKk00Zgr
ZLahxlh9MCUY73pAp7eTDQtm3O9X8O7tBL3OCZdjux21BAjIFBQH6cDsS+ZojbhhkO8w2CeJvgdf
0y/bGeP25w/E+u1bgI0aOoFvGviB334g/shYQvOj3ZJOJcG4YNv8zLLqyrMJeceM96XM+uHRM43o
lTac7HqxTEozWhFiSmKQaDemTup441KFUZQfyQw0u2omUOnbAZk80RXC+EqWlsFQ6aHZA3mpJxTf
teARbXuzM3qH8Fo8Fzuy0168Xr91Rw4k7JMXBq7QB/f816XbHO6Ch4cVgquzW3p7vY5JNmuYMCDU
SfZYhFuvT7KVNqFQhLxqfbBO/M2wDVIW3TLren74faY2LCi3aBh0tpUovgX0MJm10QnblI8/ONK8
N3k3wHCkuQNt04rW3y/scT53lUeK23ZsxF1qWOIxyeZkzXxkN+GMKZUc3dUAzLvGR/bu38y+Lkk5
iAfQDugsvN/eUSkQgYeJDvrBG2GW+leDV9/odvgt8+RntrzuBxPUae35y7U6YDEMkw03GT9vDxj0
WkvaOq8s2/DiprNY94wheWEFnEGrn75SOLwr44wYwLFicWMTldG3okHxPH3w9fz2ZUL1zswCjIJe
8tsziTvZwwfi+1V+KVd65ZEZQ+cHOjoUNidKvv35Y/3NpIkXwOIxI+EHfzCfzk+ziBskuGa7gYc8
NsNWVEa4nEAlfrBH/O39Nahk8CZxe23/3ZAAZEqUBk34LXvkZun3Q4TCOwmWbog2W9HEWwoK1Stt
rDO0S8BOqQZktIu0s2lyPxojf92U051nV8imHLmL8/57VSTVorZKORnYvmtaxlTqmol4EkJZBZHt
y6rNi23kyZl13ukffFbvu9zzCM246HKzWbej4Hn3ruFkpmBe6M0W1X30ufJmNKtqhLxsY8Oh4eqW
5OqWHT+A4TVAktK7deas4KEAX8c2CNgcLqC66CNLhAtTys5YOsJpv/z5zfjNQOPjBQEioSOf8N6n
TEWaH49O4dZbdwjJfbKpbOPODYhicuIPbslvDkVt2EY6AZDG5+68fQnjxGhJhfXqrZzC/Jttjd71
RHBQs9Bc/f9xWaxBHVt355LaL6Ma7OVJVr5db7FlNNc4Z1yCmbzwLGkkVcR/FRqvvo8e/1V0+VUZ
40b83//+zSDGkSiLsEREzPC+UmFOaB3LjiPFli5IAyyqW3yKGN/1lg78kNsoQqHl/vmgv72V7K9h
nxAVj4ro7a0UQi+QIzj1li5Nv8yx8eNZyc1Vo5vtB4dCqsiPvRs1WWno/8femSRHjmTZdit/A1qC
vpkarGff0zmBkE4nekABRaur/wf0zKyIqJIKyXnOPMKdRjMDoKrvvXvPBf+D1sVmxfrzLwsKpxkS
bXKLOJ3R7j3kx8hqUmfSW0ZQBB15nbK2HmfyMmrtcRJ7Ksdh3mnmdxWuBJeHK7PpMZ7IASufycJi
atPVRTBAZS09tJxQZN+R6ULzg8Og9klaro7zetU/13wkYONew+w6HF0y7yfkP8vFt3UdKIivdwhV
0nyTFKn56IExNslGg2Owz81q9na4RlKL7CsAGr+8nGZJspFUMOkFUAs73nZZ0aVPqmzM5QQCkfwL
RqGVsxOGNM8VmEQSQIZiVNduVQ/BldMP5DJ5ihHmnv8WE3OmThUzxvewAH7JHC65Cvx61dy6Nrmm
A1DQh1GEHjrPWjRHgJqI0ohMs7pNmGbPlfJssoMH1CwnBK6JJBmpIUx9KbIl2QHIrrvLfKSczCIv
hON7UGoKIXKM7jITZ8t0/aISjCXoO1TS2srKXQ9XGf6td58hDuCiuJ/JbnSa7oEEFoEPoFf5cjvF
/vhQZ07X7xZB4tS90RDhtoOOkAwnDrHzvg3A6xKalKDfgN2kdQSAOzzU3ZrSXcZr+88QFhlBrXKD
pzwlxGMuq2bN5cWsgdEBCHcVDHf0efcDEp2XWFrlaykC476vmdTEOIePYg3MtNvwZiAXjmCO/Zz6
9X3s00R1UgbSTJgPllNM2yIsqn0yjGd7XKbIQvefQ3XdgK3FeZmTsMCA+dOxxbQbGbTxHjr/4GGY
ILQj8w5OCPyQEzNBP3UIAxDV7IffMxlCogFlxR/fdesBTLBXay3KXpfcdoSXOw+/ya0bVt3OBKtA
oNmkI2Tk5gUc2fQKmQheDB/1Dpkpz7O23YMrTOjYKN2Y6sanOHRI1cuLgUOF8om2dVDpKV/fFeV8
ansQfpleVkpncVPQXZonpzsX82xttVGA3+27cpOnMQhkHyPLZKfbjCt7GwfOPaPbeWdOEMG17jAv
iH7YxhYQTM3R9T5OSvlWB8q4rFMf403felvwJ92XJ1poBz0ir4CG9cFvGvfUlUy5fIg3J9vI4H0v
PmGW83i2UDtmrjQxBS+vFUPi1zqLj77rPGTD8sqgvt5NRkijbohfq+98y6Qg6nIcfPTaa/wlepFH
mGDxWcVEYxJGHuyMHO5tuQZnOmuEZkrdcE/e6XjbJl1wrwYcHhOZm/0avlmuMZwLeZyqnUjvsYno
zNawzroKxi9HQfZffod5Fr+jPYd/JH1y0lyDP5s1BLRo1jxQi5vnpbKgqmz97+xQq2eRgMwy/SAo
r7hu15DRfI0bDQrzBEZoQZVBFCks0+CCPzS7mQdiF//m3gS/KThgQlYmzmLFDoQcjfDrB4zJPcAX
NDGCKbY8+CthZ4boKo92UVrDtgo6f9yQbuQHl0J4Pc4wP+jApS6jK1a0s0HYd9MiQuj4pvAm1eQF
gj1+TOnq31pljru5qovsBES324FWbUG6WkAVs3EibamlGZdmyvjwjJjzJP1dufM1DGnJJvuzV0Hi
gXhMUCXCwbYv51l5D85YxF8hzX1ASTUEJwLSRmOrl2B+Ys5UfXWyw1i1VMp8Q44Bc2eQ7g3gF/kD
fci0RQ6xHHpOLI8BRqAfo+J1FlGiZeit9qyJZo6yuXZOaBnVC104xiC5SvUqoONOSO2wfU1Ref1s
pVPsi1m0r35rZcccVlt5wldZ7DNmwC9ug1wEldU0bb3YrfrtgC2jJNNCwOU3HCx/nueSQG3ZJ2QR
mINoIe+oSsk8K6ibqmMl0Udu+iwZn9t4WoU4hIkHmxDmLLFHhtOGUcVoEFtcWq73oJjO2AbTB8h3
5abxGfLvCWGX4hn5Bh/RX3XGF4mleatkxz2P1jxMV0kcJzdZgJcPEJK+agiDvnRSh1eFA3NwjMx7
GHvL1WsOT3sGgQv+eVLyjdYdAcdj494kHY/qrm5I8NLDXOynZnaqA3rn5IZIsdGPJPz9Gx6iloeK
q0sTvj0XMPZufMC2H92YdHeO7sxHlfF9Z3mBpw4JwyFI+VJhAy0XglvzTrqd/HDXCjOqiUUCqdPm
2YFvNjtisuJlBTJds3PaszTz8FKPSn70i+xeIbRaO+377c/GTGCfaujkDPrrKj4ndCMQ3fXqM5yU
e+PoVky4BcPkZobnB4LXAwzwiZLJgfCCcs8mcc6eIGNfmmzLcjuFOZ7ANGjbDTgt0BTBMMSKQDzD
fJQEn9xkbhM/SS+Fp+MOzZuXeMUW6ykcaAuFpLmBIEUG22BbuwSi93npjHibIBu7WP0VkO79+SkQ
OetiQm6ETS7HVhoiuRlCkrCBB7qcwGsjYGJht+WpK1YdUg/8CvV1McXntOr5B/FIRleSTCWR3Fo2
w0bznNPGqtULbrnlK/BH9eknjhvF8QJ9nkAD7vIBnzwzFwuQfJWOz07Tkxc/NbxJ8v+K+6Dv5LtN
JOODCDWmRllP6c3iVTXwCPCKr2Wr59vAI6LCgLt0n62X28JedunmJMS1zsgvKsSyJ2Nj1TwJvGCO
4lsL8nS5NRKxfBkarruY0Q0RNBHE9widnFNrpADk7YlXbHRxz5F9fgoNJjJ6QtB1hoWm0p2o0uXL
BzdUR/EApWBDv0V1G9xIsKc80aB6A8BV4ZAWXnzvpJRcGzmodjlV4+ilfHbuJC3ajqXXc7jTWLPS
G9A6jRlVEIlvhZ3TxB2XkmttqCAdT/CWgzrCbfzVBIKaaTSqnNiTqf3CD24+OwlCjHFS5i8P8u6A
PnRu71gt9Fdj5bKL4BKRad7l7vALIYh2uWY+976UfC0eO7k6GBOhc5uVdPeoiQu5D3uD1cz34F3J
oL3rY3JbhtaS1/24yB8zzr87sw+SG1IRs0Mf4nzMVIDAUqWrkCTg+a4hYLy0pGIYd50IFGt8U6zW
V7RyX5yo/Stq4ngvhxi+MFoCn75pbw8MhO3gTaugv44rmRzGkjhFxwPG37JtXtqdU4B48JPs1nOU
3KM6V0+dJPa10+lXnzT8LyWlBNct7Q83TNy9I1GqSQcFnmXP2CNJajkAy4eTzERiW/QdzyFS1uXe
rLr5lkPI9I1FeSaowcGH2TyAv7zCc5cxiyQYAOZ5t50Q0l639H+MIR3PeSU7fm3h3RgTSjRUlqwb
tma8bmQChr2QN/Xixg9ebDWncCYBnEWXfEWzZtjYgvk7uVl/Hpel3GY8m1dGMnWXeMDrc5LWy4aj
PkfAkPEfLdT3ELTFqfBrQOt4hD9HwBwtIR4saXgytK3aXe2ZMiKy/WKec+eF87aB8n1uPsJpnTM1
0FToLJ9aMjKZlqUcSMe8WV6CeUrujTqd9v4sj14Dvz+ccIBtsrYhSUS/0/+rfhSVr1dlL18SML+E
hZ4KJ/KXxUkBLBfqVAjDJs5cYBipHLknooHBl7nyqSBp3DpBYRzsPFcPQysIeIHafT8ofsngxv7t
gDBrQ2Ma8zQkj3fElt4zctvymGX+M9l81YF2aco5kKPcpsoWcIfZlF5lpPOQ0medYlubH6kRT/sx
EAZ0aBNUVQbjbRp5GJVMQYkUtAqTZfEuOFw4L7njHmp3bvY8TizATU51mngtUXDQPr7GYrBeZumY
12EValQLlfMoca9GM2fYvcvadVHFqnw2Xd+/W0aukjvi4tn7nAs3Xd/hNcGk/kszarIimYBGbHNu
AyyeSbYRZKCwrEmQBE6Vq2iWeYc8GG2z7q1o8D0O9JAU30HhFOdkqo893m5gX464bBboAdqwXnqk
wHsexT2SrXylJ2Fgif3hunLc+AkxHMcMZ8R750PsJswhuw+Mjoz2yg4u1JKxehnpLnWBbRd2594Q
DdyQczCFBPHWpT4tS7OiLAXbToW1kQcO1qNM5hwJsE12EPrZVVPZ1ZSlJcBCuWGGNl6FcZ+/Vpbj
HVyTBjytNXyNrSZYeDNkYr4lnqK9XGhmU9X5Y4ZfvIM1QK6Tce9C3Otyfz7GROmNgSquQNU2F6pG
Ta6cpmQ4OuFgnVQP5ZYQQ0/lR3MW4WvIzJQ6571r6lUs7eqoBfizOjlS/LJjb74iT+1OjeV/mNr7
FXdN+8aJtXwrFQaEXGG3hFEv9vY4JLveH6q7xePEUkK7ZOgd9jpKZqT1HIfmI4rYMTsLu5mc7egb
yj/6hYnktna85kZMyapNXvzmhvYNSDkryCE8DWXJItSYbv5WVXl9Z7VBdYdxtYBATqT3IU+n/rNU
FvRNlaefbWyQy2gJXrBFBXB2u7x5WBwrmF47Tjxct4wiB2lfyS4hPPtUyoAdJZzlD3ZLeme6BERB
05+/auLMeuR8TGVaVKlzTgpSWasClxQxCTQR1AJhs3BWPp7SffxmqNwEN7lqChsHFa5q5/gNnzpF
uBNnIoykjtUnaD1AqpYeQ3+nC7d+KNuZhUGl89Ts/aQfm70TTnQ0IBJze6TWwAGH+OfmIYVdiGUg
aeI313T5mVDOZUdEaFisJHaD26i2l77Yjop3ibYUudS2RqXlbxxr5pfmmVOri0y75G6D0xvNNJog
6Cd7Dq+8sha4r0/ORPtxmzrhIg5iWY8ApKjzkSimwss8Ncjk8DpgGxGsfK6S0Gx1UTkP8dvYjWkK
SznDHIAgHPjdMPBbh9bGXTYByn37/WW6o0iGjc14Movg8KFM802N75t6ojnYoZtEdoufJaIXxFeP
36F+cNGP1Ycyy2n3oCzIKDCLGSqXSRfoxmrd2dz3rnYvlq5vHtwJRQWXkHlrNK1h4DzHLv2QThpF
DrB/LMYD6cN+ehWO/fg1Ek3Mo2Th+rnyhJk+FstowSxBpQ+vyr8r/LCNI/hHxiOCU7UcZ9rw8Y0z
8KGP1mjwHjmV866zOubikc1cC+Z/jVviJsl4dun9p8uWvgzf4ih6/r2uLfWZUb2Q0zxxIl7UqH5l
GEDKQzh0CMOHsMpy5NoZ9LCS6FLOu1xOfazp/50nnHbASpqeEx2pfpJED6+jidIxWwFN0mYugSKg
m0x+VrB/RdVgrGy0YEBWZWk8gTfpaBMGsh4hSygapPmhDXwyc5hwbdkYZ2bS3XGqBvuuSoL5Ei1T
9qx1Oj1NljP+HoP9R4P6dxpUm23/D13a/0EqPL5P71n2Jwnq7x/5p5fXBUe4yuh9HhUe+BVH+E9S
oQd62uE2dEx6QGtIwb+8vJZFJCU915CxDWMVJjj/kqCawX+FRuiuIjk66uts59+RoP7F8LaaSgPm
jbwt0LAB4sy15/yHGRGqjlLnbmI9KI6VFCyYCZfNaCKVjXTJWiIdqss0K7ufgBGg/aWFuLfCdjnU
jlhkVGZge0s10y7AZDKRtAYkKBSAMeZR/lCGwevQJqL/ukJP8UPMEh4oa/6pSSl1B4fkyO9y0xLQ
pNO1u/BdwDbWUtyvDphjCDZik5pi+FVroTuMBJNzI8COEtdYgh1JyWp+DxO5vPt2umTbhCAjM0qT
kce2Kzq9hxXVnt1FyA/4dPl7n0wLGXksdmxdy4+lI4U3BK7gR/ai+19jl5gbS8IyTVBG3iWpRx0g
smzTsH09DfQKi7+ZT36PpP670/59CdZJDFfVABwJ1fzPl6DSjkOkJW0Z3WFCcO3B3Ulr7ujlAK0m
KMRqe7B/VhXewq2zLmEk8dGkFwDCBhsFPCvNl53P4nkKNadrHbvpNYyt5pMcNPFSt666TxfoSW6W
51fA4ZjoBimQWMTswSFJYVsPym5ugqB76iHwHV1JpGEyEaCXWgf8Qp95C7npDw/J/zI/WYHrfxgv
8KEdw19vYNSeBvzOv06BJYOiJDbwTBFDFf8w16ufAEx8NS1nvhW+0Z2G3O5OVT71OyKWK6Zjotd7
Zef6ah5m40MWJl9D6E7zTVI7xXlqbPchXvhTi/LrlyUb8yIBFXGTDp55acNSuXWD+DlxZgvBLq3e
op5GAqGBcmf1xEhQdOIAHMXbLg39cW1U3NN2b4wXhrY/a2+4nDrLPPZD7B4XMtvZTxgiZ/NS7GZ3
snYGeZNs0T9KbAlnx2mmn1na2BtchNNP2cX2yV/K7tj1kJ/ilMmzHId9n03zPQ9lce2PgodJoSQq
7E+DbYVaNe48tS1yNkwiCypwZME8bLOM/mPDaeJg6M6KrIzK1K+pluaaq7Tp6yy/qtL1BBqU1svC
YOpXgCmV6p2RBaN9N2yPnGTMfQ378siJKrsosb9ffTuSgtocrzD58OEsG3Lork11flwYtIQR6Arr
XmT9fKN6ky/UYsfOdKCPk7s+m6LQdxUV+ouTQlULOSVeOk4XRgYlwt/lmvxFvGDgJYJAgNjMtEOu
ZbiOrv6wZpH2Ss9t9MV9CsDmjuK8PgiYls/LPAXbzh/CCIUF907X6J90Splh9ICmcN0s6Wcum/la
elZ8bnujffFbB4hRWhoHfI2vM637bTt41RPQtpAM6M6lGT/aHGq49pcNKeUbo6eRqODl7Jaqse5n
oyscIOl81GUg0Y15PmHSJp2ZkenwuqA2JHa5sjd3bi+s3Wq84jXncb7uikbffd+2MqcVma381a51
zUtTNvFXUwbGayAq9RIyQn2psSBdZyqDFl3R2U2xLNbZR20UB6JIRRUNcwhu2h4G5h6LLvxdEaRk
QRlts/zNQPdbpfDf6xWCd8aB3+oUYILQKfz10f7D1z+1phKJ7ugoddIT25758mbpWvGQ65BPYOaW
EXmtEmQXZgT1ubMM5RWJS+l8CIyM7cXmGSSit2zjc1CM8r0YPWZWIV21JJIk+v6gZ8mHMazSPLXZ
IPb/99rzv30AZ91eTY/2PyK/v9w/tS4UQZuJf196ut/NuTlftzIhlNCLKThUzToTtxPrheWxxABf
EjvoKRKij+FemBMoHZ49m4V5ad7t2TcBuFHDpha9nj1xyfFj6becItM6KYO/mct+78d/+fIdmLEU
XBasBbTkf/ny8UERAzW5983g0tmblIq/uJvj4NjRHH828U1e5bOab0p4wYeewhbmaF17pwAq+Zlx
XxZNodWdSneiXvRb8djjnjuEaLezqGuH+kYHKrv0LT7/RPAlhQUGsq+RbYJLlDkfcMuHk6F1wIRq
7VEOTEJqZFE+uaA5jcDZokWMXzl+sRhgHOHzBWcse9Yuxl6wL5Wd7CXRaD+YMOAlm8b4lDFV2ena
r/FkWtb8y0wU6xUMZNxnSlrmTtsSVlZTfNDBOqrUrlui4KQ8lc4Y/6h9HnXOBPPt96MXhyIhCU6k
oHgxlN0OdRETlttZ96VFKbitcnuMQqtNPw2p9D6HQvyDO2/8BSJuXUHWryb34zOmG33lGGsV40DQ
vZervG6xquLRkESfbpzWy179Kv9pN1TYbZLOp2KyVNR11kh2IKR9SkW1df1yvs6pyeu/uRE4JP5p
B+UxRCXGmQFpDwnkHAf/cmxgra4GVYztPajdHhgSvS1S5da1uZxmNAKM1yMf6zxhzjpN9hzF5LvH
EOxO04LFqF6pUypaf5uWeUmLrVQTEx8jK6KRXseablfve5y3PK6mb3wsk1E+sfz3H9bkjL+GzHfE
NvTcymccFNBprjmOXY117+4q31i4D5zaZlhjl4RZlCaQKRo/1XAMEjFvFy39E0OOJ6ppItp85klk
1VrZgbY8kQs8WAyZBmP4ZKzDElnUKAca2nSzqVFv8tQe/RIONkILriu1cf8CbfvoimJctrOV6V1o
Ly+mlKR0NNDBeD9pBQySByJMHG7W3FIO8bmB/xOZVgVTZSzODYXVEYMpvmV6m+1BtyDwr8hedGgJ
DEX6zD6QPSuRI43TcrIDmnNV/qKAsWlYeK2XHFPOLdRxNqsBnQKZQrH0zXsBIIcDDm2iM5x7tipV
edtOj/RR7HTod1h5KoOPiw59UzZrT0VNa3RA3A9rWZqiNYkYBDjOttRm/ZgkvSLH1WHX0WZuf6R2
jM42QbVcXAicThx/wuWOZlwjdppUhI+qbFhX+7ZiJszKbkSi1iYJr1NxXrgRGG1Aqr4QzpI2kYv0
dPWGIjJeIMndMTiPh43p5/N9x9nyCOYghIastP6yvCI40WsXu3KoCnAMXkxwIP23aeeMwCYC5WUE
VKPi3BBQzV2YtZwyNzPCuj7E+rxxZUySgq3LL9+f7kkbxp7vcmyNaWKC+Sunorr2gSHcWsRJR2wG
Id9MuOi7793gP5Xt31S2q0OIzeNfoqf/UdkSofhOot/7H2vbf/zQP2pbmMIO6nQf9xuGOyLJUP79
s7Y1IAcTH0/mksXS9C0K/Ke9cqXw00fBDPEnAr8NoBiTRAChGHGoS+TZv4Hgd1cK8h8KDCyfIcRi
LFc0p/Gsf9Ow/nhK6YAV1LNntuc1aXDL4HHfp2O/t6s+gJ5dp82J6Ymo2d5S7e6KzhvEU7rS6Ygj
tujozqKTa4JFhbvvIAZhd48DCsYLHOxZfkssUEcrbWXfsbafU5Nk3X4l44UrI681sqw6s3YUe29l
6MGury/zb7BevTL2xt+4vcU8JERyRAmRKXLP6Rkw3/gN6QuMFLP0N7lv/Kb4LfgVtv6K9su/KX+2
NxI5TNkbZO9jL9LXoaPVe2y6BmuyZDHxLnvXSHu4J4QLOOhXioztoZqywJ6uyxSrhb8PYBzI64aI
CyrsWXV+5NdL7sTHHn1SN+8qEsBFda4hOZO+i2o3tFxyPvwqvg5YlRD/xyXfZ0uPtxqmFgdPaEzb
YSTjI4Jubho/0crA/YOdkbkTzbBauVTwdd7giax+R6x533lrdbBmr82/g9jSQLcO4PVcOjoqvDGp
JQh+aaV+sQnyodH5p46XRbm4Oqtkcbdj0mScwel6JQerQNF47TO4PRkTmfIEXhOGEwp7w4CzW3UI
NdueGDFLSOsBAgPWA1sZKIDMerozYWTtvXBtJmCX2xGvW0ZLsaDBge/I1KUqLlFC2YdGORXMBpyK
RT1CcG/rxtuUYzmckL9G/pAW+6rC9GAzub5BmlxHY4rA2HMwwjm9u8bNJg3hXWF811XE4cS1QExf
4FWnvztKBhDeE6leyR11q7qd0tG/K2Ux/gDmgkw5NNGVMai5435oIOs32TMtmPi2tJhzEYSMr2Ia
BtroPjopNHBrfEIRP6dytiEFe4L2yZoprzoR7jm32Zfku5AxlIsMGhCw9+VZtmQWk8DuPbWeCddk
hf1uqjhN5sjNW3uO6JgyXWsWrU91Z3lrYI6qcE7V/WmadXeYyiJ5tmVjX4TapzFqSnd6dEKT40RA
NZxvh6Irv8zJ8RAE+Jo83KSp611hNTjETMu9JZKAHPHJfSQlY6vywVkHILN/aRKDk9AjJ7qYLIZh
vBmSxLogw6Y5YvYaNn2+cK2HknTytPTq506x5Y6xLz8mK30xgeuCwQmCM1cakKeE1bgoGVzppZzv
Yk+l59qZu8fEtPXrYOuq2ofTbP3MG9i2gjMqZrrW9s9TOYd7J5e/RrrOR9M12h3tLM0V9POHEI3j
q+HhF1gKnb3YE86WyG2D4qVl+8QiwhPmib47rP29XehP/T6T3sXU5F7E+bw85J293EA5cM/TrBBb
MdvG+MrPihszZ6CkXZ1TV3lGdovPeD7PQs5dhMmSyaS5TiPcYGbw0pMQjWhkATGCxYIwd5J6Skp7
QNRplAgDXYmazg1DSdAyrvXsQBC66UX3lOnuIZfC/5zdBlmyEY5GQQscDz0aPJ0/+l3uXFTGgoWv
dyQh5yre+llyCh3lXy1T1/JoDOpBl0G5dTuj+ekNYF0lANBbOw71x8pOa4F/lfOaGCIvkjxxnhK6
85SNpeVAn2oXLEJhckV7fPjRw6eqmzKJYvg8kWYYpaN87jiiMy5Wdpr9Wik0kRrbS2uICXWmHNum
42C/QpFC9SF8K9gQebVcWsz6tw65LGrT95bgiXNS49psZ7HHdiGYTRpBc0cqLiQUKvaQo81sXo+K
mcGmJC9j3KTVhIAR4s98z3wMikyRTDYCnzj4gAIMw2jIBoZOQTmFO7oFyz2o2+CyGWv3fXC75gJJ
KI29BfYS/xRt2m1i1jE2miBVGw7WxpW/KhQWU6hrH1TKwqDGnrao79fCFLguBdxI828x0ZKZVnOt
MlVwi7pN1Bvzz5Y9754CdTklNBQjXhTRex6rk1vI8NC3zgw4ZCXWBzL4iTjU/WqE8wnx1bo0EbH0
0dJWmG3DfNdCR+EhF8XVNKfBVWgXxSXGJy/f5PpnaljtGlqNI26enxqjewBGC3nZ7MidWSU02eCl
+4wMgIOR6fCuNbtmJzwrtSOHYvKYiPS6LAglcQbQRV3dmS9Z6zqHHAPbnuf9Z67r4L614E8hMG0e
E99kBaECPTMzqnZdF7vllYsYKXJVPV41tZEcxTQDSvQqb4UMmM0dd261rZEq3jJh7T6B2zCNsaRZ
cuxxgufEi50z73DZWpMkUM2VJI+AnqluIc24+5LSHocdg2oDhNh2UUZ2KQC0b7y6bg79QCPOGeb+
h9V1gMKCBvWtX7z1yvzIW1mgvLX0JXlVDNCQo6bIAlqSR4Bsb+cqteCizOrLtMdiN5jL8JAjZ99h
q+qAXgXF3gmaYGt3gkH6aKprrAIgGkIY4wvdn5sxyW1zR6cFBaFjVUEkuhSXxXDRZUgU3Hr66Ayn
fCP8eNgnU1B8VrhEdwt5ARuWvbc0KH91RaZOtmC7N2Adb1uXP8XYSTcLpr8jukrjZECC346Zae2t
PgMfJ0X+M8xp9fdlKg49iVwbR8XlHUY3+2ypPNvLPm9PAwcSVDRleLQBIiO04OQFRNwl4ygdL7Kq
YZ5ezrKlZyQERF/dIwtooOr4qv7ZuxNxAU75iH7EjIYl9Y7TCIgqc69oeMhj7VTFhi6rtWfO/LM1
5N0wBPWmzurVNaYPLNEC17F4NTNnAc7nZfus0AzRSzS9hAaQs9zdMc8+hIrqjrnZxqjQGCOIug8E
dVPe6GRfdzLYtCHzVC+rAVim6VnpMtnHTnllVwLdEAF80JeH8EhiABBwtO6iqG+XLkv3PeUzmHSB
SKpc7sJxMAkKRHGretlse005insvWANuTHjjNkN34ds3pP0xXA+F/9g7aNZ0HjcR1oVfbeyJnbvk
ZG5XA7PoTLpsZEXKfmAPd5NlAsGvlnbnAxPbNArEMcjVO0+MKBx7BHKji3fECOVwmqsuPOZ1IjYJ
Hdtz1S93Zea+ObH/9J9aqu6zfvm7WsqmaPm/aqlrRgbp/9u+M+79cz31+wf/WU8RxEJRBK8GI5XP
3sbU71/1lEPgGchY7IHBd3jZv2aFDlFoFFSo9HD0gQZes6L/gatx3P/6htis3NIACQETxn+jpsKz
86eaiiRqn3QYDGVUVC65r381VzHVAcs0+9alxteXaPzzydLH28YyMA6qK9E74U5Wftmjy+ScuEEm
p38Iq2QoaGXmUY1SXMa8993SIuxJFkIS/EarqyapjxgzhnNARv3WKUPvohlq8dDWSkYNN+4Ftmdz
I50KMW0g56ccIl4N5D0XB1O2zaZSeRt5itMlr2furbbN6k04xvaBzjoQA36GU1FypAi68uyqO+OL
RK7fxneTbm9mHKnEuRl0+qR5bJW06WYEyL5K72w6UBOGItxCB/8cXJP6JpeKSLEujzDvL1dxl8AJ
6w3cGcbPVGBsaUsldnGem/uFPukBGTOKmcQ6iNqtX8JlzHdKFtlWl2AA5u6G8zbOk6To3zurt/el
z6LObtQd7crj91cm1HQIU9u+DsLjoobs3k/SZgtVTB/RYIP1bBZ6JlKOx6TPb7olRDSgCr0j+9BE
MRFiMjSkjW/ZtbdJthrSMAWi0i3Vucj8q9QM441pV/ehQXZ3H/uHkD6dpK1LeWchAw+Z4Tpks22t
2DgIDF1YFZdntx+XaOzXDyGLHlEuvppyGUCsuQLFeTB8VCrc2vNcnSWengvZ0aayLUTi2t+LrJR7
V7c1dQB09QyB2aZl8wnj8Nwva4pDYQFC1LF4Xuys2dgGQ1FFfg4TjnneIxwLGShXy8lqUs6judQn
ZQbjlk5Su1ez6e5JBFi2ajYcuIQuc6+AuIAB70gLwWAXmvmbRPh2gcTxRFoFgguXDXaA+k9YZHJI
bQAGYctGVZZiV+TtY6O852DWVN9ItZLRc/aizgi5MHR68GVFkFr+lmPuOFDbdtEEx39nwCI9t1b4
y9EipwUQulvuiUcqtY03rZlGXUL+bt7sh6RYIiuJCbiFAjUGHG8dRdKB2bun1srNtwWRTARv44Jx
8AfZG2Dk0kASUpMvx5WlGWnOS8TgcS+wGRJGkkjnmGpnYHK6zJFBTN0W9eurUH21Lfw53nq1orfe
LASJBlzBxkbv5+VVt4/t/Il6LrmqjbTa28FHEirjDJetjVyGPY+lY1Yq4njnbGnBZvfIdAICPD1j
kxfpcpBZ2D0a9Uy6mR8ywPcDB++LvlK4WvZBXkwryATcXTFUW8hD/q6eaRpyFDduM6/TO0NzvjNR
BEcD2YJbQLz5Ouz0Tiba5yhLgvFoWcmpd0frggMdplIA00+r6er/s3cmy5EbWRb9IsgwOKZtIOaJ
wZnMDYxJJjHPcMfw9X2QJnWrqq3bqva1kZVZKSUqiIA/v+/ec7cS7OPaFKkbOJE/rG0uEThgqyTo
7FR/BsOvr3rN4IalGpIIMfUBvpwNbLVZiQxgTbewlvrRYNuxAF+dmD2JlsUbp/aG9dgXDvUCAM2t
iXmbH1WeKRi0+Bu1c0l2eEc/6FUT2c8E/3OQll5+UA2ly9JT2tqd+TzrubP3Llr7isTgN2Y7b434
bR9rNUOzdPpH3UsOkkKbozcvGLnWfgB31GwG3YLz58NOnweabITg4m42/qeECZxgXwsNecu5dq/0
NDF2U6L9KsQ8bSlePLW9e06G5aLvUmVLgA+7UVniXqMaFkt0DWqPZsgY4sPKEMlHU1G1EHnzY1eZ
495d9GmKlbTV4Mk+INo5bcykImxYNjxSkdNeJtPdysL88BurXnlJagWq6NjBm7B6CtcnVkZRAl+1
3SiaXwry7sqdp/CK2c/a6blhHEMvz7ZpDn2MctuOW1G2JAIKbx9b+l2Vmz8ch4alSKQHamBeIDfg
zE2ovswnyzmQyCqfaKN5pXlkWNe1+8uJhyFQYdIHOB+fuDmeXNG319ozjwk8hxXuz/yCuofjv73l
cViuQyv2grBpvttWokX7gtK/WVY7wcVkDY+GexDMhfOUD+0OWYDRjfvrPseKyrXzhz95/tMkpn1F
hvA0O6ncKnNqtr2XqzWoCEb+eX4Cjpvc8E6f6YYfURVDup2xoAYZkuG2ZYnHGGo/1ngX107fJKep
6Q6kLOA3UmdEX4Y0Vzl77nVcNM57no1vQyjl3p3crwpu2yqm9XYrzX7YjSXXWMBjduAWyr/rc0UO
AJZzg8GAH3y4UB0SBr1tYvMMH6p0pkmCGXlsEiIbjiBPEGuv0qeou9HGLyupTd6FclG05pZ3De2Q
ExThPe/f5BhzXdlFxAE2g0caR7ZescJvYO0S8nDbyB2srZnXVjCKGo3TTV8HRU021sWnCSBnR3fM
qtaib0ur3WNe5uFWoyllJWrH2NoVUTRDFPrRqxnDK8FJPvNW3bYwztcDReBWSU0QW9pnkfRhl/HM
kmUs97SzJGIxhjfwml76UBUuX0U8iinaJU9f4d2FdusP9YLszZYvWZUWdmftG5MolUG8hz3qsyVh
mzoZPUgt0amN3VW8vYk7svJBeSnN0H7AIug67XulxhLqUmupzvWBXLBOstE280QjPQTed27b/4Ag
f/0r4zXrgwWF8X+vKg55nvCa7f6+qvjzD/1FgnT/IOwDwm4p93V9dnv/PVr7BvWH0EwWsA0C9m9I
5J+rCkFvxjJZM+s6YP8Bhf33aG05f/igowi0+4s9j6aOf2e0hsH2D6M1/icoe7hm2eoK12Zz8U+m
isRJRJob6I9jY/BoDjU9EHaKj79uXHDUNEIIJIfU503RYCBZgvphoDNmowd3LM/2rVFAqPEqZtZ5
dkW4yVU102Oj6+O95JEVO0oAJ+0+89P2tcHMbQdESKKUhpqcsK8yO1i2fEkalC4CtitZ6LMgmCid
s58CCV+2kvOB3XEvFgXf38w5m/eNWtCDgTVUJD67sFYrwbfxJwW37qeXx6w+PJ+YwKxb5QoObN8F
k0eiks6/QZhn3+zjdecXzgXpy10VSj50xPu2bgeRZDXlSrfWtmMkj3WaTvdjrPfXNjKLhyIlXbBx
x4qi49QbI753th55KJH1Q27XivwLBGDW3NM+go92NBk+T0bs7cbEbMlmVUkFhNyGoN3FWNT7wcyM
9WgTNBC9a77mPqpnYrX5o2ESJvdj8SMiFXRnV5O/LmfLukkzbQ+qmsQ6Nsxb7Mxs+kvH3WhT4lAh
peU3y9Xyq1UOD7Y+UNGT50Tm6tGNPwnJ1DsBG5I615ISpaIgFUOb04Nq8aqsZJxEF5zr4jrEywK9
l7M868OGl1R1Deu2+E6Vg2wPY23b2expo9btHkzH/7TDkC5FWmAxXMYNwhN/ISnw6guNMYdqu4Bi
gqMaKpzcxDgf07azHqzRH09W7SKTdXpzX2fxzxQG44ddOcOa1oBTrtvT2l5K6nk7ilXr0F+nqrF4
zNuMxumMwg/TymDL84lARM7u2zztr9qYyQAwefecjXOIVmSO14kg77omo78xbH5SjTzOWldh9DR7
Lgb03GsQcdOy8vnHpilFfnVtnKy40Y+sor9y/v67SIr8Hl8LvnuS1v6DS1T53mPvs8KOlIarmsD6
FS55H6S1ws1HKmg3a7J80E2eaNeR/dnMhDhN2Frq1oKJzmN/qaCEvqvWBX3BAj0+ijQ21kRTc2wm
lhLrJsuGnUxDdmmNPDmQWY967FyU6hqSCE7J8VLR2Oelo7a3ylyx/OcZJHtNelWGWh/gMnrRtJyW
5/kB8Ia+Dd2TUPjvu6Z8mwaZ3mKrRQfCvoOPbO3n4sFAXt2UXv3Z1a6LC7LiHkTGHw/Lj8JllsZz
3k9BkZgnWwxY2Jff1PSlRWjJlcEqaZb6q5D+GKjJD/f1oLTL4Plo0rKO1qku3nkZdncmHZ9brWsr
2LORDce4Ey+ClB/xdbdbFyGWF81CCuMi4wIgXBG1eCcp1mzYAbY7XE4m2ZLj3CfnvuiZNHqWN2Vy
pXuZCdbhitbirqBGFPzzUCfbDO08EMjrD8zq+X3t2dEBnBJ56jmzDoDsxvtizOdd2TP7E3IDDJ2N
wKRbRcrGGg4t7eRU0hndcD+I/gXxVNuz37CvA7xpuPOoYGLQH8sU/42/RnU209sUDlZBFzd86tb7
iYnE3jjO7NNxPtVbeKYZKdAkvNGMltzZcfdRipp22obLw5wYH06tbECkrd7/6Fr+k0kG1+u2zs1T
lJfFFrGGR1qPciZfkROzjvMb6ziSpSPvO+jF5I1Yqf6YJc1ymBbDQEmeQeb2ielxJBdWJHrz2LTj
Y6nj3oy8srirSLFAQvBzWd8iWp0PVk3TwK6mVQWJ2la4IJiHDqwDSWZCL4H+WJf+Q5+633WlD0Fk
krMYEHrJEXoQ8wGt9GxfnLKowkCgJY4RBBo7xZuYONrWmElme2ZfbKeYKAwvd4ATo3yJ86kzxH7C
0nMsuA1Kzhat+cw0wnSYsFPwHmM8mM5d1npkYtNq9PaZ9NL5PIrWuR85sB+tNuQrkg08eoe2V/Zb
ZyTtMZ4Ri1awM+2fPU9/EhiQ/OLA0EKX3Y9Tuw8NwAiTegS9PaItedQGhNq295Ew92HTH2jcjO5i
drOPZHstd9UqCBfUkvDg+vMQv4OA6TbKFMXeSKL4w8OD7K+I4YMXQ68S58hqKTJxRc1dYB6glKra
4/thKaVWGLwp6OTV/l1mQkcOEOZw6VXX3fCGNTqB1omSYIw4NVtIGz/4QueSrzqhr4+m1ZN3zuQI
X14hLx37w7tQ2f63PsYS8EEeWriBMvWqAUy/Frp7wKKY/yoKy/mykSnwyODclYQFVb6JYFgc7Eod
Ct62Qcf8MK1xEDNo+yGfIpS32HuRarLPDMP5l5bqaXgspAkKxqmT4Z5uN+eFcwRFbkTYltNkakHl
unUISBX344GexPEzS7j18DKKwhdQJmphcek8lVOs3ZLU6WBHopa9g0nIrla+bF5V2As3MP1iPviy
yb4EHjEsWASkGLHNIKF965AZ7F6oYuLLWld9czc3FtkcNj/etDKhZrB4NX39gg1weLeHafhFl2vz
g3SC2pZa6oMGinwEnrGZtCN2UnWDrIIVymJh/Sn0CXIumTzYaKRu99Ilor53taH+4UcjFsIJY8Kh
NnrWZggkDaZFXHqv9PEJsfIqq3/A4CAp4h2t5koHa37gO0eKR5p6PQVoKywms9jfWG6rv4d+H4oN
Qk82rg2l0S+Ti+Qh9GvswoCMgpKFN9clj7ZkXs8p1yywA9Rxmu6Z3tjmaNAZsnZqoa8nJbt1TncW
vUD1vIAExabRbUTL1Ow3+FF8Spq7+t6QXb/ucPydc02h+rshoLARgevQuYImhyIv2/esTZdEQCQp
AQPvVb1lk1mXG9TXiQbQtJl/waqxLqE+1Gvo0T9FFPvPblwWH1XUVVuLfux8zSs+pH5GZZWGIzTj
jWiPk35IIEZd/Fm4P5Td5vs6rgFnmZE9IwRak/XTHdr41IeG9eL3cQzLv7BGVLUWJaGszGpPEon/
mc0y8/akKKcHLwsbFYyYQT+Ur8iJlnb9IxJhf2/7PcaIdDT1dzkzQG4ifZA8S3onV17pGl9+Yzbp
JiycSDt6VRq+Qfcon9kaOd3Wwu14kp2cdirVNEKzLTvbAl7gIY2ym047wVtTutdoUusqLhSymsZd
FdRrOfX+veh9/SpdEWGmKNxkbfu1eUfaUKOFJHJ3eDtZB9qtEj/h1poIqFjoXigAc6ErFgPxfkOz
jCkwukQnShtF1643582AKeZgpvRaz8Lu13Nt5Vup6/LMannjyLb4FaemhKIkHdSKFJwvlTd4GzOn
b58j2w1/OtjftqqiXXPFb3PugppOp0tsjhlxFCp3VmFo6wijbZQK2Eci/arZzpc0EvCXmosnrxZu
+hXeT3SRkV0aJiCWsLbG/SCU57Ye6ZYygDWfsrbwg0hnRiyGCNEJoBDbrwaHZuJTZQokOHvr2B2S
uAkHbNxYePpwU9ems2nCeT5lmsE+lnTTmf/C/GyKJPkM56TfFphEQW80ahv5Vnlo8ghdLptfa+z5
MjBMo/2IrMa9WU2j/aLNpj38Zwn1r92SAf7+v7fkaviH5ZPBvoY/8NfySf8Dq5y7WPUwcvzP7dj5
A36wg1UemLBLYQJpuL9ux9ZyO6bWTXB1Xrh/rMD+WjzpfwDgX2zJ3LR/O/3+ndsxIdN/vB3j5Vua
EhxzcTxzT/5NJf1b5ICi116VbgKPoCnGk5YiXg6ZmT2Mls2Gu1TzYfh9LhFy5oyi55jj6vfB9fsM
C91Ou/G95mTjdaZuwurDl2zmPnNqlkMw7pM0orN8OaXCUlpaQNiXI9MIGZgB8L5Mdj/cy7a2ulVL
gxFgkNTLv9Ry+KpGei/xWBHYmX+fzv3vk7pcDm3OoEO8HONqOdDT32e78/ucL5cj31sO/5IpICI8
fU39Ub32SSMeGGSYFqSqw+9+GSEiTV2yXDL+M1yn7/MyaggCMK9j1LC5mLr4W7Ms5hFoEIBU2tG9
1Y7yi/U4Wd2NcN94md2WzgWfXMW3yxb7virTgb5IVURXpZlg2n/PQhFTBtJDZYkzSbkMuHg6G5zD
g4w/ZpCk+9wJu42twvidria8YJZXeLtu0TMw8jj542RAt5G2ZG6B+b5PBnYpZH+9I7WGaqdXY22t
8VQ5j0VMa/sODmDuorTxfuPWYkrm5qw0onUpKv9rAk1Soxa0rh5wYHHx8ts+MMOsOdJ1lW7AToJw
4VZMrrkZ/dPiqP6tmGAL92vvChADkhkcEPmg3KLZR/ib99Abup8xlpw+8Km8rQIxO/Vjkw/90XA9
5iNz5MPxczaYWl3md4YbujqR5zm9I51TETm3XfWWS9wUjhS9h6hQIbHG8zQuaWrXP1q6E/aQFIZ0
k5PPvSvj5YU/JgwilsNCSeCnqVbEYPoj9e5WvHLiMbp5ff2ND3WSe72fm2St0UnwTdQ+pxxxmFHO
EzH3n2VrOdqerEf+EsoxPRBMajZkbtIFYeSoj9rwvZsztBx5nLJbTI8thXVWY22NykdQGQHu3s0U
L6YvjZ6Fo7pHkU0qunhmLr4711DJwzC58a0w/cnIv/jt4kkKYjInfLYY+mOtOxN9markqjuLDTTq
Gp9NZGWyQejV+2APBE3w7z1HHv+OsGvWYGUfRTeyIi0tA/+IYahyH5YG5dMV8wc3fSdQlIoeGcyz
LZH4gq83yFBMOyAlMnYGJUeQ8Gk76vS6CBqsU9s0zqaVBsNzkxB7WrWRRU1YZpzM3jcusINA+FcC
pixa/aDb2FdEiJ+95cailxM+iYbPHR27LlZKTOG69FqeQFE2+lVD43FYWUkr4PLib5N07o9m0RYb
lm3uAblkOOMLBGrfFESvbK5zK8BNzcnpGnk0U1k8TAZrllVSOfbOScv+QfO7+znmi5lV6ffsWc9k
WTGlYM3x2kqsIYzAEk7S7kmTZn4lu+EGXckJnIy28QgOhreWVyAy+MzyK2yFIz44M16lFCUGXHLY
tcvsZonyxRdtjpeYL7ZWWfu0jx4cp4xx8RopSw7swikONns1djlhodnBb5s5y6ddDU9k7WLEmMk/
uJDH6Tlw1I5CL/PBgevDEnTONvAl7AMguAL+lL/4NUUnL7af6ZtmTMfzVCA1WbkQb25BOT3dHTlC
GPYZV/buE+lUeaoHZ3H8RR3vFPQvbjIJfaDUuo8Vu/gsmu906FRcaakRnxXvxgx7874iHruXmp+e
B0Pzx03UUVUfmjPFA6VeBGCn8LglWXMtpEp2LhW/jDbmh07B7kpGidpSLjeviD32m6JbjIwWH8o9
6IZsE7JKgGMZ5XzappXyRfU0H1cNEEY+c0txd05GQIqEaMpzgjpwl3be8KV0AmH0GFKY3pv6Rvcw
9qTClVs2BsUbWpB3w3jNbSLi1/+Ga2pr2lK72tlY3hmKzdKUR/oTJQH5dzeJ/t01IvHoNmN53zTg
Dye0n21eM/epufcOiDXsOPJMg4TtmTkv3TiRj4mwqiP+PuvDomNsb1nNQOl7U148o+72I8Cmu24x
SLMNkXyrhukxMgrHI0RrJCCO6HnU/VCdOzsP93pMlaJKu2xdwT7ehnl0Z/iQRxKyQySlpeutMuW5
3J2taGGbm7Rh9fF81PM63tKtVlwTMw+f45K7N+FEu/sxJeZiU9VUcjZV1u07M2w6Ls3jTxrbscdZ
9fxkKYvLQJi67Qp1v49WbtM9N8SOz7TGD2cuBIoFpKOnPG9N/GA70ngk+WnSlZayuqQ9E7r81Mev
dVN3N2t2iI93VRiteDE1e0708SOGKPNkxYIAORngERHKomXOxFWe8lRCHenvezl1KQQ2y+j7N71x
FuV3cgYj098oNM7LfQX/LnkVthmWfdBXjuQkynQvvZurWOHbsiS2Z8PBnWepkXIxfZy/vF45mzCb
StJgCa/gmA4oBUhmCFdRPMndoBdPw0hGK8nomOMhDQ/8KvM1MIv83qqnHjHZPcpIq9cNzIjgP/Px
vzIfm5zgzJX/9xYJo2j/Uf7DiPznn/lzRDZ0TFimhQvLdGHC+0v48i9/luHgzyLAbwGJ1/FugXn4
a0z+7c/i/zIdonp4uP7mzxKMyYB84VUD43K4LP17Y/I/ZV7YYjGPUxvBtEy1FxM5Y/TfxuQla0wU
dIrv3LpmxZxrhZauhthc7OdONu3dKrPKrcyieCkftupLBAoNhkMUf3WhBy3VjQrWw6RPmvEQz02x
GAtd55Okub8pysQDawyd9lw1vN5fk1k056qb9a+UYdBfGTIbMVXahjutC4319Q4+XPXs9uxUDgwK
Sh1HK2mHS4sYuYl73ockKvOJed3JLgwvAiUwpF9q0s66nGr4DVTNBkZazua6mcjbSLPdmGacH4RC
XQ+m1AMIZ+MNQpuIxBbsaEzOdCjtOBA4OC6swIaDzKW711q5LGwKfPRtUo73qtF2nNYm3jX/dShH
i/x/TuVEEVXLTzXN6etoYz6zpFWvJU2BsY/otmcebg0wOZnBkCernKTtii0YGrHBhZlpNG+7gDLJ
bDY4ZwSfMkqEceN1aLNWmLtbV0PxPA1kqj75RKZT1vlp2D4xhc6HvhWdJk5uG43ZJm0Xv9vgjPWu
9eo435gjQmSVijwROfHHyQBOu3UWUKgRDPhUe478hNkSd0aXARdwT8Aky9afUSlIE/P2izOZxooD
uB1NdTCKzPDVCaN6iqdiNRq03qEyeBoS4bqmpOCdF7Tx0JH9uOWNjyXALwnFfC9p9G8IxOZgXakD
swvjkUnQ2Dp94pIjolXAfUNBlohCha/ODLHZ0Skl/g6SJWEcTLlMD4nwS2vT5tk9Xm1WPQuAB37N
cEcQVDEdJ7jP8zGr1lOdAYg0MYvgHqroxtaBZCZJtssg+xlJPT70DOKYNXA/YeBoY4KDTY+eQTu0
wLXGpx2YRID2eqmrfpMTdDgUZPa3M+rKRwXo49PsGxCuftY59qptMM72HhM2zgtiGJi2fePY0d5M
+iTKIeFhf9uLUv6IUwHDa66EfWM2SWyMCnX0I2qFTpxB0EQ62tqOyuRy7fKvu+SORe01J+B9WfXG
Lh4yjhBhEI4sGm+Qq8zUs5NpRA0QPDaxa49J6KAYXq94HFJzNWK0Ozuo68cynHUMEfpEEiv+4Gek
BFMvjK3MYWTGJL/WUjhnsO/dG5GU8Efc0k3CiKp2NRjODTVk5VEabv0MC+7KOWPfL0/2XWh0iNus
aTdOY1xmVsUoPnUfeFZtbz3MIAzhVq1/V8aEN8fOorcIjO6pbcRAvCHL992yRWb9Ge3SVFEWnnTh
KuRo/jIHaPy10/qPkcB86FieefYy92U29bvSwrfpaqFzzmZln+uk0fbQ84ZXu6kYJtJsZKxJLPO9
gHwNb5vAarQact16cEzsbUbZWd+a68Xctfk0ttmc9gecUZ+g+f2gTcLOW2uk9nwGGEc81iRz48B0
VfUpvCl6slMR6VAbWxYRxRJh9ruOf0atHUiumAF3avr7JKTNQXcqGM3ctr00RZFUVAtbZeTtR9tZ
rJclnmvpjCl4qwi7JsMF62Y/lk993GZBzufzBDcPRnRaPXjmdPaHWAvsDC8RZeuYGj30sKNHssxf
+SL3vsDpxDc/95I9O57yiw5sf53rk5mt6gIr8GaqcLNNunEInfShZ7F1WKYPOlYm+9HQKu41xjCZ
ex9PZjD087OnpwYbU5sAg+s2yRWJkjc7+ZMfxGqGVRFLDTeaIVKWlo79bnsDzk2jnh8qaOCBcNuB
WBn9LraVVheMPQiRyh0/WcIr9ixW/81FTQsyuwHLnrOrGsEvvJkl2sVsJP6dGr35NpV2tTXyqL+Z
bVufWNboj6iLcxZ0TZs126rqIiyejf7h1bJdi1FWSPUgmYNpIDgSp5LMAZ3R30gz+r5EDnq3SLNT
Xc+jtcGekwdxPymCyHQIkRfize8RPF65nnIuZjNHAd9Iayui5Xba+PXJG+z4WPltfWuMxajQ6Ext
kx9PvwDM94+2ihoQpPgVobBNLCljoyuCcGxoW2RtfOAaPMlAmBQGF4m1MeiNhZZmVpcxrdNAs5r2
PJfVcJ+7Gk64zL80ymTD405JHB64x2eXWKf90kDihtKnzKe0y+uLW3vToz4YmEQ1J/YfhD/2e+X1
46EaQ0KOFeBpsoSJfkfhePZa+FXzytawvZUyD1/qLExOcmwwOw/e/AzMd8L2W7GdaNW0CUGCc4Es
u5gMYqNXXA5MvT+AQlSgDV35LISOsJGIrlxriU2KwebWDTFWvzWdG1kb1wurYzloog9ITkwn/ClF
FiQtKTavEhafYz+8iREblK1iZzeNhVocWOF8NBLD+TT55yOxhDDVo57mYyfV/ddptru9LmYOeq9E
SF51UZdsnQTDnJvU9RPEepIumt3iyYpCtjhrbxjPsqnaLfVGEGr/Mxz/a8OxrTOy/j/DcdKRJev4
yJO/u6wIAix/7i+XlfcHM7IhDPN/wc5wWdGuCC3QRFv+czJeejD/FIwt1GdMT7TVmcJf4t//Vvrb
8ZYqjL9hUoTPisynxs1yLLzL+j/3sCQugbKs7rID1on5QpngvNXMDoPJXBABtPtY3/egdhjZeKWw
EWkmeAqqMstzJarpmR0igg3bMoY6rL1oGb6xKFJZaI5EU6EEYaWq3+cawJgJWSKR8ylM3EluSCyY
G26T88V3eU/xU5J5mmIxZlcVl+qXm3pQGcEGz9sWEnq3StG9H+hLc8EXhxByBsArs8vPW7M9g6si
wmNlj/ATHAgbZ35MqC+MuMCj/ZLFvU4vRCk16zDJKTVQE4VW1vt8gt7cPhrhLFmdsaeH0KPpnvul
IitytoMPpf5lMd8km0JG9LjTE67Z77Huo+3RFs5u71T1VgY8Ax91Pdwak1Az1wNviK6kqWPw89lk
RA9DpDtbPc+KRrCQLHRvy/SCW1WLdcs+GGL5OyMj9t23sc3qcuc0urOKtIyByQH7kgXMHW60ptRg
tjwW044RwXQrnFBnVdqU0c9inqI75U7VptLnnNIFd8Iby6DkvTHf9hqttwOzbdm4O+nMBMsGtGRd
tZ/kT9TV9VK9AxYfWWjXlnE/JyYe0jBUcEbvsQPmO6Q9/YLjPN95/rZuFUYelTsN/PBh24iGwyHG
jGL3NTpwL5MqoLYnvFe4AJ6z2s7eKLHM2OmWeOBsSQozyexfWjmmD17Xj6sG4zYBBHLWMRmIA2Y4
6z210XOGmAhH4rblAStWf6SlfM+Qm8NySbN7NfZluXK1iA3z0MC2GpxjV5WH0Z+e3LJVLMh9v/tJ
AjJ8KLLYXY+WlRyyyCk2+tAXJ1fPuw1vxyKI5yR/rhSqWgMzcxdxSH06EbLIqg3b9AZbtfmIlGEb
5PAm/YqjeZl/U0M7ljHiITPGQrcGnrUbmmZ+scz8KdVq891xIpgidHR8JuyOXhzypCjbGKro9YSc
lxVq5TRjccC18ytkCvuYCZBvfPwpwAXjiKjL3BFi5EZlxINYZfVwovrDhhHe5UBqSdWtnCis9m0k
skPlG84FmrPxDjbKuxpuiZBiDv2Bfqv8wFbWD8CGdE8dO4c7iywsDLXCOg1kH64McvO+iGr7vq5j
48pSJWUvHKfv/Ebz3ThK6wRQIN8jvYB0n0X+CcfYYQ1E2POYtNZ8awi6nIEceOsiqRd4W+25D1Pa
F3gINIvXijUmFw9/0j1kWvKxA1+JPbmeUFsBZ0iOpRNZd9KT3RmDX/I6kifFZQJO54KDJ7n0iFRP
sF+GR/hf9dHKonID3dB/B06bvrTK6U+9XfnaZpRueqR7dja3RhEXNxsB71DPpBH7mQoiPfW9LV2q
9ret2gaDoTO9jqlJSYKvHcqsLghNhJdcr3C9y1hfDWi4zM/RwWQUmmxu06FvrepMyC9ZDli/qaHY
L/A2rJWkFw2jUztuzu7WjAnEzqPT/KzxiZ70Zki2uZhoqinFcJ9WdnONM28CRQGYNJyG6U1WyYw7
0VA4vpLwDrVXvs7uZASYyIs135N+XWES2w85PopapBihClllzyCXCFa4EIoHjViP72b1l4WZacel
l3v3GOrWZnQW90HR9je2F6WJD2tygtRkX+11tvk9U6ZOCMEBYjPpENJ9k16BMVOXOCxuter9q1mZ
0Zvp8f2f0Yi3ozVpXECnRL8wg+gXv8/8q1YV5v00KslB0U3+GU4hCNgcxlYjYVwbfFGPUkZiPYul
wT0cGNcS/P1HgNvlOvKo8eHDKC8SUgRaEK+aMi9PmmOnR7MRxqODeE7SuNcwyTTO9BmnAx6jQfPa
ZCW7NN13E0y9DH/pqIOS5ixhL9lU5o8UyfuQI+LuGtbvT0aLtS5ye/dq9hMDpGxmUuZT1jx3pfSv
o+3OF9XV2gclBuCYDGN4yJMlnca3x4UrOUxfE7j9iRxSY+/L0h6OWlSoHb2Y6qr6lqgvgTBug03z
Mth2dxtttieTUPPOQnq452Sr3x1fVj+9vnS/pyTr85XDvolWkuhryMZ0I8iDox7XlFx48jSNnb12
Db0PtIqfM/C1Tjt4Bp3cK73LWWgVnoG3DqkBmR4f/hFwScPuq+w3lVtXB88ucEHbTpp9l8Ig+eWr
5hX7leNsRBUVP60o8nbkVcILu1zvpDxyyzTMtGxlPW5HmQlx2+R8g6zb59de6P5d6hXdJTOmfiO9
rjo2ldZfwl5zUPgzjIZQ1QielfIVoqtDntxXS+2QNnokQgZ5X7NCPc+aP/3S4SfKlS+Zo+F4NhFC
S6+BT7Wd94aV227MtIpxHp4USbGhr3GizWG46QEQ3LlZaV0TPSx5LUG0yjzUnlUa2t7O7avfz8SQ
WHiwNBwvLCCDkcjERwZSe6sn1oeQXXXRotJ+9KKoW7FGtc4DZBVeg5N5m5akfhSWl+UXeGxyC6h+
T6ECq+W1nzbmRXp9itkEdCViSnWr8J08uyjamxFH85ZmWpsO3rSsyT7RJ+xwOObkydesnOoDMfPu
3rUj8cnF97/YO7PluI1uS79L38OBMRPoiL6pQs1VLBZJURRvECQlYZ7nfPrzQbZPy3Kff+jr/8Jy
yCYJVgGVmXvvtb7FDBUlKoPscfAeIYNXS9STudWjxnhygiSy17lW2ffIg6AqmsPk3bKwkLsxYpPF
9XR28fVw23OgCLVuXDpbTEevMzGHxFr9LepRwJKhN3p7QsJhlGvw1tusnSEQzO19pbLqHldRvU8i
09yjEyjWiiSs9TjS+dmRBSs/cxYwnybLA7SOg0x+d3Ot/5KXzGuCtHohwgs9d+LdLLNpE16fjqyW
c0q7N1nyEP91SXQcq0Y7CDjR8VrasK7YtGv1ESPTrsE1BOPR7CffKdne5tQNeTTtdpsnqYPZDB+Z
EbNZ9wIZz3Zkzp34Vq04f0wswndW2Nc+lfEzZqX8OowD1hY6Pzbc3ZmoJZs+T9ZBmdRiQ+7pO7pX
aUiQhbqMv3BAE+1aQxlP9Hew76skWIdR6iGBNgC+H5wMgz1PdnY/lhUlWmNPCbgXHWNuMbTzhlnT
+CBAG6xGhYRB6HNxhc6PcyazRMPD4cmvHHyjjW2nJiprlhXC1TlMT5xUISqZ+vg46Fn4SU/L7BPQ
apeyu1X2GoV9fcUt6p1UKjitIG896LJC5xbqiQUgCC7IsHIXJmA/QPKfQis5Jp3nMYgbjLjniOmV
+7w2w/ablaNR9kD7d8AwqpVVu2e0lhAWOrc5OllUY4VvrYttN/OdVzeG76UxGLSwJi6pgEkUcvB/
UQihEls8hSLG2GsiXY4dg1dpH/NUGq8xjX4UHxkJd4Egu0Hm4sVQFP+zRgbKQF8CWqjWbipLvTXR
/B5L7eZCLSLkbRALrg3mPOEVayDg4063NKK+4Y1PlAinODPyTZaEn7gtFupM1yb9xOt9K+Nwo2Xx
FduYdWlpwxottrRp6HoEX2nmpykhm1We8cbko7fK8hnzHa0qfJL2EqjBtJ+Mum0UFvPRjYdrNNvm
s9UUWbp2J7T/NACarSFNkz71pJglkx+BUYIx9hI65BJ8obDyfZk1c9qB2cEs5rk7Dz7EdRKkU9K6
Ty8Fj9+b1sqNKZ3gKQcXta+0YEbm0eqXKM9ifwgRDii3YZtro/gQV9Ldzi05A1WLQW22+5E0ii68
IzqCnT1N5iuhOJmPrGYTqy6nTqhQe6AF/mfBhgxbfikMhelYFrMRSzKKsZbC8acRSRTYcxb3eC2T
fAmT0iZYj41yWaUdrMiPtl7UHxVnKWZ3MLP8n0rm+9/rz59TI6lv/3ZxTPomyZEOYxrvl4uruGgE
7MP4QLeo+VBJU9DyzKKrS1bZwz++1DLq+WsBTD3j8s9S/eI8++VScY18F7Agl6oYCzNUdmdcaeSA
ffvH1zGo9v92IVsiwDBQYhuArP/6hqYl2ShNKsMDCdnzNkLYehBLEFdWxN09nb3UOw9epMfc9Pyt
kgsKfFRhdCUKZCmug4jf7h//Sn+/xRK0nW0gZsM3JuXyG/90i3u9A29NlXFgpK4uet7MRLJgDlzh
CgD7rYO8/pj6gfsMa/b449r/oQn+EwKGIRBu/nSb/kYTPL0V7dtfDXq/f8uf8kP7Nwe+hHR0ePS0
gP7CvjB/gydhoiXEJrc0kf67g7TY6P7sIGHIw6nHLV8mtMa/OUs17F86SEgOPfjkADGJUyPRV/yS
1VyTTM3yPIkTE1EXfoWQsB8EfXVAd32rVfRS5e8QvDS3yuCuLGb0TY2ja1h4VMfz+Zj9zs9r2x80
PU1NDeQvN0AusO6twWFQ8APAl/5O48sbTCTjXfc7qW82JSsoA0EBw69rs1ycB7tuP+BN3To7lqj4
TU2u7UhIyi/Pww1Wh8zt1PyouQrAp+qY36xrzyjQ+CI2gZCD9HZJh5yMjNi8Vl+a4w1Nv31Wu319
D4M+fWzqwPvSZsriVICiyUDBMCTViT0jIl1x9l40xpoll5iF2kzggeMdBiUdUvpc5BurjN1rWhec
caUkDMArx9d4sJHzOJ3ccsSHWN9E5F4kBHix41gEEa+6Uqt2qcqzQ9Jn0atonfrFbC2zXBnEOX6U
nvuRTfOdqzeMU4cU6AN/BJehFxbxcLG+J8LW2HSJ5a0nS8/5GgIGb31C1NNan2fd78YQZhYKRy9n
6FGiN7EDMa9Gwxn2YLXz+x7V/TOLJeLtZh532Ceh97TmfGSyh1MZNcukobzW4j3tmfgrz4NzS1IG
3Bs6hto1yguchY6ATVxOxhklavEU4S+mTu05QKOlXw8TyI617XbmxYZd8FkDvmHTIjGta2mHve9V
aBFzIv8OQJcURHYH3XrcLyMus+gJNURqMmId31ojkQjUyVOJb7NWr9qcVxRkmbar41od7MhUH3pu
ykPUGtWjgtF212t1eS4Jc8l3kCjm69QrMRjGdhrsDogrR4vf/43pyh6ii4ZBvMK8p6OLh/I1eKTR
HUGeENF0JA1qzGClEN2beFuz0SAnGe6ocxT6wXkEpgz08T8r6r/SkWcFc1lz/ueO/AnvdP+Rzj+3
4//4pj/b8cZvpDfTcff+ZK3+oVZxvd8clN4ss/TcXcf4SdRteb8ZtukZIIUs+O5gVH9eYVGMsy46
dPiRufBd/wZNyPj1hOKaOqpy10HbDc2fQ9Fft2k691HjkqN9HBBT0D4FM30biQriGS+6XVxL7zjo
7wlgt0MFw2DEYuZ6D0M5dHvcrMPOqo16p3exrv8+A/qY/nf4jc/bEnZa/OWUZvIa/3KmcRlroBth
K2GMbOjmL2cauhIz+BFXHORA8+sKPVO/ukpwaGWRdFKULuVjTHPb3sTUfF1oYXWs6ATkqFGDr25R
GLcWglLdbKpZ5vIzI+XwDnvd2LFgt8aXHLkGWa7ZUKFmGIRGEhdpa/oVfIbbar4tOs3dj2mgfFtP
CzzS0CptPEilLdPmU0RcM7o0jWwMQGFZjZuyzWYfmRttU2BkHqPk3tgQoZJspsZ7YnWPmn7jja51
T9pS/8kr6VqBaaRLywqegSkZk/o9h/79QKZFmaCKbZhhAhelXeumS24TsfZRduysEmJHTHAjEQaY
ym9U9D4athHnCFnIQajRI1TNsQ4TY9f3VvsRU+5fPaLKfSiRJyMs6YmJli52PN0b3sSAo+27E6RE
tEEarJRYKlZcCITirratmZTAiBKXpKgV0LTyQbO9L7qVtCstbsvSV2kWvaB4quQKEdBI16PUbliP
8L3KaG43YzxM51CqR+J9M8hIsF4nhYwFLzuDhq2bavZ70+YJGV3wFyfUWyQ9E4gsHnQ3rR6GuLBg
Zbg0WwcopgOSYCO9oBltrU9JSHk8EUFyVareoCI2t7WXjU+zrtMyhVF/mATAtizLi20l6fKuDRDD
6xZ9+MK6N2hJBEtQL+1JS4EPnXT6WYi8x7VRh+LGu16f6K4020Rm+hEeqXekDe5CGqaw9oNCz16q
zmifSomquF4EReu019Cyt7HCd25OZ2vQ5VcAIGKL2aqGBsWrb0xEKwQPI6OKy06guRnsLXGmuN6q
tIreUh77FQ2Pad3xpK0Uq/6DLofxjrHdcHLGtt9kduzt7BpFUgcQlT48w29VdNZDhBABuxPzsBAY
Ho90k8tgO6L/nNcAfcWLww9Za1PGXup6/cbxRuPNDJNonSfz/M2sw+BS43313Wlq9thwh3HdIQ//
wk5MRk8gI+NgDiJp/HK05mitOqy1O3ZgM1lJp23dlVnn0lzTxoVMqUNB97MwC9VKtIH25NB4lysb
kRcJlY1x8ggDdDYT7+NhkKppV7mRRecQ2Q0Z8UyYLbsP4DAB60raIdpms+mQGe4G9gf+r1GsYpgw
Twrpx3mJUuTtU3V6cZwkIKgA4pjpxsunK3KZi4WcN4YdgmYr81GojzdJ4pizk2kpDmnXfPKiUb3L
QZFtOLb2wRPEg+E2wMBRIea4YyUcvwwRTggGCmIGtRaqYiELNikGrrEYZ9qIjXwtCFDvfQczMcwk
RqPDnZXjZYaZPwJIwwpE93roovw8l7IzV4DIhkNJmBspcywiOUHKbgbioBRk7sWheW0z+vmigUFJ
Elo0TLhP2uxKWE21G003YtJRDiXgVA4agw/uRNwJloNTHnmM6fogy585CNUP5FN2ZGkDh7kQqlGf
tborW3BrtU5qclI+SY5QmW/0TPb1kv8veEa9TWPM0XFQTnMB2xshoBuZB+Tg712nM1Aiw4/KqxFJ
NIhhb8VELf1IQuj0qBdiPN04H8R9G8+Z9gLjQmFor2vvwbRGN95IPQ+5KRU8ma2t5963RlkkB+fG
+CV0I9rNszE8GN1Q75lU+EoTWgOFtYz2uplgvu7qyD5F3pBs5Tg0j6CnVLIKDBHdDMc0P5dDHj9I
pA/Gvm3a8N627Qq6BmyjDOVR1L6WzNTylY2B2Nk1c5JtAkEzJaq9mpw4YxouHZK+chUayFOQNbrw
KVJkzjCbOy31nQHz9woVzfCd9d17YBTLnFKK9lVoHpcIPV2dMWdb22S2CNNLEf7Vo4NjH0bwIZFp
8IIB2eAPHjrWeT7kqYXbcGYwxKxAoUvyOD/iFXBqYMshjHQkKybRe3oLS92bRsTKA6LyU+cK8eO2
EfERnXKqCTwV9OnNwZCbNhIfNPRGeD30LdN6sp5jmsGHhGLh3rMig6vmH2bd0pMkDMC6gjA+E/TJ
kuNk53B2g4+pJc+KpMqVcLSJfINc812dkN6KCdHdDCVoZ1M48A1qMq8krXBPgZuPd7BL9LUJ78En
xRieRsMfsatrr8mY1reGjNyT7dR2tiYvtfiCOHf4GKysPaUgGf0Gs/VuOZe8Z1pafvCUOjBrZxmz
dCRycDdzFETnthwYMLGdNifLhSyLLgqKFjpLuCsL9QosyJg3nrWdkXSV/qR6/VkkXVdsalGn7zBG
QvwUKCAXF0UIozsBVqdWHQLUiWguOVJLM7fcQQkctHU/6M2XGFDJM7IKblf0ptnJcNWIgHiYdfEI
8NxBc5eH1F92IxU4tojOYTyi6lzK9muQksXOEat8ncug23bEPfplp3O/Aj0hZJY05uLVcuqcnxkP
X00DzhkjM3vZRJv84tatcW5ZzvgUtTPQUhqgAwG/OoS+zO1Q3NOCSd9wD35pAaz5zmxA1R4Trzoi
vNTkik+dho8JYgdYtwztwkYr6/xhXHAu5QJ2sRfEy/SD9rIYlyHfLxCYvmWY5YHb41DkXCKnjHz6
y6Z5XkbOju9NbduifI0hLTi5HW68BTcTLOCZMZnqdxd+H6J7hjFHaQPh5YDpIB9GD+LRDVsoNs0C
tHF/sG28BXPT/SDe0JCDFTJpSlLgI2U814ZySHb8wcppfnBzOJ40n81koemg8ISsg8kXdMUP3g4T
Wtg73oLhGZKGnYDBXFHv05r3E41dEIHggjwAqyKz3MdpwfqUPwg/9gL7cZuUhTbyEIu6pciSC13l
dGKkIfM7qHLTM0Ls+sGwRvlaB26yK0VINQ1kFmO8ESwuaVkXu7ptcB8yuiOqODIUW0Yto34XQ7e8
NxF756C1kOWFvay+e4Vux6RXhvqhcpNMXxfloDHM6gVEy76OrO4k3NnEZfefsu5fKetM5oL/sFF2
bb5Rn/xc1P3xLX+aEHAawE6BYsWYhSJpKU7+NCGYNNHQz7pLpKMLD5a65k8TgviNWsbj+/Dvw4Fd
VFh/enWpEj2oU3D+BI1cQcX3b5R1lvlr4wyjroOAy0QYZmEA/rWuS9tepSPAk/sk9SyC4ywmkLhS
OVpdvaCybT7uddPuykxnEBEEHj6LFXg4gbgKuT5RXHTOYbQhVCbNiBEyJ0s3gxX/2QGmmBIthnN9
VeG/2nMO0sf7Lqv1r7kON2BcwZEGiUS4lwvsm4IhxFoH7M0ddqXHEpFHdXIkn9j4boUkgGCpq913
zUyJPieO8ChTu16VZQifoZPZAzLYAPtqqXzLy8j7TuNyWBeW6AlxNxtg1MwYGwJ5LZt0ZV17dxmQ
+LmD5aKwPIkYm+F8rFRyZqAXL6Vk/zpiOdjYQKzFqilE9NBIN0VfWk7z/dCrwKOBx86xsSpe8crt
8X9t2jqrfE+PolNNnAidrGWINYr3eBy6T+0gouTOoT/lI92TV0KqKJRnhvF8pgXttk5GpP0G3uQN
q5ZieX6UDhuRz52YX4IZcrQGQAB1BMXbI0bvwFuBBSWeY+bXP8QiiE5qnKYXVjFo7sKe9ENYWMPG
E2lbrHUjQXkuO0FaicRP8nluCCIIEc4Cn8ddfNTaQmeDcZD0UkgpAunSUZIqnC2cDfQ/y9F9Aovk
I4pqG19kcv6CJasW97ySZR9Ph3wCiBRNfqz3FhbQRuBhS6LvQJDsTYTxb9/Gdr8dQ4IbHcLicGVE
8lYrewK6i6nQN+cOpL+A+YtqOljpeW3cNGoPRp25OAY2q/iqaRzxdcQy43Pq6O+YZSoKzhkSD6LT
mczObV1wQEEtnswXveiZWR4BSY1uRQHOXs1MOiENHrZoVFT3dlqTLqMKOgSUIZgJQZ+5MENBqrU2
7UE8zmRyFUTWoOc2bMv2c7qF1q1vQ+6VMgb5mFcFA0mpTV71nDUDW5FTos+fI/IDVo1ObM8asi6M
JsEotARdHjTeWVT4ePJaEsuaZDKV7M5zrp0HJw7bNeGRpAVg9z0D9IlOIijGN5OEbTIQ2hEgc1XQ
WJ0wSTtwYc0CiRneu2jPARWohweW3Vh1qCLwmqhQ6/YMpeW2COP4Pp7YTeH0D1QEZRPkfLJJeoPO
Us1x5xPs3Y/Y/KphOCsVM9M2NdtalxF306+GxbyiF1qjaKyQLHUvqIzIUIN3Li+TykmqaR19x3ip
h79shTNP3JIKlyCT9jNNxkhzymygOxFkEadnXTR+nrnji0l7YNchvguPtt4+qKlL1M3rtQ+N8p/P
FL6kaQ2iGnZUV1rkwHGqz7tt2M/ly0RWGagYEgifSLkzoYGCXSt2/McEIYtWQLdgJZofbcR95cF0
RAejPstMscv0yBwPMgmsg1VWzXeU0p+cXrhnK3Za9Tik5lDR1omM8tAE8+S7lQbhrGVmqvB43Oxi
5PNI3hi8rAQWChNJGuvpXCc7NVnuMaHrniJ/1qbpPBljeZJ4PxVe7ybdufSANpkRBqQ2cK/KbUhQ
h28q27ppKPuGrdVHmS+8xDyVIAg2lpto3kaLK7CjdjShilK4aHQrM7nPqR0m700tk7cEUdInQHjD
l0W21mya0rb5rNnT4GuJsja5IbTuAAHbXmdWn7QbHChhc+ILbGLDNEB4K0IUQcisBIQR0Got7eWc
UaB0KpDBMwl+nDJA5pqtwOdMDz3EczOAstbqBvBt0AEnYVDg5L2Nfa/q8UoUQfZkzKH1PIzqs80j
3K3idoJWy1HG3At3lDfhxIYfdsHsd2ZUHyQtH31TKPzimeYE4K8mclehlNl3WW72wyqnoWhcRnBd
F9UBct25dWm91N30Ek7T4K06ESvDN2LyedbDoHf4SbGA9JeckvROzUYLkRACxBrTwRTeKOKCBqiv
nc1q3ucWgiwMtgSBhISOQiiDTeCmxvY/56l/5TwF0mAZAv7PbfLLW1ww06ZZDsf/8PX//K8/vuOP
45RgbGhhZOAgtTBAf84wk8ZvtIAZbTsGWaHM0P/vaQqaKEN1QlDBkbiYN5lI/nmasphVLmNMqRss
i5zR/p3TFJf4ayNaSqaQ/BxyummSi18MnTNjbqubNbWHjjR7pEFcsI399G78v7rdf7sEw1IHEtxy
NETp+8slgrHPyOf2FFYjC24THPG5AH/PW/rf7/n/x1WWF/rTTB6UwjQ5EVeRxWurvZbTt875Z237
f/JCflE8yLi0qV24RK+I+bgRBV6r93/8KgxmIL9exaV1xmGZeYW08U3+8na1mVYl4VA3e0crmo9S
CticsU7+sxy5tBOk2QNDyABzfB8cCRbrt1NrTRuwDdC5p2HcIQ5rns1IWQawNIRlTSdvppMPDpFF
uN28BiYz27nuW900AKgMyIEBX4n4Pu+TJ2RkE2WpTE6tGCRIvuo1dyt0My7Lf2kM+55liA4oCl+N
frGfYjC7ZFWFybbuS0JNyCASDQ7MSM/kSWeo8UXLQWxACp2ji15r4kTTlIatjqwJS8Bw6kKIgasU
A6JPZ70/96DfPoF4yvyoiky24vpDmLk8BnGOHlCrB7+VilGj2Z5Rh3WfpmK2bzCrDUL0ZLYprSY5
2Dkchqw37G2bupTZU2VcXB30Ow5FGNnmNDywavJDUrc7S0W8eclOjHQcJOElCBiBlokH9qHso1uQ
DOOH1+XzDdl4365FMJFjNzCAIM7s21iI4CXCUJb4hNmqT2Jk3O+PyvjWNJOWrZ3W7r5rtY0vcEqy
7tkzYzfaTqKzbyz0/KDlDXZsqCIkZHWrvMsrqAOOoPsYdJD3Aovdh3TuTYCVElxNa6BiZdhNoyPR
7mCXf+vw9K7Gueu/Jmr6ZCvzmwcCCCk73Aq71+IXfNDJQZ8hsqC4rEmGGe1vCp2nh4mrVvukZqCQ
ZBU3wQkAifY6Py+f+D2SSabH3HPa53ixj2RTLU85s55LlY/BxnIaZjA0PmBdmCg6ObX7mN2aLc1b
fUfXXIHLQce/9oI52Liw35I1iV3h0UEwtmdOxAVMJdZ1nZA/lLvpPnGS4ZHM6v6xg9uwVg1ZOKvU
jR2Em7SR9CxIj1CW8Yij5t0M1JxX1+PtJHPBCPy8qUzfZO2867AcJ4fEFDlJwIytAf3FUGv7JjAe
6LqHtzmM9cekwE6+grrtXMmBTnYR3t+dYTfBeyAder6TqQV35ugBtcQCQVFBSxUMZRDYV4wlpj+H
KMHxCtrHuWrqc61J48HABnsg3k/cB5ql7egAWujG8/A82s5zkNfqRr1E6tTkDPq+j2phHuoGDXPf
T4A3CA8J3rsJj5pXjWUHf7DXduUcud/tJHW/A1/t1q3WjqcGn9N75OnGBhGnbaw8AJQbre1QPqNm
4P0IAJ34hpq+ZiDZE5LLpoxaptL3RmtwYoA/cAYqZz/pZMph23OxHVggPXYu7o+dw/zhxTWDgY6/
E90oaHRCm0C2+HY/xWusT4O1ym3D/TBSKEM1h+k7OJXjW0Nk+KXoQ+/KTMB6yrwO6wpzE7wFteGc
RjOc760B5xG9cfcePF3xRjkw3jA6TvdTEnV3E/L0szHJ+YJ53TmlFcnoRu0QZj934rGiW03M0az2
Ndr1YU2DgAvUgJ0ItjUB/jVKRzap9IDaBI224xNGWXJ4H/XvNh70fBVlZfRYozj5Sqpmuwe52CJG
paTg0XD8SXjOtpqrdteVY5j7bYXumF2Fnqtu1wisBa1xDPCc282ctmQ40FDlQxMh3vYQzJiyUEd+
25BsgFIdyXWssTCa8zpzgrheJxQfCa3ExDsgG3S2tCaFDyLQOzitV247MZXgPZYRZ5SSj1wIi2fC
tRK15ZTQbfS5aQ5ao2e8jNqdt3T6tI0M+oBZm555BBN0vA9TqSbyuN3pvsia+n2su45lbEhvGeyV
XZTgw+hYBV7BcuKlHaTcA1bGNabj9TJD1zmZhUGYA5ETnISRPL+1aWm8Mwlrl9y2OPiOhjR7nltg
ycz40+OPLzcL4YDcspvDPAF4oMcux+uokukKkbPbDC4ivg3PMJ6zucPIY4TY8X9cEv0nvjjR2sO6
n03calbW6e9p2rWf5dS1/uAAh1rZjaVtsK/MF6ioCWf50Hywiyn4kthR+TzEeU4t1hc7x1EB8k6D
k7+2oHtq3VvrUw8foOzfEB50BxfNJiV3nzi+G6T6np497g/cq3dep/P2/chibwwvvoiUUYmhdXBC
Z6Oc9iWie5NsScM60OMHHaO79B+AhE3Ys0rREdiWKLXviopfWJ+IkPbwmD4ajAVfunZQN2yv3Doc
B6QQVy4h0aNAMqiqnsvCaQmOk3JR0zfkav6ITQeeO47oR7n1roXeqoQDAWvCir56Bl+dEuH5mDfC
OQXAt3Yh4UQ+I07mBnWguTtOo80Bf3n6PHrMU4uiFo9L+PXGsRuyk2nR7MIU73WzbHYwCJh4J8i7
R4Gb2DKIVy69luZuAPXGAov8ZuQ1vOiKB5zGfXpUPNFrqdswj1C0fkvYww9oc/FIpUI98yBRakda
eO2S3oOXDB9T2K23ixssem5jiZeOA2lHmKEZAIUvKLzbvPB2ZqBN92RMkyGu6cO3oQi0T/lClFUd
pjHf1cQf9yntpuD7rPPLTjAYtjoxEHcOKqWnECzOPQOn+UhjAWGTM8Vfir51ScIZQFEzxf9s9bP9
eWg0+3PiVPMdO5XYRnWk+XMcaz6WgWgvQZ1f6EM0D7A9i43ZoD0DfDnd/XjXO4eitqQrczVTfauT
2MfG1yYnpykNUN0IsQp4o+uSB3FLwqV+knVUbAoPdkA+d9amqnP8cHTS+BBLbz725pxdA8CgMDNo
x69/PMvKNegoaDa2MCqUk3Lj6Y7uY7DJMwmzBBoaPRunSK96neQH7ILixcN3uOsC3XZIS2EzhK/P
7Ve1uqSkTFwMpmHMcz0LjfacRiyBhvEQafF7k2JkY1GYD2YVFFfZKEUerdNDyG+r+RnIuQMAX0Gc
U9CMthimoMdChVv1qUyuwNmZpVgmvqE+d07JqFBeyJGEqqaarrVs2bphw4J/wxFgoY/IZeqjFAxg
u2Lc3LA3DQfSBskSCOy2uhCIUhjrQhblUw8rZduz4HAGKiTyDtvsrjXzIbTTgljjKFPEgYIJRT0/
bi3T0OYV+AntqSWMHthWPnBitoEqZqQarvWw5aPZOQSQqDaGIeYOtbViiFPsOqPInvWexymvFMdq
Lzbe9dCeL3aOAMUeR/LpPdfsIdzhW9GIJjxGdDs39CzNIxY5daOFJI9ixA/vdnMDo45WDCOpocJr
5glmLt1QstLBk1A3XUx85jUrKzHF8ZcnQlRpQniIJc59pwFT40vvE4s52apU5L+2RmLvYt1SBwZe
AqtkvFte0VVGEyp7z4nuDFqdxCbF+SMoV3IeXVw/qvoRpVh2kI2d2Xydi9lN2BvqR9BYiLXTWDuF
wXDfoyFCnF9HzNS0b26NktKwixf8RTgVIDOfeRmYQfSSldMJ22brus0Ih4HEsSCIB6LHgu5kE33S
g0YhcokTYnSslAMzI5rvzQq7TdqK/EMW2kernOuE+HJrTmO+nNvqA/NIfCMqfhrLSK0bVwtxhtU7
3ohhjRkcf1uA7oPM2xcCkRoUG1aJfKGtAzpVC4vTajpfd4ljxkdIVpiseL3Mvm1OVSZ5XMDTLlMV
XKqC1CAyQeGPxBke5NIaepSYSfQa9oOzTxGtApfvJ3xIgIoeK1uYijm4XqPcMKNTlIjqvsDn+EKS
WrFiV8+ZRlb9RzVI8Yjthelb5lbpAWK2Opqxl+7sLOr3WoS8yS/D2r633UbdJ6FoHivaypsh7+W8
RoqS+0JhKIMDtthCo2iXeSrZDnVKSa5n8RGt00yzqyP1olE53A/N2iNMcrzGH8vQGtFn9lOantri
neM9JlZRuBfD6zt93ZhOCYooQYlr0ie9DxSxox1d3l2iRe22c3H5mDmzjVXKoJ+5aMNd9Jn3vtsY
4RYQhJqhyHTJrXA6IrAAV3wRDecrlEmReTeTkvcFiZQ8MoAoPgez1ANM1b31rC87pDDyaqVHbrSf
iqI/ReCdMG+03WfUPM4ectx4BKc6nEZtTj86O8GmReuyREPbBfcDqWdf8xY45yAM+61tk5JRPkqs
o4GO9EwcIg5vjQIbxDTevHXcImadSQj8ZBUy36SBg68zZo5+V2rzt3SQ7otZyiU1TZFpEWZq67RZ
sk4wdCLMwse8biI4JaueHAhfzA0rWZIle3IeyNUQEk9qxm57nKkqAD5bCnmvSzIK/jNG108Yal6m
Asl2yCq/onHj4somECs1qs8QdCwQzNkIrMmWNRIaTsbMi0T+RIZsee5UZh7InOUotQnzOQhRBKSV
2xP20I5avqdcEtq3uct6psQwEg06vs+dVi+BJ727o4oZV6YWB58yS+vObIrZPUfF5G0yrPJTUqf1
S9WTDLKrNCbnqziooRsNpRM4qxSuN8VUV9xsyxgLGvPx9Jo2gvF734zJcTD7b+HojtjXXOM8YVo5
WZxsP4pKF8iDl/GAlt6pckAP1VpatutSctxGbtU5HQgVWDEi7+5s0w3viJUWS8eSFi7TxfrSEJC7
bhsIkHz+v0JaRNzBnuatemb9Kyvo1NEr2/4+ReNJqmkWPU9Na7FxIcU2ijy4tZVVvlta9WqD83m1
5+lR9WZrbyVzJV8rRoNkRsXKXmlLbNiC8vck8sgoqpsHB/86Nloo3yLqdRSSDKgcnniUJqW9I9lV
EuMhaCqnTY/SOfeoTRMzfEe1CYWclRBBhoa8L5zkE6UO+wmU79cgl7pfhd5nmtPjSa8Mc8dPgSw2
1d2jHdtfZeaSr1t283uoAoYKKWoh3rc5uXjECuxICOEdg+64Q96IP1djKMc7IT/LIbKf4gEiSdLH
fGAbD3FIwZmKCFtv64CN76zIvKcGeWZBTq9TpcSxrgUZCGMnNlVWBG+ll6p11owujW8ruRNTgLbO
oWW8MhtOtyhS63U4jMVDgSaPE652y/O8Aygw57cAzNq9rDGBi0SYd8BsrO9GCO+zTMZq0/RxeAzA
0F4LZ4rOmZM6jzYOpyJcUPk4HhNMsbC32l3OcrsZKoBnqpv0WxD0An4qk7uyS8vdjErmsWPFXfUT
MhyS1xjMZP1TyNxyNUldHK3/Yu/MluNWki37RShDIDCatfVDIgckk0xxpqQXGClRmOcZX38XdM6p
KyXzkq3qfuyHKrMzKRKBQISHu++1g2LatUP9NSTf7sUUs9yBQBBTAkshDQ4MjFAO73Qd6nATVAnx
b5H/6Nq4j9Ayli+yissvjd1iK7AKwC68FGocqwdRdj6wnsUzXqEohpJQu+80ZZxcxaH1+RileALh
ElqBvZF1Aa6qyseZq1lYO8d8qtP7PEO7B0HK2YU4lq5LUlj3pta8jiOiOpVueLeuZI24fvhmGdwa
jJQaBUEVl6Sqn6jIJfE+ixxslxvhKfQbXvD9G59RAz5mAbGx7gM7JipM16Q7vjUaVUg6Z7Fnijlf
p2HAM818triCjLhjGLV6QwyFSp26gKt0tvimO+lw0AtDbsxKkkhJ4AYHvvB6R/F/hKY0rlGVaDfN
6PyoRl15RATZPGiahfc0/mQVwI4aT0fgzRYm8UaxU52xo8ETd03EI+gpczIA7ydC32ZBMWhAVObg
CStsbAt+T+eatPPlPfp0b9DJ3/UKybioLFiT1Y77eLZ7f7Q3WXB7Gc0RUrXhj4OR+X00azRGGAhW
7U0FVk9qw/9FmTVu0qBM138+FPQay7FpYDDY+n4fSm3MkvSj4MFCO7gfYxoCgrgXV2oLAfn9oRZH
r18VejZPJTRLk/ThO4x4MociAbqA/Lr28jrvLpO0TTyzRnzvs3hXVTBmOwio058myRlUE1JI8nCG
hqXO78+HaRiyoQLNz4ThzwofVU7pmpQdd1L9g+d700S/DAXzEtWKrppwL38fKmHzn8tSqT3cRCS+
374Ss7nZ8T7RyGhiiFVdl5Mgg5jO4VWXjuMH4y+r4nR+NSmp3yw6T009WTVToJehmgSNh66bBHzO
A5rV8PD+S1we4nQQqbEwDXWpFZ1qDUfBcdE6Wu21UATJGYREEYEl/WOqqbM3T3Cle2yYNvhP1tv3
hz63fui+MTSVBgRHLFWwX0sqjqGPAnE+UMohmZAgGzB04yURbCnqYl0VEIFNIZ4N7w+7rJA3T6yj
jNAXaSWs0d+HlY1jFnQr4LlSxSn2xP0DpOXZC0xWrWOxft8f7ty3L9ljVB3Jri1OLaeDGu0/dW+G
a1rjvtKqHZd/elrhsn+wy4hlwt48mQOKnhs4G416OqHz/Pe7NOdu+Nb8XJuT330fW9am0qTiipSy
uqOSrT6HWGB4LQX+/2DRSsc2LVOXmm6/+Wgs2c4AZDB/tgL9BqIQ2fyALfbPJ5VXuJSvVAqfpyJo
HZunTs/Yen7uAj3WZi7eMSMQdyAK7w917ivUVdzE6AqTlBiX9/tL4Q8iLAgLeuW9Yahofx+Kr6Zd
fP2/G+NkU4sMdGwc1MCEtPZqNvFqtbOb94c4uzhYf+gsWIoG+N/fn8NxYmiCWlt7JbHrVdCp2oWG
5NOd+yH6HCrsMFXeqwtJmmZ4zLL3WJx9tKO9/fSkiphb2hISCamLkx1NN0q8KQoHLwOBdL1FwOFC
qq6wCoqrfVI6+fr9h3777hgPaDJQNkMT1um3V3GtsqdSVl6WjwQo5nSDBsP6IJR4+4FLauho0Ejt
Lv6c2snEwmGY6yStPBjg6GNKHJuBUlxaMbWM9x/nzEg8hG3Q4ygMCQHpZKQG6No02YXH1ga9QWkO
eDjdl3X8+P44Z16TAAwBBxpF81Is/n0cs8wS6dRW4c04hNfps2KnbpzkblT9rTb/H5Vqb4VqNqq4
X4Y6OWPJUZnYIzFU1zsk7nMd764B4PKKfr9uU/X5/DCB7N+hEPTrdaWT3VeR+H4xubJu2hnrqZjq
705rSKNltSQBjnt0cmHYcYnYa1T2wRDOV37KPVCv8Lvu4ANvuFdB0tXauL2w+nQ8DkVHBnvqzNQl
zYYuhG6Zv2T1/+OD6idka/3nCU5dD1miIaRxetjhQKDAu+uY0yZsnxwM6Y6it28n04yes7mDv5Sm
1E9T/0tNK9DWAv1CzdrcL5SRyKAyK6oycbXuIfO5GNGwSJ9zhteUTesViaWsSKpNkwzkGyPMTGCj
SWRMQ0EDeY83hRIrnTvqhe5R2x7WbWtrLuPEa1J41mWi08tAs6vvwiwN104wuLMVjGud08dhtjQ6
7aENqy8Wve8fHFpn1poGeoEODs4sQv6TtebjZk70MTEvMd4cvXDknrc+ekFM5x2ILDl47y/utwGP
lJqFCB/xKBqq04CnKvS+H8qMnkC7RVwUFdmmogf90pRlu/PtoL0MSb3eIxILDu+PfObzJZpTF1Gq
bb29c9RYeSlhZwJFiqbpc28O4mtFvefeEGb8+v5QZx6SBg92I3Id/O80dKQuyn1z6nIv62uqIghU
a9K1OGFAa6r3ZpPQZNxQYEdErpG0f3/wM89JXCVNauGLQve0f9pKgo60U557jQ+TuBry+2CEBGjH
U/3HYYC+bFLCosPIgph5siGSA2oCzEFAD9r20zTlw1qzIbjXqZR/vEwJN2iYojGK24d6ClMoEWt2
Qd+l9BV0+MqaJF5l/GkYDHNL4un7n06grkoeTFtkyrRznJwoACTLXE8rHsvIpEf7Y15QQ6Sm06SL
hdr7g739ABmM0IbQwKCgfXp8VfSGhGaX8WSKfh9K5QmE0/d4lPf0aH8Qgyzf8u/xKUNxLTV5NPb8
U6YpZkHRlCs0Ysgy3UhypU5hpLAn+xmBXn9BmvKjaPT8iA6hKAgFPrrT4wVmAqafjFiJ/iJxyudi
EvcSWjM2xWaKJFe7fH823659aDUoz39GHYx4siKNhntH61uJp3TdBSh4D8IUzkvqB8O8DWyWYbga
Stsi+jhNKPS2Okb4QSYe5lfKvWKhjypHTsT3H+btLsIo9Byj9IZdQtz4exwwQlDC3kgkXi3JaJHp
cdO4+2Hl5k1ctRTU7dmVU/HBLrlQV96skmXjsAzDwJb89FPD7KZ1uPYlnmOgKRtShzRcXibz1ehQ
pZ9zitgwDDFAhj+HbzMK5JKyl2rtWrql9yl15O1AWDRPRnULIg+AZFkSHCxhAchB40BbnPngaIPp
BW1jfPDrz76YxUyOYqDtoI38fcpoSQgXxB++kwMl2Xhy4gtlJM/5/os5u8oWugvaEg2/95MNItMr
jpGgSL0cmQeCj95TE3FvW+1HUcu5V+GYxLbsQyZ32N+fxrBSmZcVHE1tLCWNLH6IKFwdt+8/zbkd
CNoNaTgwNSQ73syZqo1BpyQ0DzVI9y2OqdHo2k3TpC99jLjr/eHOTR6PhNeJBaACJs/vD2W3kYl4
lE90Svzvy9zVkXmT1f7T+8Oc+3gW/oJFSy4Xg9NlPDaoJOaCjyeNDBuSn6DE5hvfKbYU2zow7G9D
WsZ7soXNB0fVuT3vJz6IxNGZSw+pUxW/nh51ERroNlee5zjYlvFjGc93fIgfjHZuwXPt0Vjs3Czf
JMlSntEyYQF6ZVAmu8w0YGBosbJ+fzLFuTXCJFrYdgjoSKcXfqfTxs4g5e7Z3aA+RjDht1jM0Y8W
yz6lNmcND7GwC7cr2v5TNeXJ0UgtPFFwd93ME3BKI8B0SVQ++v/Bph+j6+KPbrfi7Mxb3LD5MpGQ
nQY+td+oxpBlnDajTpmgrZ5F68C5kXaDLa391EHWdy08xS7TXEaPydA3e98pvoJSdjFQaS/KIdP3
ZJEc2NIKgMqQ53h/Is/MIzVtQlDUcnD5Tg/E1OI3IHgpvCGfv5ezaLdqSTOlD0y6mJ7fH+vMdCxO
QktcQaKWqPv3D03DaEOFGERo74vvKgkHtGXqMwYpuYegYbHFMtsPIowzH50QVOyIaDix3qT1+zrF
3DooeLzY+BxGgeJiWZBSx0CgI7WpeqjqoVrTjdF7f/6sQpDFJCNFgHi6U+qLhUptN4XHXe1YmUNN
Vjq9IRuPY2cSPE44xf953MaASxoA1ovDVnYyuybVxkavCk9Rg8pF8k9XQi7bm6FyMi8zuUi//4Rn
tk3GI4aCyke+9ucX+kseLPNrHbApUzv2AZULvR7WalVUa0lH7H8ylAPADD0npMHTQ7S0dLiiuL17
winya9gO86pGo3eIOiE+2L7OrVFYiixPKPVLPvj3WexpictnMgNek3X3XVi8GkZ1DwqqhtRZ3dgd
nml/Po0S0YVmQAwiuXLy2sRIrU1r5tybtZkeP2u4rTELKckDfDDQmY2ZlLoKKpLMMzKO5X3+8r5K
VI80UnAFTAPjCRXQzp6r+w+eRfJnnAT0v42x7Da/jOEoeKzqeFh4NPSLFRLL8qIxGuNW61D5+enQ
MIuLDGyoy3Vjwgothho5vUGttkMpTvKvUzZ1HlHp1fGeU6QQeFxPqRfJtr7ANzG80TBFx/K697/4
pZrvsobmLG63k0sbrL8PDZsihTrCjRU1vbqI58Xt7GQ0W+UCQG0BI3On9jDhuECNwSf04USHRRSt
cvAjn8LRCncw5aZ9atCi2cswu+qVuvfgWd5HRdK4zHCyzcgV4SJNo6BHcyIMtmEuN0DIDZqFE9yD
dBm5QxR32/en99za/AmBZJ0gGT7dP82qwSLQZG3SJvxcje2zHZafdKlsZYawTAGK8v54575wYm6C
PdL3FIROvgUjnPIKiWLuoSVcck7HQUv2Q5t/ELy+Lavp5EopbJHLJE3nnAwD/DuU9ehgoqomQO0j
9LaD/a1KHihCX9GQ4naGhg9V/sGV6dSCmQzcMi5ZWrCaXK5PAzKnzCqIKwY5kWKasZZCmgjrU7lB
6KKmG3pmuONURgbCOumrdQoDi+I2OlIgd/3eoMvfgMG5l2qnbEWr565PYygLrtxR76SC7cQvhoB7
Moy0AibWHKydVpjkXqx5HQj/DrktmuLZwEa1BcW9ajEk3sT8nnWblq9oPsQ18FiYGeOCijcEfz+b
DTds2nhjKZb2WIGA/uBVnHvj5gIadSjD8UKWV/XL9xupuJ/lCX62avs8Ue5dQfXfJaLtP1hZ5/ai
X8Y5DYyQQ2JV7Ay5ZxsLoIF8gwtBbPP+8j0X2pgwcakrUG8zT70D1Uori0qvc4+ik+1OAHG5jD8V
CbLesJk+EJ2dHYx8JXcWoJ1vwl6zZjPKU74VJTRhlhXzDr71lg5Qeqnb6IPpO7cRYL1IBmOR7L0J
ftNpkmZMF5VXx/WN1limK/zpCau+1zaiZyE0P5hJcW5dLDVvLrC0EFindZq5KVPmlzgtHtMQlZeG
e91cD3uNXPy6kEoI3apq3bF05C2Yd1TWAaKGoIiwbw3sZOsU+gRRYOKLavwAnPT7b/rsz2NDJI1E
/tY53RiH0W+UJCTMGaryVTrBY6j1d6mkj+Q/GMfCaY2IErLEaXDQ9MoUlvTjedxES7I5mG9OyrAu
uvqDg/Rc2EpyiqYNcL+ArE6+Qzk4KDjovfRaNCMhWGp7yG/qwoA/Iz4BYb3PUueDRMW5BfzLkKcB
a4xTCD16auaBJ9xBh3rFt43mdvOiLvoP7hzy3PrlRkqRjPCRu/BJGqEdYCjNo5WxzWjT1zYsfwyR
g2t2KmyX9C3+iKUSwR5U801ULVoDRSydmTVNf9gTPAELDZ/8CnB9p6FYQNWGzihs67tgdoo1VhQp
aIbG3o7WYD/aBrsmVkOYvWVKg9FHsqQ2C+2HOmjIWQp7PZbqV0T9R1pxyg1QodfI7rGQm2S06bJJ
uytpuuaw14wPVtO5WXAWpS4pDtbtaQE2TcsGP/WSyA+rTFTa6NRV/ckojQM50yfIFsMHA557xYsy
i0YZi2Tr6bSXsQgwS+AziXC/pC+uq8stVuz2Wga43KyapSf9/Q/mZ+/ESUBIxwyYFo3PhWvmyZsO
lCmlSppmnpnNjhsOnXmnh2KBjkzGISzS9LHUMhsrCjonf8oFAF2nj1k3t5uWlr6dMgx0rr//o87M
O8HGIoF2EAa+ufI65mRjcy1TL3ECiBv1ZF7lIWHjFBfNEy6lMzTO8OX9McWZJCZdCWR9ll3benP3
DUZjLv2eL7qZfVpZF3NXGlLltvEhx0A7lStWCp2TRrrBzhRTUWoyKC90sX7/hyyOZKch+qILpx1D
cM3RT1OFKq0RZtZGGbrlWFIaWXQNkUznG3qrc+PAzFh7jEKNAxKrBtIfSWShZNRR4Rz314Mc1O2E
WernUCfwxq5Q/UxYnO/CgSWFYgrH+9ExdrTkvwLyXbFl9xvdjMMNvcL6ugY24YVmhe9L2FlrOzho
RSLv8PAdP/HZIkKb+BCeQrtzLlLV+oJpbvLBxfzc81MBQ4NuLRX608QR6bY4bVrJ86fJeBfSluaN
5hg9RUIJt+/P9bmhaLym1wA1OsfGEgX9Ek1RdKoq4IGZ58CFXpeVvaj5xjK5cMI0eHp/rJ/v7fRL
W7K/ixMAx+Dp9T9XzLQbsojLQW/4MKgpGCP2mnWx88uiX+dWKg6iUP3rdtSGo6YpwY3WKg6Osmm5
K/Hk+CuU/P/c+A+48UuNTvvl3b3hxl9Fef7aFC3Js/9GOPz9X/2DOXb+peNwQcFDd8C1E3j9m4jl
WP8iS0cZxCanxdXMZKx/iFjOv8iNAPWjD5JcnmERVfw3w2FpyTR+dpzCJ6Zp6Q+IWOSwGOXXXYRm
HYtVZhF+8gMpEp7s6zJMnIw7j3rIVaUIqw59mInjqsh9ul7EWG4SMA8FtMceffbIPZ5O4LKVNCin
GGBk+EasSqRdV+MEHaZAlxPPT+Oc6vqjcKhprodGvAS2FjxkY2e5UWAaT72ut/jmBO31zF7jb6Mi
JodW0K9wFQz8Q2Qbo1PuQClRn2rj/EDDDU5pI2LuupUvyqD700FtqtFeIbVpL/sYEPiDTPzOumzQ
rKko3M0BPKOeyUXaTnEaG5yRrv0CaynMfuapodKbNNNa1ir+rZbsvpBWHEJsfPtMuUqA4syrCo5Q
uU14t3ecqpnpSi0vEnZ2P3oQ4UT3bUiqFSvfuDf3Onvsd+Ka6s7UO23fgNXdaWOMitqZNuieI7dR
8b1Y9b2m7WItgpYgk2sztvzY41+RVxNsnmzd4kKOEJQcyarGbGDTCuUZRBfoRRVLlX3dWIo7547c
0FoBSbi3USzMoVUZm1lXmlsAvMZV/9M+re0sse/AvxaHdnb8xzmzrbty8USp20mzofy0UoHuWBrp
AeB7g9dx7cef+6EOydZolounl8UcACqs6Kq/MOEGHtrSYi67jE5SDXQtrjjTNBzarg1smH5luLEi
c77FG1GP1J2PVNdLBBj3FnT9SmsHDuZhxnXannD20QG1b+3J9z0dD7PP5SynDHWdMt87qZXqoKsH
K/J0RbXTRxKwXf4QLP286qbLdaBiGxrV8UTeaV08qc0+DAzQpVmcgtd5xtCnDnhzqNAMbv8b2Fau
VpX6Ee3psBlxr9pgmSP2UT+jIfHNjRMC3UySYoAsbeDpqgOBdFFItJyqLfTepcUHvYWhDZsU/QUN
Ntj65Ip1n4wGqW9tj6PllbFo5GbQpeA+jno148VgIOUaIW7gmrXNwZI9KEp4M5I+WdUMsw2AP62y
fvoi1AGpthX5Wx96k4rUBXE/1+jZrOLLKlMAIBp6soVtr10smCfAWAIbRYULcKaPEfLJtMCnqYgO
CmCfvYp0kheUag8Ij7/mLQY+lQisFTp5xdURNWyLnE6sCxIH8R4a50td1OlFDSziQGNdt57njO4w
nBVRLmMhVnZbHbOdJFGqdZQpuRtUCmzoUsBHRknxaszVZ2sUoKr9oiSpomIyhO+K7VIjGNZONwWX
6Du4tEekVCpqVW2kIFcuIrHqNQMMZR2La359fIiNScFtfQTHSpt491qm5bS2kUxtLT42D8HlOrFK
MEzB3HpFVe3zwbirZHoL6uFyFv7OqTt1YUPcR3jxFWoDYDMYbhsn2uP4rEFpnTZBzOwHdFnZvf7Q
VNXOnsarGNEGtNdu3NZliuzcn4mYfP3RlCSAEMw0a5Glr6mu1qggB0T7CPTuIoVLcSWE67QIZqrW
YBOM7Ct9kXHHGY25RBRiRaJBv0Egnm+ysc5dy+kH1lZJjM77MOlvy/DDCp3Os+v024wHMwQ/1blA
6EnnWE13Op1S8TF02tjrbKIPvgpxg5fSTY8gSrF5qLnIj6Otx8/pspslnW9huxQ3yqEsNf020irz
oijB2PPC6m3J1f4LquLPUFR62Afjj7AFCBxYDR2OEe6bFItJwSq+c9FN8LMbtvWbFqngKphNZ5/E
1q1v1jcDTqrIZi37UIDBt1zE2+0T+0q31nrL71elbONjrKFIr9qk3am8qK1aVN3RCIzwFkCcc1WP
6u1cKy3qdwSRAa5PsdN9Ak+8RS8DjiAGnT7nzW1DfzwzBCqwU+NtLBPJzyv051CPjokMOR0q2tsS
QTdU3N6neWJutWz274ZkuCphdbkjKsQHTNgejMCJVqnSPzez89kMtL3W4ZRXiq4kEZwCN9WGLQWC
fQFmC1cSn1ms9CPuYdUOE7RvOSKujYE96HLbvS/pBWEBJ9w7szCFQF4N6jEU8rZzysu0CR/NBBmo
ls4blZzJip12YyrOV90ZGlfqINGXvbRU7Gu7kbsmisfbkVe34CMp+rCN2l8TPxCfU/rB17W0+NQU
GIGa1V9ZE9bmVXJBJ1q7NfpKO9RmbK+qHo96rDKL0E2m1N6luGnsw6L1uH9d9JGf7NoUr6PAof4I
vHfLYZa6gB2tlT1gDomOt9O/oSdu2bDprDnimKffhJmurGarrq7SDou6aeghTcRG+EJTCiRdrbsc
I9DI+ZA+CB3PEsTvTj9zsMaOg/i9vYOLc6wiK/vWjzmNedNnQM/ppud5zDEpEpcbbnToJ7kXNbxG
PfTpXwygMWAJSR4DREZVrmE/i4MRGcF2UuS0arpAfvGLrgRnJFDUKjXohA3E/By5nsyvA6XHxrao
Q9NtOdfKiPTkVKDapgqG019XdpdakPtupGml53RqtPKl8hAqw3I8D8G6MPFMsHFUVMnNKvhhflKD
Eg977Ln0IOJiE3e3OcS7vdMk88XYywcdRP4L1QUEyH4GHGYLxUIuRApBuUnXi6n3OGe1Td863zKl
vxahFbmtPrS3jZFfD7miuFWCbm5CCpdwhWlqCa9+NDF5nM0nuyGBM0YQMxTRbgSPt9bytPrK9qp7
g5j853gW9WYg0bSnMVbbxEUf7szURCaPrhhDdJ2HbfovDqaLm1y1lSv0eslj6bTDijSM/cOkAr/u
jFJbGaFMnwvbAsY5KOYq6ewvMjHAR9qZ9WihtV4rvgn80grj+zzI1dU4qMu1l2ullCNAaWxehi0v
LF7JUSbbysZjLnb4eUHdZCCOv4MEfJlUxbp1nLx/kk2PrrYLj6maGOuJxBEIqVJkrh1RlXTnstZX
pVqnh2aeCy/uOp0YIQ+uhJZ6bQIMVKGDdtN1TnFrZ0As2G7D7gahou3Nllk9KbPjoYMZ7/uGizp0
DsAVzpxEl7ASv1eJ/Y3dGetI6LRrID/dQxQLHIWksyudelobWHNt/NLkgCCtBbFP9m6I6iXHFDTW
jjnexi6NR9VlDGB7lbbNdIlPkuMNhRjXVlh9SwN6+yD0ROK6LHtxxwbZjBsJjNzGfXQI052eB80W
UHPC4dUoOe5EjjwEcJy2KbHgozrUcnILO7XReeiThJUixUueGuYLummIHfOCGcGpbKVgEgBlgTnX
6KsCpGITHmf9hdXNyirq1HUu4W1zUVkI2HkNAgwa/joj8nBBgPYBXge+yIbwUHeDtU2yPrhDLt7W
2FuCiMny/rF25r2pDd8L3zR3VUn1I2vLcQMWydz7ORrreTRw/dPVHW/twoh1wARRX67TAt8OqItf
+1ZvXY1uVVT2vkTMXEAM9SvOv6TwQh3jzskvW6wEROrJlpbBsI77C0C6ACHkMQ5j+RBhZblLS9M+
RGFWHGJMAyjJOHfTjBFCj0CX3Ia+U8ULfk0ETLFf0EbuP4gAMG9aaWsfxOfaDEuqlka9stGXXOB7
l2+wu/KwLsjcrAaaTiZAuAVu5RAr+7UNvortJDJWqGJg1S4+kHMSfsWK/NIkwN/CKlNgNZQPY5EX
G1pay5URZQeazac1vSsZOl5CQzwxIQsEVsmZmBb7otBvHbpCdpgwf0vz7qEoJ+OTYgJ6yrinaPgs
bcch1926bNelPiHoLfEcUGrQa6DDtUeUK8h00yx7GFs0yWg/OeomZD+xQLSPHYobh4aSrLS4QFQN
GQ032XFbNMR0UeFH2GTCjRwtgCkRq3xMzdWkUgI1R9t/sER6WYWdfqx1p3W7Kv9B8NsAeG/Ayc6F
GyqYcYx6/wlCbkjqscseaj1GK6t3wbbSoXjq1GsIum2EXkqcXiUBm8s0JNnWUY3qaNr+i9rUVNLo
hN+F+O/eVJOlbJ3GFC6ZRqIeUTqf1DI+5uPUHTUVD6oCrMDc1Mkq1NXpqMXOBQ5PKv01hXStvu9X
OAoNl7a0vhfcN1KhfNHs+TkozZ0lmg6jbI5hLU62QzrvfTvpN7Oi7NLwh2JXdHCZ+I+JJi69Kqmv
abU/5GPI9ggwCcx9pG7Lkuttr9VyJ9t+pxWGWMk4PqAL4wCN1Qs1sR8MKyT9F83Po9V987vgpSgS
1k8hb7r2yip8/M5n0DVjHnxVFI0+Sz3dt3CY3UBal7Njf7bxs64dp9glHI4rYDjl0fchESu5Ki51
vbyJKaK7ShOrbtuBIoFxFqjHxC8GwjPlukNrZK+SbJw5EmKfx+UkqFaqUoZbqoDNvmYFf53q8FUm
A2vEx6AjlFqDo7OeUhsMjexLWsQUoWEqZzRaaVR4xkKmBHhFba21sM5RCGst3aljRfONmWDEqQS4
fmqgf90iacsv2iCAVg+9wSWnrB6GzsbHpAfZTFSd4JsQ5jvdyfVtOc3BYVA7c4vI9H6qaZqgRPDJ
sbv4Oo8U8cOImu4wh5F5UUr0vFo6JRddgZMjmLH6Xs8xzbZr7Zk7fHyFjwAX/EDF8ibo3b4pgks5
YnzQgRu/omSsb6qZTglZjOSogQ5se0tXti0WVOsax1xf5vmuz+EdByOQ7AwZPaCQdhFkw2DOJeop
nSZZs4zlBrch/5MpWpPE4/RiZ52zwtXs2QpSZoygFo4Z9TXksns6D+hvGfqjyArCiia0OIudr46q
AoAkt7yOsxDP5hIDYJ24cj0k/PGNM8Cb45KF0J7lmg1bEp2UjOG1FOMYb3E+SvfEjXsry2MXE59+
uyQuN+zmQCMyI99geryLaSjgMmXfdrGi77gKk3GRY/ylTxwQAD7eTVcc1ZxCA7eF49Q4B+oqNk47
sb7WoNgB6AHT33P9KIRWHaypUbG9TyOvSSBm1HgwUexu1APeu+1FU8gf1dxd0bsLnIu7hTZHR8Hu
vgFyl13HNa+xWCAOTqJtRJoOrjIoYmUWUJiTylYOgx7jowL+Kymyq8C0HgvbaXChERWVSJZ/M47b
XKg7JD89enyDuww9Ddsuifij7A4Xjah9nYvyxizaq6mEL1Tj/j0HckOWYUGuyBxH5yxfDRhWaX5K
ukY2rhqO7MqG6nvUL1BRJKVB0DJdDHypLi4xELm7lj2SBhQ6jfuX3oqx0TVo46uux7bASL2ZtDVX
yANb9CNFgXwL5m7DVYuVLFC7tn0zAPuI1CPaAm2HgS1plJlDV29BgZXidorxFI+7DUZbiVtVIne4
6Mz5U6UrpE2GYbC3AAbv2TtvNaCBPFHfbpKfwCJ7cIOa62CrqCSHS8zYBZdUPxouQrqKYVLkL3lb
ODdxoPAibQO1RhWuzVHOD7bQr+mtbqmXCW0tGxUTRzq9dMgfFDQKQ/kJO19xwYnvMz98tUV1bGbt
kNjmM/h+yIjPrcjA7Ng/6h4xk2pH04aWWGiBmbOu4twVcRmv56r/AVEncfEr+RpWSripdG2R0Slu
osFqSWebXMkMLXOdAyRf7CAIW2KfEl58XYds0G7T1ebolrBPPmVdr10oxPTlagxoER96LuV9NdX8
S5zkJcaLK0ctq03ejHm9DltrNVTmoczEoVYNF8hpRiCWpN2WLE6AIqEDYjILq+KEnqrukkI/4sxG
S50VFZd6H6WVf22zq4F4bkRtQOuD9GUDhJzN9l7RzQy7bBzRpm2NJXXtShGSajO5I0xsH1oXbWPd
EZW2ypkjwy/JOXTKpF52lBdemgQ+ZnvpC3yV6271Mwn9/zpfv3stjs/Za/O/lj/4G8EF+1zY/u/f
/7L5668xp1uy37/9xeYntfime62n29cGkNY/eejl3/w//Yd/J84/ysRr9uIX8W+o75tM/PH1pQYn
+Hsi/q//6O9EvGP8Swq65cjDG5TufvpP/GNNoeoLF3npFyevvmTU/52HB5isokGmaeovM0Ky9//k
4dU/ybuT4zlJu1O5RYBBY7UFx5fC8ZuKUqeA4YDaJSmnYm05JzXlV/A1ehVP+WVvRfpUZmQo+f7C
jggF5lYy3Bt2be6bufXv0sz251XOz7+qRWx+0urGvBxjfMyICZUS0iGeMytN1lz0gdt/1pssO9Y2
yvh1rznd1mnt6KiNNgkjUpEE3f2sbUpaFFyyHPIIWtfA10yttmqPyVySqPl1Swn31slNNmScA5JH
srrDha6Qm12NtZl/VqvBhwEbKtqqsgvnNqVH+xZh8iPgxHkPA2QkELOCa7My5ltVpPUtJuqYkuGo
92n223GjDLKFX+JgcjHIhDKAGDewdUhmRkmV3nckSZ4tK0OP2xTgZ/QZxGBVlc01mvXwqcqSDgp/
QTe4DHpt64SWuLOMKrw1RhN6jKoDllLUfLysg0G7xDvoATtwyARUTUjF6L3UXFWW8z3elomrivEl
AbHFLR6bOE9V+uiyivI4WQhhzdcIqB23L97hQ5rE2dEecGJT2nC+qOGbajg0yGCd9rblxnnCTSzG
ovUaSiWciTT4xEEfb6lqJCTv4a83eKN46lAMl2MIbyNXREQmKTMp/mXDdDe1VbdNRge8HzmlTzY3
FG/COfsKsM5wqTf55NGjIZ9jXeK34Ij2jk4NAKBZoiSbXCtJ6NQhKf+s1LurWVTqthKWsgZWn98o
rSrv2klvv1CISn9MGgJJre+iNRDLfDF9VI4ysraBobafmatycnGudq6r/2LvzJbcRq51/Sp+ASgS
SIy3nMliTaxBKt0g1Co1ZiQSM/D05wOlPpZ62207Yt/sCF9Y7mg1q0AgkbnW+qfGLz7JOsEFGpe0
TdlaYjuU2bwfhGOAH9Tjux6a5t5sK3VOcSlYB7KHaJeycJakgiD4yuy5q9e6Npn1GTPJhWsYSRkQ
cxk/lk2P5bAb6HY7oRpaFUJR5TTxTGdmfyHjyb8pKcr3YGjVnV2b0borce00rLmDVheNO9IPcbbo
4W6fSQ+wYcpW/kGQc/ctLaP0QSBIZ01F833mpGSgpU5ofKVM94tVGDVmsNKDyzzQ95zupkxcj/0L
Y7okQ9ouC9x+UiN3PlEhi4/1mI5nlxDObWw33W3iVc64UpXuH2sjmt8ISIFtYuTVeFORdfEc2Jlz
vwTv1X4V7fveKx+g6rUXq4+tbeZgqA4CBbGFNUkUpMPAdF7FLSCD24ADrxpGRcMq8d3wSO9BJjCD
laMzpU2+YhBNrR6OGpWkS9bFK9tI9TCV+XwoIy22PQ6L28SoxC1C+XLYd32FYkEn/rYGy7onoiu6
r2Pb2rjalZ/zJA8y/L3q8WMTxl60Gv1uenLdTEbrqswRa6VmfHBQeJ+6uS8XRo43hOvewMN2V5Lq
cE/SBJNxA5vJ4s6gS3n1zFKTneOqsFrbWofsJAkWaHOh3nMiX/1V5xbjrZw9XNWSzMGtKkVV+xr1
TRNsU4jyIYUE0mWZmCmiirTU1m7kNGZi6lfjo5UL82PdhGW3plyqK73LXVhQ4y0SOH9MeHCLWbi1
q/sqKhYzy4lYHbCgrhFPIXXc5L5EXlG1Fwyxuh5woeBtP82VBSK1bn3m+dXG7q1seKrTMfK/2lEW
xiXYYS4G56Xo0wEuhF/RcO8QCLbp++RVlUn6BY+o5uDicPvfPuFvk6+1atTv7a9n+vWc/vuB/3+p
DgBd5iD9qzpg+NvttzH5qn6B5L9/7I+QKrGc6uCxi5gH8t9PkDyJwlQC0hXs0AgvUKn8/1JAeksp
sJgvIbxCYbMc2D9KAWl+QIQKLRWWrQeCDmHjj1Lo4Tuvgyrqn9oJOMvJ/xP9QyykU9YkonmkeTjl
/AmQ1zjdYbNSpueaInL6Yit7cY6zvdbeihjwL1jJAYe9CSa9agrjqKyYuRDO7l55UAO4q2s003st
o44NUVQO5vFTP9+Mpet903XubdjP3HrWKAwjIElmvPkw2U8Gu6uPb2vfMRVv3nPsvPOVmMBcnW22
mF0yjUkMAgF61fWQACq3BSF8kqTrtmt3AA56y+WQJ3iS2QZlfk2fWhanxDfwLPc9XCR7bM4wdo9m
J8Psze3ZDvyn2PLmBXYV8HzoDemMZsAznJDxA4Yua259TrVcfCRptJ27fVn1PgZojcBl4SYxk4ze
SeivsYG3qKer6cGx8tJbz9OQ8lGkVvNnGDFecvvfF/DfSTSxuOPw4f7iBVS4Z/5t/aVWeVL+Wo5/
/+iPl9BzSClB9Me4yfEobJc37Uc57tu8TgtVhrwk3E7QQf/9JXQ/sFmjwSK7TWKC4P69HpfyA/8p
+iUIMw7xJo78T15CSJS/voW0ZjYELJTKcFtxAvUWfcxPjC8vG3VR55RrY4s2A1tOdKUb/A01RgR9
TW3R9hVmjr7wYobfNOf2sbTKgBHR3HQMPgcazp2cxyLbKgcPV8o+tYBBWAYXAmdT2bwXqEfP9AAI
vFVr3iGYt4+tzcBqNVmpfmPILY896QPkYaeEzPGe4tZJt+CfgzhUb2R7VW+VmPF/AAlOMPgktuuM
t6r9hZbTvCuCBapXZeS6q05ZfrW3ckIzsRIxlo/IsGByTj32YOk2eO04rWmqK4GxOIyH8QLPMXgt
EnO84LQpj2FWFEtw1ujh/2eVmTopPKt95hle8974wgR4LQg6MuPSWJtkniZrZtbjwwSK0YFJB3yN
ClaAu7KsqD4IU5rPyz74xbOQ+ChldAfZx/JlHnz856WqD40UqlnRZpt3kaX5/pUXha+pC7mQUUlS
NYx7UwggtAvNe1qjUGKXVNZzAqP7TYZa9KtR1vxneJGpmwLPxC9TxOcwiuECHHPgagdglQchI+sZ
B1mCyzrpUmO6BMJcajvjd/qZrN7ylNQU4sidGXPTQcg712a6X8ZefCczIz37fWgy5ktAiTA1Jl8r
yI4lkGe4wu6M+8kgj3gucjEMd8O65t98f6AkW2ZMlpIweLVIusnJEOnGBx5p03xyJzWN56EKJ4Lf
MsaAG9Ew13s0CouvoBgcJawlLLhXfoMDzdrJO+4LLsxcY0x6SIgqyjYcDNe8CKeOtnCAILMipmLF
Ml/u8mI2GGcP8+9x2HEnRF8Gr5hhXdq5cXYTQg5is8IE3pDVpI9ebwf2ChjEgERQWM8lUrc3xuPL
qi1Y6BnoTribqoifNIcWf3pEDJAktywiOozxIXaB0lZe27MarLrhyQay9eQ2oNlkoGZ29m3uecSV
VVHD4jOsPN6EPUfbyhuq9h1B9BBtRYtXO8kjvIReMPKAVQW3jZ4gWo6xtCqnU8mMMVlnAXPRLSx4
1pvJa3lWxBraaNmIPzPS3pIA2ZLrTuYuobvIwhEoGUgYHLtgxYRm17yPWLFGJHMZPLt+WSdTMFZv
3fKIEILIY+F01ZtvNvywVotkj3tbsPXsMsGOlJToyjarN8ak4et1CSeGx/3FTP1GLS87FXv1FmLu
fRkAA7v1sARcjGj5HorZUjd2TNe4WyT1r5Qe3LhWVVKuq9xnwXSeUDd5uUQAXF+JLq+SPVATNw/8
mIeNr9qRs1G/gdvXB+0sQWpu55rP9qDCVyMVPeSdJiVkMtVRgbWrx8vpKkKcZrLBQUScoSewuODr
iMRmyrkkmC2tLu+DECwwQ/KSNxlYOcCcbT73Vsu3FjM7COYg8ujFKjgPOAydZw3WRiAvZm48LKAj
6Bd+DaLiEQT8kOo+8jYGKj32Uyj/G5FX3sHFhnQHByo4O5rwSDnEcIJGlfF9JRLgYTc3BOBtIWjw
hlk1uSnkXLJjFZYa4gv5EtVtlHbBNpkwOyfad7ws9PCjX2bEyhGlzs9hemcfs6wHC2jZMoQIzWfc
3TvuIHyqS8VCh+EWZ/otE6E+kHEQ7Ukptp49yZp3qZjCHTHj9fzUBJRwh7Fji5QzXxg3bVYU7q88
KJKCzedQMJ09RcpzwH3LIo9PNJDM58Wc7DvbwloXyl2NlUCIUzWZBvUWBRBrKiRbrF9N7sxjrZvc
+SKQkoCrlKb5rDu8TuBKDdOGwFFChumPWS8mMS5bVbJKB1B9wihdbd4lKjCfi8LketKiikLCb5aV
A8CnppOd1vx4Kwqb9yjD0SeJHVY3Uuhnuaw9IE8zvYH/VR86nHr07rrmbcvmQ6LlOwPwLeu/Q7p1
1yV98EpNi/kpVln8in4wdYuFOOXejuhE9re6weQrj+WyHoOp8deV9oNXQ848yO9bWtqYCdny3sBS
gvxcd8fUb7QBt8UeasZThvlgu7xdOGoF6bobuL1Eneyub1zR+/brULYjCQnaqePddWdVKkarN5B2
/2qSx1y+4vw+ZR8dBkzkkNrLLmXik7e349b5gtktvWani0cz7qy1H5XvZTwGxxqz0KXFFsvhHEbs
wAQ2mXfDTPQlQKPgDfYVhk+rMY5LM763png6sP3IYtiYEYPyeEWwrjLXrpqDm6Js2hgmT0gOaN0k
Qf44pwwmRJJ7+LC0RvTKUYr3ausUPCKSX2Z4GCN7Le8kk222GHJLB4vBkdS1+67K4lVFZn0KQgwi
iFj1h5E6RNbPlu0fVbAcRHCo8mdmLxVUm85/YLggQt7dXu6wF4ZxZprtnSOkumHQG0ErjeKXBFZp
vprK8LMmnNCwlD43InDWNdbAwkt5BwgNJfp8wF90OjZxV8HECuoifBCxrdZBgFk7cyscWvTOcL3g
obJ7aHHQxwgVFh8nN68MzglVMMwwTVWwq6a84UhPNjNSTGtTiarYIEmZIc1hsIkpvLbTdaWs4mCa
mvjcxK4ghtmZ3GWl1TO3T+ad6ABZHJjDMEO8YWICWlYgRZMLqExWqLFoUgEMCLrx4uCmlfZ874+t
d2rSgGMuGZktkvcOK3MwX2xEn7eGcMv7ZM78k2eFrF7TpiiJfbWNMKKLV6IaiVMkBPQGXJ7ZCvaK
ckWS5Pglt1X6MnnFC+nsOj8Tp2Q/6gwaoNE2g7+25zrY+b3sf2+mmkgmnyynZgggUbDIthpWFODm
VMN4SpkN9mSXTWMLgYZZB9xZEnFWnWzSW7+O0+mW++W+p61f7uaOGeyU4+4XJcML0lUYzIlX40w6
fO7Dce0kqfdbpMfpEjtTuTHhROxkhjMefIP6sRHcVqix7tYZi/Fr2lnPZLuEK5NZ3q2fxPNjgfkO
ITNdsVNQDfZh0HvnKkjsbaSbZ02MKdCbS2W0bQqtbtuZnMsM7sEacnW1jagbTl1RmyerqY2Dg1f0
MQs6+6wkpG1uWrntM+08QXzCIE5rf2vA1QE2dA3ookX2wHB8g9DrZMyZec8hMFHygbrh/Ocec4gy
jxFUAFnK8mDREe6Z2lCzTrBGxwiCpZPxwCChGm8Nc7JNWtXB7Zw6j2RfWJu2LMUlq1P/rJADvlhk
eJ3RveBWa/genwNydn9rezyLNiEBZad2JGkiTVr1KaV8p7zrij5hfVvZs1WH/gECmHEnIMOuOXm9
Tebbu86D0pFi3H+EWeZ9MbLi02joLF+Z0KfWfV03OwPmM2R7bxCLfqbbk5cQrx0/02s2/2gzOzkH
ETDOsS+d9ypG9WS15rA2K5Evu5V5nNJafiGir9KbUDXjJyriLdV1TSWYiHIzZSLbttp2n0PNjsLO
X2NCqAj9NRLLO4hmlHvYjNOmsSZYoAMEtjPwAxYAFRmqQcdGwvgZnw1HXKCQ5cQOOHk9UYsDr6cX
LJwZPy6Bw/nBm5s+emfzj3ZxaukNqTQV9JseUk2ERW29IoAi3GN3aLAxYdSDMr8bXo2ssXyOvdBy
IS2Z8QZolQ4k1luGFuoWO5hkg4XA8AoFKD/OLrQYiFrZDoPcedvF2N4HqZfsXMaBL0M0+ixxNPW2
cUoIv+4BmDvc0r+isIjOkS7u4r5tPi7s25ui9gluKuFmUg08FZ0lPsHUXJKR6V1AJbSe4OW5VSeO
RQYz/GRoc7Zg7cJ0BMKQnR6YUhpUThBOZHgftsFANdvj0zg6ifLfQp2zqYcpxvcT2/ckgnAFsjzL
vZemCj24lUN2X0WNIQbyAx1SiN/8uODUXSjuLoQ4X+IeOYROcaNFzb/PFCXXRjhFS/RrbQX11umo
QWNCwAiYHhoKEbe3OZsSXeXTSZjzeJlgZ+AqFiCs1ANlOdkd1Xf88Z9OsP4seaV1RrkCbw7vII82
evn7n1rnLg7zpGqT9ECiXE7osVJy/Djbc9d8sqd51rDdAqoRVTo5nABYusn+p5HDj5Ha31AZPKA6
bhtSU/8Eri3NO8O45f/wNOEq/gSuDbFL1ITVRgdnDHzIHWUTJZsuMEMSCJhzRRSbYbVPZBJHSBqI
M2Ca1YR3Udmaz77ozDtbZVSVf31V/+C2YHsiHUHZ/g8kx6XsQhWnNhE1BqWfHjn9t3hUUpP2NMfr
NrGofLpipjgy+qh6++vf/j9slrgZi+vK8j9KcLw9fn0q5eRl2B3P3JMppxVKTT1VnDjaL1IeSDw5
0Hzl4MvnzAuNo7mU3zgV2ulNb+vKurddknxm/P/bKD60SwddaYaUvzehQw9Tgor8i9v1Dx4iWbUI
+8CdhAAXXB7yT8uoD6LEkPjTwinuIdTjAU2CZuxmFUWTE5A5wZAQHcfY6C+wJ6eLRq100TG9fKLG
+lKU+l/YrvwPCSwzXmogW+J34KGVul7xT1dkONqYO+oGuD0GZaNruOOlZST12jDigTRIvA8jBctq
3m0MMo7kihPlMiCtwIiEI3ndNNXSg3Fn//rZyj+btSwX5tqYkbk+BkmMjX+9VV4vKjzcdXyo3IgK
NVL0Xt0qGLBkIZE1IYr7qYLrYx8nRdm6GRkcZ6fetvpLZ/ck58X9ELwKMdEt29e62GxpY42EJgqJ
P+V7EoHB5KFaavhl1lMGgjfbgBxCaerVI9QfBoPv35vSpCDBupuXKUA5VeMlDhPYVH1KuNdSx5GJ
TAgYWSE++XmQd+mA/vp2WH+WBXM7sPPESZm5gb3kQPx6O2LT0MnUe8Zexg57oKXmMj753dLqlCNX
z8YfnNEq9MZTac0MT8Yi5rKmpJufxsDlbkXSpDtxZlJY09zmH7lZ/DlC+IqQDtFSSqtaHjYsr/Hc
DV2UHFTEBIyIS/j72wgmKg77Bb/dsYCHQVOnnhVCQ/B+/bL/hYL+BSWEHWyRKv7zSfQTUU//eBL9
46N/TKL9DxjPCQ8XRLGIMBkE/zGIlh+wenOYluDH/f1vfugzpfPB4jXDO1PSB/+iz5TWB2j30Emw
rF3sSsCJ/gT+/CUYdLXM+QkNWrwysQO1OU+5DpPa49e1TMohiStpsnhzeeaAUC2Twxq6FHkx4Cc7
t7Tsbg2k7T8GieTMspIyuRvIA9300C8gN8qOUUGYyI9uQ6Sacq3yqW/c8DOCcmaNbPkVpersHKp6
2cPxy3BuEqNXGyRralwPY0ZoVWuMKbsE6Jg8+7kR32Wmglico1AE/tW5Ro6YRFAdUQOaDHvdGHeG
PoU0XHT0ygQV2rvMaOz72EzHhywObfjzY29sCXWWpzqckO7xCMp0Y5BGFB/7salWvZrcW8uogYtb
i7ldV0h5GmZfHoORUhbCsu7fBBH2UM6KsP3GbzHxxIZ7bK4xxyKC0q90Qja1m0/fx4xjWLo1usYW
FWdiDM4hQaDlbek9it8THjgR2Yw/3NJhrkUqXvg+u46GeEP387GaKYLXIVf20Yb/8bEcRHYB9h8f
wjGJ74cuLJ+rxlf3bQPf6wYYPnI2KEEpSMHPMTbNi5wgYWFquN1zXPmPcNGmrXbJ2YSwHSL8ETIJ
xxWWGB6M7Ln6bEa+/xDmbOYkH9bC3CDVIdOOGYXaeX7RrJzZO45VUd3DkwwenCZO4jOkM+fQcP92
vdJkLbqJ3s9xvFTxAXh53DP1T5xSPdFC+48Gs4S7NINDH+BjdyhIV0UFUDO1IkbwSKckT8ST4aXd
eeo+qzU75mwX09b1UvNkN8MAkz3r7E2CNXCDzXCBmKsz5U6WCQGyc6HfaqCHj5WYbInsQjvuGv1X
844PAbyDNm5dtEdT8DhW9J3TZAdPFiw1FJIzxVEw1lDVnV5+tsKxYffMDYc+DZ3OF+j3PsmAZnCu
KtIodt0kopM9pmVyCD3dzseuA9HfJ2FnnAkG7QcGrCS7SUFDQAsI46jFYCxzYE0PVXchE9nJzrEc
GVL4hilXZu26L6U5ETr3vRyX19rc/16ou9eqPSKWmhLe+FHQX6v76Vrp66XoN671f3ztBbJrX0B9
tjQJPt4tuwhzCpqHUKF/O7XXriK/dhhgr/QW2BDAaSyXJsQLI+NpGupmbWXhrVcU/U2yNC0x3Uu4
tDFw7+lo0u/tjfW92YkK4aGzXZogR4qEOTd9klhapHBplsTSNrUSHrGeo+E1aS1kPUGsbhkK4zVP
x5UurRdm1XRhXmqZcMpZQ6+ui9TjwOttoP2heVN1TR/XcapVALi0d8nS6MEciqBCEbX7TvA4Op1J
JHSFAMvdZiKv5MZAzHxUnUDvE5QX4tPPbdqEx7Q3m3Xgq/G0OK5tPUgbW7tFyqLVuCfOxCB2lJ0m
D2ENhfN+9EnenhLLXE1V690xQ34Cu4g2CD73fps6r2aNCTqKoW41T526H3xxQVRqrfqaVDCjoZGP
bARDfQ4506dy2tEnrJvUKW9EWTXfMJy7E7MVvuk6Gw4jESFPpdv792mvGnzqINvYeYOUq8P7g3hS
ULoknva2O98l2p/2yGCWyLgm300mOsHR4FNmRkRrUteqYh4wvyl41ovY4R6V0207ZCEs+rhfZ6Bf
ex2WZLa5hrgl3m+4dxuo2rDefgvYbfewZf1tQjb6jqorXZO13awXmjZuOERU5H1vnFKguxu4qCBW
XvRZEfGJVVkMMuIx9YH/B/2WHPePQ6qHgyii9gUyFo6hoDT7qB5/h3eb7ydGS9u2pmHsTSv8jA7M
KFCjxvbRTe0CUQJ+QMfOVQO234WNzwjo2i4IamrjCseofdVl9skPKaJGw/Aeu4rwyGTmaEqLJtm3
hD+wKtzZg36uoRDRXyTp1tdJewnI6HwNsGwjKh7bNogY8R3Ap/4NzaLK0Bkl2aeKocnO7DDHDBPL
3xEOGezV3IOJDqH4SCosKRI9UKxCpH9X+qAqkx5IfJKF/yj5i9vGHQ1SpmEmURCKtRkwrUQ57t7V
FmMMVBptZp6cMY3OQUbu+SoqaTryNsHGILMkOaCaMImNPcBXclomnj3uoXcyJIqSHm4J4asooqGS
+3uv8jK4y1HONCPqVppw9te2Es1HVlyJprobqhsh64sbpupxnFtxJwnl2PikGLhdzjKwySkm+xQl
K0mDFvOlVd/YBhp+L/0mG7v4xlCNIpPJOnBCGw5IL2jYTiW0VrlOJw1/DF38i4LZdInJQ32HzhVt
q0D7Zx1an42g+z1JyuiTa7nIzKZSoPp2XkrbMRjhNYRTyKxf9SaDi3nS4UtU2/tRpp9Dt0M/p539
rNB6zSE+MjKZPk39FGB9p6yN59VfdEH6RS/FMYvHbFubVvUtCr0evM5QmPrL9NBbXanQhU02gvfQ
fMgZu2yzZsgeS9O9K6O2PBdz3W1xtBFIWqI+addDXBMg2JjFfBdNBElBGHnv0vgZTQilFPVFMktz
NWAhfPCAnTZOKCy9gm7NKMchmDWW6HpaG3onkim5jcsw+WJl2bNhuQrISYvPMFMo6hPf+1ab9QXO
y+9hofEVRGMbGN5bydh/ox2ArzET3imYwvlcCeSJntRvKppxmQi6E5zIkL2zqrbQXTJscnqJ89pU
HLHTgLgHeJm65ksyTBmSYQ3+mLjmDttK8qyRtsF8T/d1j0OZascneyZ3FY58SSaxs+7idH5nfm2v
W9mpp9Afcf9pZu51WMhpg4Fdv3WQQzDBb4od6R/Fqjb8r2FkfWJ4Hr4J7ch7CBAMgnznUZst68r5
WlgFtgiMarZVnFQ3Vdmrm05b37xiIGDWBOnPUBF0XBIgfzMc/CpEnWGTnptoJJ+975JBqwbvQp5y
tInzId0Jqsd7q/TChzpUp5qHjtgCpAmx9IQvAx0gS9T0o81EJPEGLrN5J6v0Zcwq9xJiLrSvhsTp
Vh7mG5cu7tQaZfvK6xlRu5Fa2RzpZ0M3Li6k82sLsrYUmygp7pXXEh01BDeYByIlig7aKsgFMMR9
ODT3c44SPG4bsDV8Earic51DCZ2b8XlouofKbO9b1P1Ua7Tt7jzx3jM8nyaIwWHfEU+5JM46PhTr
jSMTB7kaXi7nMvX9s1toaIEMDq3Jg7nFlHd+IAU8++7y9t/G799o/Gjo/1Xjt/mS/cmYZ2n7+OAf
egD3A6ltzE18zHQcXB75q5/1ADCPEOEHtvedm/SHMY/zIVgSJ7D0CaAbLVKBP/QAFkY/C6PJXRwq
l07yP+n7SOmjr/up7yP1hO4RCpTp4gRFr7nMOH6aNQWiKdsw1MaNDQr1CFuwwOGFBN8in7OtV2Gk
DxBvXQhZ6vckz85bk0336Js+VQ0+Js8TfduNbODKAcL6hywR6PEYPpeEC5np2oNlvWWWd4kqebAz
pH+hXefgSuCjXfYwAPGusmFxdcmsGG1kiriusYMV6UYMDe1MQAiwc+upLWFvYzMB5Q5+7Z2N7/kz
6mlqbPiKm6mr83dhdECS8gVVz++yIufYC7vHKZgoMpW7yJKQKqGk7IpLks4dThW+vpk8BvMgQAVx
wzhwYLcBa38aXO9YED65TdO5Pdl1GCBc6tg9MjW7m4jbeVe7JFuA1aD+6kd6o5U3aklrIeDIzwzN
t6JCC1852jmL2j/kuXWpBHYssg3M2yIzb8pwLDbpCNIR+cCeWZxNK4CocNeCRq5ZMGrrl2ZNCGYG
EZsJf0SK+JqHVdzMLRYtnmN4pyJFSBUqerrOxkJotCK8D8ZSms7aaehsiJV80g4n/zDFr7St1stQ
OO4Ra/n+rTQRUseNhgwxSRXeVfUEtz5XcVIHa0RUprjpy1DOT2UtM+iPyaB84yvcMNObV4z9jHnX
uU1KWV6qZl4Lh1QklOOtbletkzImlaV/F0RAofgxIwmkae/1sC9A5A4WJIU9skKKsYTZ+v1YlO3F
8Fo0UFNiFHGL7rmRPdY8iXP2shplv0kptjWymS627XFnpuC2szsD55DKYEA4jtG8VxVtQn2r0jwx
Ynhs5BQjMOQHNV4AQjKWc3nywrJ16zdlhc6lntnyMw5rlWBDvaopVNPhMWyzYl9qvAmie+kRvDzs
iL0X3bzHnKZeasYriRtBKYxuo7/Su+H/55C9re/UbzLRrkzw7DsxfEgYT+qdvnLGzYU+DoQ/Pg5X
Tvl05ZdbV655ttDOkysD3egWNjrTReOVdPYlUfnKV28X6npmLiz2MtD0KZGeN0pb4aXMY8Q47CRw
31Pwx9fwOyM+nSxzXSxE+bkf3H6XX/nznY5VuWL6Wp6mhWCvFqp9MoMqr4eFgF9fufhyoeVnV4a+
s5D19ULbx2kgutcLld9dSP3QE6u1e2X6cwHidsYQeFssQoBxkQSQ1lM9uE1dvgaMKjhdr+oB+6ok
wAq/PlqLvCBehAZ+5aE5cJpFfxAtUgRIGC1IwCJQaK9ahfSqWzAXCUO8iBm6RdagF4GDh9IBk0jn
Pkj76Dm8yiCuigi9iCP+Own9dzi5UoplaPnPD8Tnb4tNXfPt28+c+B+f+nEa+uYHeLiAdT8OtR8n
YSAQzTnSWziwpBPy589UXMAGJHO2JRifLufdH0ehtD9wQCJZgizvkNSBXfN/MAIFWvn1KARJJAvY
DMgDg5kfYHv661HoTbU0Yty0jwZCLLPa4y8Upf1ikz5YCKQYPHBAedZwxoJ2WheNnjbmgmNDF/UO
urCxd3FCvEeY45p3zYJ9U7FnW3fBw6PIbZz1UEveDXf8xH6l9WaSjvwSLGi6teDqXeAw51qwdi/0
3ruyAn2XEMIcOqYN0jaNZzMoPQh0B/VPCOadEhB/DsZmh2YUgl3pA/Knk/pkQ3iCndsUx46NEVaU
u+saz9uIthfrPk2ie3PhDpRTkj9bMYqppc+DXEDWrvoUm53eW70xn5orDSGyXPe38EpOGK9EhaKO
oltVT+1LBhcEMeAsLh3JoJsy9x77zgxuRSr1xicY/HOObwMUzKzHJqXDVYsASMoDUe8hA5aHIbHX
2cKnUJXyjjXM5p1rcBLOtEH3pRecojLbOGrMHgz6e050K1uZ0+Bv86hRSMfhcNRClttB22ItZts+
B+nYHLtmNg6hMTM7zGLjlDfY9mSWxoDEoEXD1EDdwheEPIImHCIJcsNnM6G3ICbDO0dh4ext6Kc7
C790fmozP1a91dx6iUGP1VnP7sJZmRg/b5shZe7qZc3jnNGgoPXJd26nxo1RwXyxFw5MRz0PYfSz
KJJmb1a0oV0fWXuKv/C19xO1YwN03318UKdbhonpbeQUjLyv9BvC2YutX+T9JmHGfqBdrXfaZYg2
ARpufUJTluoBrGxh9vh1OfyO3CjYzWgPfWZXwJa8N/ajPQ1Nfp7S6iXuzPTFH8lpMUhYw99sdsSt
gXfEjW/QI6pCwEBJAig0JO7CP1qYSPHCSQoXdpJceEo5hCWIv1CXDGlrwnRU9jgqbZz8Uvb3VlEH
N7ZOaO8rQN16jUlq4R06A4nJrsbGqF/Bw4E0NS/8KeYau/RKqZrHWu7ihWdlXSlXemFfwSBj6DQH
ULJAHzDDya2uoGmmIN3AKPU2tOXJarTm4sEwHMK+MAuPu1Lf1q71ReXaC894to3xTWXmH92k9i6w
s/eh4ZsGbnSdHVr7vGUC4q16nOWDr7MNk3MbhdPMYTk2D01n+cXXoJS03HaJmYzfdi9ONcoHpKgx
g4I8857tsEm3iKthqORlcBqUZyEQDxu4LRUicjieRpEOa47y6FDZFDMvVj7Y2bhxyLjHJQC5jPJO
ZeP4jYHFX2oJqg6X+1701bwL3RQsYauiULzNsR7atYDNdqfhe3kfqTMsDdHemczHklIyfE8Xkxuw
SNJ/RMCJaBuIeejaWblOBn+56HAagUmbrcce8sRKtGQOeEY4GQef6F51dFSOX4fyuy7b9F0N9Li0
xvbtgJbttZgq50tmekC/SkxmdMRCW/SrciF4ECNmk0wl22zPFL0H7Jk0o+HeSND3teAOwbZ0Mn7l
nEc1lNEFH5XRDBc+a3JgWzFALmbv4zditwQD2AoaGApFlKRy1SdBqe6xc7QUxgEUL7K9gRfoiA3h
WwZWN6MHaTsu3fsRS8+dsxCqhch7OGIO93jtQnV9xrbawsAMvhaVYQ1fai6CYY/qBzPnwCY8OMGF
2B6dcONk+eIf1Elvj0oi3pde7+9VXGcPpZWf5wir01VtOgoVrRPfhFXl7dTQ2jFAFWYbq7JPYEV1
ZYc9d+paJx9anGOU6fKuUmaakZtsSRgihQPBkHjyCPHaugS6mGs5wI5wjbK88xhAXPzec+9aF/jJ
SZF+ILIObiaoHxgMYamTjXa0b2vmZvgydLlYEWwyfdWT/o0zqr4DbXR3AxyLdYKrjL+yhBbYnZvh
bhQpDjJ21DzaNq6oIinzY44v371qfYMCcRKnvhTh15mW9WEKzc3/Y+/MluQ2si37RZA5ZuA1gJgz
cmYOfIElmUzMgANwjF9/F5JduhJVLXX1c73JRCMjAoP78XP2XrtznfjI0hmRBZqKl9zV0xACg/c6
6M1Ub1RkyEOGhvrsLu5ywY/jbVD+5aEc54z2lkl3swEJb+GXpdlhbSYlYDjgf9SpVQfT2mY0tW4d
P8u2UGL3XVHJL4tbq+PsDD2ahmrZ25i6cPXqTIKWThuCkYPKDWJ9YGvtZABpImUOpbZph8wXwW/w
+YzYLXtj6IzmYiNKbuUcj8GwrNZfUBB7hx+wI3VsQBY3WglL42K9mAhd2QttYh7xf6kLZx39BwOF
emerhfg6PdIPTteYz9rE5xk+tBWJZnuXpXTe2koV17kYm6ee9/BCn7u9RafsX3lYUgP6adkVrUkk
OWYyXOe1jVjRKJxDsQyEuFrp1WwlQOqZV4Di0XHKZJ1DJVAuxab3ahHUpSmuuykpVZDy5t/amTvt
SeVo3zy3CuhM5aFJT/eu7dBUbqzSc44lfci7HKvJWefs+m3EVrSRE8zNfK7FMRHxc9RWREFgFaJ4
AMOqabO5ZRTcetTd2stURWJrtbG82GkqzqbW4W9l929CAL3YVOkSA9zS1ReMeCiu+y5mfGYhzPbX
aJlumByOkrbg0A6Qj8Cc2FBBU3qG6yDwcXRSSnnvvcUka6NvBxVCi7LfYAVQU+BMANoBe5zdrQUd
zFvFMMl9MFFOxmx5cQll4rFzZpne/be+/3+q71H1IGD7v9f3z2n3va66tPpTff/zb/2rvnd+Qz9g
IFkwVn450Onfu12+8RuWOocaG6fdp9Dh9xrfwvOKfo42GX+yxsrxNf7Q7gKVgd4b/QNT8v+sxl/1
Sf/b7LLIWUEvwTGGNZ2Itb+Q3A1dJHlvJ87ZjzF+wYGcbknJWRU0M+ogxZuD1fD3C/RvFIL/7gPp
7AlEDrbwHP0XgWDOr5aGLD/zGbzwU/9Pt57Zf+E1h3jGcvb3n8d57C8/EEES1wtlKWk7v6g4AFws
HXGf1tmtE+ct8/kA/Pv6Y2cDMfj7j1pPQ79cS2419xoBCnEZv4JF2mRMCGnWrXNejoia3Ayvm1rY
4B0j1q/VsvhPbk6PvV2Fe3//0f/mV/7sqJJMgRX6Vxna2OTDLLTWOndGhh3SkxQkAADWkilGGvX3
H6Zz9vz1h/IE0h1FaEP0yK+hQFNddCUzYus81g4f5MqWmmfMBEK7QbmYtioTgf6JIx3KLZBnA/JT
vcZWBo1RC8TqCvv7b/TXn+/Q4EFGxGEZZ+uvulf6NVFfAA0+g1Pl5/oABPZCg8X1//lZxF7YWM7x
qhPow8X5Q3s4zhjeJwgmaPFiSOotDfi4KidoX8Y/KUfXd+HPDxTtbBoDto1LFmXTLzrMVMlWc+re
OoOi+egM2l+9UWr/cDf/3bVjEdI56dPztn9V7Iohs1yFAPoMlR2qozegSvbQxgT6svq+/v5GrUKx
v/ykVZtMlDkSJbKX/nz1PNAUw4LO4wyIPefkAi7urEcalqmi7TD1Nbn9xvyUlzT1kUwnuP3iAQnS
P3yNvz7BkAZY9sT6qlrGrw9MZDBVj5zcOk+0mk8mqbIYnSL8vVLreEJJeyy3eW5Qls8Lji8i6Xh5
bcnsnBWkPfz9t/l3d8CCR4SRkzv9lwybvPA5PueSlxebyL0QGInGqseKKFt/+59/lOPg4tZdthbj
1ydqkl4LTLAxz6nN5fX91SysFRNLvedwJ/7+w/681FPTWhbDFJe8K8ANf318ZaI4cTZSO0XzaqTS
tFa+ViRlvC6r03ioVhva33/iOlX6w+O1fiSy85Xr5PA0g6BZv9IfXk4UrZaB58M/iahN95ZXIQ7p
WmytqCum+7TDeY2uATls4mWolVdtbQlP7uwCHB1DWg4IORq2v88VhKECjtR5MdCSRgm9EzrR9T9d
JPszLOV/33KbjZ+u1Cpa9IX5mW7z5+9ceVMGqd60Tl0hyp1YkmVXp462i8la7DlWlmQsAhvMWtB4
EJZmZ6vzj921rYbRds5IQGLujPA/iOxYvS9mqd4n6lUHgObCe2Vg4E5CAegdpPOn9VqPIfkAVJvu
CwexrMj4ay0ayKM7r97JbjWdEzfcvKrBrc9ebCEUzLiAmznP5ltKVK3dOnRrntTCEShI/KjRD3pn
c1DtsLmPYekjFsfcmkbmJu5T09kXVcNneFzpTy0kYx2adRbS3mSDTJHeYFLzhMjVuDszPV72WrT4
zmmUqy8OIFYbzq2OlDhncPyeZ0Xz6krwSqdST+d7HbzVrUYQC25UpMHpV332uWXuYjronEcPWxbU
V549lTtvObX8EliZgScdBtw7bc11hx4G+62cc+O7xER9GBq3uW8dVe7t0SWeIY2Z5LD+MsgbfdIO
An3GqKmZYOestTa3olwLzAn/6qdxm3ycdB+ZgAY+bZdabeBx/VRl+zAf77suXp6MATHeT1t+6aAB
1+FdveclLPaNw0hsu3SRbgYebaynXq7ycFoS6C+jiqtcZphQF8V1owcEZvtzl6vYqTm9OYW5mUvo
vYfYmjgVzK7Lk21hKgeOV82Le0rWwgRv2XT7qcYWmYFNF8Un+bNCwydvo6+AG97w1OSmABPgrL7a
OcukCobam0F9i8iFDLqul9rgNt2+s4amIHTD4MuYtpuX21axLzoEi5CkLmKk2yUmpOuEECRu5adt
Jqq91UzOEQ+X8md/Q69MnuUh05D14/3t9jSXSBbT8LBL3WMvUgxCcJwW7MsbVSEBDiQNk8viFksc
4F6131Be2m/OKrjcEAsGZJlGEJFm5mIcFtAuYFRjx/paDUP16C3pfEHIWoRNN9X6JtNITttBjGxP
aVEPx7hgOrjpigkpbrXUPRSAyHnE8J+OG5rzVb5xGepdkxQmzqWV1BIzuw/f1+7MYLI1K5irZX7M
Ye5u+xoZyikX64GPZxKVEjPmO4VoFUBm1Jc/cMurD89a6DYZbn9NeDzqqXnKaJT2OStTsMAa3o54
DbgI2ixfHAxN3Y42l/N9Wlz6EcytrupOkGxBWJdLS6uXaQitCbRq3dfXDIHwqqH8T77Gpmbj/VTy
MjsJMOlqjs76rFzSGLrReZVpqYAQyOWrE4/1ybTKeIY0bi1f4Z7nWxqsS9DpA7fRi2wUc/lYfQU5
6aqwGpIuzEXr7tdiFF/ahEM5bNtS25KogYiJ4gVuowGaOkEGWJGjdN/nnXas8kYesxaJzWz3848I
E8UWvILGqLouX9J8gIcwk7yBqAvBbgN6l57hG1Nu3o900TAFlkmAGk3flbLmH/K0a2tKBMu/GeFm
pJue6KHjFmatgrzxSRnftI7rxfV65+V4RaXrHejJzHZYpcO4saKID7IKP0JSGydHr5YdKpQuCRec
l1ujrPsvMncaGQxVtyNpZCZ9U3wnlKd+wSsIEtXXp12nwdkGhS32mNjKO3Yl/JQLy/uVYzUjMj3B
HXVjI7uqCe6+FaqXyK8UD7WGh4no0AhYgWZkvBLdavXZ1lIZ2fkn0cIwJywVrLbqPW6B/QSYm/XH
nxwAJhr4x13GHFuvn2xaG2lCBIiqG6r0EuDAEhikOLxGujXdfoIl3LloD6rz2Y+93o6Q5xgWtIS2
4AUAxie7fZ4qliBW41UhVLPaTpyjui6jhHOGRX8cpMWrT3hvc7AmdNRAPnLkgJLHFssqsk0QKlXx
ipM5pp5L6LnqZm3UNJqSDgUQrmFPfsxysGiRuGjKCleBy8+s8UfpjU0c2LlmP/tOhB888bsDBnpU
y9UUpz0e8Cz51g3qLZOk9thWGscB+symeyE6ptce0HPX5sEzEu96QM4fOAVj82Qcm0MG8Rs289pa
8+PS3aDxHr8MdlveO7H8ID7iZTIs/SZXQJdZV9FrGT4tbquXxnsMafZ9SdPxIe5d7hxvfLZthhwi
vBWj6t8MSbrqF4rOPSEA7MDzjwUyhs5hHQ9y+kKYtwFpMBmo50vTKfPeQVupbVpQivB5uQtZQLHj
k4LAmH5LS6m4TG1r3SBQL26YGff3ZeoBKKj17rs1aMW2ph/3rfad4YyqeVlN/EbqbEA5IT3FmLgZ
+2WEl9wULBd+ZCMF9awTqRLfIqmND6OK8zu971G9prH9NR+dPA7aIiHcLKswqTZQFa99a04v7YT3
QPNH39kkQ9y9GSkayhIz2bZCLXZGosNQyIKL3u51lrydRjGLDZh8rAjfeOROu6SozEfsZPIA93kh
GzKJrsTcg19PAPv4Qzy+Aj1t+q3oOis9Tek02bj8BakIXjR6+bUz0Rzf+0nfHTjlalcZJKsvIm0N
IL7YTKuNobkiP/Q8PNcjO/yHPjTdpZdy2JOdMZ+rrCuLUALz6Ta1zvEiYXHbk9UAPltSWWhBPLjD
XWwMI83rLLIlz2XRvuaTMhktFTbRGwbLqClmGO0NZCHYRCVgf3qGtXFR7rwAX/cbtMJe4QKBZvX9
URsOpBZfa5ZdLKFiWFZjbFERLYeud9P7rtSbL70+d09egRxzmBZGQtkEZxwoLmK7JEHKvGRuaEpy
aBh8Lsm7KBX7kBLzECC1T4vQ4lLdDtDJ90gN3Daw6R/eGMKdvoh21OhZKjPepGZj7jxIke6mkpWN
DMNlzFobqU+COM/uR1Qk07MEtfKdYAv3fXSUk+6EdHABdoVu48yqC7CdkWfWHyjbmzRsE4TeB1fJ
DzuZ4tsuK5H+LGC8T+Y4QTupayQ3dHqbmWZoixOE3flGQ6O4NYQTqdCP18nmMq/JPUntIvDrLeWd
8x7VqYY25yWBytMHbrxkN4JZsNhEsBBvKmAzioSxSbtLcCwG7Nmdbh1IpCaB5WlKsHpaP0+w/xX/
/ZP4DxEfB9ffW31/AQE//pjeuj/1QX/+jX+p/szfbMG4gXhFkL4/KX6/q/6c3zgvGC7tGwR+iB1+
74OaaAV9hz8yHA6TFgmvv/dBDfs3LL027RFaPz8bq/+B1kFHS/jnsyOQLZvOEdnHiCroThhgj/94
dkQsqw1NzRRgbIz2eeCxo/qbv3uTUQAR1xpqEh3Nclnn9+7oXbCUDi/OkDUPstYesIV3p56KCv7u
OvGpe+04R6YTUX9lyS0jWO2td11WN5Lw2CS9aH3IbSPubivXnk0GT2nOmJTMG909kinjGay2i6i/
dHAiehT/+VKbe5krKS8eDTcXcB8MKV6Y3B9UaW2iCIA8ZvxYoPCWgG2aL4UHyAQbKuwbnciRyYEO
bES+2rqJsDqWYYsjlCJYB6j3ysrlTDYh5EBlVRJrc3Lr2Xiy5rhjiLzUem0Hyoomb8+0YraPfQrj
k+n/TKPzkXGp1g/QFHJS3hM8uW9ZFXnvsZNRc8OxwioM7LQWA2Z6OALiAVsVsGDFV6C4mGrjDHZu
6YLe8RkfZjpy9lGh4d0NIkNwstTZ7BHmkB3KmIPcVKWKTBGy+tjDJ4/C2LNf58G2Nvj0ExDF6UO8
JgNvpj67NKiXD5kxPmV1au4zNWYbvfTjAxpLLLRNGSfP6ZQyHp2H9Oh606W22nMy9v1zF5dV0Bfd
rVlOcOWrwccaFzvf1RSNpNONrxAs8AY1fpBPtKmm/GkaVMW6r2cnmqbf4rRut2aU9w/gHQFJYtLa
o2eAulPVq/123FPAuTvPqPbMCO6HJX0iOO4Dvp86Lx25En4eXzPiJrqgV6912Z3Koa4OuUpliLU4
nMhV23SzdM4SJSU4meU2iUsKXiN/kvBWwh7J95Y4mR9OWjmX0lmi29GvqQnEpHFC6IHTmFGYI63e
cxZftxfkCpnphMMwTEEM/w4V95Bc0VxtL54aja0LNPPo1mm6qya2uF4ju2bByf4t7Y1hXw52+s1j
1T1N+BG3srE1VK6zxRYa/4goxm9sTT0g3J8eqnIu9ug6ORGlMj2QHAYqLxXOxqxXP3xl9zuF9PbI
upDsWjb2HVRsJOuJ5u8Hh83UhuWBi60OI9aOTU6boQrwA36rEQAFA2f0LU75GFclrHowCCXnQQVW
Y6GGsMVQbKERAHAzpkfdJkqpLfInyG3HZakA/XWywVeiPdtk9G7MfMpOSWNTWkgr/TB7u/3aL8Cl
dYWsEN0CpUHDDo0RLr8qh7w/O47ije9brwlNa9E+akWsEQJ9T7c3NY2yOCRbB2H7XE7awchFf499
cnQfCvpNt44wqF8a2lfX0jOcHW4Xbxux5eFhKvqM+R7TTgVQIiZzrTZOVU++DlnIik/jwQIUEI3q
e180ZiCiYbjNxlwPhoHHIvbXiCdvmuZ3AhkFmBrXmk+9Iu6WgMh59PfExaVToM2OmIKGb0uSVzeq
Dx3qW4pdL8L0OvV98oFWESadN/oNTizRSKJwPbt77VAZwPlILDpY+lCKc1L55X5MPRkkjWbQjEdh
2eQjfaaMYJikZpWYRrI1BIYhG2MQkEOSSAComNuIsIY9ZglYYB51OISFJzeV03WRaW+8Us/EXIhN
VeT1tiQFQ2mNdZ0JIw/bgjNSpaXvZJe3YWrI9Klss6LeOECgLwaKWx1ezGKGi17qt7hXvzSFkXsb
hkc4Gq2iPum+2gGlHK5Acct72rbaQ2517ptR2ikCb79ZVRJtBssw4TUeJ8PYRpC/aEvM4uJEc71V
kcLypZS6JouuBv+cVrsa5jwCL95aqkwHlg/8p6jhVKfRZ9m7xXBbEKqHvLU7jMzkjE1Ec429ZIHI
Ejkkv5jzKz1h+2ANpf+9Nbo7l4HwuOlycziYnoJamBEvLdAWG+ZwtOhlhBwkTBOliVQfUW2hKdCU
dp6Z9gE/6vWwEgusvJoKE9QsFjxLZz3w5uuUCvtm0cRwmVM/AyRAyHRaTYQOddCfB9fot8oy4n3i
E44qRsMLkCn0G6m3+5k8GtZgdfF7Vi1iRecNYak8iSB7jipHfOCMrb2J9fG+9zii5B5+4NpC3cVv
8w8NMTHa3HDIEwO9Tn1C0Of45feZ8OWtIBEr6HVNC5EogBAqa0iLMIO7Rz/N/ND08jlEGO/TC2mO
YM5hVWjyY2rcL2Xq1tvFH/ud6CSkxhnKvUY0HNajKdn1fTmdtLx5xwR3wWvCCWYqCtJEV8uZ4VY3
BpXJlTFxYysxZ7sxVeK40IHl6OH6m0ZSgYPhToEAITXUPH5zT4dyY5Q5613jfF0WitgKxQNSDvWV
rO78bMsIshOEcNJvyAEiNUW/4hmgkZaSvDbm+UfvFP5uogsTS/7VfMFUh4zRji4R5xWMlNCO2Pjj
b6WkryMKdBVRbkRBgpHzerS8gc3doK0p4tdatz+wm/2wVFrsCpuCYZisZw4rpI7lXfNUEN62WVoL
QGo/qY8WMh4+nywPrTXW1e3G5BY+anbnG7U8Cs9YroZccRnc/GtfRiJkMa1ZtdPh2YNxEZCv8kCE
OU3CGHFzNnms605afDMA1QelMdfH3iqdXTa4dE1gKu+6bCmvmMeMWzUvBBCb87cuIT9pwPFBt5Xv
MIIU2wocc7QFjeU2N7uaC4oIjgMobY6KCyb5+oPKs1de+1zh6Ky8x8YlOWTkiPbAwewIVJ7AmsKP
7/quGG9tFWWvbuY82I7D2aeIry2j7g5m78W075JMbu2O+KcNxm7rCxZlSMo2xqJZeVuL8HkDdYlL
Y6wfAAEuzcpNh42nB3FtvNvVVOGv5T5vDKnXN4NOYqpYJvfgTrb3dcw78doLEF8yUjeLMGkcrBlN
B/qr5o1dOgMO+IyGjSUk5hDCdgIfxBqiStvmiRDlfeP59j0Uo04ErJoaJQYj9cC2uuKD9EIPNVGX
xdxTJk0r0Kp19lLqNq9Mhf/+0HY+qP4e3nA4xyaH75lzlRJXTJazF+IQxDeg9adiBBQVZnUSB01s
vhdodfHgpsZ3Pc60MliAf+QbMCXTUY5Ix8DGJ1kfTvY8fReFx9m67ruHZWybY8TieRloBO+Bm90u
TnWO6PC74cB2MB10bcl4nJ3BfY9il3RWo3NvfGWnz7ZsrYvep3bYlmOxtbE1QKCTZPi0DYbyWpn1
fWtabYo3THTXU0784EZENc1NJXuAXYwbyhDR4nxTeWmxj/U220XuqHarXG8r+V5oxRxtnyElK/eN
W6TPrGb5M1tc/1KMk3hAyxsxHnHTo7BHKt6IONemGtDHkqIb5bCyxuIpNtJsPg/ajMZxSUABAlCt
N4kYyavGKHBCj0hyYTnpOaltlaRfFgvI2V17p5ZJPRNg17/bchwOXlf7RLpm6saKk/ZLbdrkrdFT
zFRoNk5IvtQ6mU2a5clvyanLOD5042PMmB6rvm31frj40oQjQ3LvsE0z3ocz6hEax15UOF/GyFuc
l5iZ7hIO3sTO6vWWz4vYkoTMgIF2oZVbDiq5PHkd3BHwG7C5h2KpmH92sIUvOIHSV6TA1Q6ldGmF
5TIV2P0rEWZeFhN5CLfX23TlWD6LaIruEKjhvSlZXtvSfxjpVVCENf23qqzqUGMMsXMUOWRtRUla
VMNqkymH8lFHR0FnxTX2o1fmV1kNxXAu0YXCci4CqS0F/IVW2ruRMIU7SBhtG9oLjp9soLM3ZDp5
c9XSb9bsrkPv0o4wpBnN9x5zj/pmiiHj0m+YRMOMykOAT7FQ4o9mGglwzIAC8E65ma5A9txtRusB
xNwnrL2fMcC03SHzk9JH7rCi3YvJ0gI8Pzrh1JLsI7NLWEcnYgspnRzzoBJC1yG7liQ7jzGE1Zau
l/7NJ4QvFMgH46t0WMM5eIRbeiFePIaOQT5EkGNKYfVRbX01KE0e+s7X76cGACRtIm2/2E4SDmrW
Thir5bHlmQx7ZaZXBMQyCDR696Nsa+u7qFa3fJviVd9PpXzscj9KX3W6h0EJ1xeLsVOBMV6WNebC
835gw4kPDnkVUP/APQQNEuGnJRvFNnVYnbc+JOQdSoTlTVBYn8eZ3K6C83HtSrGv+WdPi9GoO8lM
7SWZrPJ+HHWbKAfCwozSkqGd6CZI76Q0t3Heke8kIqqDJu+w8g5ruFlGfrfVIAzgO35hzlBuwRb4
BK/r2TZmr6M4b+btZLRq2xfuEaP3ENYc3O8xRvm7NhfGm00H+gDFU26inJWJyZ+3IRc82aexOYRt
DfrbTEuH29sl47fC14Y9/e4bc0r8d0FbauCb4HwSBkwAYz40gBoppfr4KudIO22QhawkCafZSX+y
tw08AvLIF9SmepYm2zEqAeQWbOPRRPgWhj2Y0b5bHjSmoaEGcy0gxZq8N4+JQgCkeqbBapq7OrJQ
9PmudqPMZb6XY3Lo4ZRcSCauIHdUZksFTpe3mIn9ltKxLkwp6PjBAoNlofHudiz8vczAGiSEC7cM
h1vchWw643yHKtm/HqY43wLqcA65k9pbEBUsmF1dn1Kh33peSb5mxygs6GX81rkgYap6JsBG6o13
nX+mOZeYN/SCnlpW+Obrp+rXHDvGD2WalK+a7F4bE69SgjjYsiddAB4e3sXExuqlYjnOcN25fn2/
CkoV0UXAyuE5AIbI3NgJnaV4IyUq2Q7cLeih0wuM6XMSe+G8NO9VVrx0GRNYJO+i3vZ0PqGzmObW
WUHURepHpyxFrpZ3hPeVsXACamYdtmU1ZcW2JRehZyLaXJEwXfG0dC7d6dwNjBadaRHH+S39ByHC
3pp6bztIMVx3inobZLMRNmv7Z/I6efSbptgu47AcAP+IH2PFES0j1v1AfEIfjlpj3GUKb10u2+8q
mdTJLVOk3F4O55QZYpLMEluXw6zE0EgVdssBn0RCHn3afOO8Rik2V0SXWktWHolLHnI60d38DFmg
AxQ+XkxQQU+UUo+p1jCYbpV7Thy4RM20UDjWyTEal9Vj32stA7n+Kzlol1GfzQ0gyKeKaLsgGywC
IB1I0KNtes/JpJMf3LTQbYQ3IPGO7EcSA20QN7lxrubkiqz1VyVdgo+65KF19A8GjNR/M9VRFcvq
IamNVyZsxdEcKuu9A0oZirg1Q6mVTxNyjQ8pS6yRMQNqhVaM0Fttkj3tYae892aFn7WOMyQ20ou+
DqIHdzANAzGq/jzeQ8dd4GV4ESgHGhDjzu4YQVD845W3isne573p3wMstBkPmjZa+GyI3B5WQKKI
zOYdcETenvDAb8YljSeOOtGaASjdS57Z8mZw0PJu9Bwgu0E0MYMXqGSgUL1C77a9SCQR5I535D/4
o7zyPozYuLeymsUDJuvJlyI/zTabq26O36NcYhMi+Qm6oLPiCFzwY3YxnZbUhYkr9KeWLSkodAUJ
31h7gbLCz+737gZFHwNSGzZxhNtxb9hUwnFnsCQ4UzuMh6ymuz40X2OP1Gse+ACrAliHWLtEPuCV
pbCbbda4J6kPagdHzt26uVOcpE37r/FFF1SU+gGVqRFEVkMK13AHwZ/5QcoTH5Gt7k/VXWOteVLl
7B4ri4xZV1PJnrMLDcSl1G4wJj9jTe3OKtJkOLYOeeaFWe0TIWM4pgTZT7D5wtbuuyP5JkTU16pG
1AwsdYz8u14TtOGiMQ2Sev6aI24JDDWbO0a5sFuV+Y1psv4wenYeOhPQnSDr6/GH3bnDA2sfogiH
pBVA2P2pbWhGCZzU6MZA1zPupc+Spsa2FXl+8J3qYqmiC6LFtPqQ4ZQP0CbWme9laF1PDfuj7i81
bN5ZvnUIel5tzzLLMNeW5XtuJMzc9TnX3mqnbG9cUWiHjA2v3ZiuOwFKzVrstxyRcOBlCBrTGK6C
FW/Ncp6/UWfxasWyfCPL2rupRzO6LCrpv2up8wF3aAZeTV7KqaENfbdM2KHt1B2rQKZixINk97eG
kVjLdTsxct6Mblnv6YKWuMUU2nIkaM5Or1OQtigyplACHMNNtMxyl0Kv4bwQadd62jKVt9kMDmk0
PM6x/YUKwX5omKrv4mZWB94DKFJtB6LD955Gj+Q7mVTGQwwBPgANf+PpXfRWTgzBYPh6AXhI7FUF
h3TCQg2KmivMCN2mUUOC7sFX0y4GDxswWnV6kNmsPxtHkR68j6NxWptEBaNHemHUNKWjb9awSsq7
sSYeh0Sq9qmVVnNuGs8jPYFJuNj0gh7fDL4/mFkXXp168s1rQBTiceAfcEIig5fnPkfbwmsc0TSi
QY2hATnZxexlf+Xy9KCJkaPaj02VXi1SSojwNHg2qu1jKqZ5VBvdUKVim18rIVaZV8iy7lerTYCW
5n2mDtJjbNVoExmmnYeQbBNrxRAgKZge7F4qmk8ilzBUZ+FxJ5CsFJ/UpSTOyNSMI2zL9NTm+zkf
pjwwedG2C+hnpAsdB++JINuAErSU4WDKj5HyesuI4G4m2xwShiNO6AtUaMt+3INSb+6meDCes9WL
H4LUKzmv2/pt19QMZpGwePckarOfspbVt0y9h2fNSvuTmTT0ZdbYkks7a+o5l5q4FsTa7Q3pkbTW
D515h8vKvfcZSgMp0SP/rGmJ8Q1kZn5SnTc8GIZJM3Qyet7SumJZ3ZS2VxH80CVQqmzc7oE7WuxY
Pc4WAvtaP86u6fAr9hO/NYtzphsEqitntLnTZbaNVBtn5Gp0t0vc4ZXArsAUlDbUo1jc+IQYNQ9w
bs8fTMt1NAodhdriYKWg09FeJz60u02cpc1z79j1btTYdePaYjPjkQo57KRbEXfZnpG2B9G3Lc9t
NLnHYRRqizgqv5J6VaFGcHVxVRN/9EVlYOtZZSHAgjezAqe1IpYTpd1JZCnXkP69Q5no8bYbFrkf
OwA3piRUbaO1o7p4RWm+0L0Fp16P8lFQ3121dTPuekX1TzvTpUujEY2QZENAWAZzcGYZxKR15aVX
/ndt0HHJ6WV0cBJbhdq86Bd/4NUwMyMB7GIeYeh7t9XkTMdxtoeTo7nLuHEiRr2KU0dPxRjQb25P
XeL3JJS7+RUk2m+ICvXtgO5yl3nzW4wgLDAsqPuRl9FW1KOSXlk7P2kpIZBuqydbaWDm0XjQ98mA
2mUAfXBED0zPps6r2aDRtoSJOaGjAegIzqCmlhVL+5oW1hxwVFgOczs5iO6I+7713Jo+sM5wNkSl
NRT3k53g0EzYbDJ7pUhhesyvNAJgR5vxDT1W6A9znex02Fwbv16u7Xzh/4voriMV+GaEiboxhvzJ
74wXM2axxjy2TS2TDDtyKf0KbYofM/AYUeCHnVaIsHK1emfouXUYrXJvxdn94gEjJ9HLDvxeLJuY
BEIzSXGOZc0zoPzs1omhwmnGgcJK7YfFGr5qE2MQw9ReTKGTi7FQIU/EU+zlwEYNx+mt9LPmbuyb
O1B7hM+K2mNr19eDYFJoNxi05wD4UXJsKmFcIdJ4tzS3v9RG1W5a1v9NyhiMRo9vvagR0E5cTleD
lNOxLZrnz1nsf8fW/zS2tgBn/d3Y+ot6S/40tf75F/7P1PpnLJ3waH79iyn6O6tGt34TjjB8WxeW
7wmL0fS/WDWQSLEI6LA0fh9Xf6bYCYFgUndtxNeG/Z9Y8z8tFn8QDQsPZKEpTOvnpPovvp0aOhJ1
lDdffMaKKEW8Uc7z7lNJWpaWeSQ/FZnrEMfyzFgG7OM8g8vChHw7r/rmthnrlc403WZA1refYVOY
GuxbVtkOF3RdTGnkkYk7CkIxD2XpWNEIj2QGvR/0/kAW6P+wd27LaSNBGH4VV+5R6Qy6SKo2thMf
YpKNnaQ2N5QMCggkBBLi9PT7jQ4YCUzsDBfU1qp8ZaBnpjXTPdPT/9/f2Ck5IZGJkKK05ArOccJq
0Gl8dkLuKG4gDiHSCHZZi1q/jEkTit+rBZSvSzIrm6nmd67JBGoMb5xmazq/n8xR8n1jDFT4cmIO
dIoaDBcxID0uHNmRUCXoXKVZ3PyEO8J+qAPb65trmGyo+UrxqEXgt8ntHhDGw5CRsGl3HsahPiBL
luQvBhVdBOu08bgYhP5Da2iyQaA0zxCYttWeLYlSrqGpor57J3UdTfXfxwmlYghqEl20Qe6fO9Ec
tsBzh2RLfXwzhAfNojLnesT1z+ViQY2IW4rphWONkrOtZXvQH80b18tFJKrEQGGyum+stHRNrLw/
GoqblomlNz/qvqDYmnfUaDa90tQ+yUdACblAHy2/2gHZTHeTZYLPHeFydT2c5xiI/y3C7yyCDdzr
kEX4sYpC+CMqRiH/zcYosPItUCw2wD6x0MkkKVNZNE0UtIaEY8NSVdoEC5ug6nDAwygM/E3U1isR
faoCOI0dB5A/+NaxDa8xDVXQEJg61QI0RCk+jYsprIRAm2xBIDopVe+tznTRTsNePwnwRI9b2viS
G5ltjn+UtY2x2GmghrGIl0YQTpY00BpyAUPd3tRx/Xnbd4hy9w43leFRKmYOhBAwIcieAS6bVp2D
eaUlWkBxPu1uaHG9OiTHuqEbcKiKiz+oLn4mWUFY1m1rppJOoCdUjI0Ca0X9WEwxJbZ6WMoWtEX9
1ByoTvNjJ+6rH8n5TD2fzG0//JTGZtIwb1VSJq+DxBl2YuyDuqKcfCPqPKymsw8glaybhN0WRbMi
6uRAQDcdA4Yf633uOmMiD/rcbiyS94u54bBpD8LpYHQ/dWBLjM9tcwyI4oJOcNoghqqTB5LqNzGo
g2+rZZDeBp0prJZrzMviA1jywAhvm7BFXVjsptotDaLcn40Im4cZIVkCtFJMCSBhFNlKTNa3wxkn
yvsF2R7m+NKY9zsOnEdchJGjwq1yDMFG9kb+M1ajGIjITrvMIL5/p168+uolJIxu6L/Fp1kFiwfu
bGf+bPXaL5WJZvsFnXkvAReDPTONreWwkZV15pCMwKXPac97+8bUFayPAAMLeCsPRiWgrmTxMbzY
io05MIjIbb/mTVN7xn94aLkiD3+n0vVulI5n4gWQ7FRBSWOcXjb4moSnwRsOGYWgSSADBBPHgza3
B+9QUViDDUkA67Inb3Brhjw3Bw6P79U6cHv4kwuSXWO/O9t2K00cxcuUUBPxpARTUwBwwxRFdZPs
Aem4rYSmruT0Uew3RfLmCY0e9qpiWub1bTaz8hULwGgpDnslwyJZszJsW2mqJJNu3n2+0k5o9C3K
5Ei+exaASH214fDIJ3hdCVT6tdlvGBowf/Gc3BRwKKsgqwRmAGcv0Kws78oUgEJBkCuAds1Hf3LL
n52KyGeupFRnJukVC8A0FLsFDJ99Xr7+a0YQDwCkGDXgIrKHveqJmQETPchqQVWgk4A4JqN54HXX
/GALK8iWm6zzJ1dxYlrgQlt6LqiKZvCi2TBv3nVlRZgKsDaLI0u+IJwTXBGQ7srOBV3B7ENoYuj7
V4SlcGpTWTPFtiAPD52Qa4BWQ5feGapKi6JUxKWKp74vaIKeaIF22FoxJ7YimradT9A/3x6wO4JA
kxBd4QLqdkFYR06Yqm0WHvTktgmiaF1usiW0QLiiCf2QbtWdg65AVwNVApHo7Dm5DQJ8CKrsFpk9
ItxGWcw1HyV2dtsstlTF1vANDvGZ7HnFJHiB1dicOs8HftDLzpu+l+w7cT73hfI4svt5cdS67r19
I85TlS+KMFje9tNx9F3lHJEdBrY+LA8HWTvFz4sB7jZdaascVfnPK9+L3bg7WGUfrIputt2QM+tf
gfvohu72OQi9o/Onnrx9U+nnlkP4jeBkVJMr2Hmk5cb+OhpXBcPUcgzBI3ecVEFzlDvCUst2+dwN
/F9RPPYrvbYwckeQHQVR7PaiUpKYfFDv40Wlex3Bltyd+d10VgrLhGenZFnhF17gLtzY25acn8Gk
JRcn+7Po1xnBxTR8rKo9P+TItvIBrfu9yvvU4KPFN8hK/uhFcb/aZY0NEr5XVvIVGvf9Uo54l/BI
C04eWcHXPXdQmYBQ4ouaodJyg8AfR35SSsq6TNEaXJC06HHPd2tWxATregTJ0aI6LbiNxMXJdvh2
1zZB5nYE43RLz9LuaFV2MVOyjZbLf+y9wNmckg+5gE9RCrizrmZHbx1hbtxRHbViPWAFOYZ7uXMh
DHDHvXL0Qh1FaEz2Fd65SeJ2YUHwZrPKnC5iz9Ly/e7A77vVuK4GwLscy5+/yTtfMOfX6sjo1JE5
woKhVHki/shCLzuaKR1CyiNJj0iHqok+Ssej8aw2uXWY1ZyyqT9Xd9t7jN3a7glWPPsooudu1W8R
7xG3krKzr+0tzq7ccJJQf6WyMIu42jHk33hx4q3KvmazJA/UHEP4nbf0uxU3BsnQMTy60Mw/UTyq
9VuEVqT7TVnD/bV9AYxpR2tgt4YU4gU1pWz/Pw/8qsbz6KO02FHAjqR6qtGhkDiC3/kce/361RnB
K3lVfKE4SbIK5m7tmFCEn2RV8nUQ9byz62THt+VxHVnx978tMv38JeyL9hJ5A7sTEVaTrJiZpPiD
pWGkZT9DxSIp97lcOUmx3704xLOVM1pY2SLsJTtJvvucbGrTmwoyIq4oK/qHi9+hAGZ1aRpgBY6w
NH94yexsb+fzeJh05w/xlku+zQPpUwcl74s0be6rd+NP5S38vp9Vg2viG93Ac+N3/wIAAP//</cx:binary>
              </cx:geoCache>
            </cx:geography>
          </cx:layoutPr>
          <cx:valueColors>
            <cx:minColor>
              <a:schemeClr val="accent6">
                <a:lumMod val="20000"/>
                <a:lumOff val="80000"/>
              </a:schemeClr>
            </cx:minColor>
            <cx:midColor>
              <a:schemeClr val="accent6">
                <a:lumMod val="60000"/>
                <a:lumOff val="40000"/>
              </a:schemeClr>
            </cx:midColor>
            <cx:maxColor>
              <a:schemeClr val="accent6">
                <a:lumMod val="75000"/>
              </a:schemeClr>
            </cx:maxColor>
          </cx:valueColors>
          <cx:valueColorPositions count="3"/>
        </cx:series>
      </cx:plotAreaRegion>
    </cx:plotArea>
    <cx:legend pos="r" align="min" overlay="0">
      <cx:spPr>
        <a:ln>
          <a:noFill/>
        </a:ln>
      </cx:spPr>
      <cx:txPr>
        <a:bodyPr spcFirstLastPara="1" vertOverflow="ellipsis" horzOverflow="overflow" wrap="square" lIns="0" tIns="0" rIns="0" bIns="0" anchor="ctr" anchorCtr="1"/>
        <a:lstStyle/>
        <a:p>
          <a:pPr algn="ctr" rtl="0">
            <a:defRPr lang="en-US" sz="1400" b="1" baseline="0">
              <a:solidFill>
                <a:schemeClr val="lt1"/>
              </a:solidFill>
              <a:latin typeface="+mj-lt"/>
              <a:ea typeface="+mn-ea"/>
              <a:cs typeface="+mn-cs"/>
            </a:defRPr>
          </a:pPr>
          <a:endParaRPr lang="en-US" sz="1400" b="1" baseline="0">
            <a:solidFill>
              <a:schemeClr val="lt1"/>
            </a:solidFill>
            <a:latin typeface="+mj-lt"/>
            <a:ea typeface="+mn-ea"/>
            <a:cs typeface="+mn-cs"/>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5.emf"/><Relationship Id="rId13" Type="http://schemas.microsoft.com/office/2014/relationships/chartEx" Target="../charts/chartEx3.xml"/><Relationship Id="rId3" Type="http://schemas.openxmlformats.org/officeDocument/2006/relationships/chart" Target="../charts/chart10.xml"/><Relationship Id="rId7" Type="http://schemas.openxmlformats.org/officeDocument/2006/relationships/chart" Target="../charts/chart12.xml"/><Relationship Id="rId12" Type="http://schemas.openxmlformats.org/officeDocument/2006/relationships/chart" Target="../charts/chart14.xml"/><Relationship Id="rId2" Type="http://schemas.openxmlformats.org/officeDocument/2006/relationships/image" Target="../media/image2.emf"/><Relationship Id="rId16" Type="http://schemas.openxmlformats.org/officeDocument/2006/relationships/chart" Target="../charts/chart16.xml"/><Relationship Id="rId1" Type="http://schemas.openxmlformats.org/officeDocument/2006/relationships/chart" Target="../charts/chart9.xml"/><Relationship Id="rId6" Type="http://schemas.openxmlformats.org/officeDocument/2006/relationships/image" Target="../media/image4.emf"/><Relationship Id="rId11" Type="http://schemas.openxmlformats.org/officeDocument/2006/relationships/image" Target="../media/image7.png"/><Relationship Id="rId5" Type="http://schemas.openxmlformats.org/officeDocument/2006/relationships/chart" Target="../charts/chart11.xml"/><Relationship Id="rId15" Type="http://schemas.microsoft.com/office/2014/relationships/chartEx" Target="../charts/chartEx4.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hart" Target="../charts/chart13.xml"/><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xdr:col>
      <xdr:colOff>594360</xdr:colOff>
      <xdr:row>1</xdr:row>
      <xdr:rowOff>95250</xdr:rowOff>
    </xdr:from>
    <xdr:to>
      <xdr:col>11</xdr:col>
      <xdr:colOff>289560</xdr:colOff>
      <xdr:row>16</xdr:row>
      <xdr:rowOff>95250</xdr:rowOff>
    </xdr:to>
    <xdr:graphicFrame macro="">
      <xdr:nvGraphicFramePr>
        <xdr:cNvPr id="2" name="Chart 1">
          <a:extLst>
            <a:ext uri="{FF2B5EF4-FFF2-40B4-BE49-F238E27FC236}">
              <a16:creationId xmlns:a16="http://schemas.microsoft.com/office/drawing/2014/main" id="{CC8CA58C-8EEC-599D-96FE-4D49D77EA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312420</xdr:colOff>
      <xdr:row>0</xdr:row>
      <xdr:rowOff>133350</xdr:rowOff>
    </xdr:from>
    <xdr:to>
      <xdr:col>13</xdr:col>
      <xdr:colOff>7620</xdr:colOff>
      <xdr:row>15</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854EEF1-141C-67D7-C9BE-0A4DDB8191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66260" y="1333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7</xdr:row>
      <xdr:rowOff>3810</xdr:rowOff>
    </xdr:from>
    <xdr:to>
      <xdr:col>11</xdr:col>
      <xdr:colOff>548640</xdr:colOff>
      <xdr:row>22</xdr:row>
      <xdr:rowOff>3810</xdr:rowOff>
    </xdr:to>
    <xdr:graphicFrame macro="">
      <xdr:nvGraphicFramePr>
        <xdr:cNvPr id="2" name="Chart 1">
          <a:extLst>
            <a:ext uri="{FF2B5EF4-FFF2-40B4-BE49-F238E27FC236}">
              <a16:creationId xmlns:a16="http://schemas.microsoft.com/office/drawing/2014/main" id="{68E86EA7-921C-5E48-3715-51E87134F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28</xdr:row>
      <xdr:rowOff>3810</xdr:rowOff>
    </xdr:from>
    <xdr:to>
      <xdr:col>12</xdr:col>
      <xdr:colOff>548640</xdr:colOff>
      <xdr:row>44</xdr:row>
      <xdr:rowOff>99060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217CC49-D879-8296-EBA2-B86D82CC43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47260" y="5124450"/>
              <a:ext cx="4434840" cy="30213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1</xdr:row>
      <xdr:rowOff>19050</xdr:rowOff>
    </xdr:from>
    <xdr:to>
      <xdr:col>10</xdr:col>
      <xdr:colOff>342900</xdr:colOff>
      <xdr:row>16</xdr:row>
      <xdr:rowOff>19050</xdr:rowOff>
    </xdr:to>
    <xdr:graphicFrame macro="">
      <xdr:nvGraphicFramePr>
        <xdr:cNvPr id="3" name="Chart 2">
          <a:extLst>
            <a:ext uri="{FF2B5EF4-FFF2-40B4-BE49-F238E27FC236}">
              <a16:creationId xmlns:a16="http://schemas.microsoft.com/office/drawing/2014/main" id="{123EA1A5-084C-8EDF-15F7-FA3EE5878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83820</xdr:colOff>
      <xdr:row>16</xdr:row>
      <xdr:rowOff>171450</xdr:rowOff>
    </xdr:from>
    <xdr:to>
      <xdr:col>1</xdr:col>
      <xdr:colOff>678180</xdr:colOff>
      <xdr:row>19</xdr:row>
      <xdr:rowOff>15240</xdr:rowOff>
    </xdr:to>
    <xdr:graphicFrame macro="">
      <xdr:nvGraphicFramePr>
        <xdr:cNvPr id="2" name="Chart 1">
          <a:extLst>
            <a:ext uri="{FF2B5EF4-FFF2-40B4-BE49-F238E27FC236}">
              <a16:creationId xmlns:a16="http://schemas.microsoft.com/office/drawing/2014/main" id="{10D95109-C765-CF61-0D32-24E0D8547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17</xdr:row>
      <xdr:rowOff>167640</xdr:rowOff>
    </xdr:from>
    <xdr:to>
      <xdr:col>5</xdr:col>
      <xdr:colOff>7620</xdr:colOff>
      <xdr:row>19</xdr:row>
      <xdr:rowOff>137160</xdr:rowOff>
    </xdr:to>
    <xdr:graphicFrame macro="">
      <xdr:nvGraphicFramePr>
        <xdr:cNvPr id="3" name="Chart 2">
          <a:extLst>
            <a:ext uri="{FF2B5EF4-FFF2-40B4-BE49-F238E27FC236}">
              <a16:creationId xmlns:a16="http://schemas.microsoft.com/office/drawing/2014/main" id="{31A4D425-9FEE-4380-ECF4-95879A947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17</xdr:row>
      <xdr:rowOff>167640</xdr:rowOff>
    </xdr:from>
    <xdr:to>
      <xdr:col>7</xdr:col>
      <xdr:colOff>960120</xdr:colOff>
      <xdr:row>19</xdr:row>
      <xdr:rowOff>160020</xdr:rowOff>
    </xdr:to>
    <xdr:graphicFrame macro="">
      <xdr:nvGraphicFramePr>
        <xdr:cNvPr id="4" name="Chart 3">
          <a:extLst>
            <a:ext uri="{FF2B5EF4-FFF2-40B4-BE49-F238E27FC236}">
              <a16:creationId xmlns:a16="http://schemas.microsoft.com/office/drawing/2014/main" id="{F45FD5F0-A87B-5868-DCA3-76C88FBDD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xdr:colOff>
      <xdr:row>18</xdr:row>
      <xdr:rowOff>38100</xdr:rowOff>
    </xdr:from>
    <xdr:to>
      <xdr:col>10</xdr:col>
      <xdr:colOff>1013460</xdr:colOff>
      <xdr:row>20</xdr:row>
      <xdr:rowOff>76200</xdr:rowOff>
    </xdr:to>
    <xdr:graphicFrame macro="">
      <xdr:nvGraphicFramePr>
        <xdr:cNvPr id="5" name="Chart 4">
          <a:extLst>
            <a:ext uri="{FF2B5EF4-FFF2-40B4-BE49-F238E27FC236}">
              <a16:creationId xmlns:a16="http://schemas.microsoft.com/office/drawing/2014/main" id="{6367C208-6BE9-B917-286E-344B1183D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68580</xdr:colOff>
      <xdr:row>17</xdr:row>
      <xdr:rowOff>114300</xdr:rowOff>
    </xdr:from>
    <xdr:to>
      <xdr:col>13</xdr:col>
      <xdr:colOff>1043940</xdr:colOff>
      <xdr:row>19</xdr:row>
      <xdr:rowOff>167640</xdr:rowOff>
    </xdr:to>
    <xdr:graphicFrame macro="">
      <xdr:nvGraphicFramePr>
        <xdr:cNvPr id="6" name="Chart 5">
          <a:extLst>
            <a:ext uri="{FF2B5EF4-FFF2-40B4-BE49-F238E27FC236}">
              <a16:creationId xmlns:a16="http://schemas.microsoft.com/office/drawing/2014/main" id="{8CC77569-344C-8FC6-9382-3440A4D75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91440</xdr:colOff>
      <xdr:row>0</xdr:row>
      <xdr:rowOff>0</xdr:rowOff>
    </xdr:from>
    <xdr:to>
      <xdr:col>23</xdr:col>
      <xdr:colOff>114300</xdr:colOff>
      <xdr:row>2</xdr:row>
      <xdr:rowOff>144780</xdr:rowOff>
    </xdr:to>
    <xdr:sp macro="" textlink="">
      <xdr:nvSpPr>
        <xdr:cNvPr id="2" name="Rectangle: Rounded Corners 1">
          <a:extLst>
            <a:ext uri="{FF2B5EF4-FFF2-40B4-BE49-F238E27FC236}">
              <a16:creationId xmlns:a16="http://schemas.microsoft.com/office/drawing/2014/main" id="{C69655EB-DEA8-8A7C-C31F-6CD0477F1242}"/>
            </a:ext>
          </a:extLst>
        </xdr:cNvPr>
        <xdr:cNvSpPr/>
      </xdr:nvSpPr>
      <xdr:spPr>
        <a:xfrm>
          <a:off x="91440" y="0"/>
          <a:ext cx="14043660" cy="510540"/>
        </a:xfrm>
        <a:prstGeom prst="roundRect">
          <a:avLst/>
        </a:prstGeom>
        <a:gradFill>
          <a:gsLst>
            <a:gs pos="29000">
              <a:schemeClr val="tx1">
                <a:lumMod val="75000"/>
                <a:lumOff val="25000"/>
              </a:schemeClr>
            </a:gs>
            <a:gs pos="70000">
              <a:schemeClr val="tx2">
                <a:lumMod val="75000"/>
                <a:lumOff val="25000"/>
                <a:alpha val="62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167640</xdr:colOff>
      <xdr:row>3</xdr:row>
      <xdr:rowOff>87668</xdr:rowOff>
    </xdr:from>
    <xdr:to>
      <xdr:col>3</xdr:col>
      <xdr:colOff>464820</xdr:colOff>
      <xdr:row>11</xdr:row>
      <xdr:rowOff>158153</xdr:rowOff>
    </xdr:to>
    <xdr:grpSp>
      <xdr:nvGrpSpPr>
        <xdr:cNvPr id="77" name="Group 76">
          <a:extLst>
            <a:ext uri="{FF2B5EF4-FFF2-40B4-BE49-F238E27FC236}">
              <a16:creationId xmlns:a16="http://schemas.microsoft.com/office/drawing/2014/main" id="{09895932-F3E4-9299-EDBC-72CC9B6D7B02}"/>
            </a:ext>
          </a:extLst>
        </xdr:cNvPr>
        <xdr:cNvGrpSpPr/>
      </xdr:nvGrpSpPr>
      <xdr:grpSpPr>
        <a:xfrm>
          <a:off x="167640" y="636308"/>
          <a:ext cx="2125980" cy="1533525"/>
          <a:chOff x="121920" y="615315"/>
          <a:chExt cx="2125980" cy="1381125"/>
        </a:xfrm>
      </xdr:grpSpPr>
      <xdr:grpSp>
        <xdr:nvGrpSpPr>
          <xdr:cNvPr id="27" name="Group 26">
            <a:extLst>
              <a:ext uri="{FF2B5EF4-FFF2-40B4-BE49-F238E27FC236}">
                <a16:creationId xmlns:a16="http://schemas.microsoft.com/office/drawing/2014/main" id="{73FB7085-B3D3-E902-B756-65DC2943C234}"/>
              </a:ext>
            </a:extLst>
          </xdr:cNvPr>
          <xdr:cNvGrpSpPr/>
        </xdr:nvGrpSpPr>
        <xdr:grpSpPr>
          <a:xfrm>
            <a:off x="121920" y="615315"/>
            <a:ext cx="2125980" cy="1381125"/>
            <a:chOff x="121920" y="609600"/>
            <a:chExt cx="2125980" cy="1569720"/>
          </a:xfrm>
        </xdr:grpSpPr>
        <xdr:grpSp>
          <xdr:nvGrpSpPr>
            <xdr:cNvPr id="10" name="Group 9">
              <a:extLst>
                <a:ext uri="{FF2B5EF4-FFF2-40B4-BE49-F238E27FC236}">
                  <a16:creationId xmlns:a16="http://schemas.microsoft.com/office/drawing/2014/main" id="{922D7163-89A9-4771-05AD-49ABFF9445D8}"/>
                </a:ext>
              </a:extLst>
            </xdr:cNvPr>
            <xdr:cNvGrpSpPr/>
          </xdr:nvGrpSpPr>
          <xdr:grpSpPr>
            <a:xfrm>
              <a:off x="121920" y="609600"/>
              <a:ext cx="2125980" cy="1569720"/>
              <a:chOff x="121920" y="609600"/>
              <a:chExt cx="2125980" cy="1569720"/>
            </a:xfrm>
          </xdr:grpSpPr>
          <xdr:sp macro="" textlink="">
            <xdr:nvSpPr>
              <xdr:cNvPr id="3" name="Rectangle: Rounded Corners 2">
                <a:extLst>
                  <a:ext uri="{FF2B5EF4-FFF2-40B4-BE49-F238E27FC236}">
                    <a16:creationId xmlns:a16="http://schemas.microsoft.com/office/drawing/2014/main" id="{035A6332-C42D-1467-5C28-4C2D1A13479D}"/>
                  </a:ext>
                </a:extLst>
              </xdr:cNvPr>
              <xdr:cNvSpPr/>
            </xdr:nvSpPr>
            <xdr:spPr>
              <a:xfrm>
                <a:off x="121920" y="609600"/>
                <a:ext cx="2125980" cy="36576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a:t>
                </a:r>
              </a:p>
            </xdr:txBody>
          </xdr:sp>
          <xdr:sp macro="" textlink="">
            <xdr:nvSpPr>
              <xdr:cNvPr id="4" name="Rectangle: Rounded Corners 3">
                <a:extLst>
                  <a:ext uri="{FF2B5EF4-FFF2-40B4-BE49-F238E27FC236}">
                    <a16:creationId xmlns:a16="http://schemas.microsoft.com/office/drawing/2014/main" id="{1E28ECE9-B135-431B-B1FC-44725D8C7F64}"/>
                  </a:ext>
                </a:extLst>
              </xdr:cNvPr>
              <xdr:cNvSpPr/>
            </xdr:nvSpPr>
            <xdr:spPr>
              <a:xfrm>
                <a:off x="121920" y="990600"/>
                <a:ext cx="2125980" cy="118872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5" name="Rectangle: Rounded Corners 4">
                <a:extLst>
                  <a:ext uri="{FF2B5EF4-FFF2-40B4-BE49-F238E27FC236}">
                    <a16:creationId xmlns:a16="http://schemas.microsoft.com/office/drawing/2014/main" id="{8ED37D1E-9553-F2BB-CA8C-876639F1F5F3}"/>
                  </a:ext>
                </a:extLst>
              </xdr:cNvPr>
              <xdr:cNvSpPr/>
            </xdr:nvSpPr>
            <xdr:spPr>
              <a:xfrm>
                <a:off x="213360" y="1028700"/>
                <a:ext cx="1943100" cy="29718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DDDEE16-BDE1-4E75-AB96-B2892DC3FDFE}" type="TxLink">
                  <a:rPr lang="en-US" sz="1600" b="1" i="0" u="none" strike="noStrike">
                    <a:solidFill>
                      <a:srgbClr val="FFFFFF"/>
                    </a:solidFill>
                    <a:latin typeface="Calibri"/>
                    <a:cs typeface="Calibri"/>
                  </a:rPr>
                  <a:pPr algn="ctr"/>
                  <a:t> $3,50,908.17 </a:t>
                </a:fld>
                <a:endParaRPr lang="en-IN" sz="1600" b="1">
                  <a:solidFill>
                    <a:srgbClr val="FFFFFF"/>
                  </a:solidFill>
                </a:endParaRPr>
              </a:p>
            </xdr:txBody>
          </xdr:sp>
          <xdr:graphicFrame macro="">
            <xdr:nvGraphicFramePr>
              <xdr:cNvPr id="6" name="Chart 5">
                <a:extLst>
                  <a:ext uri="{FF2B5EF4-FFF2-40B4-BE49-F238E27FC236}">
                    <a16:creationId xmlns:a16="http://schemas.microsoft.com/office/drawing/2014/main" id="{5E7BB6F3-4B23-4288-ABB6-4E614C5F0C2F}"/>
                  </a:ext>
                </a:extLst>
              </xdr:cNvPr>
              <xdr:cNvGraphicFramePr>
                <a:graphicFrameLocks/>
              </xdr:cNvGraphicFramePr>
            </xdr:nvGraphicFramePr>
            <xdr:xfrm>
              <a:off x="335280" y="1259205"/>
              <a:ext cx="1684020" cy="501015"/>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
          <xdr:nvSpPr>
            <xdr:cNvPr id="7" name="Rectangle: Rounded Corners 6">
              <a:extLst>
                <a:ext uri="{FF2B5EF4-FFF2-40B4-BE49-F238E27FC236}">
                  <a16:creationId xmlns:a16="http://schemas.microsoft.com/office/drawing/2014/main" id="{88E344D1-0E20-4FDB-BFF3-56C08810CB3C}"/>
                </a:ext>
              </a:extLst>
            </xdr:cNvPr>
            <xdr:cNvSpPr/>
          </xdr:nvSpPr>
          <xdr:spPr>
            <a:xfrm>
              <a:off x="190500" y="1805940"/>
              <a:ext cx="1996440" cy="32004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FFFFFF"/>
                  </a:solidFill>
                  <a:latin typeface="Calibri"/>
                  <a:cs typeface="Calibri"/>
                </a:rPr>
                <a:t>YOY</a:t>
              </a:r>
              <a:r>
                <a:rPr lang="en-US" sz="1400" b="1" i="0" u="none" strike="noStrike" baseline="0">
                  <a:solidFill>
                    <a:srgbClr val="FFFFFF"/>
                  </a:solidFill>
                  <a:latin typeface="Calibri"/>
                  <a:cs typeface="Calibri"/>
                </a:rPr>
                <a:t> GROWTH</a:t>
              </a:r>
              <a:r>
                <a:rPr lang="en-US" sz="1400" b="1" i="0" u="none" strike="noStrike">
                  <a:solidFill>
                    <a:srgbClr val="FFFFFF"/>
                  </a:solidFill>
                  <a:latin typeface="Calibri"/>
                  <a:cs typeface="Calibri"/>
                </a:rPr>
                <a:t> </a:t>
              </a:r>
            </a:p>
          </xdr:txBody>
        </xdr:sp>
      </xdr:grpSp>
      <mc:AlternateContent xmlns:mc="http://schemas.openxmlformats.org/markup-compatibility/2006">
        <mc:Choice xmlns:a14="http://schemas.microsoft.com/office/drawing/2010/main" Requires="a14">
          <xdr:pic>
            <xdr:nvPicPr>
              <xdr:cNvPr id="9" name="Picture 8">
                <a:extLst>
                  <a:ext uri="{FF2B5EF4-FFF2-40B4-BE49-F238E27FC236}">
                    <a16:creationId xmlns:a16="http://schemas.microsoft.com/office/drawing/2014/main" id="{7817C260-72F8-8AED-4571-01562D4BC5BF}"/>
                  </a:ext>
                </a:extLst>
              </xdr:cNvPr>
              <xdr:cNvPicPr>
                <a:picLocks noChangeAspect="1" noChangeArrowheads="1"/>
                <a:extLst>
                  <a:ext uri="{84589F7E-364E-4C9E-8A38-B11213B215E9}">
                    <a14:cameraTool cellRange="'KPI YOY'!$H$9" spid="_x0000_s10371"/>
                  </a:ext>
                </a:extLst>
              </xdr:cNvPicPr>
            </xdr:nvPicPr>
            <xdr:blipFill>
              <a:blip xmlns:r="http://schemas.openxmlformats.org/officeDocument/2006/relationships" r:embed="rId2"/>
              <a:srcRect/>
              <a:stretch>
                <a:fillRect/>
              </a:stretch>
            </xdr:blipFill>
            <xdr:spPr bwMode="auto">
              <a:xfrm>
                <a:off x="1379220" y="1684020"/>
                <a:ext cx="777240" cy="259080"/>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5</xdr:col>
      <xdr:colOff>80010</xdr:colOff>
      <xdr:row>3</xdr:row>
      <xdr:rowOff>45720</xdr:rowOff>
    </xdr:from>
    <xdr:to>
      <xdr:col>8</xdr:col>
      <xdr:colOff>377190</xdr:colOff>
      <xdr:row>11</xdr:row>
      <xdr:rowOff>116280</xdr:rowOff>
    </xdr:to>
    <xdr:grpSp>
      <xdr:nvGrpSpPr>
        <xdr:cNvPr id="69" name="Group 68">
          <a:extLst>
            <a:ext uri="{FF2B5EF4-FFF2-40B4-BE49-F238E27FC236}">
              <a16:creationId xmlns:a16="http://schemas.microsoft.com/office/drawing/2014/main" id="{976E335F-0BB7-461F-A98F-CF23707F3441}"/>
            </a:ext>
          </a:extLst>
        </xdr:cNvPr>
        <xdr:cNvGrpSpPr/>
      </xdr:nvGrpSpPr>
      <xdr:grpSpPr>
        <a:xfrm>
          <a:off x="3128010" y="594360"/>
          <a:ext cx="2125980" cy="1533600"/>
          <a:chOff x="3082290" y="594360"/>
          <a:chExt cx="2125980" cy="1569720"/>
        </a:xfrm>
      </xdr:grpSpPr>
      <xdr:grpSp>
        <xdr:nvGrpSpPr>
          <xdr:cNvPr id="68" name="Group 67">
            <a:extLst>
              <a:ext uri="{FF2B5EF4-FFF2-40B4-BE49-F238E27FC236}">
                <a16:creationId xmlns:a16="http://schemas.microsoft.com/office/drawing/2014/main" id="{A2C3951B-AE33-1C37-D3E0-9F5147A54A40}"/>
              </a:ext>
            </a:extLst>
          </xdr:cNvPr>
          <xdr:cNvGrpSpPr/>
        </xdr:nvGrpSpPr>
        <xdr:grpSpPr>
          <a:xfrm>
            <a:off x="3082290" y="594360"/>
            <a:ext cx="2125980" cy="1569720"/>
            <a:chOff x="3082290" y="594360"/>
            <a:chExt cx="2125980" cy="1569720"/>
          </a:xfrm>
        </xdr:grpSpPr>
        <xdr:grpSp>
          <xdr:nvGrpSpPr>
            <xdr:cNvPr id="28" name="Group 27">
              <a:extLst>
                <a:ext uri="{FF2B5EF4-FFF2-40B4-BE49-F238E27FC236}">
                  <a16:creationId xmlns:a16="http://schemas.microsoft.com/office/drawing/2014/main" id="{4C144997-6134-065D-35F9-43D6F0D0CB6E}"/>
                </a:ext>
              </a:extLst>
            </xdr:cNvPr>
            <xdr:cNvGrpSpPr/>
          </xdr:nvGrpSpPr>
          <xdr:grpSpPr>
            <a:xfrm>
              <a:off x="3082290" y="594360"/>
              <a:ext cx="2125980" cy="1569720"/>
              <a:chOff x="121920" y="609600"/>
              <a:chExt cx="2125980" cy="1569720"/>
            </a:xfrm>
          </xdr:grpSpPr>
          <xdr:grpSp>
            <xdr:nvGrpSpPr>
              <xdr:cNvPr id="29" name="Group 28">
                <a:extLst>
                  <a:ext uri="{FF2B5EF4-FFF2-40B4-BE49-F238E27FC236}">
                    <a16:creationId xmlns:a16="http://schemas.microsoft.com/office/drawing/2014/main" id="{FB38235E-7676-1725-187D-54470DAD200D}"/>
                  </a:ext>
                </a:extLst>
              </xdr:cNvPr>
              <xdr:cNvGrpSpPr/>
            </xdr:nvGrpSpPr>
            <xdr:grpSpPr>
              <a:xfrm>
                <a:off x="121920" y="609600"/>
                <a:ext cx="2125980" cy="1569720"/>
                <a:chOff x="121920" y="609600"/>
                <a:chExt cx="2125980" cy="1569720"/>
              </a:xfrm>
            </xdr:grpSpPr>
            <xdr:sp macro="" textlink="">
              <xdr:nvSpPr>
                <xdr:cNvPr id="31" name="Rectangle: Rounded Corners 30">
                  <a:extLst>
                    <a:ext uri="{FF2B5EF4-FFF2-40B4-BE49-F238E27FC236}">
                      <a16:creationId xmlns:a16="http://schemas.microsoft.com/office/drawing/2014/main" id="{0CB1C7AC-4338-A767-166B-E374FF832BFE}"/>
                    </a:ext>
                  </a:extLst>
                </xdr:cNvPr>
                <xdr:cNvSpPr/>
              </xdr:nvSpPr>
              <xdr:spPr>
                <a:xfrm>
                  <a:off x="121920" y="609600"/>
                  <a:ext cx="2125980" cy="36576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i="0" u="none" strike="noStrike">
                      <a:solidFill>
                        <a:srgbClr val="FFFFFF"/>
                      </a:solidFill>
                      <a:latin typeface="Calibri"/>
                      <a:ea typeface="+mn-ea"/>
                      <a:cs typeface="Calibri"/>
                    </a:rPr>
                    <a:t>PROFIT</a:t>
                  </a:r>
                </a:p>
              </xdr:txBody>
            </xdr:sp>
            <xdr:sp macro="" textlink="">
              <xdr:nvSpPr>
                <xdr:cNvPr id="32" name="Rectangle: Rounded Corners 31">
                  <a:extLst>
                    <a:ext uri="{FF2B5EF4-FFF2-40B4-BE49-F238E27FC236}">
                      <a16:creationId xmlns:a16="http://schemas.microsoft.com/office/drawing/2014/main" id="{7D4727F2-229C-FD67-0B3E-2F75014CBA67}"/>
                    </a:ext>
                  </a:extLst>
                </xdr:cNvPr>
                <xdr:cNvSpPr/>
              </xdr:nvSpPr>
              <xdr:spPr>
                <a:xfrm>
                  <a:off x="121920" y="990600"/>
                  <a:ext cx="2125980" cy="118872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600" b="1" i="0" u="none" strike="noStrike">
                    <a:solidFill>
                      <a:srgbClr val="FFFFFF"/>
                    </a:solidFill>
                    <a:latin typeface="Calibri"/>
                    <a:ea typeface="+mn-ea"/>
                    <a:cs typeface="Calibri"/>
                  </a:endParaRPr>
                </a:p>
              </xdr:txBody>
            </xdr:sp>
            <xdr:sp macro="" textlink="KPI!$E$17">
              <xdr:nvSpPr>
                <xdr:cNvPr id="33" name="Rectangle: Rounded Corners 32">
                  <a:extLst>
                    <a:ext uri="{FF2B5EF4-FFF2-40B4-BE49-F238E27FC236}">
                      <a16:creationId xmlns:a16="http://schemas.microsoft.com/office/drawing/2014/main" id="{A7FBE3BD-7E69-73D9-5BD4-CEA8B2C33049}"/>
                    </a:ext>
                  </a:extLst>
                </xdr:cNvPr>
                <xdr:cNvSpPr/>
              </xdr:nvSpPr>
              <xdr:spPr>
                <a:xfrm>
                  <a:off x="213360" y="1028700"/>
                  <a:ext cx="1943100" cy="29718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C5A03C7F-A4E9-4C6E-8F5D-4A7F94766E83}" type="TxLink">
                    <a:rPr lang="en-US" sz="1600" b="1" i="0" u="none" strike="noStrike">
                      <a:solidFill>
                        <a:srgbClr val="FFFFFF"/>
                      </a:solidFill>
                      <a:latin typeface="Calibri"/>
                      <a:ea typeface="+mn-ea"/>
                      <a:cs typeface="Calibri"/>
                    </a:rPr>
                    <a:pPr marL="0" indent="0" algn="ctr"/>
                    <a:t> $41,190.98 </a:t>
                  </a:fld>
                  <a:endParaRPr lang="en-IN" sz="1600" b="1" i="0" u="none" strike="noStrike">
                    <a:solidFill>
                      <a:srgbClr val="FFFFFF"/>
                    </a:solidFill>
                    <a:latin typeface="Calibri"/>
                    <a:ea typeface="+mn-ea"/>
                    <a:cs typeface="Calibri"/>
                  </a:endParaRPr>
                </a:p>
              </xdr:txBody>
            </xdr:sp>
          </xdr:grpSp>
          <xdr:sp macro="" textlink="">
            <xdr:nvSpPr>
              <xdr:cNvPr id="30" name="Rectangle: Rounded Corners 29">
                <a:extLst>
                  <a:ext uri="{FF2B5EF4-FFF2-40B4-BE49-F238E27FC236}">
                    <a16:creationId xmlns:a16="http://schemas.microsoft.com/office/drawing/2014/main" id="{13324648-2C23-6A74-7202-0F0D3BD56471}"/>
                  </a:ext>
                </a:extLst>
              </xdr:cNvPr>
              <xdr:cNvSpPr/>
            </xdr:nvSpPr>
            <xdr:spPr>
              <a:xfrm>
                <a:off x="190500" y="1805940"/>
                <a:ext cx="1996440" cy="32004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rgbClr val="FFFFFF"/>
                    </a:solidFill>
                    <a:latin typeface="Calibri"/>
                    <a:ea typeface="+mn-ea"/>
                    <a:cs typeface="Calibri"/>
                  </a:rPr>
                  <a:t>YOY GROWTH </a:t>
                </a:r>
              </a:p>
            </xdr:txBody>
          </xdr:sp>
        </xdr:grpSp>
        <xdr:graphicFrame macro="">
          <xdr:nvGraphicFramePr>
            <xdr:cNvPr id="56" name="Chart 55">
              <a:extLst>
                <a:ext uri="{FF2B5EF4-FFF2-40B4-BE49-F238E27FC236}">
                  <a16:creationId xmlns:a16="http://schemas.microsoft.com/office/drawing/2014/main" id="{174DD11B-7AB6-4D3C-A763-64C95B8A0A1D}"/>
                </a:ext>
              </a:extLst>
            </xdr:cNvPr>
            <xdr:cNvGraphicFramePr>
              <a:graphicFrameLocks/>
            </xdr:cNvGraphicFramePr>
          </xdr:nvGraphicFramePr>
          <xdr:xfrm>
            <a:off x="3318510" y="1333500"/>
            <a:ext cx="1706880" cy="396240"/>
          </xdr:xfrm>
          <a:graphic>
            <a:graphicData uri="http://schemas.openxmlformats.org/drawingml/2006/chart">
              <c:chart xmlns:c="http://schemas.openxmlformats.org/drawingml/2006/chart" xmlns:r="http://schemas.openxmlformats.org/officeDocument/2006/relationships" r:id="rId3"/>
            </a:graphicData>
          </a:graphic>
        </xdr:graphicFrame>
      </xdr:grpSp>
      <mc:AlternateContent xmlns:mc="http://schemas.openxmlformats.org/markup-compatibility/2006">
        <mc:Choice xmlns:a14="http://schemas.microsoft.com/office/drawing/2010/main" Requires="a14">
          <xdr:pic>
            <xdr:nvPicPr>
              <xdr:cNvPr id="61" name="Picture 60">
                <a:extLst>
                  <a:ext uri="{FF2B5EF4-FFF2-40B4-BE49-F238E27FC236}">
                    <a16:creationId xmlns:a16="http://schemas.microsoft.com/office/drawing/2014/main" id="{A579E6E1-0947-C8D1-7EA6-C8BE409E5060}"/>
                  </a:ext>
                </a:extLst>
              </xdr:cNvPr>
              <xdr:cNvPicPr>
                <a:picLocks noChangeAspect="1" noChangeArrowheads="1"/>
                <a:extLst>
                  <a:ext uri="{84589F7E-364E-4C9E-8A38-B11213B215E9}">
                    <a14:cameraTool cellRange="'KPI YOY'!$I$9" spid="_x0000_s10372"/>
                  </a:ext>
                </a:extLst>
              </xdr:cNvPicPr>
            </xdr:nvPicPr>
            <xdr:blipFill>
              <a:blip xmlns:r="http://schemas.openxmlformats.org/officeDocument/2006/relationships" r:embed="rId4"/>
              <a:srcRect/>
              <a:stretch>
                <a:fillRect/>
              </a:stretch>
            </xdr:blipFill>
            <xdr:spPr bwMode="auto">
              <a:xfrm>
                <a:off x="4335780" y="1835752"/>
                <a:ext cx="807720" cy="258188"/>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14</xdr:col>
      <xdr:colOff>514350</xdr:colOff>
      <xdr:row>3</xdr:row>
      <xdr:rowOff>108567</xdr:rowOff>
    </xdr:from>
    <xdr:to>
      <xdr:col>18</xdr:col>
      <xdr:colOff>201930</xdr:colOff>
      <xdr:row>11</xdr:row>
      <xdr:rowOff>179127</xdr:rowOff>
    </xdr:to>
    <xdr:grpSp>
      <xdr:nvGrpSpPr>
        <xdr:cNvPr id="75" name="Group 74">
          <a:extLst>
            <a:ext uri="{FF2B5EF4-FFF2-40B4-BE49-F238E27FC236}">
              <a16:creationId xmlns:a16="http://schemas.microsoft.com/office/drawing/2014/main" id="{AC228287-5FFE-BB89-AFBA-32DACC44352C}"/>
            </a:ext>
          </a:extLst>
        </xdr:cNvPr>
        <xdr:cNvGrpSpPr/>
      </xdr:nvGrpSpPr>
      <xdr:grpSpPr>
        <a:xfrm>
          <a:off x="9048750" y="657207"/>
          <a:ext cx="2125980" cy="1533600"/>
          <a:chOff x="9003030" y="657225"/>
          <a:chExt cx="2125980" cy="1569720"/>
        </a:xfrm>
      </xdr:grpSpPr>
      <xdr:grpSp>
        <xdr:nvGrpSpPr>
          <xdr:cNvPr id="74" name="Group 73">
            <a:extLst>
              <a:ext uri="{FF2B5EF4-FFF2-40B4-BE49-F238E27FC236}">
                <a16:creationId xmlns:a16="http://schemas.microsoft.com/office/drawing/2014/main" id="{4E347898-263C-5EA3-ECDC-2F0F6ACCBCD1}"/>
              </a:ext>
            </a:extLst>
          </xdr:cNvPr>
          <xdr:cNvGrpSpPr/>
        </xdr:nvGrpSpPr>
        <xdr:grpSpPr>
          <a:xfrm>
            <a:off x="9003030" y="657225"/>
            <a:ext cx="2125980" cy="1569720"/>
            <a:chOff x="9003030" y="657225"/>
            <a:chExt cx="2125980" cy="1569720"/>
          </a:xfrm>
        </xdr:grpSpPr>
        <xdr:grpSp>
          <xdr:nvGrpSpPr>
            <xdr:cNvPr id="42" name="Group 41">
              <a:extLst>
                <a:ext uri="{FF2B5EF4-FFF2-40B4-BE49-F238E27FC236}">
                  <a16:creationId xmlns:a16="http://schemas.microsoft.com/office/drawing/2014/main" id="{090325CF-C61B-2233-0C33-F1C6B620BE8B}"/>
                </a:ext>
              </a:extLst>
            </xdr:cNvPr>
            <xdr:cNvGrpSpPr/>
          </xdr:nvGrpSpPr>
          <xdr:grpSpPr>
            <a:xfrm>
              <a:off x="9003030" y="657225"/>
              <a:ext cx="2125980" cy="1569720"/>
              <a:chOff x="121920" y="609600"/>
              <a:chExt cx="2125980" cy="1569720"/>
            </a:xfrm>
          </xdr:grpSpPr>
          <xdr:grpSp>
            <xdr:nvGrpSpPr>
              <xdr:cNvPr id="43" name="Group 42">
                <a:extLst>
                  <a:ext uri="{FF2B5EF4-FFF2-40B4-BE49-F238E27FC236}">
                    <a16:creationId xmlns:a16="http://schemas.microsoft.com/office/drawing/2014/main" id="{57468B4F-1630-6EBF-9620-7EDB696D080D}"/>
                  </a:ext>
                </a:extLst>
              </xdr:cNvPr>
              <xdr:cNvGrpSpPr/>
            </xdr:nvGrpSpPr>
            <xdr:grpSpPr>
              <a:xfrm>
                <a:off x="121920" y="609600"/>
                <a:ext cx="2125980" cy="1569720"/>
                <a:chOff x="121920" y="609600"/>
                <a:chExt cx="2125980" cy="1569720"/>
              </a:xfrm>
            </xdr:grpSpPr>
            <xdr:sp macro="" textlink="">
              <xdr:nvSpPr>
                <xdr:cNvPr id="45" name="Rectangle: Rounded Corners 44">
                  <a:extLst>
                    <a:ext uri="{FF2B5EF4-FFF2-40B4-BE49-F238E27FC236}">
                      <a16:creationId xmlns:a16="http://schemas.microsoft.com/office/drawing/2014/main" id="{E1AAF395-5F26-E1CA-2C2E-3A13D89D64EE}"/>
                    </a:ext>
                  </a:extLst>
                </xdr:cNvPr>
                <xdr:cNvSpPr/>
              </xdr:nvSpPr>
              <xdr:spPr>
                <a:xfrm>
                  <a:off x="121920" y="609600"/>
                  <a:ext cx="2125980" cy="36576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i="0" u="none" strike="noStrike">
                      <a:solidFill>
                        <a:srgbClr val="FFFFFF"/>
                      </a:solidFill>
                      <a:latin typeface="Calibri"/>
                      <a:ea typeface="+mn-ea"/>
                      <a:cs typeface="Calibri"/>
                    </a:rPr>
                    <a:t>NO OF ORDERS</a:t>
                  </a:r>
                </a:p>
              </xdr:txBody>
            </xdr:sp>
            <xdr:sp macro="" textlink="">
              <xdr:nvSpPr>
                <xdr:cNvPr id="46" name="Rectangle: Rounded Corners 45">
                  <a:extLst>
                    <a:ext uri="{FF2B5EF4-FFF2-40B4-BE49-F238E27FC236}">
                      <a16:creationId xmlns:a16="http://schemas.microsoft.com/office/drawing/2014/main" id="{B15781C5-6A77-8EE8-3D60-63E90FBF4822}"/>
                    </a:ext>
                  </a:extLst>
                </xdr:cNvPr>
                <xdr:cNvSpPr/>
              </xdr:nvSpPr>
              <xdr:spPr>
                <a:xfrm>
                  <a:off x="121920" y="990600"/>
                  <a:ext cx="2125980" cy="118872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600" b="1" i="0" u="none" strike="noStrike">
                    <a:solidFill>
                      <a:srgbClr val="FFFFFF"/>
                    </a:solidFill>
                    <a:latin typeface="Calibri"/>
                    <a:ea typeface="+mn-ea"/>
                    <a:cs typeface="Calibri"/>
                  </a:endParaRPr>
                </a:p>
              </xdr:txBody>
            </xdr:sp>
            <xdr:sp macro="" textlink="KPI!$K$17">
              <xdr:nvSpPr>
                <xdr:cNvPr id="47" name="Rectangle: Rounded Corners 46">
                  <a:extLst>
                    <a:ext uri="{FF2B5EF4-FFF2-40B4-BE49-F238E27FC236}">
                      <a16:creationId xmlns:a16="http://schemas.microsoft.com/office/drawing/2014/main" id="{DB27FD33-5088-C861-FDD6-2CA4CF1E7ADA}"/>
                    </a:ext>
                  </a:extLst>
                </xdr:cNvPr>
                <xdr:cNvSpPr/>
              </xdr:nvSpPr>
              <xdr:spPr>
                <a:xfrm>
                  <a:off x="213360" y="1028700"/>
                  <a:ext cx="1943100" cy="29718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4BE6159-FDC0-4919-872E-714B244998FE}" type="TxLink">
                    <a:rPr lang="en-US" sz="1600" b="1" i="0" u="none" strike="noStrike">
                      <a:solidFill>
                        <a:srgbClr val="FFFFFF"/>
                      </a:solidFill>
                      <a:latin typeface="Calibri"/>
                      <a:ea typeface="+mn-ea"/>
                      <a:cs typeface="Calibri"/>
                    </a:rPr>
                    <a:pPr marL="0" indent="0" algn="ctr"/>
                    <a:t>1469</a:t>
                  </a:fld>
                  <a:endParaRPr lang="en-IN" sz="1600" b="1" i="0" u="none" strike="noStrike">
                    <a:solidFill>
                      <a:srgbClr val="FFFFFF"/>
                    </a:solidFill>
                    <a:latin typeface="Calibri"/>
                    <a:ea typeface="+mn-ea"/>
                    <a:cs typeface="Calibri"/>
                  </a:endParaRPr>
                </a:p>
              </xdr:txBody>
            </xdr:sp>
          </xdr:grpSp>
          <xdr:sp macro="" textlink="">
            <xdr:nvSpPr>
              <xdr:cNvPr id="44" name="Rectangle: Rounded Corners 43">
                <a:extLst>
                  <a:ext uri="{FF2B5EF4-FFF2-40B4-BE49-F238E27FC236}">
                    <a16:creationId xmlns:a16="http://schemas.microsoft.com/office/drawing/2014/main" id="{A7B6059E-8F11-3018-CF60-E4CE8C12E027}"/>
                  </a:ext>
                </a:extLst>
              </xdr:cNvPr>
              <xdr:cNvSpPr/>
            </xdr:nvSpPr>
            <xdr:spPr>
              <a:xfrm>
                <a:off x="190500" y="1805940"/>
                <a:ext cx="1996440" cy="32004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rgbClr val="FFFFFF"/>
                    </a:solidFill>
                    <a:latin typeface="Calibri"/>
                    <a:ea typeface="+mn-ea"/>
                    <a:cs typeface="Calibri"/>
                  </a:rPr>
                  <a:t>YOY GROWTH </a:t>
                </a:r>
              </a:p>
            </xdr:txBody>
          </xdr:sp>
        </xdr:grpSp>
        <xdr:graphicFrame macro="">
          <xdr:nvGraphicFramePr>
            <xdr:cNvPr id="59" name="Chart 58">
              <a:extLst>
                <a:ext uri="{FF2B5EF4-FFF2-40B4-BE49-F238E27FC236}">
                  <a16:creationId xmlns:a16="http://schemas.microsoft.com/office/drawing/2014/main" id="{C2E7235A-9220-475B-B33C-88A21C913BD0}"/>
                </a:ext>
              </a:extLst>
            </xdr:cNvPr>
            <xdr:cNvGraphicFramePr>
              <a:graphicFrameLocks/>
            </xdr:cNvGraphicFramePr>
          </xdr:nvGraphicFramePr>
          <xdr:xfrm>
            <a:off x="9349740" y="1432561"/>
            <a:ext cx="1645920" cy="297179"/>
          </xdr:xfrm>
          <a:graphic>
            <a:graphicData uri="http://schemas.openxmlformats.org/drawingml/2006/chart">
              <c:chart xmlns:c="http://schemas.openxmlformats.org/drawingml/2006/chart" xmlns:r="http://schemas.openxmlformats.org/officeDocument/2006/relationships" r:id="rId5"/>
            </a:graphicData>
          </a:graphic>
        </xdr:graphicFrame>
      </xdr:grpSp>
      <mc:AlternateContent xmlns:mc="http://schemas.openxmlformats.org/markup-compatibility/2006">
        <mc:Choice xmlns:a14="http://schemas.microsoft.com/office/drawing/2010/main" Requires="a14">
          <xdr:pic>
            <xdr:nvPicPr>
              <xdr:cNvPr id="63" name="Picture 62">
                <a:extLst>
                  <a:ext uri="{FF2B5EF4-FFF2-40B4-BE49-F238E27FC236}">
                    <a16:creationId xmlns:a16="http://schemas.microsoft.com/office/drawing/2014/main" id="{BFE90E3C-0C68-4DC0-BC04-76F0F0E0AFFC}"/>
                  </a:ext>
                </a:extLst>
              </xdr:cNvPr>
              <xdr:cNvPicPr>
                <a:picLocks noChangeAspect="1" noChangeArrowheads="1"/>
                <a:extLst>
                  <a:ext uri="{84589F7E-364E-4C9E-8A38-B11213B215E9}">
                    <a14:cameraTool cellRange="'KPI YOY'!$J$9" spid="_x0000_s10373"/>
                  </a:ext>
                </a:extLst>
              </xdr:cNvPicPr>
            </xdr:nvPicPr>
            <xdr:blipFill>
              <a:blip xmlns:r="http://schemas.openxmlformats.org/officeDocument/2006/relationships" r:embed="rId6"/>
              <a:srcRect/>
              <a:stretch>
                <a:fillRect/>
              </a:stretch>
            </xdr:blipFill>
            <xdr:spPr bwMode="auto">
              <a:xfrm>
                <a:off x="10241280" y="1897381"/>
                <a:ext cx="784860" cy="259080"/>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9</xdr:col>
      <xdr:colOff>601980</xdr:colOff>
      <xdr:row>3</xdr:row>
      <xdr:rowOff>66694</xdr:rowOff>
    </xdr:from>
    <xdr:to>
      <xdr:col>13</xdr:col>
      <xdr:colOff>289560</xdr:colOff>
      <xdr:row>11</xdr:row>
      <xdr:rowOff>137254</xdr:rowOff>
    </xdr:to>
    <xdr:grpSp>
      <xdr:nvGrpSpPr>
        <xdr:cNvPr id="71" name="Group 70">
          <a:extLst>
            <a:ext uri="{FF2B5EF4-FFF2-40B4-BE49-F238E27FC236}">
              <a16:creationId xmlns:a16="http://schemas.microsoft.com/office/drawing/2014/main" id="{23B22E08-11BC-973D-D93D-E37BA1DF6251}"/>
            </a:ext>
          </a:extLst>
        </xdr:cNvPr>
        <xdr:cNvGrpSpPr/>
      </xdr:nvGrpSpPr>
      <xdr:grpSpPr>
        <a:xfrm>
          <a:off x="6088380" y="615334"/>
          <a:ext cx="2125980" cy="1533600"/>
          <a:chOff x="6065520" y="628650"/>
          <a:chExt cx="2125980" cy="1569720"/>
        </a:xfrm>
      </xdr:grpSpPr>
      <xdr:grpSp>
        <xdr:nvGrpSpPr>
          <xdr:cNvPr id="70" name="Group 69">
            <a:extLst>
              <a:ext uri="{FF2B5EF4-FFF2-40B4-BE49-F238E27FC236}">
                <a16:creationId xmlns:a16="http://schemas.microsoft.com/office/drawing/2014/main" id="{6E414611-783D-98BC-7B23-E0B51544CCE4}"/>
              </a:ext>
            </a:extLst>
          </xdr:cNvPr>
          <xdr:cNvGrpSpPr/>
        </xdr:nvGrpSpPr>
        <xdr:grpSpPr>
          <a:xfrm>
            <a:off x="6065520" y="628650"/>
            <a:ext cx="2125980" cy="1569720"/>
            <a:chOff x="6065520" y="628650"/>
            <a:chExt cx="2125980" cy="1569720"/>
          </a:xfrm>
        </xdr:grpSpPr>
        <xdr:grpSp>
          <xdr:nvGrpSpPr>
            <xdr:cNvPr id="35" name="Group 34">
              <a:extLst>
                <a:ext uri="{FF2B5EF4-FFF2-40B4-BE49-F238E27FC236}">
                  <a16:creationId xmlns:a16="http://schemas.microsoft.com/office/drawing/2014/main" id="{1091C8D0-10C0-98B8-E268-571195AA1A3F}"/>
                </a:ext>
              </a:extLst>
            </xdr:cNvPr>
            <xdr:cNvGrpSpPr/>
          </xdr:nvGrpSpPr>
          <xdr:grpSpPr>
            <a:xfrm>
              <a:off x="6065520" y="628650"/>
              <a:ext cx="2125980" cy="1569720"/>
              <a:chOff x="121920" y="609600"/>
              <a:chExt cx="2125980" cy="1569720"/>
            </a:xfrm>
          </xdr:grpSpPr>
          <xdr:grpSp>
            <xdr:nvGrpSpPr>
              <xdr:cNvPr id="36" name="Group 35">
                <a:extLst>
                  <a:ext uri="{FF2B5EF4-FFF2-40B4-BE49-F238E27FC236}">
                    <a16:creationId xmlns:a16="http://schemas.microsoft.com/office/drawing/2014/main" id="{B5113A96-6298-3011-86A9-A397FFF06515}"/>
                  </a:ext>
                </a:extLst>
              </xdr:cNvPr>
              <xdr:cNvGrpSpPr/>
            </xdr:nvGrpSpPr>
            <xdr:grpSpPr>
              <a:xfrm>
                <a:off x="121920" y="609600"/>
                <a:ext cx="2125980" cy="1569720"/>
                <a:chOff x="121920" y="609600"/>
                <a:chExt cx="2125980" cy="1569720"/>
              </a:xfrm>
            </xdr:grpSpPr>
            <xdr:sp macro="" textlink="">
              <xdr:nvSpPr>
                <xdr:cNvPr id="38" name="Rectangle: Rounded Corners 37">
                  <a:extLst>
                    <a:ext uri="{FF2B5EF4-FFF2-40B4-BE49-F238E27FC236}">
                      <a16:creationId xmlns:a16="http://schemas.microsoft.com/office/drawing/2014/main" id="{6DF7BF44-52AE-DE34-E571-77A7133E570A}"/>
                    </a:ext>
                  </a:extLst>
                </xdr:cNvPr>
                <xdr:cNvSpPr/>
              </xdr:nvSpPr>
              <xdr:spPr>
                <a:xfrm>
                  <a:off x="121920" y="609600"/>
                  <a:ext cx="2125980" cy="36576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i="0" u="none" strike="noStrike">
                      <a:solidFill>
                        <a:srgbClr val="FFFFFF"/>
                      </a:solidFill>
                      <a:latin typeface="Calibri"/>
                      <a:ea typeface="+mn-ea"/>
                      <a:cs typeface="Calibri"/>
                    </a:rPr>
                    <a:t>QUANTITY</a:t>
                  </a:r>
                </a:p>
              </xdr:txBody>
            </xdr:sp>
            <xdr:sp macro="" textlink="">
              <xdr:nvSpPr>
                <xdr:cNvPr id="39" name="Rectangle: Rounded Corners 38">
                  <a:extLst>
                    <a:ext uri="{FF2B5EF4-FFF2-40B4-BE49-F238E27FC236}">
                      <a16:creationId xmlns:a16="http://schemas.microsoft.com/office/drawing/2014/main" id="{059C235F-4AC7-1A87-BD5E-C2BCABDAA2A6}"/>
                    </a:ext>
                  </a:extLst>
                </xdr:cNvPr>
                <xdr:cNvSpPr/>
              </xdr:nvSpPr>
              <xdr:spPr>
                <a:xfrm>
                  <a:off x="121920" y="990600"/>
                  <a:ext cx="2125980" cy="118872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600" b="1" i="0" u="none" strike="noStrike">
                    <a:solidFill>
                      <a:srgbClr val="FFFFFF"/>
                    </a:solidFill>
                    <a:latin typeface="Calibri"/>
                    <a:ea typeface="+mn-ea"/>
                    <a:cs typeface="Calibri"/>
                  </a:endParaRPr>
                </a:p>
              </xdr:txBody>
            </xdr:sp>
            <xdr:sp macro="" textlink="KPI!$H$17">
              <xdr:nvSpPr>
                <xdr:cNvPr id="40" name="Rectangle: Rounded Corners 39">
                  <a:extLst>
                    <a:ext uri="{FF2B5EF4-FFF2-40B4-BE49-F238E27FC236}">
                      <a16:creationId xmlns:a16="http://schemas.microsoft.com/office/drawing/2014/main" id="{138BDD3C-248E-ADE6-AB8B-52F8628B9747}"/>
                    </a:ext>
                  </a:extLst>
                </xdr:cNvPr>
                <xdr:cNvSpPr/>
              </xdr:nvSpPr>
              <xdr:spPr>
                <a:xfrm>
                  <a:off x="213360" y="1028700"/>
                  <a:ext cx="1943100" cy="29718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CE22B4E9-9845-4870-871D-F19ED7449DA2}" type="TxLink">
                    <a:rPr lang="en-US" sz="1600" b="1" i="0" u="none" strike="noStrike">
                      <a:solidFill>
                        <a:srgbClr val="FFFFFF"/>
                      </a:solidFill>
                      <a:latin typeface="Calibri"/>
                      <a:ea typeface="+mn-ea"/>
                      <a:cs typeface="Calibri"/>
                    </a:rPr>
                    <a:pPr marL="0" indent="0" algn="ctr"/>
                    <a:t>5347</a:t>
                  </a:fld>
                  <a:endParaRPr lang="en-IN" sz="1600" b="1" i="0" u="none" strike="noStrike">
                    <a:solidFill>
                      <a:srgbClr val="FFFFFF"/>
                    </a:solidFill>
                    <a:latin typeface="Calibri"/>
                    <a:ea typeface="+mn-ea"/>
                    <a:cs typeface="Calibri"/>
                  </a:endParaRPr>
                </a:p>
              </xdr:txBody>
            </xdr:sp>
          </xdr:grpSp>
          <xdr:sp macro="" textlink="">
            <xdr:nvSpPr>
              <xdr:cNvPr id="37" name="Rectangle: Rounded Corners 36">
                <a:extLst>
                  <a:ext uri="{FF2B5EF4-FFF2-40B4-BE49-F238E27FC236}">
                    <a16:creationId xmlns:a16="http://schemas.microsoft.com/office/drawing/2014/main" id="{59562782-AC94-8A55-A85A-22116A4BAB75}"/>
                  </a:ext>
                </a:extLst>
              </xdr:cNvPr>
              <xdr:cNvSpPr/>
            </xdr:nvSpPr>
            <xdr:spPr>
              <a:xfrm>
                <a:off x="190500" y="1805940"/>
                <a:ext cx="1996440" cy="32004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rgbClr val="FFFFFF"/>
                    </a:solidFill>
                    <a:latin typeface="Calibri"/>
                    <a:ea typeface="+mn-ea"/>
                    <a:cs typeface="Calibri"/>
                  </a:rPr>
                  <a:t>YOY GROWTH </a:t>
                </a:r>
              </a:p>
            </xdr:txBody>
          </xdr:sp>
        </xdr:grpSp>
        <xdr:graphicFrame macro="">
          <xdr:nvGraphicFramePr>
            <xdr:cNvPr id="57" name="Chart 56">
              <a:extLst>
                <a:ext uri="{FF2B5EF4-FFF2-40B4-BE49-F238E27FC236}">
                  <a16:creationId xmlns:a16="http://schemas.microsoft.com/office/drawing/2014/main" id="{1DBACA9F-94CC-4F63-87D5-622E466E95E9}"/>
                </a:ext>
              </a:extLst>
            </xdr:cNvPr>
            <xdr:cNvGraphicFramePr>
              <a:graphicFrameLocks/>
            </xdr:cNvGraphicFramePr>
          </xdr:nvGraphicFramePr>
          <xdr:xfrm>
            <a:off x="6347460" y="1318260"/>
            <a:ext cx="1661160" cy="457200"/>
          </xdr:xfrm>
          <a:graphic>
            <a:graphicData uri="http://schemas.openxmlformats.org/drawingml/2006/chart">
              <c:chart xmlns:c="http://schemas.openxmlformats.org/drawingml/2006/chart" xmlns:r="http://schemas.openxmlformats.org/officeDocument/2006/relationships" r:id="rId7"/>
            </a:graphicData>
          </a:graphic>
        </xdr:graphicFrame>
      </xdr:grpSp>
      <mc:AlternateContent xmlns:mc="http://schemas.openxmlformats.org/markup-compatibility/2006">
        <mc:Choice xmlns:a14="http://schemas.microsoft.com/office/drawing/2010/main" Requires="a14">
          <xdr:pic>
            <xdr:nvPicPr>
              <xdr:cNvPr id="65" name="Picture 64">
                <a:extLst>
                  <a:ext uri="{FF2B5EF4-FFF2-40B4-BE49-F238E27FC236}">
                    <a16:creationId xmlns:a16="http://schemas.microsoft.com/office/drawing/2014/main" id="{4CE42D32-356F-6140-BD84-6D7E83BD72EB}"/>
                  </a:ext>
                </a:extLst>
              </xdr:cNvPr>
              <xdr:cNvPicPr>
                <a:picLocks noChangeAspect="1" noChangeArrowheads="1"/>
                <a:extLst>
                  <a:ext uri="{84589F7E-364E-4C9E-8A38-B11213B215E9}">
                    <a14:cameraTool cellRange="'KPI YOY'!$K$9" spid="_x0000_s10374"/>
                  </a:ext>
                </a:extLst>
              </xdr:cNvPicPr>
            </xdr:nvPicPr>
            <xdr:blipFill>
              <a:blip xmlns:r="http://schemas.openxmlformats.org/officeDocument/2006/relationships" r:embed="rId8"/>
              <a:srcRect/>
              <a:stretch>
                <a:fillRect/>
              </a:stretch>
            </xdr:blipFill>
            <xdr:spPr bwMode="auto">
              <a:xfrm>
                <a:off x="7292340" y="1882140"/>
                <a:ext cx="723900" cy="251460"/>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19</xdr:col>
      <xdr:colOff>388620</xdr:colOff>
      <xdr:row>3</xdr:row>
      <xdr:rowOff>68580</xdr:rowOff>
    </xdr:from>
    <xdr:to>
      <xdr:col>23</xdr:col>
      <xdr:colOff>76200</xdr:colOff>
      <xdr:row>11</xdr:row>
      <xdr:rowOff>139140</xdr:rowOff>
    </xdr:to>
    <xdr:grpSp>
      <xdr:nvGrpSpPr>
        <xdr:cNvPr id="76" name="Group 75">
          <a:extLst>
            <a:ext uri="{FF2B5EF4-FFF2-40B4-BE49-F238E27FC236}">
              <a16:creationId xmlns:a16="http://schemas.microsoft.com/office/drawing/2014/main" id="{BD0C77F9-08A8-7AE2-BBB0-CF26E9E62AE9}"/>
            </a:ext>
          </a:extLst>
        </xdr:cNvPr>
        <xdr:cNvGrpSpPr/>
      </xdr:nvGrpSpPr>
      <xdr:grpSpPr>
        <a:xfrm>
          <a:off x="11971020" y="617220"/>
          <a:ext cx="2125980" cy="1533600"/>
          <a:chOff x="11963400" y="678180"/>
          <a:chExt cx="2125980" cy="1569720"/>
        </a:xfrm>
      </xdr:grpSpPr>
      <xdr:grpSp>
        <xdr:nvGrpSpPr>
          <xdr:cNvPr id="49" name="Group 48">
            <a:extLst>
              <a:ext uri="{FF2B5EF4-FFF2-40B4-BE49-F238E27FC236}">
                <a16:creationId xmlns:a16="http://schemas.microsoft.com/office/drawing/2014/main" id="{85A854CA-73C8-DF09-165A-14B499F9A089}"/>
              </a:ext>
            </a:extLst>
          </xdr:cNvPr>
          <xdr:cNvGrpSpPr/>
        </xdr:nvGrpSpPr>
        <xdr:grpSpPr>
          <a:xfrm>
            <a:off x="11963400" y="678180"/>
            <a:ext cx="2125980" cy="1569720"/>
            <a:chOff x="121920" y="609600"/>
            <a:chExt cx="2125980" cy="1569720"/>
          </a:xfrm>
        </xdr:grpSpPr>
        <xdr:grpSp>
          <xdr:nvGrpSpPr>
            <xdr:cNvPr id="50" name="Group 49">
              <a:extLst>
                <a:ext uri="{FF2B5EF4-FFF2-40B4-BE49-F238E27FC236}">
                  <a16:creationId xmlns:a16="http://schemas.microsoft.com/office/drawing/2014/main" id="{710BBA16-31B0-1A3A-3030-4A87F5CC94E0}"/>
                </a:ext>
              </a:extLst>
            </xdr:cNvPr>
            <xdr:cNvGrpSpPr/>
          </xdr:nvGrpSpPr>
          <xdr:grpSpPr>
            <a:xfrm>
              <a:off x="121920" y="609600"/>
              <a:ext cx="2125980" cy="1569720"/>
              <a:chOff x="121920" y="609600"/>
              <a:chExt cx="2125980" cy="1569720"/>
            </a:xfrm>
          </xdr:grpSpPr>
          <xdr:sp macro="" textlink="">
            <xdr:nvSpPr>
              <xdr:cNvPr id="52" name="Rectangle: Rounded Corners 51">
                <a:extLst>
                  <a:ext uri="{FF2B5EF4-FFF2-40B4-BE49-F238E27FC236}">
                    <a16:creationId xmlns:a16="http://schemas.microsoft.com/office/drawing/2014/main" id="{D150D7A0-5EB4-2FB1-58A1-4EFEDD3C7FC2}"/>
                  </a:ext>
                </a:extLst>
              </xdr:cNvPr>
              <xdr:cNvSpPr/>
            </xdr:nvSpPr>
            <xdr:spPr>
              <a:xfrm>
                <a:off x="121920" y="609600"/>
                <a:ext cx="2125980" cy="36576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i="0" u="none" strike="noStrike">
                    <a:solidFill>
                      <a:srgbClr val="FFFFFF"/>
                    </a:solidFill>
                    <a:latin typeface="Calibri"/>
                    <a:ea typeface="+mn-ea"/>
                    <a:cs typeface="Calibri"/>
                  </a:rPr>
                  <a:t>PROFIT MARGIN</a:t>
                </a:r>
              </a:p>
            </xdr:txBody>
          </xdr:sp>
          <xdr:sp macro="" textlink="">
            <xdr:nvSpPr>
              <xdr:cNvPr id="53" name="Rectangle: Rounded Corners 52">
                <a:extLst>
                  <a:ext uri="{FF2B5EF4-FFF2-40B4-BE49-F238E27FC236}">
                    <a16:creationId xmlns:a16="http://schemas.microsoft.com/office/drawing/2014/main" id="{2422B0F4-E4B4-21FD-6A77-8AC8C431C43E}"/>
                  </a:ext>
                </a:extLst>
              </xdr:cNvPr>
              <xdr:cNvSpPr/>
            </xdr:nvSpPr>
            <xdr:spPr>
              <a:xfrm>
                <a:off x="121920" y="990600"/>
                <a:ext cx="2125980" cy="118872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600" b="1" i="0" u="none" strike="noStrike">
                  <a:solidFill>
                    <a:srgbClr val="FFFFFF"/>
                  </a:solidFill>
                  <a:latin typeface="Calibri"/>
                  <a:ea typeface="+mn-ea"/>
                  <a:cs typeface="Calibri"/>
                </a:endParaRPr>
              </a:p>
            </xdr:txBody>
          </xdr:sp>
          <xdr:sp macro="" textlink="KPI!$N$17">
            <xdr:nvSpPr>
              <xdr:cNvPr id="54" name="Rectangle: Rounded Corners 53">
                <a:extLst>
                  <a:ext uri="{FF2B5EF4-FFF2-40B4-BE49-F238E27FC236}">
                    <a16:creationId xmlns:a16="http://schemas.microsoft.com/office/drawing/2014/main" id="{645C2A00-4BF2-A033-DF98-8599AF054834}"/>
                  </a:ext>
                </a:extLst>
              </xdr:cNvPr>
              <xdr:cNvSpPr/>
            </xdr:nvSpPr>
            <xdr:spPr>
              <a:xfrm>
                <a:off x="213360" y="1028700"/>
                <a:ext cx="1943100" cy="29718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EC162D3-588C-44C3-BE46-D9F4F92C34E6}" type="TxLink">
                  <a:rPr lang="en-US" sz="1600" b="1" i="0" u="none" strike="noStrike">
                    <a:solidFill>
                      <a:srgbClr val="FFFFFF"/>
                    </a:solidFill>
                    <a:latin typeface="Calibri"/>
                    <a:ea typeface="+mn-ea"/>
                    <a:cs typeface="Calibri"/>
                  </a:rPr>
                  <a:pPr marL="0" indent="0" algn="ctr"/>
                  <a:t>11.74%</a:t>
                </a:fld>
                <a:endParaRPr lang="en-IN" sz="1600" b="1" i="0" u="none" strike="noStrike">
                  <a:solidFill>
                    <a:srgbClr val="FFFFFF"/>
                  </a:solidFill>
                  <a:latin typeface="Calibri"/>
                  <a:ea typeface="+mn-ea"/>
                  <a:cs typeface="Calibri"/>
                </a:endParaRPr>
              </a:p>
            </xdr:txBody>
          </xdr:sp>
        </xdr:grpSp>
        <xdr:sp macro="" textlink="">
          <xdr:nvSpPr>
            <xdr:cNvPr id="51" name="Rectangle: Rounded Corners 50">
              <a:extLst>
                <a:ext uri="{FF2B5EF4-FFF2-40B4-BE49-F238E27FC236}">
                  <a16:creationId xmlns:a16="http://schemas.microsoft.com/office/drawing/2014/main" id="{4C53FEF8-5AA4-2248-DD40-C40163DC7590}"/>
                </a:ext>
              </a:extLst>
            </xdr:cNvPr>
            <xdr:cNvSpPr/>
          </xdr:nvSpPr>
          <xdr:spPr>
            <a:xfrm>
              <a:off x="190500" y="1805940"/>
              <a:ext cx="1996440" cy="320040"/>
            </a:xfrm>
            <a:prstGeom prst="roundRect">
              <a:avLst/>
            </a:prstGeom>
            <a:gradFill>
              <a:gsLst>
                <a:gs pos="0">
                  <a:schemeClr val="tx1">
                    <a:lumMod val="85000"/>
                    <a:lumOff val="15000"/>
                  </a:schemeClr>
                </a:gs>
                <a:gs pos="100000">
                  <a:schemeClr val="tx1">
                    <a:alpha val="80000"/>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rgbClr val="FFFFFF"/>
                  </a:solidFill>
                  <a:latin typeface="Calibri"/>
                  <a:ea typeface="+mn-ea"/>
                  <a:cs typeface="Calibri"/>
                </a:rPr>
                <a:t>YOY GROWTH </a:t>
              </a:r>
            </a:p>
          </xdr:txBody>
        </xdr:sp>
      </xdr:grpSp>
      <xdr:graphicFrame macro="">
        <xdr:nvGraphicFramePr>
          <xdr:cNvPr id="58" name="Chart 57">
            <a:extLst>
              <a:ext uri="{FF2B5EF4-FFF2-40B4-BE49-F238E27FC236}">
                <a16:creationId xmlns:a16="http://schemas.microsoft.com/office/drawing/2014/main" id="{B9BFB799-7510-44A0-A265-4123AAEDC174}"/>
              </a:ext>
            </a:extLst>
          </xdr:cNvPr>
          <xdr:cNvGraphicFramePr>
            <a:graphicFrameLocks/>
          </xdr:cNvGraphicFramePr>
        </xdr:nvGraphicFramePr>
        <xdr:xfrm>
          <a:off x="12207240" y="1440180"/>
          <a:ext cx="1752600" cy="365760"/>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pic>
            <xdr:nvPicPr>
              <xdr:cNvPr id="67" name="Picture 66">
                <a:extLst>
                  <a:ext uri="{FF2B5EF4-FFF2-40B4-BE49-F238E27FC236}">
                    <a16:creationId xmlns:a16="http://schemas.microsoft.com/office/drawing/2014/main" id="{AE391CA5-0503-59B6-99FA-B1051AA968BA}"/>
                  </a:ext>
                </a:extLst>
              </xdr:cNvPr>
              <xdr:cNvPicPr>
                <a:picLocks noChangeAspect="1" noChangeArrowheads="1"/>
                <a:extLst>
                  <a:ext uri="{84589F7E-364E-4C9E-8A38-B11213B215E9}">
                    <a14:cameraTool cellRange="'KPI YOY'!$L$9" spid="_x0000_s10375"/>
                  </a:ext>
                </a:extLst>
              </xdr:cNvPicPr>
            </xdr:nvPicPr>
            <xdr:blipFill>
              <a:blip xmlns:r="http://schemas.openxmlformats.org/officeDocument/2006/relationships" r:embed="rId10"/>
              <a:srcRect/>
              <a:stretch>
                <a:fillRect/>
              </a:stretch>
            </xdr:blipFill>
            <xdr:spPr bwMode="auto">
              <a:xfrm>
                <a:off x="13213080" y="1912620"/>
                <a:ext cx="693420" cy="251460"/>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0</xdr:col>
      <xdr:colOff>114300</xdr:colOff>
      <xdr:row>12</xdr:row>
      <xdr:rowOff>91440</xdr:rowOff>
    </xdr:from>
    <xdr:to>
      <xdr:col>6</xdr:col>
      <xdr:colOff>594360</xdr:colOff>
      <xdr:row>22</xdr:row>
      <xdr:rowOff>60960</xdr:rowOff>
    </xdr:to>
    <xdr:sp macro="" textlink="">
      <xdr:nvSpPr>
        <xdr:cNvPr id="99" name="Rectangle: Rounded Corners 98">
          <a:extLst>
            <a:ext uri="{FF2B5EF4-FFF2-40B4-BE49-F238E27FC236}">
              <a16:creationId xmlns:a16="http://schemas.microsoft.com/office/drawing/2014/main" id="{379BE4B3-5D3B-B580-A882-BC458C13C283}"/>
            </a:ext>
          </a:extLst>
        </xdr:cNvPr>
        <xdr:cNvSpPr/>
      </xdr:nvSpPr>
      <xdr:spPr>
        <a:xfrm>
          <a:off x="114300" y="2286000"/>
          <a:ext cx="4137660" cy="1798320"/>
        </a:xfrm>
        <a:prstGeom prst="roundRect">
          <a:avLst/>
        </a:prstGeom>
        <a:gradFill>
          <a:gsLst>
            <a:gs pos="29000">
              <a:schemeClr val="tx1">
                <a:lumMod val="75000"/>
                <a:lumOff val="25000"/>
              </a:schemeClr>
            </a:gs>
            <a:gs pos="70000">
              <a:schemeClr val="tx2">
                <a:lumMod val="75000"/>
                <a:lumOff val="25000"/>
                <a:alpha val="62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441960</xdr:colOff>
      <xdr:row>12</xdr:row>
      <xdr:rowOff>129540</xdr:rowOff>
    </xdr:from>
    <xdr:to>
      <xdr:col>14</xdr:col>
      <xdr:colOff>453390</xdr:colOff>
      <xdr:row>22</xdr:row>
      <xdr:rowOff>99060</xdr:rowOff>
    </xdr:to>
    <xdr:sp macro="" textlink="">
      <xdr:nvSpPr>
        <xdr:cNvPr id="100" name="Rectangle: Rounded Corners 99">
          <a:extLst>
            <a:ext uri="{FF2B5EF4-FFF2-40B4-BE49-F238E27FC236}">
              <a16:creationId xmlns:a16="http://schemas.microsoft.com/office/drawing/2014/main" id="{1281F607-322C-7F8F-CECE-BF1D04C9FA66}"/>
            </a:ext>
          </a:extLst>
        </xdr:cNvPr>
        <xdr:cNvSpPr/>
      </xdr:nvSpPr>
      <xdr:spPr>
        <a:xfrm>
          <a:off x="4709160" y="2324100"/>
          <a:ext cx="4278630" cy="1798320"/>
        </a:xfrm>
        <a:prstGeom prst="roundRect">
          <a:avLst/>
        </a:prstGeom>
        <a:gradFill>
          <a:gsLst>
            <a:gs pos="29000">
              <a:schemeClr val="tx1">
                <a:lumMod val="75000"/>
                <a:lumOff val="25000"/>
              </a:schemeClr>
            </a:gs>
            <a:gs pos="70000">
              <a:schemeClr val="tx2">
                <a:lumMod val="75000"/>
                <a:lumOff val="25000"/>
                <a:alpha val="62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449580</xdr:colOff>
      <xdr:row>12</xdr:row>
      <xdr:rowOff>83820</xdr:rowOff>
    </xdr:from>
    <xdr:to>
      <xdr:col>22</xdr:col>
      <xdr:colOff>462780</xdr:colOff>
      <xdr:row>22</xdr:row>
      <xdr:rowOff>53340</xdr:rowOff>
    </xdr:to>
    <xdr:sp macro="" textlink="">
      <xdr:nvSpPr>
        <xdr:cNvPr id="101" name="Rectangle: Rounded Corners 100">
          <a:extLst>
            <a:ext uri="{FF2B5EF4-FFF2-40B4-BE49-F238E27FC236}">
              <a16:creationId xmlns:a16="http://schemas.microsoft.com/office/drawing/2014/main" id="{FF743218-0F0C-3728-FFCC-04F56810E05B}"/>
            </a:ext>
          </a:extLst>
        </xdr:cNvPr>
        <xdr:cNvSpPr/>
      </xdr:nvSpPr>
      <xdr:spPr>
        <a:xfrm>
          <a:off x="9593580" y="2278380"/>
          <a:ext cx="4280400" cy="1798320"/>
        </a:xfrm>
        <a:prstGeom prst="roundRect">
          <a:avLst/>
        </a:prstGeom>
        <a:gradFill>
          <a:gsLst>
            <a:gs pos="29000">
              <a:schemeClr val="tx1">
                <a:lumMod val="75000"/>
                <a:lumOff val="25000"/>
              </a:schemeClr>
            </a:gs>
            <a:gs pos="70000">
              <a:schemeClr val="tx2">
                <a:lumMod val="75000"/>
                <a:lumOff val="25000"/>
                <a:alpha val="62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167640</xdr:colOff>
      <xdr:row>23</xdr:row>
      <xdr:rowOff>76200</xdr:rowOff>
    </xdr:from>
    <xdr:to>
      <xdr:col>7</xdr:col>
      <xdr:colOff>38100</xdr:colOff>
      <xdr:row>33</xdr:row>
      <xdr:rowOff>45720</xdr:rowOff>
    </xdr:to>
    <xdr:sp macro="" textlink="">
      <xdr:nvSpPr>
        <xdr:cNvPr id="102" name="Rectangle: Rounded Corners 101">
          <a:extLst>
            <a:ext uri="{FF2B5EF4-FFF2-40B4-BE49-F238E27FC236}">
              <a16:creationId xmlns:a16="http://schemas.microsoft.com/office/drawing/2014/main" id="{1498FBB0-0D57-4316-98CF-F75594B11F7E}"/>
            </a:ext>
          </a:extLst>
        </xdr:cNvPr>
        <xdr:cNvSpPr/>
      </xdr:nvSpPr>
      <xdr:spPr>
        <a:xfrm>
          <a:off x="167640" y="4282440"/>
          <a:ext cx="4137660" cy="1798320"/>
        </a:xfrm>
        <a:prstGeom prst="roundRect">
          <a:avLst/>
        </a:prstGeom>
        <a:gradFill>
          <a:gsLst>
            <a:gs pos="29000">
              <a:schemeClr val="tx1">
                <a:lumMod val="75000"/>
                <a:lumOff val="25000"/>
              </a:schemeClr>
            </a:gs>
            <a:gs pos="70000">
              <a:schemeClr val="tx2">
                <a:lumMod val="75000"/>
                <a:lumOff val="25000"/>
                <a:alpha val="62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472440</xdr:colOff>
      <xdr:row>23</xdr:row>
      <xdr:rowOff>91440</xdr:rowOff>
    </xdr:from>
    <xdr:to>
      <xdr:col>14</xdr:col>
      <xdr:colOff>445770</xdr:colOff>
      <xdr:row>33</xdr:row>
      <xdr:rowOff>60960</xdr:rowOff>
    </xdr:to>
    <xdr:sp macro="" textlink="">
      <xdr:nvSpPr>
        <xdr:cNvPr id="103" name="Rectangle: Rounded Corners 102">
          <a:extLst>
            <a:ext uri="{FF2B5EF4-FFF2-40B4-BE49-F238E27FC236}">
              <a16:creationId xmlns:a16="http://schemas.microsoft.com/office/drawing/2014/main" id="{CA86A2A8-13D1-4811-9392-04E0C4E160E7}"/>
            </a:ext>
          </a:extLst>
        </xdr:cNvPr>
        <xdr:cNvSpPr/>
      </xdr:nvSpPr>
      <xdr:spPr>
        <a:xfrm>
          <a:off x="4739640" y="4297680"/>
          <a:ext cx="4240530" cy="1798320"/>
        </a:xfrm>
        <a:prstGeom prst="roundRect">
          <a:avLst/>
        </a:prstGeom>
        <a:gradFill>
          <a:gsLst>
            <a:gs pos="29000">
              <a:schemeClr val="tx1">
                <a:lumMod val="75000"/>
                <a:lumOff val="25000"/>
              </a:schemeClr>
            </a:gs>
            <a:gs pos="70000">
              <a:schemeClr val="tx2">
                <a:lumMod val="75000"/>
                <a:lumOff val="25000"/>
                <a:alpha val="62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495300</xdr:colOff>
      <xdr:row>23</xdr:row>
      <xdr:rowOff>22860</xdr:rowOff>
    </xdr:from>
    <xdr:to>
      <xdr:col>22</xdr:col>
      <xdr:colOff>472440</xdr:colOff>
      <xdr:row>32</xdr:row>
      <xdr:rowOff>175260</xdr:rowOff>
    </xdr:to>
    <xdr:sp macro="" textlink="">
      <xdr:nvSpPr>
        <xdr:cNvPr id="104" name="Rectangle: Rounded Corners 103">
          <a:extLst>
            <a:ext uri="{FF2B5EF4-FFF2-40B4-BE49-F238E27FC236}">
              <a16:creationId xmlns:a16="http://schemas.microsoft.com/office/drawing/2014/main" id="{0D6B1DA9-29F8-411E-8A49-7212F1102350}"/>
            </a:ext>
          </a:extLst>
        </xdr:cNvPr>
        <xdr:cNvSpPr/>
      </xdr:nvSpPr>
      <xdr:spPr>
        <a:xfrm>
          <a:off x="9639300" y="4229100"/>
          <a:ext cx="4244340" cy="1798320"/>
        </a:xfrm>
        <a:prstGeom prst="roundRect">
          <a:avLst/>
        </a:prstGeom>
        <a:gradFill>
          <a:gsLst>
            <a:gs pos="29000">
              <a:schemeClr val="tx1">
                <a:lumMod val="75000"/>
                <a:lumOff val="25000"/>
              </a:schemeClr>
            </a:gs>
            <a:gs pos="70000">
              <a:schemeClr val="tx2">
                <a:lumMod val="75000"/>
                <a:lumOff val="25000"/>
                <a:alpha val="62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502920</xdr:colOff>
      <xdr:row>12</xdr:row>
      <xdr:rowOff>83820</xdr:rowOff>
    </xdr:from>
    <xdr:to>
      <xdr:col>4</xdr:col>
      <xdr:colOff>518160</xdr:colOff>
      <xdr:row>14</xdr:row>
      <xdr:rowOff>30480</xdr:rowOff>
    </xdr:to>
    <xdr:sp macro="" textlink="">
      <xdr:nvSpPr>
        <xdr:cNvPr id="106" name="Rectangle: Rounded Corners 105">
          <a:extLst>
            <a:ext uri="{FF2B5EF4-FFF2-40B4-BE49-F238E27FC236}">
              <a16:creationId xmlns:a16="http://schemas.microsoft.com/office/drawing/2014/main" id="{A0DAB244-4D06-C8DA-297A-A7B9927A18C7}"/>
            </a:ext>
          </a:extLst>
        </xdr:cNvPr>
        <xdr:cNvSpPr/>
      </xdr:nvSpPr>
      <xdr:spPr>
        <a:xfrm>
          <a:off x="502920" y="2278380"/>
          <a:ext cx="2453640" cy="312420"/>
        </a:xfrm>
        <a:prstGeom prst="roundRect">
          <a:avLst>
            <a:gd name="adj" fmla="val 10000"/>
          </a:avLst>
        </a:prstGeom>
        <a:gradFill>
          <a:gsLst>
            <a:gs pos="33000">
              <a:schemeClr val="tx1">
                <a:lumMod val="65000"/>
                <a:lumOff val="35000"/>
              </a:schemeClr>
            </a:gs>
            <a:gs pos="71000">
              <a:schemeClr val="bg2">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lt1"/>
              </a:solidFill>
              <a:latin typeface="+mj-lt"/>
              <a:ea typeface="+mn-ea"/>
              <a:cs typeface="+mn-cs"/>
            </a:rPr>
            <a:t>SALES</a:t>
          </a:r>
          <a:r>
            <a:rPr lang="en-IN" sz="1400" b="1" baseline="0">
              <a:solidFill>
                <a:schemeClr val="lt1"/>
              </a:solidFill>
              <a:latin typeface="+mj-lt"/>
              <a:ea typeface="+mn-ea"/>
              <a:cs typeface="+mn-cs"/>
            </a:rPr>
            <a:t> AND PROFIT ANALYSIS</a:t>
          </a:r>
          <a:endParaRPr lang="en-IN" sz="1400" b="1">
            <a:solidFill>
              <a:schemeClr val="lt1"/>
            </a:solidFill>
            <a:latin typeface="+mj-lt"/>
            <a:ea typeface="+mn-ea"/>
            <a:cs typeface="+mn-cs"/>
          </a:endParaRPr>
        </a:p>
      </xdr:txBody>
    </xdr:sp>
    <xdr:clientData/>
  </xdr:twoCellAnchor>
  <xdr:twoCellAnchor>
    <xdr:from>
      <xdr:col>8</xdr:col>
      <xdr:colOff>266700</xdr:colOff>
      <xdr:row>12</xdr:row>
      <xdr:rowOff>129540</xdr:rowOff>
    </xdr:from>
    <xdr:to>
      <xdr:col>12</xdr:col>
      <xdr:colOff>281940</xdr:colOff>
      <xdr:row>14</xdr:row>
      <xdr:rowOff>76200</xdr:rowOff>
    </xdr:to>
    <xdr:sp macro="" textlink="">
      <xdr:nvSpPr>
        <xdr:cNvPr id="108" name="Rectangle: Rounded Corners 107">
          <a:extLst>
            <a:ext uri="{FF2B5EF4-FFF2-40B4-BE49-F238E27FC236}">
              <a16:creationId xmlns:a16="http://schemas.microsoft.com/office/drawing/2014/main" id="{7284D757-AB92-4EE4-AF52-64400B9D84C1}"/>
            </a:ext>
          </a:extLst>
        </xdr:cNvPr>
        <xdr:cNvSpPr/>
      </xdr:nvSpPr>
      <xdr:spPr>
        <a:xfrm>
          <a:off x="5143500" y="2324100"/>
          <a:ext cx="2453640" cy="312420"/>
        </a:xfrm>
        <a:prstGeom prst="roundRect">
          <a:avLst>
            <a:gd name="adj" fmla="val 10000"/>
          </a:avLst>
        </a:prstGeom>
        <a:gradFill>
          <a:gsLst>
            <a:gs pos="33000">
              <a:schemeClr val="tx1">
                <a:lumMod val="65000"/>
                <a:lumOff val="35000"/>
              </a:schemeClr>
            </a:gs>
            <a:gs pos="71000">
              <a:schemeClr val="bg2">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lt1"/>
              </a:solidFill>
              <a:latin typeface="+mj-lt"/>
              <a:ea typeface="+mn-ea"/>
              <a:cs typeface="+mn-cs"/>
            </a:rPr>
            <a:t>CATEGORY WISE PROFIT</a:t>
          </a:r>
        </a:p>
      </xdr:txBody>
    </xdr:sp>
    <xdr:clientData/>
  </xdr:twoCellAnchor>
  <xdr:twoCellAnchor>
    <xdr:from>
      <xdr:col>16</xdr:col>
      <xdr:colOff>304800</xdr:colOff>
      <xdr:row>12</xdr:row>
      <xdr:rowOff>106680</xdr:rowOff>
    </xdr:from>
    <xdr:to>
      <xdr:col>20</xdr:col>
      <xdr:colOff>320040</xdr:colOff>
      <xdr:row>14</xdr:row>
      <xdr:rowOff>53340</xdr:rowOff>
    </xdr:to>
    <xdr:sp macro="" textlink="">
      <xdr:nvSpPr>
        <xdr:cNvPr id="109" name="Rectangle: Rounded Corners 108">
          <a:extLst>
            <a:ext uri="{FF2B5EF4-FFF2-40B4-BE49-F238E27FC236}">
              <a16:creationId xmlns:a16="http://schemas.microsoft.com/office/drawing/2014/main" id="{83346A4B-C1F8-4CAD-8065-B5E34E8E590E}"/>
            </a:ext>
          </a:extLst>
        </xdr:cNvPr>
        <xdr:cNvSpPr/>
      </xdr:nvSpPr>
      <xdr:spPr>
        <a:xfrm>
          <a:off x="10058400" y="2301240"/>
          <a:ext cx="2453640" cy="312420"/>
        </a:xfrm>
        <a:prstGeom prst="roundRect">
          <a:avLst>
            <a:gd name="adj" fmla="val 10000"/>
          </a:avLst>
        </a:prstGeom>
        <a:gradFill>
          <a:gsLst>
            <a:gs pos="33000">
              <a:schemeClr val="tx1">
                <a:lumMod val="65000"/>
                <a:lumOff val="35000"/>
              </a:schemeClr>
            </a:gs>
            <a:gs pos="71000">
              <a:schemeClr val="bg2">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lt1"/>
              </a:solidFill>
              <a:latin typeface="+mj-lt"/>
              <a:ea typeface="+mn-ea"/>
              <a:cs typeface="+mn-cs"/>
            </a:rPr>
            <a:t>CATEGORY WISE SALES SHARE %</a:t>
          </a:r>
        </a:p>
      </xdr:txBody>
    </xdr:sp>
    <xdr:clientData/>
  </xdr:twoCellAnchor>
  <xdr:twoCellAnchor>
    <xdr:from>
      <xdr:col>0</xdr:col>
      <xdr:colOff>548640</xdr:colOff>
      <xdr:row>23</xdr:row>
      <xdr:rowOff>91440</xdr:rowOff>
    </xdr:from>
    <xdr:to>
      <xdr:col>4</xdr:col>
      <xdr:colOff>563880</xdr:colOff>
      <xdr:row>25</xdr:row>
      <xdr:rowOff>22860</xdr:rowOff>
    </xdr:to>
    <xdr:sp macro="" textlink="">
      <xdr:nvSpPr>
        <xdr:cNvPr id="110" name="Rectangle: Rounded Corners 109">
          <a:extLst>
            <a:ext uri="{FF2B5EF4-FFF2-40B4-BE49-F238E27FC236}">
              <a16:creationId xmlns:a16="http://schemas.microsoft.com/office/drawing/2014/main" id="{31C9C665-895A-4424-90F4-179E70C50A6F}"/>
            </a:ext>
          </a:extLst>
        </xdr:cNvPr>
        <xdr:cNvSpPr/>
      </xdr:nvSpPr>
      <xdr:spPr>
        <a:xfrm>
          <a:off x="548640" y="4297680"/>
          <a:ext cx="2453640" cy="297180"/>
        </a:xfrm>
        <a:prstGeom prst="roundRect">
          <a:avLst>
            <a:gd name="adj" fmla="val 10000"/>
          </a:avLst>
        </a:prstGeom>
        <a:gradFill>
          <a:gsLst>
            <a:gs pos="33000">
              <a:schemeClr val="tx1">
                <a:lumMod val="65000"/>
                <a:lumOff val="35000"/>
              </a:schemeClr>
            </a:gs>
            <a:gs pos="71000">
              <a:schemeClr val="bg2">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baseline="0">
              <a:solidFill>
                <a:schemeClr val="lt1"/>
              </a:solidFill>
              <a:latin typeface="+mj-lt"/>
              <a:ea typeface="+mn-ea"/>
              <a:cs typeface="+mn-cs"/>
            </a:rPr>
            <a:t>SALES</a:t>
          </a:r>
          <a:r>
            <a:rPr lang="en-IN" sz="1100" baseline="0">
              <a:solidFill>
                <a:schemeClr val="lt1"/>
              </a:solidFill>
              <a:latin typeface="+mn-lt"/>
              <a:ea typeface="+mn-ea"/>
              <a:cs typeface="+mn-cs"/>
            </a:rPr>
            <a:t> </a:t>
          </a:r>
          <a:r>
            <a:rPr lang="en-IN" sz="1400" b="1" baseline="0">
              <a:solidFill>
                <a:schemeClr val="lt1"/>
              </a:solidFill>
              <a:latin typeface="+mj-lt"/>
              <a:ea typeface="+mn-ea"/>
              <a:cs typeface="+mn-cs"/>
            </a:rPr>
            <a:t>BY</a:t>
          </a:r>
          <a:r>
            <a:rPr lang="en-IN" sz="1100" baseline="0">
              <a:solidFill>
                <a:schemeClr val="lt1"/>
              </a:solidFill>
              <a:latin typeface="+mn-lt"/>
              <a:ea typeface="+mn-ea"/>
              <a:cs typeface="+mn-cs"/>
            </a:rPr>
            <a:t> </a:t>
          </a:r>
          <a:r>
            <a:rPr lang="en-IN" sz="1400" b="1" baseline="0">
              <a:solidFill>
                <a:schemeClr val="lt1"/>
              </a:solidFill>
              <a:latin typeface="+mj-lt"/>
              <a:ea typeface="+mn-ea"/>
              <a:cs typeface="+mn-cs"/>
            </a:rPr>
            <a:t>STATE</a:t>
          </a:r>
        </a:p>
      </xdr:txBody>
    </xdr:sp>
    <xdr:clientData/>
  </xdr:twoCellAnchor>
  <xdr:twoCellAnchor>
    <xdr:from>
      <xdr:col>8</xdr:col>
      <xdr:colOff>259080</xdr:colOff>
      <xdr:row>23</xdr:row>
      <xdr:rowOff>99060</xdr:rowOff>
    </xdr:from>
    <xdr:to>
      <xdr:col>12</xdr:col>
      <xdr:colOff>274320</xdr:colOff>
      <xdr:row>25</xdr:row>
      <xdr:rowOff>45720</xdr:rowOff>
    </xdr:to>
    <xdr:sp macro="" textlink="">
      <xdr:nvSpPr>
        <xdr:cNvPr id="111" name="Rectangle: Rounded Corners 110">
          <a:extLst>
            <a:ext uri="{FF2B5EF4-FFF2-40B4-BE49-F238E27FC236}">
              <a16:creationId xmlns:a16="http://schemas.microsoft.com/office/drawing/2014/main" id="{7C7A4362-B354-48AC-94EB-E4FF2D8F5A49}"/>
            </a:ext>
          </a:extLst>
        </xdr:cNvPr>
        <xdr:cNvSpPr/>
      </xdr:nvSpPr>
      <xdr:spPr>
        <a:xfrm>
          <a:off x="5135880" y="4305300"/>
          <a:ext cx="2453640" cy="312420"/>
        </a:xfrm>
        <a:prstGeom prst="roundRect">
          <a:avLst>
            <a:gd name="adj" fmla="val 10000"/>
          </a:avLst>
        </a:prstGeom>
        <a:gradFill>
          <a:gsLst>
            <a:gs pos="33000">
              <a:schemeClr val="tx1">
                <a:lumMod val="65000"/>
                <a:lumOff val="35000"/>
              </a:schemeClr>
            </a:gs>
            <a:gs pos="71000">
              <a:schemeClr val="bg2">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lt1"/>
              </a:solidFill>
              <a:latin typeface="+mn-lt"/>
              <a:ea typeface="+mn-ea"/>
              <a:cs typeface="+mn-cs"/>
            </a:rPr>
            <a:t>TOP 5</a:t>
          </a:r>
          <a:r>
            <a:rPr lang="en-IN" sz="1400" b="1" baseline="0">
              <a:solidFill>
                <a:schemeClr val="lt1"/>
              </a:solidFill>
              <a:latin typeface="+mn-lt"/>
              <a:ea typeface="+mn-ea"/>
              <a:cs typeface="+mn-cs"/>
            </a:rPr>
            <a:t> SUB CATEGORIES</a:t>
          </a:r>
          <a:endParaRPr lang="en-IN" sz="1400" b="1">
            <a:solidFill>
              <a:schemeClr val="lt1"/>
            </a:solidFill>
            <a:latin typeface="+mn-lt"/>
            <a:ea typeface="+mn-ea"/>
            <a:cs typeface="+mn-cs"/>
          </a:endParaRPr>
        </a:p>
      </xdr:txBody>
    </xdr:sp>
    <xdr:clientData/>
  </xdr:twoCellAnchor>
  <xdr:twoCellAnchor>
    <xdr:from>
      <xdr:col>16</xdr:col>
      <xdr:colOff>175260</xdr:colOff>
      <xdr:row>23</xdr:row>
      <xdr:rowOff>53340</xdr:rowOff>
    </xdr:from>
    <xdr:to>
      <xdr:col>20</xdr:col>
      <xdr:colOff>190500</xdr:colOff>
      <xdr:row>24</xdr:row>
      <xdr:rowOff>137160</xdr:rowOff>
    </xdr:to>
    <xdr:sp macro="" textlink="">
      <xdr:nvSpPr>
        <xdr:cNvPr id="112" name="Rectangle: Rounded Corners 111">
          <a:extLst>
            <a:ext uri="{FF2B5EF4-FFF2-40B4-BE49-F238E27FC236}">
              <a16:creationId xmlns:a16="http://schemas.microsoft.com/office/drawing/2014/main" id="{18709640-4C8C-416B-B7C3-6ADE96B80440}"/>
            </a:ext>
          </a:extLst>
        </xdr:cNvPr>
        <xdr:cNvSpPr/>
      </xdr:nvSpPr>
      <xdr:spPr>
        <a:xfrm>
          <a:off x="9928860" y="4259580"/>
          <a:ext cx="2453640" cy="266700"/>
        </a:xfrm>
        <a:prstGeom prst="roundRect">
          <a:avLst>
            <a:gd name="adj" fmla="val 10000"/>
          </a:avLst>
        </a:prstGeom>
        <a:gradFill>
          <a:gsLst>
            <a:gs pos="33000">
              <a:schemeClr val="tx1">
                <a:lumMod val="65000"/>
                <a:lumOff val="35000"/>
              </a:schemeClr>
            </a:gs>
            <a:gs pos="71000">
              <a:schemeClr val="bg2">
                <a:lumMod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b="1">
              <a:solidFill>
                <a:schemeClr val="lt1"/>
              </a:solidFill>
              <a:latin typeface="+mn-lt"/>
              <a:ea typeface="+mn-ea"/>
              <a:cs typeface="+mn-cs"/>
            </a:rPr>
            <a:t>FILTERS</a:t>
          </a:r>
        </a:p>
      </xdr:txBody>
    </xdr:sp>
    <xdr:clientData/>
  </xdr:twoCellAnchor>
  <xdr:twoCellAnchor editAs="oneCell">
    <xdr:from>
      <xdr:col>5</xdr:col>
      <xdr:colOff>556260</xdr:colOff>
      <xdr:row>0</xdr:row>
      <xdr:rowOff>0</xdr:rowOff>
    </xdr:from>
    <xdr:to>
      <xdr:col>17</xdr:col>
      <xdr:colOff>93558</xdr:colOff>
      <xdr:row>3</xdr:row>
      <xdr:rowOff>76200</xdr:rowOff>
    </xdr:to>
    <xdr:pic>
      <xdr:nvPicPr>
        <xdr:cNvPr id="113" name="Picture 112">
          <a:extLst>
            <a:ext uri="{FF2B5EF4-FFF2-40B4-BE49-F238E27FC236}">
              <a16:creationId xmlns:a16="http://schemas.microsoft.com/office/drawing/2014/main" id="{D7A130AC-CC7D-D582-183C-2E89723753F9}"/>
            </a:ext>
          </a:extLst>
        </xdr:cNvPr>
        <xdr:cNvPicPr>
          <a:picLocks noChangeAspect="1"/>
        </xdr:cNvPicPr>
      </xdr:nvPicPr>
      <xdr:blipFill>
        <a:blip xmlns:r="http://schemas.openxmlformats.org/officeDocument/2006/relationships" r:embed="rId11"/>
        <a:stretch>
          <a:fillRect/>
        </a:stretch>
      </xdr:blipFill>
      <xdr:spPr>
        <a:xfrm>
          <a:off x="3604260" y="0"/>
          <a:ext cx="6852498" cy="624840"/>
        </a:xfrm>
        <a:prstGeom prst="rect">
          <a:avLst/>
        </a:prstGeom>
      </xdr:spPr>
    </xdr:pic>
    <xdr:clientData/>
  </xdr:twoCellAnchor>
  <xdr:twoCellAnchor>
    <xdr:from>
      <xdr:col>0</xdr:col>
      <xdr:colOff>121920</xdr:colOff>
      <xdr:row>13</xdr:row>
      <xdr:rowOff>91440</xdr:rowOff>
    </xdr:from>
    <xdr:to>
      <xdr:col>6</xdr:col>
      <xdr:colOff>556260</xdr:colOff>
      <xdr:row>22</xdr:row>
      <xdr:rowOff>15240</xdr:rowOff>
    </xdr:to>
    <xdr:graphicFrame macro="">
      <xdr:nvGraphicFramePr>
        <xdr:cNvPr id="114" name="Chart 113">
          <a:extLst>
            <a:ext uri="{FF2B5EF4-FFF2-40B4-BE49-F238E27FC236}">
              <a16:creationId xmlns:a16="http://schemas.microsoft.com/office/drawing/2014/main" id="{86C97414-7F66-41EB-9E48-4A97ABD64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525780</xdr:colOff>
      <xdr:row>14</xdr:row>
      <xdr:rowOff>68580</xdr:rowOff>
    </xdr:from>
    <xdr:to>
      <xdr:col>14</xdr:col>
      <xdr:colOff>388620</xdr:colOff>
      <xdr:row>22</xdr:row>
      <xdr:rowOff>38100</xdr:rowOff>
    </xdr:to>
    <mc:AlternateContent xmlns:mc="http://schemas.openxmlformats.org/markup-compatibility/2006">
      <mc:Choice xmlns:cx1="http://schemas.microsoft.com/office/drawing/2015/9/8/chartex" Requires="cx1">
        <xdr:graphicFrame macro="">
          <xdr:nvGraphicFramePr>
            <xdr:cNvPr id="115" name="Chart 114">
              <a:extLst>
                <a:ext uri="{FF2B5EF4-FFF2-40B4-BE49-F238E27FC236}">
                  <a16:creationId xmlns:a16="http://schemas.microsoft.com/office/drawing/2014/main" id="{D3DD5685-F98D-425D-B852-AC345DA3FF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792980" y="2628900"/>
              <a:ext cx="4130040" cy="1432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53340</xdr:colOff>
      <xdr:row>13</xdr:row>
      <xdr:rowOff>99060</xdr:rowOff>
    </xdr:from>
    <xdr:to>
      <xdr:col>21</xdr:col>
      <xdr:colOff>434340</xdr:colOff>
      <xdr:row>21</xdr:row>
      <xdr:rowOff>167640</xdr:rowOff>
    </xdr:to>
    <xdr:graphicFrame macro="">
      <xdr:nvGraphicFramePr>
        <xdr:cNvPr id="117" name="Chart 116">
          <a:extLst>
            <a:ext uri="{FF2B5EF4-FFF2-40B4-BE49-F238E27FC236}">
              <a16:creationId xmlns:a16="http://schemas.microsoft.com/office/drawing/2014/main" id="{726B5984-C8A1-45D1-A69F-E3EF6D7B4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365760</xdr:colOff>
      <xdr:row>25</xdr:row>
      <xdr:rowOff>83820</xdr:rowOff>
    </xdr:from>
    <xdr:to>
      <xdr:col>6</xdr:col>
      <xdr:colOff>411480</xdr:colOff>
      <xdr:row>33</xdr:row>
      <xdr:rowOff>3810</xdr:rowOff>
    </xdr:to>
    <mc:AlternateContent xmlns:mc="http://schemas.openxmlformats.org/markup-compatibility/2006">
      <mc:Choice xmlns:cx4="http://schemas.microsoft.com/office/drawing/2016/5/10/chartex" Requires="cx4">
        <xdr:graphicFrame macro="">
          <xdr:nvGraphicFramePr>
            <xdr:cNvPr id="118" name="Chart 117">
              <a:extLst>
                <a:ext uri="{FF2B5EF4-FFF2-40B4-BE49-F238E27FC236}">
                  <a16:creationId xmlns:a16="http://schemas.microsoft.com/office/drawing/2014/main" id="{2FF14711-6364-4B83-9546-5C149D8CC0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365760" y="4655820"/>
              <a:ext cx="3703320" cy="1383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472440</xdr:colOff>
      <xdr:row>24</xdr:row>
      <xdr:rowOff>83820</xdr:rowOff>
    </xdr:from>
    <xdr:to>
      <xdr:col>14</xdr:col>
      <xdr:colOff>365760</xdr:colOff>
      <xdr:row>32</xdr:row>
      <xdr:rowOff>106680</xdr:rowOff>
    </xdr:to>
    <xdr:graphicFrame macro="">
      <xdr:nvGraphicFramePr>
        <xdr:cNvPr id="119" name="Chart 118">
          <a:extLst>
            <a:ext uri="{FF2B5EF4-FFF2-40B4-BE49-F238E27FC236}">
              <a16:creationId xmlns:a16="http://schemas.microsoft.com/office/drawing/2014/main" id="{17253974-D776-440D-A48F-83BA36027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16</xdr:col>
      <xdr:colOff>22860</xdr:colOff>
      <xdr:row>24</xdr:row>
      <xdr:rowOff>175261</xdr:rowOff>
    </xdr:from>
    <xdr:to>
      <xdr:col>17</xdr:col>
      <xdr:colOff>411480</xdr:colOff>
      <xdr:row>32</xdr:row>
      <xdr:rowOff>99061</xdr:rowOff>
    </xdr:to>
    <mc:AlternateContent xmlns:mc="http://schemas.openxmlformats.org/markup-compatibility/2006">
      <mc:Choice xmlns:a14="http://schemas.microsoft.com/office/drawing/2010/main" Requires="a14">
        <xdr:graphicFrame macro="">
          <xdr:nvGraphicFramePr>
            <xdr:cNvPr id="120" name="Year">
              <a:extLst>
                <a:ext uri="{FF2B5EF4-FFF2-40B4-BE49-F238E27FC236}">
                  <a16:creationId xmlns:a16="http://schemas.microsoft.com/office/drawing/2014/main" id="{DDE30331-095A-4F37-9452-37B3522E8D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76460" y="4564381"/>
              <a:ext cx="99822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68580</xdr:colOff>
      <xdr:row>24</xdr:row>
      <xdr:rowOff>175261</xdr:rowOff>
    </xdr:from>
    <xdr:to>
      <xdr:col>22</xdr:col>
      <xdr:colOff>274320</xdr:colOff>
      <xdr:row>32</xdr:row>
      <xdr:rowOff>99061</xdr:rowOff>
    </xdr:to>
    <mc:AlternateContent xmlns:mc="http://schemas.openxmlformats.org/markup-compatibility/2006">
      <mc:Choice xmlns:a14="http://schemas.microsoft.com/office/drawing/2010/main" Requires="a14">
        <xdr:graphicFrame macro="">
          <xdr:nvGraphicFramePr>
            <xdr:cNvPr id="121" name="Segment">
              <a:extLst>
                <a:ext uri="{FF2B5EF4-FFF2-40B4-BE49-F238E27FC236}">
                  <a16:creationId xmlns:a16="http://schemas.microsoft.com/office/drawing/2014/main" id="{DF8704A2-2ACC-4228-864C-91B30AF4FE2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260580" y="4564381"/>
              <a:ext cx="142494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579120</xdr:colOff>
      <xdr:row>24</xdr:row>
      <xdr:rowOff>175261</xdr:rowOff>
    </xdr:from>
    <xdr:to>
      <xdr:col>20</xdr:col>
      <xdr:colOff>0</xdr:colOff>
      <xdr:row>32</xdr:row>
      <xdr:rowOff>99061</xdr:rowOff>
    </xdr:to>
    <mc:AlternateContent xmlns:mc="http://schemas.openxmlformats.org/markup-compatibility/2006">
      <mc:Choice xmlns:a14="http://schemas.microsoft.com/office/drawing/2010/main" Requires="a14">
        <xdr:graphicFrame macro="">
          <xdr:nvGraphicFramePr>
            <xdr:cNvPr id="122" name="Region">
              <a:extLst>
                <a:ext uri="{FF2B5EF4-FFF2-40B4-BE49-F238E27FC236}">
                  <a16:creationId xmlns:a16="http://schemas.microsoft.com/office/drawing/2014/main" id="{1F4E71E7-E37D-454C-9474-81ABE5C451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42320" y="4564381"/>
              <a:ext cx="124968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S Negi" refreshedDate="46199.933460532404" createdVersion="8" refreshedVersion="8" minRefreshableVersion="3" recordCount="9994" xr:uid="{A9DDCB8B-27BD-4AB3-A5F1-5C316902319F}">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643161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BCE250-C1BC-4617-9840-16BE9F4A0B6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6D8EDC-826F-42AB-9511-71AA9E2AF5A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A9717E-1143-4BC9-A57B-5DBF278A8C84}"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071E3E-C6EF-4FAA-BBA0-ED8687ED08E1}" name="PivotTable6"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B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3">
    <i>
      <x v="5"/>
    </i>
    <i>
      <x v="6"/>
    </i>
    <i>
      <x v="7"/>
    </i>
    <i>
      <x v="18"/>
    </i>
    <i>
      <x v="19"/>
    </i>
    <i>
      <x v="27"/>
    </i>
    <i>
      <x v="28"/>
    </i>
    <i>
      <x v="30"/>
    </i>
    <i>
      <x v="33"/>
    </i>
    <i>
      <x v="36"/>
    </i>
    <i>
      <x v="37"/>
    </i>
    <i>
      <x v="43"/>
    </i>
    <i>
      <x v="46"/>
    </i>
  </rowItems>
  <colItems count="1">
    <i/>
  </colItems>
  <dataFields count="1">
    <dataField name="Sum of Sales" fld="18" baseField="0" baseItem="0" numFmtId="165"/>
  </dataFields>
  <formats count="1">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647388-4725-4E72-B3DA-CDABB3CCD12C}"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0"/>
    </i>
    <i>
      <x v="5"/>
    </i>
    <i>
      <x v="13"/>
    </i>
    <i>
      <x v="3"/>
    </i>
    <i>
      <x v="11"/>
    </i>
    <i t="grand">
      <x/>
    </i>
  </rowItems>
  <colItems count="1">
    <i/>
  </colItems>
  <dataFields count="1">
    <dataField name="Sum of Sales" fld="18"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64DD53-4F43-4039-B404-54161D0CB3AD}"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D3C3F4-45E1-4F8D-9147-59C13C33441F}"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735F9C-0441-4768-B9F2-5D24FFAD41BF}"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347875-FBC7-4060-892F-19517C282651}"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3">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094E6C-31F7-4570-93D5-4A56319F717C}"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ED9333-5129-47A1-9B5A-DF99B5E6AC3C}" name="PivotTable1"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Quantity" fld="19"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E4A75A1-BDB2-4438-B2BF-7834ABEA16CC}" sourceName="Year">
  <pivotTables>
    <pivotTable tabId="9" name="PivotTable8"/>
    <pivotTable tabId="4" name="PivotTable1"/>
    <pivotTable tabId="9" name="PivotTable10"/>
    <pivotTable tabId="9" name="PivotTable11"/>
    <pivotTable tabId="9" name="PivotTable12"/>
    <pivotTable tabId="9" name="PivotTable9"/>
    <pivotTable tabId="10" name="PivotTable1"/>
    <pivotTable tabId="7" name="PivotTable6"/>
    <pivotTable tabId="6" name="PivotTable5"/>
    <pivotTable tabId="8" name="PivotTable7"/>
    <pivotTable tabId="5" name="PivotTable2"/>
  </pivotTables>
  <data>
    <tabular pivotCacheId="64316190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718220D-2BA5-469E-B66E-866561E4EAC5}" sourceName="Segment">
  <pivotTables>
    <pivotTable tabId="9" name="PivotTable8"/>
    <pivotTable tabId="4" name="PivotTable1"/>
    <pivotTable tabId="9" name="PivotTable10"/>
    <pivotTable tabId="9" name="PivotTable11"/>
    <pivotTable tabId="9" name="PivotTable12"/>
    <pivotTable tabId="9" name="PivotTable9"/>
    <pivotTable tabId="10" name="PivotTable1"/>
    <pivotTable tabId="7" name="PivotTable6"/>
    <pivotTable tabId="6" name="PivotTable5"/>
    <pivotTable tabId="8" name="PivotTable7"/>
    <pivotTable tabId="5" name="PivotTable2"/>
  </pivotTables>
  <data>
    <tabular pivotCacheId="643161900">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14F142-EAED-4752-BD61-7681C44B51E6}" sourceName="Region">
  <pivotTables>
    <pivotTable tabId="9" name="PivotTable8"/>
    <pivotTable tabId="4" name="PivotTable1"/>
    <pivotTable tabId="9" name="PivotTable10"/>
    <pivotTable tabId="9" name="PivotTable11"/>
    <pivotTable tabId="9" name="PivotTable12"/>
    <pivotTable tabId="9" name="PivotTable9"/>
    <pivotTable tabId="10" name="PivotTable1"/>
    <pivotTable tabId="7" name="PivotTable6"/>
    <pivotTable tabId="6" name="PivotTable5"/>
    <pivotTable tabId="8" name="PivotTable7"/>
    <pivotTable tabId="5" name="PivotTable2"/>
  </pivotTables>
  <data>
    <tabular pivotCacheId="643161900">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144716B-025B-49FD-8AE3-F73B6B50459D}" cache="Slicer_Year" caption="Year" style="abcd" rowHeight="234950"/>
  <slicer name="Segment" xr10:uid="{F12B19EE-91E5-4491-946F-EE8DDD803357}" cache="Slicer_Segment" caption="Segment" style="abcd" rowHeight="234950"/>
  <slicer name="Region" xr10:uid="{04495B85-6972-4DA9-A957-DC4453B12EBF}" cache="Slicer_Region" caption="Region" style="abc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D3FA-8B96-4CE3-BDB5-ABD3A2D50F36}">
  <dimension ref="A3:C16"/>
  <sheetViews>
    <sheetView workbookViewId="0">
      <selection activeCell="N11" sqref="M10:N11"/>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9" t="s">
        <v>10932</v>
      </c>
      <c r="B3" t="s">
        <v>10946</v>
      </c>
      <c r="C3" t="s">
        <v>10947</v>
      </c>
    </row>
    <row r="4" spans="1:3" x14ac:dyDescent="0.3">
      <c r="A4" s="10" t="s">
        <v>10934</v>
      </c>
      <c r="B4" s="11">
        <v>7307.7989999999982</v>
      </c>
      <c r="C4" s="11">
        <v>-377.4747000000001</v>
      </c>
    </row>
    <row r="5" spans="1:3" x14ac:dyDescent="0.3">
      <c r="A5" s="10" t="s">
        <v>10935</v>
      </c>
      <c r="B5" s="11">
        <v>8803.1899999999987</v>
      </c>
      <c r="C5" s="11">
        <v>2227.4758999999999</v>
      </c>
    </row>
    <row r="6" spans="1:3" x14ac:dyDescent="0.3">
      <c r="A6" s="10" t="s">
        <v>10936</v>
      </c>
      <c r="B6" s="11">
        <v>18383.546000000002</v>
      </c>
      <c r="C6" s="11">
        <v>4917.933500000001</v>
      </c>
    </row>
    <row r="7" spans="1:3" x14ac:dyDescent="0.3">
      <c r="A7" s="10" t="s">
        <v>10937</v>
      </c>
      <c r="B7" s="11">
        <v>14102.544000000004</v>
      </c>
      <c r="C7" s="11">
        <v>2335.3221999999996</v>
      </c>
    </row>
    <row r="8" spans="1:3" x14ac:dyDescent="0.3">
      <c r="A8" s="10" t="s">
        <v>10938</v>
      </c>
      <c r="B8" s="11">
        <v>32782.546999999991</v>
      </c>
      <c r="C8" s="11">
        <v>4884.5277999999962</v>
      </c>
    </row>
    <row r="9" spans="1:3" x14ac:dyDescent="0.3">
      <c r="A9" s="10" t="s">
        <v>10939</v>
      </c>
      <c r="B9" s="11">
        <v>26586.437999999998</v>
      </c>
      <c r="C9" s="11">
        <v>5131.015800000001</v>
      </c>
    </row>
    <row r="10" spans="1:3" x14ac:dyDescent="0.3">
      <c r="A10" s="10" t="s">
        <v>10940</v>
      </c>
      <c r="B10" s="11">
        <v>22852.23699999999</v>
      </c>
      <c r="C10" s="11">
        <v>866.80999999999972</v>
      </c>
    </row>
    <row r="11" spans="1:3" x14ac:dyDescent="0.3">
      <c r="A11" s="10" t="s">
        <v>10941</v>
      </c>
      <c r="B11" s="11">
        <v>22770.123000000007</v>
      </c>
      <c r="C11" s="11">
        <v>2216.7617</v>
      </c>
    </row>
    <row r="12" spans="1:3" x14ac:dyDescent="0.3">
      <c r="A12" s="10" t="s">
        <v>10942</v>
      </c>
      <c r="B12" s="11">
        <v>61095.214000000051</v>
      </c>
      <c r="C12" s="11">
        <v>6794.5918999999985</v>
      </c>
    </row>
    <row r="13" spans="1:3" x14ac:dyDescent="0.3">
      <c r="A13" s="10" t="s">
        <v>10943</v>
      </c>
      <c r="B13" s="11">
        <v>16880.92400000001</v>
      </c>
      <c r="C13" s="11">
        <v>1682.330199999999</v>
      </c>
    </row>
    <row r="14" spans="1:3" x14ac:dyDescent="0.3">
      <c r="A14" s="10" t="s">
        <v>10944</v>
      </c>
      <c r="B14" s="11">
        <v>66260.040999999954</v>
      </c>
      <c r="C14" s="11">
        <v>4555.3606999999975</v>
      </c>
    </row>
    <row r="15" spans="1:3" x14ac:dyDescent="0.3">
      <c r="A15" s="10" t="s">
        <v>10945</v>
      </c>
      <c r="B15" s="11">
        <v>53083.564000000006</v>
      </c>
      <c r="C15" s="11">
        <v>5956.3293000000003</v>
      </c>
    </row>
    <row r="16" spans="1:3" x14ac:dyDescent="0.3">
      <c r="A16" s="10" t="s">
        <v>10933</v>
      </c>
      <c r="B16" s="11">
        <v>350908.16700000002</v>
      </c>
      <c r="C16" s="11">
        <v>41190.984299999996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13862-4AAD-45FC-939F-8422BEA415C5}">
  <dimension ref="A3:E7"/>
  <sheetViews>
    <sheetView workbookViewId="0">
      <selection activeCell="F22" sqref="F22"/>
    </sheetView>
  </sheetViews>
  <sheetFormatPr defaultRowHeight="14.4" x14ac:dyDescent="0.3"/>
  <cols>
    <col min="1" max="1" width="13.109375" bestFit="1" customWidth="1"/>
    <col min="2" max="2" width="11.6640625" bestFit="1" customWidth="1"/>
    <col min="4" max="4" width="13.109375" bestFit="1" customWidth="1"/>
    <col min="5" max="5" width="12" bestFit="1" customWidth="1"/>
  </cols>
  <sheetData>
    <row r="3" spans="1:5" x14ac:dyDescent="0.3">
      <c r="A3" s="5" t="s">
        <v>10932</v>
      </c>
      <c r="B3" s="4" t="s">
        <v>10947</v>
      </c>
      <c r="D3" s="13" t="s">
        <v>15</v>
      </c>
      <c r="E3" s="14" t="s">
        <v>21</v>
      </c>
    </row>
    <row r="4" spans="1:5" x14ac:dyDescent="0.3">
      <c r="A4" s="6" t="s">
        <v>71</v>
      </c>
      <c r="B4" s="27">
        <v>19930.17939999999</v>
      </c>
      <c r="D4" t="str">
        <f>A4</f>
        <v>Technology</v>
      </c>
      <c r="E4" s="11">
        <f>B4</f>
        <v>19930.17939999999</v>
      </c>
    </row>
    <row r="5" spans="1:5" x14ac:dyDescent="0.3">
      <c r="A5" s="7" t="s">
        <v>46</v>
      </c>
      <c r="B5" s="28">
        <v>19222.692699999981</v>
      </c>
      <c r="D5" t="str">
        <f t="shared" ref="D5:D7" si="0">A5</f>
        <v>Office Supplies</v>
      </c>
      <c r="E5" s="11">
        <f t="shared" ref="E5:E7" si="1">B5</f>
        <v>19222.692699999981</v>
      </c>
    </row>
    <row r="6" spans="1:5" x14ac:dyDescent="0.3">
      <c r="A6" s="7" t="s">
        <v>32</v>
      </c>
      <c r="B6" s="28">
        <v>2038.1121999999996</v>
      </c>
      <c r="D6" t="str">
        <f t="shared" si="0"/>
        <v>Furniture</v>
      </c>
      <c r="E6" s="11">
        <f t="shared" si="1"/>
        <v>2038.1121999999996</v>
      </c>
    </row>
    <row r="7" spans="1:5" x14ac:dyDescent="0.3">
      <c r="A7" s="8" t="s">
        <v>10933</v>
      </c>
      <c r="B7" s="25">
        <v>41190.984299999967</v>
      </c>
      <c r="D7" t="str">
        <f t="shared" si="0"/>
        <v>Grand Total</v>
      </c>
      <c r="E7" s="11">
        <f t="shared" si="1"/>
        <v>41190.984299999967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1BD8E-A0EE-462A-B3D8-05070C8063FB}">
  <dimension ref="A3:B7"/>
  <sheetViews>
    <sheetView workbookViewId="0">
      <selection activeCell="A4" sqref="A4"/>
    </sheetView>
  </sheetViews>
  <sheetFormatPr defaultRowHeight="14.4" x14ac:dyDescent="0.3"/>
  <cols>
    <col min="1" max="1" width="13.109375" bestFit="1" customWidth="1"/>
    <col min="2" max="2" width="11.21875" bestFit="1" customWidth="1"/>
  </cols>
  <sheetData>
    <row r="3" spans="1:2" x14ac:dyDescent="0.3">
      <c r="A3" s="5" t="s">
        <v>10932</v>
      </c>
      <c r="B3" s="4" t="s">
        <v>10946</v>
      </c>
    </row>
    <row r="4" spans="1:2" x14ac:dyDescent="0.3">
      <c r="A4" s="6" t="s">
        <v>32</v>
      </c>
      <c r="B4" s="15">
        <v>0.32547490409364016</v>
      </c>
    </row>
    <row r="5" spans="1:2" x14ac:dyDescent="0.3">
      <c r="A5" s="7" t="s">
        <v>46</v>
      </c>
      <c r="B5" s="16">
        <v>0.28855166542761013</v>
      </c>
    </row>
    <row r="6" spans="1:2" x14ac:dyDescent="0.3">
      <c r="A6" s="7" t="s">
        <v>71</v>
      </c>
      <c r="B6" s="16">
        <v>0.38597343047874971</v>
      </c>
    </row>
    <row r="7" spans="1:2" x14ac:dyDescent="0.3">
      <c r="A7" s="8" t="s">
        <v>10933</v>
      </c>
      <c r="B7" s="1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6BEE9-D288-413E-84E9-21FAEACC0653}">
  <dimension ref="A1:E50"/>
  <sheetViews>
    <sheetView workbookViewId="0">
      <selection activeCell="B63" sqref="B63"/>
    </sheetView>
  </sheetViews>
  <sheetFormatPr defaultRowHeight="14.4" x14ac:dyDescent="0.3"/>
  <cols>
    <col min="1" max="1" width="17.33203125" bestFit="1" customWidth="1"/>
    <col min="2" max="2" width="11.21875" bestFit="1" customWidth="1"/>
    <col min="4" max="4" width="17.33203125" bestFit="1" customWidth="1"/>
  </cols>
  <sheetData>
    <row r="1" spans="1:5" x14ac:dyDescent="0.3">
      <c r="A1" s="5" t="s">
        <v>10932</v>
      </c>
      <c r="B1" s="4" t="s">
        <v>10946</v>
      </c>
      <c r="D1" s="12" t="s">
        <v>11</v>
      </c>
      <c r="E1" s="12" t="s">
        <v>18</v>
      </c>
    </row>
    <row r="2" spans="1:5" x14ac:dyDescent="0.3">
      <c r="A2" s="6" t="s">
        <v>747</v>
      </c>
      <c r="B2" s="19">
        <v>5933.4769999999999</v>
      </c>
      <c r="D2" t="str">
        <f>A2</f>
        <v>Connecticut</v>
      </c>
      <c r="E2" s="11">
        <f>GETPIVOTDATA("Sales",$A$1,"State",A2)</f>
        <v>5933.4769999999999</v>
      </c>
    </row>
    <row r="3" spans="1:5" x14ac:dyDescent="0.3">
      <c r="A3" s="7" t="s">
        <v>245</v>
      </c>
      <c r="B3" s="20">
        <v>16961.762999999995</v>
      </c>
      <c r="D3" t="str">
        <f t="shared" ref="D3:D50" si="0">A3</f>
        <v>Delaware</v>
      </c>
      <c r="E3" s="11">
        <f t="shared" ref="E3:E50" si="1">GETPIVOTDATA("Sales",$A$1,"State",A3)</f>
        <v>16961.762999999995</v>
      </c>
    </row>
    <row r="4" spans="1:5" x14ac:dyDescent="0.3">
      <c r="A4" s="7" t="s">
        <v>3034</v>
      </c>
      <c r="B4" s="20">
        <v>2753.3399999999997</v>
      </c>
      <c r="D4" t="str">
        <f t="shared" si="0"/>
        <v>District of Columbia</v>
      </c>
      <c r="E4" s="11">
        <f t="shared" si="1"/>
        <v>2753.3399999999997</v>
      </c>
    </row>
    <row r="5" spans="1:5" x14ac:dyDescent="0.3">
      <c r="A5" s="7" t="s">
        <v>2735</v>
      </c>
      <c r="B5" s="20">
        <v>10054.012999999999</v>
      </c>
      <c r="D5" t="str">
        <f t="shared" si="0"/>
        <v>Maryland</v>
      </c>
      <c r="E5" s="11">
        <f t="shared" si="1"/>
        <v>10054.012999999999</v>
      </c>
    </row>
    <row r="6" spans="1:5" x14ac:dyDescent="0.3">
      <c r="A6" s="7" t="s">
        <v>1245</v>
      </c>
      <c r="B6" s="20">
        <v>11151.54</v>
      </c>
      <c r="D6" t="str">
        <f t="shared" si="0"/>
        <v>Massachusetts</v>
      </c>
      <c r="E6" s="11">
        <f t="shared" si="1"/>
        <v>11151.54</v>
      </c>
    </row>
    <row r="7" spans="1:5" x14ac:dyDescent="0.3">
      <c r="A7" s="7" t="s">
        <v>2694</v>
      </c>
      <c r="B7" s="20">
        <v>908.63999999999987</v>
      </c>
      <c r="D7" t="str">
        <f t="shared" si="0"/>
        <v>New Hampshire</v>
      </c>
      <c r="E7" s="11">
        <f t="shared" si="1"/>
        <v>908.63999999999987</v>
      </c>
    </row>
    <row r="8" spans="1:5" x14ac:dyDescent="0.3">
      <c r="A8" s="7" t="s">
        <v>788</v>
      </c>
      <c r="B8" s="20">
        <v>13333.981999999991</v>
      </c>
      <c r="D8" t="str">
        <f t="shared" si="0"/>
        <v>New Jersey</v>
      </c>
      <c r="E8" s="11">
        <f t="shared" si="1"/>
        <v>13333.981999999991</v>
      </c>
    </row>
    <row r="9" spans="1:5" x14ac:dyDescent="0.3">
      <c r="A9" s="7" t="s">
        <v>267</v>
      </c>
      <c r="B9" s="20">
        <v>175209.03500000018</v>
      </c>
      <c r="D9" t="str">
        <f t="shared" si="0"/>
        <v>New York</v>
      </c>
      <c r="E9" s="11">
        <f t="shared" si="1"/>
        <v>175209.03500000018</v>
      </c>
    </row>
    <row r="10" spans="1:5" x14ac:dyDescent="0.3">
      <c r="A10" s="7" t="s">
        <v>498</v>
      </c>
      <c r="B10" s="20">
        <v>43194.024000000012</v>
      </c>
      <c r="D10" t="str">
        <f t="shared" si="0"/>
        <v>Ohio</v>
      </c>
      <c r="E10" s="11">
        <f t="shared" si="1"/>
        <v>43194.024000000012</v>
      </c>
    </row>
    <row r="11" spans="1:5" x14ac:dyDescent="0.3">
      <c r="A11" s="7" t="s">
        <v>147</v>
      </c>
      <c r="B11" s="20">
        <v>66899.29300000002</v>
      </c>
      <c r="D11" t="str">
        <f t="shared" si="0"/>
        <v>Pennsylvania</v>
      </c>
      <c r="E11" s="11">
        <f t="shared" si="1"/>
        <v>66899.29300000002</v>
      </c>
    </row>
    <row r="12" spans="1:5" x14ac:dyDescent="0.3">
      <c r="A12" s="7" t="s">
        <v>1399</v>
      </c>
      <c r="B12" s="20">
        <v>2483.3360000000002</v>
      </c>
      <c r="D12" t="str">
        <f t="shared" si="0"/>
        <v>Rhode Island</v>
      </c>
      <c r="E12" s="11">
        <f t="shared" si="1"/>
        <v>2483.3360000000002</v>
      </c>
    </row>
    <row r="13" spans="1:5" x14ac:dyDescent="0.3">
      <c r="A13" s="7" t="s">
        <v>5203</v>
      </c>
      <c r="B13" s="20">
        <v>1352.3799999999999</v>
      </c>
      <c r="D13" t="str">
        <f t="shared" si="0"/>
        <v>Vermont</v>
      </c>
      <c r="E13" s="11">
        <f t="shared" si="1"/>
        <v>1352.3799999999999</v>
      </c>
    </row>
    <row r="14" spans="1:5" x14ac:dyDescent="0.3">
      <c r="A14" s="18" t="s">
        <v>9726</v>
      </c>
      <c r="B14" s="21">
        <v>673.34399999999994</v>
      </c>
      <c r="D14" t="str">
        <f t="shared" si="0"/>
        <v>West Virginia</v>
      </c>
      <c r="E14" s="11">
        <f t="shared" si="1"/>
        <v>673.34399999999994</v>
      </c>
    </row>
    <row r="15" spans="1:5" x14ac:dyDescent="0.3">
      <c r="D15">
        <f t="shared" si="0"/>
        <v>0</v>
      </c>
      <c r="E15" s="11" t="e">
        <f t="shared" si="1"/>
        <v>#REF!</v>
      </c>
    </row>
    <row r="16" spans="1:5" x14ac:dyDescent="0.3">
      <c r="D16">
        <f t="shared" si="0"/>
        <v>0</v>
      </c>
      <c r="E16" s="11" t="e">
        <f t="shared" si="1"/>
        <v>#REF!</v>
      </c>
    </row>
    <row r="17" spans="4:5" x14ac:dyDescent="0.3">
      <c r="D17">
        <f t="shared" si="0"/>
        <v>0</v>
      </c>
      <c r="E17" s="11" t="e">
        <f t="shared" si="1"/>
        <v>#REF!</v>
      </c>
    </row>
    <row r="18" spans="4:5" x14ac:dyDescent="0.3">
      <c r="D18">
        <f t="shared" si="0"/>
        <v>0</v>
      </c>
      <c r="E18" s="11" t="e">
        <f t="shared" si="1"/>
        <v>#REF!</v>
      </c>
    </row>
    <row r="19" spans="4:5" x14ac:dyDescent="0.3">
      <c r="D19">
        <f t="shared" si="0"/>
        <v>0</v>
      </c>
      <c r="E19" s="11" t="e">
        <f t="shared" si="1"/>
        <v>#REF!</v>
      </c>
    </row>
    <row r="20" spans="4:5" x14ac:dyDescent="0.3">
      <c r="D20">
        <f t="shared" si="0"/>
        <v>0</v>
      </c>
      <c r="E20" s="11" t="e">
        <f t="shared" si="1"/>
        <v>#REF!</v>
      </c>
    </row>
    <row r="21" spans="4:5" x14ac:dyDescent="0.3">
      <c r="D21">
        <f t="shared" si="0"/>
        <v>0</v>
      </c>
      <c r="E21" s="11" t="e">
        <f t="shared" si="1"/>
        <v>#REF!</v>
      </c>
    </row>
    <row r="22" spans="4:5" x14ac:dyDescent="0.3">
      <c r="D22">
        <f t="shared" si="0"/>
        <v>0</v>
      </c>
      <c r="E22" s="11" t="e">
        <f t="shared" si="1"/>
        <v>#REF!</v>
      </c>
    </row>
    <row r="23" spans="4:5" x14ac:dyDescent="0.3">
      <c r="D23">
        <f t="shared" si="0"/>
        <v>0</v>
      </c>
      <c r="E23" s="11" t="e">
        <f t="shared" si="1"/>
        <v>#REF!</v>
      </c>
    </row>
    <row r="24" spans="4:5" x14ac:dyDescent="0.3">
      <c r="D24">
        <f t="shared" si="0"/>
        <v>0</v>
      </c>
      <c r="E24" s="11" t="e">
        <f t="shared" si="1"/>
        <v>#REF!</v>
      </c>
    </row>
    <row r="25" spans="4:5" x14ac:dyDescent="0.3">
      <c r="D25">
        <f t="shared" si="0"/>
        <v>0</v>
      </c>
      <c r="E25" s="11" t="e">
        <f t="shared" si="1"/>
        <v>#REF!</v>
      </c>
    </row>
    <row r="26" spans="4:5" x14ac:dyDescent="0.3">
      <c r="D26">
        <f t="shared" si="0"/>
        <v>0</v>
      </c>
      <c r="E26" s="11" t="e">
        <f t="shared" si="1"/>
        <v>#REF!</v>
      </c>
    </row>
    <row r="27" spans="4:5" x14ac:dyDescent="0.3">
      <c r="D27">
        <f t="shared" si="0"/>
        <v>0</v>
      </c>
      <c r="E27" s="11" t="e">
        <f t="shared" si="1"/>
        <v>#REF!</v>
      </c>
    </row>
    <row r="28" spans="4:5" x14ac:dyDescent="0.3">
      <c r="D28">
        <f t="shared" si="0"/>
        <v>0</v>
      </c>
      <c r="E28" s="11" t="e">
        <f t="shared" si="1"/>
        <v>#REF!</v>
      </c>
    </row>
    <row r="29" spans="4:5" x14ac:dyDescent="0.3">
      <c r="D29">
        <f t="shared" si="0"/>
        <v>0</v>
      </c>
      <c r="E29" s="11" t="e">
        <f t="shared" si="1"/>
        <v>#REF!</v>
      </c>
    </row>
    <row r="30" spans="4:5" x14ac:dyDescent="0.3">
      <c r="D30">
        <f t="shared" si="0"/>
        <v>0</v>
      </c>
      <c r="E30" s="11" t="e">
        <f t="shared" si="1"/>
        <v>#REF!</v>
      </c>
    </row>
    <row r="31" spans="4:5" x14ac:dyDescent="0.3">
      <c r="D31">
        <f t="shared" si="0"/>
        <v>0</v>
      </c>
      <c r="E31" s="11" t="e">
        <f t="shared" si="1"/>
        <v>#REF!</v>
      </c>
    </row>
    <row r="32" spans="4:5" x14ac:dyDescent="0.3">
      <c r="D32">
        <f t="shared" si="0"/>
        <v>0</v>
      </c>
      <c r="E32" s="11" t="e">
        <f t="shared" si="1"/>
        <v>#REF!</v>
      </c>
    </row>
    <row r="33" spans="4:5" x14ac:dyDescent="0.3">
      <c r="D33">
        <f t="shared" si="0"/>
        <v>0</v>
      </c>
      <c r="E33" s="11" t="e">
        <f t="shared" si="1"/>
        <v>#REF!</v>
      </c>
    </row>
    <row r="34" spans="4:5" x14ac:dyDescent="0.3">
      <c r="D34">
        <f t="shared" si="0"/>
        <v>0</v>
      </c>
      <c r="E34" s="11" t="e">
        <f t="shared" si="1"/>
        <v>#REF!</v>
      </c>
    </row>
    <row r="35" spans="4:5" x14ac:dyDescent="0.3">
      <c r="D35">
        <f t="shared" si="0"/>
        <v>0</v>
      </c>
      <c r="E35" s="11" t="e">
        <f t="shared" si="1"/>
        <v>#REF!</v>
      </c>
    </row>
    <row r="36" spans="4:5" x14ac:dyDescent="0.3">
      <c r="D36">
        <f t="shared" si="0"/>
        <v>0</v>
      </c>
      <c r="E36" s="11" t="e">
        <f t="shared" si="1"/>
        <v>#REF!</v>
      </c>
    </row>
    <row r="37" spans="4:5" x14ac:dyDescent="0.3">
      <c r="D37">
        <f t="shared" si="0"/>
        <v>0</v>
      </c>
      <c r="E37" s="11" t="e">
        <f t="shared" si="1"/>
        <v>#REF!</v>
      </c>
    </row>
    <row r="38" spans="4:5" x14ac:dyDescent="0.3">
      <c r="D38">
        <f t="shared" si="0"/>
        <v>0</v>
      </c>
      <c r="E38" s="11" t="e">
        <f t="shared" si="1"/>
        <v>#REF!</v>
      </c>
    </row>
    <row r="39" spans="4:5" x14ac:dyDescent="0.3">
      <c r="D39">
        <f t="shared" si="0"/>
        <v>0</v>
      </c>
      <c r="E39" s="11" t="e">
        <f t="shared" si="1"/>
        <v>#REF!</v>
      </c>
    </row>
    <row r="40" spans="4:5" x14ac:dyDescent="0.3">
      <c r="D40">
        <f t="shared" si="0"/>
        <v>0</v>
      </c>
      <c r="E40" s="11" t="e">
        <f t="shared" si="1"/>
        <v>#REF!</v>
      </c>
    </row>
    <row r="41" spans="4:5" x14ac:dyDescent="0.3">
      <c r="D41">
        <f t="shared" si="0"/>
        <v>0</v>
      </c>
      <c r="E41" s="11" t="e">
        <f t="shared" si="1"/>
        <v>#REF!</v>
      </c>
    </row>
    <row r="42" spans="4:5" x14ac:dyDescent="0.3">
      <c r="D42">
        <f t="shared" si="0"/>
        <v>0</v>
      </c>
      <c r="E42" s="11" t="e">
        <f t="shared" si="1"/>
        <v>#REF!</v>
      </c>
    </row>
    <row r="43" spans="4:5" x14ac:dyDescent="0.3">
      <c r="D43">
        <f t="shared" si="0"/>
        <v>0</v>
      </c>
      <c r="E43" s="11" t="e">
        <f t="shared" si="1"/>
        <v>#REF!</v>
      </c>
    </row>
    <row r="44" spans="4:5" x14ac:dyDescent="0.3">
      <c r="D44">
        <f t="shared" si="0"/>
        <v>0</v>
      </c>
      <c r="E44" s="11" t="e">
        <f t="shared" si="1"/>
        <v>#REF!</v>
      </c>
    </row>
    <row r="45" spans="4:5" x14ac:dyDescent="0.3">
      <c r="D45">
        <f t="shared" si="0"/>
        <v>0</v>
      </c>
      <c r="E45" s="11" t="e">
        <f t="shared" si="1"/>
        <v>#REF!</v>
      </c>
    </row>
    <row r="46" spans="4:5" x14ac:dyDescent="0.3">
      <c r="D46">
        <f t="shared" si="0"/>
        <v>0</v>
      </c>
      <c r="E46" s="11" t="e">
        <f t="shared" si="1"/>
        <v>#REF!</v>
      </c>
    </row>
    <row r="47" spans="4:5" x14ac:dyDescent="0.3">
      <c r="D47">
        <f t="shared" si="0"/>
        <v>0</v>
      </c>
      <c r="E47" s="11" t="e">
        <f t="shared" si="1"/>
        <v>#REF!</v>
      </c>
    </row>
    <row r="48" spans="4:5" x14ac:dyDescent="0.3">
      <c r="D48">
        <f t="shared" si="0"/>
        <v>0</v>
      </c>
      <c r="E48" s="11" t="e">
        <f t="shared" si="1"/>
        <v>#REF!</v>
      </c>
    </row>
    <row r="49" spans="4:5" x14ac:dyDescent="0.3">
      <c r="D49">
        <f t="shared" si="0"/>
        <v>0</v>
      </c>
      <c r="E49" s="11" t="e">
        <f t="shared" si="1"/>
        <v>#REF!</v>
      </c>
    </row>
    <row r="50" spans="4:5" x14ac:dyDescent="0.3">
      <c r="D50">
        <f t="shared" si="0"/>
        <v>0</v>
      </c>
      <c r="E50" s="11"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5C005-1896-4EA7-8802-554D937AC933}">
  <dimension ref="A3:B9"/>
  <sheetViews>
    <sheetView workbookViewId="0">
      <selection activeCell="B6" sqref="B6"/>
    </sheetView>
  </sheetViews>
  <sheetFormatPr defaultRowHeight="14.4" x14ac:dyDescent="0.3"/>
  <cols>
    <col min="1" max="1" width="12.44140625" bestFit="1" customWidth="1"/>
    <col min="2" max="2" width="11.21875" bestFit="1" customWidth="1"/>
  </cols>
  <sheetData>
    <row r="3" spans="1:2" x14ac:dyDescent="0.3">
      <c r="A3" s="5" t="s">
        <v>10932</v>
      </c>
      <c r="B3" s="4" t="s">
        <v>10946</v>
      </c>
    </row>
    <row r="4" spans="1:2" x14ac:dyDescent="0.3">
      <c r="A4" s="6" t="s">
        <v>1216</v>
      </c>
      <c r="B4" s="27">
        <v>30399.705999999995</v>
      </c>
    </row>
    <row r="5" spans="1:2" x14ac:dyDescent="0.3">
      <c r="A5" s="7" t="s">
        <v>682</v>
      </c>
      <c r="B5" s="28">
        <v>30668.429</v>
      </c>
    </row>
    <row r="6" spans="1:2" x14ac:dyDescent="0.3">
      <c r="A6" s="7" t="s">
        <v>75</v>
      </c>
      <c r="B6" s="28">
        <v>31622.609999999993</v>
      </c>
    </row>
    <row r="7" spans="1:2" x14ac:dyDescent="0.3">
      <c r="A7" s="7" t="s">
        <v>72</v>
      </c>
      <c r="B7" s="28">
        <v>51512.038000000008</v>
      </c>
    </row>
    <row r="8" spans="1:2" x14ac:dyDescent="0.3">
      <c r="A8" s="7" t="s">
        <v>36</v>
      </c>
      <c r="B8" s="28">
        <v>59645.133000000016</v>
      </c>
    </row>
    <row r="9" spans="1:2" x14ac:dyDescent="0.3">
      <c r="A9" s="8" t="s">
        <v>10933</v>
      </c>
      <c r="B9" s="25">
        <v>203847.916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09AE-51E8-4568-B416-E7BD86E10663}">
  <dimension ref="A3:N17"/>
  <sheetViews>
    <sheetView workbookViewId="0">
      <selection activeCell="K17" sqref="K17"/>
    </sheetView>
  </sheetViews>
  <sheetFormatPr defaultRowHeight="14.4" x14ac:dyDescent="0.3"/>
  <cols>
    <col min="1" max="1" width="12.44140625" bestFit="1" customWidth="1"/>
    <col min="2" max="2" width="11.21875" bestFit="1" customWidth="1"/>
    <col min="4" max="4" width="12.44140625" bestFit="1" customWidth="1"/>
    <col min="5" max="5" width="11.664062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 min="15" max="15" width="10.109375" customWidth="1"/>
  </cols>
  <sheetData>
    <row r="3" spans="1:14" x14ac:dyDescent="0.3">
      <c r="A3" s="5" t="s">
        <v>10932</v>
      </c>
      <c r="B3" s="4" t="s">
        <v>10946</v>
      </c>
      <c r="D3" s="5" t="s">
        <v>10932</v>
      </c>
      <c r="E3" s="4" t="s">
        <v>10947</v>
      </c>
      <c r="G3" s="5" t="s">
        <v>10932</v>
      </c>
      <c r="H3" s="4" t="s">
        <v>10948</v>
      </c>
      <c r="J3" s="5" t="s">
        <v>10932</v>
      </c>
      <c r="K3" s="4" t="s">
        <v>10949</v>
      </c>
      <c r="M3" s="5" t="s">
        <v>10932</v>
      </c>
      <c r="N3" s="4" t="s">
        <v>10950</v>
      </c>
    </row>
    <row r="4" spans="1:14" x14ac:dyDescent="0.3">
      <c r="A4" s="6" t="s">
        <v>10934</v>
      </c>
      <c r="B4" s="27">
        <v>7307.7989999999982</v>
      </c>
      <c r="D4" s="6" t="s">
        <v>10934</v>
      </c>
      <c r="E4" s="27">
        <v>-377.4747000000001</v>
      </c>
      <c r="G4" s="6" t="s">
        <v>10934</v>
      </c>
      <c r="H4" s="27">
        <v>127</v>
      </c>
      <c r="J4" s="6" t="s">
        <v>10934</v>
      </c>
      <c r="K4" s="27">
        <v>40</v>
      </c>
      <c r="M4" s="6" t="s">
        <v>10934</v>
      </c>
      <c r="N4" s="27">
        <v>-5.1653678487873049E-2</v>
      </c>
    </row>
    <row r="5" spans="1:14" x14ac:dyDescent="0.3">
      <c r="A5" s="7" t="s">
        <v>10935</v>
      </c>
      <c r="B5" s="28">
        <v>8803.1899999999987</v>
      </c>
      <c r="D5" s="7" t="s">
        <v>10935</v>
      </c>
      <c r="E5" s="28">
        <v>2227.4758999999999</v>
      </c>
      <c r="G5" s="7" t="s">
        <v>10935</v>
      </c>
      <c r="H5" s="28">
        <v>133</v>
      </c>
      <c r="J5" s="7" t="s">
        <v>10935</v>
      </c>
      <c r="K5" s="28">
        <v>42</v>
      </c>
      <c r="M5" s="7" t="s">
        <v>10935</v>
      </c>
      <c r="N5" s="28">
        <v>0.25303053779368617</v>
      </c>
    </row>
    <row r="6" spans="1:14" x14ac:dyDescent="0.3">
      <c r="A6" s="7" t="s">
        <v>10936</v>
      </c>
      <c r="B6" s="28">
        <v>18383.546000000002</v>
      </c>
      <c r="D6" s="7" t="s">
        <v>10936</v>
      </c>
      <c r="E6" s="28">
        <v>4917.933500000001</v>
      </c>
      <c r="G6" s="7" t="s">
        <v>10936</v>
      </c>
      <c r="H6" s="28">
        <v>377</v>
      </c>
      <c r="J6" s="7" t="s">
        <v>10936</v>
      </c>
      <c r="K6" s="28">
        <v>101</v>
      </c>
      <c r="M6" s="7" t="s">
        <v>10936</v>
      </c>
      <c r="N6" s="28">
        <v>0.26751821982548962</v>
      </c>
    </row>
    <row r="7" spans="1:14" x14ac:dyDescent="0.3">
      <c r="A7" s="7" t="s">
        <v>10937</v>
      </c>
      <c r="B7" s="28">
        <v>14102.544000000004</v>
      </c>
      <c r="D7" s="7" t="s">
        <v>10937</v>
      </c>
      <c r="E7" s="28">
        <v>2335.3221999999996</v>
      </c>
      <c r="G7" s="7" t="s">
        <v>10937</v>
      </c>
      <c r="H7" s="28">
        <v>329</v>
      </c>
      <c r="J7" s="7" t="s">
        <v>10937</v>
      </c>
      <c r="K7" s="28">
        <v>86</v>
      </c>
      <c r="M7" s="7" t="s">
        <v>10937</v>
      </c>
      <c r="N7" s="28">
        <v>0.16559581023111852</v>
      </c>
    </row>
    <row r="8" spans="1:14" x14ac:dyDescent="0.3">
      <c r="A8" s="7" t="s">
        <v>10938</v>
      </c>
      <c r="B8" s="28">
        <v>32782.546999999991</v>
      </c>
      <c r="D8" s="7" t="s">
        <v>10938</v>
      </c>
      <c r="E8" s="28">
        <v>4884.5277999999962</v>
      </c>
      <c r="G8" s="7" t="s">
        <v>10938</v>
      </c>
      <c r="H8" s="28">
        <v>428</v>
      </c>
      <c r="J8" s="7" t="s">
        <v>10938</v>
      </c>
      <c r="K8" s="28">
        <v>125</v>
      </c>
      <c r="M8" s="7" t="s">
        <v>10938</v>
      </c>
      <c r="N8" s="28">
        <v>0.14899781276909319</v>
      </c>
    </row>
    <row r="9" spans="1:14" x14ac:dyDescent="0.3">
      <c r="A9" s="7" t="s">
        <v>10939</v>
      </c>
      <c r="B9" s="28">
        <v>26586.437999999998</v>
      </c>
      <c r="D9" s="7" t="s">
        <v>10939</v>
      </c>
      <c r="E9" s="28">
        <v>5131.015800000001</v>
      </c>
      <c r="G9" s="7" t="s">
        <v>10939</v>
      </c>
      <c r="H9" s="28">
        <v>462</v>
      </c>
      <c r="J9" s="7" t="s">
        <v>10939</v>
      </c>
      <c r="K9" s="28">
        <v>127</v>
      </c>
      <c r="M9" s="7" t="s">
        <v>10939</v>
      </c>
      <c r="N9" s="28">
        <v>0.192993728607044</v>
      </c>
    </row>
    <row r="10" spans="1:14" x14ac:dyDescent="0.3">
      <c r="A10" s="7" t="s">
        <v>10940</v>
      </c>
      <c r="B10" s="28">
        <v>22852.23699999999</v>
      </c>
      <c r="D10" s="7" t="s">
        <v>10940</v>
      </c>
      <c r="E10" s="28">
        <v>866.80999999999972</v>
      </c>
      <c r="G10" s="7" t="s">
        <v>10940</v>
      </c>
      <c r="H10" s="28">
        <v>397</v>
      </c>
      <c r="J10" s="7" t="s">
        <v>10940</v>
      </c>
      <c r="K10" s="28">
        <v>111</v>
      </c>
      <c r="M10" s="7" t="s">
        <v>10940</v>
      </c>
      <c r="N10" s="28">
        <v>3.7931078694834128E-2</v>
      </c>
    </row>
    <row r="11" spans="1:14" x14ac:dyDescent="0.3">
      <c r="A11" s="7" t="s">
        <v>10941</v>
      </c>
      <c r="B11" s="28">
        <v>22770.123000000007</v>
      </c>
      <c r="D11" s="7" t="s">
        <v>10941</v>
      </c>
      <c r="E11" s="28">
        <v>2216.7617</v>
      </c>
      <c r="G11" s="7" t="s">
        <v>10941</v>
      </c>
      <c r="H11" s="28">
        <v>334</v>
      </c>
      <c r="J11" s="7" t="s">
        <v>10941</v>
      </c>
      <c r="K11" s="28">
        <v>82</v>
      </c>
      <c r="M11" s="7" t="s">
        <v>10941</v>
      </c>
      <c r="N11" s="28">
        <v>9.7353962470909772E-2</v>
      </c>
    </row>
    <row r="12" spans="1:14" x14ac:dyDescent="0.3">
      <c r="A12" s="7" t="s">
        <v>10942</v>
      </c>
      <c r="B12" s="28">
        <v>61095.214000000051</v>
      </c>
      <c r="D12" s="7" t="s">
        <v>10942</v>
      </c>
      <c r="E12" s="28">
        <v>6794.5918999999985</v>
      </c>
      <c r="G12" s="7" t="s">
        <v>10942</v>
      </c>
      <c r="H12" s="28">
        <v>845</v>
      </c>
      <c r="J12" s="7" t="s">
        <v>10942</v>
      </c>
      <c r="K12" s="28">
        <v>241</v>
      </c>
      <c r="M12" s="7" t="s">
        <v>10942</v>
      </c>
      <c r="N12" s="28">
        <v>0.11121316147611812</v>
      </c>
    </row>
    <row r="13" spans="1:14" x14ac:dyDescent="0.3">
      <c r="A13" s="7" t="s">
        <v>10943</v>
      </c>
      <c r="B13" s="28">
        <v>16880.92400000001</v>
      </c>
      <c r="D13" s="7" t="s">
        <v>10943</v>
      </c>
      <c r="E13" s="28">
        <v>1682.330199999999</v>
      </c>
      <c r="G13" s="7" t="s">
        <v>10943</v>
      </c>
      <c r="H13" s="28">
        <v>288</v>
      </c>
      <c r="J13" s="7" t="s">
        <v>10943</v>
      </c>
      <c r="K13" s="28">
        <v>85</v>
      </c>
      <c r="M13" s="7" t="s">
        <v>10943</v>
      </c>
      <c r="N13" s="28">
        <v>9.9658656125695369E-2</v>
      </c>
    </row>
    <row r="14" spans="1:14" x14ac:dyDescent="0.3">
      <c r="A14" s="7" t="s">
        <v>10944</v>
      </c>
      <c r="B14" s="28">
        <v>66260.040999999954</v>
      </c>
      <c r="D14" s="7" t="s">
        <v>10944</v>
      </c>
      <c r="E14" s="28">
        <v>4555.3606999999975</v>
      </c>
      <c r="G14" s="7" t="s">
        <v>10944</v>
      </c>
      <c r="H14" s="28">
        <v>837</v>
      </c>
      <c r="J14" s="7" t="s">
        <v>10944</v>
      </c>
      <c r="K14" s="28">
        <v>211</v>
      </c>
      <c r="M14" s="7" t="s">
        <v>10944</v>
      </c>
      <c r="N14" s="28">
        <v>6.8749741642930781E-2</v>
      </c>
    </row>
    <row r="15" spans="1:14" x14ac:dyDescent="0.3">
      <c r="A15" s="7" t="s">
        <v>10945</v>
      </c>
      <c r="B15" s="28">
        <v>53083.564000000006</v>
      </c>
      <c r="D15" s="7" t="s">
        <v>10945</v>
      </c>
      <c r="E15" s="28">
        <v>5956.3293000000003</v>
      </c>
      <c r="G15" s="7" t="s">
        <v>10945</v>
      </c>
      <c r="H15" s="28">
        <v>790</v>
      </c>
      <c r="J15" s="7" t="s">
        <v>10945</v>
      </c>
      <c r="K15" s="28">
        <v>218</v>
      </c>
      <c r="M15" s="7" t="s">
        <v>10945</v>
      </c>
      <c r="N15" s="28">
        <v>0.11220665778959378</v>
      </c>
    </row>
    <row r="16" spans="1:14" x14ac:dyDescent="0.3">
      <c r="A16" s="8" t="s">
        <v>10933</v>
      </c>
      <c r="B16" s="25">
        <v>350908.16700000002</v>
      </c>
      <c r="D16" s="8" t="s">
        <v>10933</v>
      </c>
      <c r="E16" s="25">
        <v>41190.984299999996</v>
      </c>
      <c r="G16" s="8" t="s">
        <v>10933</v>
      </c>
      <c r="H16" s="25">
        <v>5347</v>
      </c>
      <c r="J16" s="8" t="s">
        <v>10933</v>
      </c>
      <c r="K16" s="25">
        <v>1469</v>
      </c>
      <c r="M16" s="8" t="s">
        <v>10933</v>
      </c>
      <c r="N16" s="25">
        <v>0.11738394307591017</v>
      </c>
    </row>
    <row r="17" spans="2:14" x14ac:dyDescent="0.3">
      <c r="B17" s="22">
        <f>GETPIVOTDATA("Sales",$A$3)</f>
        <v>350908.16700000002</v>
      </c>
      <c r="E17" s="22">
        <f>GETPIVOTDATA("Profit",$D$3)</f>
        <v>41190.984299999996</v>
      </c>
      <c r="H17" s="40">
        <f>GETPIVOTDATA("Quantity",$G$3)</f>
        <v>5347</v>
      </c>
      <c r="K17" s="40">
        <f>GETPIVOTDATA("Order ID",$J$3)</f>
        <v>1469</v>
      </c>
      <c r="N17" s="23">
        <f>GETPIVOTDATA("Profit Margin",$M$3)</f>
        <v>0.11738394307591017</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3609E-9DE2-4D46-B259-B68D5D0D870F}">
  <dimension ref="A3:L9"/>
  <sheetViews>
    <sheetView workbookViewId="0">
      <selection activeCell="H9" sqref="H9"/>
    </sheetView>
  </sheetViews>
  <sheetFormatPr defaultRowHeight="14.4" x14ac:dyDescent="0.3"/>
  <cols>
    <col min="1" max="1" width="12.44140625" bestFit="1" customWidth="1"/>
    <col min="2" max="2" width="11.21875" bestFit="1" customWidth="1"/>
    <col min="3" max="3" width="11.6640625" bestFit="1" customWidth="1"/>
    <col min="4" max="4" width="15.5546875" bestFit="1" customWidth="1"/>
    <col min="5" max="5" width="14.21875" bestFit="1" customWidth="1"/>
    <col min="6" max="6" width="18" bestFit="1" customWidth="1"/>
    <col min="8" max="8" width="9.44140625" bestFit="1" customWidth="1"/>
    <col min="9" max="9" width="10.109375" customWidth="1"/>
    <col min="10" max="10" width="9.77734375" customWidth="1"/>
    <col min="11" max="11" width="10" customWidth="1"/>
    <col min="12" max="12" width="9.6640625" customWidth="1"/>
  </cols>
  <sheetData>
    <row r="3" spans="1:12" x14ac:dyDescent="0.3">
      <c r="A3" s="5" t="s">
        <v>10932</v>
      </c>
      <c r="B3" s="24" t="s">
        <v>10946</v>
      </c>
      <c r="C3" s="33" t="s">
        <v>10947</v>
      </c>
      <c r="D3" s="33" t="s">
        <v>10949</v>
      </c>
      <c r="E3" s="33" t="s">
        <v>10948</v>
      </c>
      <c r="F3" s="26" t="s">
        <v>10950</v>
      </c>
    </row>
    <row r="4" spans="1:12" x14ac:dyDescent="0.3">
      <c r="A4" s="6">
        <v>2011</v>
      </c>
      <c r="B4" s="29">
        <v>76503.563999999969</v>
      </c>
      <c r="C4" s="34">
        <v>11420.91319999999</v>
      </c>
      <c r="D4" s="34">
        <v>291</v>
      </c>
      <c r="E4" s="34">
        <v>1049</v>
      </c>
      <c r="F4" s="30">
        <v>0.1492860280339357</v>
      </c>
    </row>
    <row r="5" spans="1:12" x14ac:dyDescent="0.3">
      <c r="A5" s="7">
        <v>2012</v>
      </c>
      <c r="B5" s="31">
        <v>85033.257999999987</v>
      </c>
      <c r="C5" s="35">
        <v>10041.217200000008</v>
      </c>
      <c r="D5" s="35">
        <v>313</v>
      </c>
      <c r="E5" s="35">
        <v>1168</v>
      </c>
      <c r="F5" s="32">
        <v>0.11808576357264836</v>
      </c>
    </row>
    <row r="6" spans="1:12" x14ac:dyDescent="0.3">
      <c r="A6" s="7">
        <v>2013</v>
      </c>
      <c r="B6" s="31">
        <v>93761.453999999911</v>
      </c>
      <c r="C6" s="35">
        <v>6143.326199999995</v>
      </c>
      <c r="D6" s="35">
        <v>401</v>
      </c>
      <c r="E6" s="35">
        <v>1443</v>
      </c>
      <c r="F6" s="32">
        <v>6.5520807729794808E-2</v>
      </c>
    </row>
    <row r="7" spans="1:12" x14ac:dyDescent="0.3">
      <c r="A7" s="18">
        <v>2014</v>
      </c>
      <c r="B7" s="36">
        <v>95609.891000000047</v>
      </c>
      <c r="C7" s="37">
        <v>13585.52770000001</v>
      </c>
      <c r="D7" s="37">
        <v>464</v>
      </c>
      <c r="E7" s="37">
        <v>1687</v>
      </c>
      <c r="F7" s="38">
        <v>0.14209332902596869</v>
      </c>
    </row>
    <row r="9" spans="1:12" x14ac:dyDescent="0.3">
      <c r="H9" s="39">
        <f>(GETPIVOTDATA("Sum of Sales",$A$3,"Year",2014)/GETPIVOTDATA("Sum of Sales",$A$3,"Year",2013))-1</f>
        <v>1.971425272479399E-2</v>
      </c>
      <c r="I9" s="39">
        <f>(GETPIVOTDATA("Sum of Profit",$A$3,"Year",2014)/GETPIVOTDATA("Sum of Profit",$A$3,"Year",2013))-1</f>
        <v>1.2114286719790366</v>
      </c>
      <c r="J9" s="39">
        <f>(GETPIVOTDATA("Count of Order ID",$A$3,"Year",2014)/GETPIVOTDATA("Count of Order ID",$A$3,"Year",2013))-1</f>
        <v>0.1571072319201996</v>
      </c>
      <c r="K9" s="39">
        <f>(GETPIVOTDATA("Sum of Quantity",$A$3,"Year",2014)/GETPIVOTDATA("Sum of Quantity",$A$3,"Year",2013))-1</f>
        <v>0.16909216909216918</v>
      </c>
      <c r="L9" s="39">
        <f>(GETPIVOTDATA("Sum of Profit Margin",$A$3,"Year",2014)/GETPIVOTDATA("Sum of Profit Margin",$A$3,"Year",2013))-1</f>
        <v>1.16867486756201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F37" sqref="F37"/>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8" width="20.44140625" bestFit="1" customWidth="1"/>
    <col min="9" max="9" width="12.6640625" customWidth="1"/>
    <col min="10"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9D84-8AB7-4B78-A4CC-03D72E5CCAB0}">
  <dimension ref="A1"/>
  <sheetViews>
    <sheetView showGridLines="0" tabSelected="1" zoomScaleNormal="100" workbookViewId="0">
      <selection activeCell="F47" sqref="F47"/>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vt:lpstr>
      <vt:lpstr>Pie Chart</vt:lpstr>
      <vt:lpstr>map chart</vt:lpstr>
      <vt:lpstr>Top 5</vt:lpstr>
      <vt:lpstr>KPI</vt:lpstr>
      <vt:lpstr>KPI YOY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JS Negi</cp:lastModifiedBy>
  <dcterms:created xsi:type="dcterms:W3CDTF">2015-06-05T18:17:20Z</dcterms:created>
  <dcterms:modified xsi:type="dcterms:W3CDTF">2026-06-27T13:09:01Z</dcterms:modified>
</cp:coreProperties>
</file>