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大学物理实验数据\"/>
    </mc:Choice>
  </mc:AlternateContent>
  <xr:revisionPtr revIDLastSave="0" documentId="13_ncr:1_{AB076A2F-9F57-4FA4-A07F-FF1356684F6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I3" i="1"/>
  <c r="I4" i="1"/>
  <c r="H3" i="1"/>
  <c r="H4" i="1"/>
  <c r="G3" i="1"/>
  <c r="G4" i="1"/>
  <c r="I9" i="1"/>
  <c r="I10" i="1"/>
  <c r="I8" i="1"/>
  <c r="I13" i="1"/>
  <c r="I12" i="1"/>
  <c r="H9" i="1"/>
  <c r="H10" i="1"/>
  <c r="H8" i="1"/>
  <c r="G10" i="1"/>
  <c r="G9" i="1"/>
  <c r="G8" i="1"/>
  <c r="J8" i="1" l="1"/>
  <c r="J10" i="1"/>
  <c r="J9" i="1"/>
  <c r="H11" i="1"/>
  <c r="G11" i="1"/>
  <c r="I11" i="1" l="1"/>
</calcChain>
</file>

<file path=xl/sharedStrings.xml><?xml version="1.0" encoding="utf-8"?>
<sst xmlns="http://schemas.openxmlformats.org/spreadsheetml/2006/main" count="8" uniqueCount="7">
  <si>
    <t>观察实验</t>
    <phoneticPr fontId="1" type="noConversion"/>
  </si>
  <si>
    <t>次数</t>
    <phoneticPr fontId="1" type="noConversion"/>
  </si>
  <si>
    <t>不补偿</t>
    <phoneticPr fontId="1" type="noConversion"/>
  </si>
  <si>
    <t>补偿过度</t>
    <phoneticPr fontId="1" type="noConversion"/>
  </si>
  <si>
    <t>热量补偿</t>
    <phoneticPr fontId="1" type="noConversion"/>
  </si>
  <si>
    <t>均值</t>
    <phoneticPr fontId="1" type="noConversion"/>
  </si>
  <si>
    <t>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</si>
</sst>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7" fontId="0" fillId="2" borderId="0" xfId="0" applyNumberFormat="1" applyFill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</xdr:colOff>
      <xdr:row>0</xdr:row>
      <xdr:rowOff>176212</xdr:rowOff>
    </xdr:from>
    <xdr:to>
      <xdr:col>1</xdr:col>
      <xdr:colOff>1214437</xdr:colOff>
      <xdr:row>2</xdr:row>
      <xdr:rowOff>4762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D302004-6B69-2913-D8E1-FF630BA1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" y="176212"/>
          <a:ext cx="1114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1</xdr:row>
      <xdr:rowOff>0</xdr:rowOff>
    </xdr:from>
    <xdr:to>
      <xdr:col>2</xdr:col>
      <xdr:colOff>461963</xdr:colOff>
      <xdr:row>1</xdr:row>
      <xdr:rowOff>157163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B70A5C-9DCE-FDDC-37C6-E6AE142D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180975"/>
          <a:ext cx="3286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138113</xdr:colOff>
      <xdr:row>0</xdr:row>
      <xdr:rowOff>176213</xdr:rowOff>
    </xdr:from>
    <xdr:to>
      <xdr:col>3</xdr:col>
      <xdr:colOff>466726</xdr:colOff>
      <xdr:row>1</xdr:row>
      <xdr:rowOff>152401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EDA85D-BFEE-33DB-521C-C14E122D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0813" y="176213"/>
          <a:ext cx="3286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119063</xdr:colOff>
      <xdr:row>1</xdr:row>
      <xdr:rowOff>0</xdr:rowOff>
    </xdr:from>
    <xdr:to>
      <xdr:col>4</xdr:col>
      <xdr:colOff>1233488</xdr:colOff>
      <xdr:row>2</xdr:row>
      <xdr:rowOff>9525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EA674E2-A83E-904B-E1E9-4AED25AE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9463" y="180975"/>
          <a:ext cx="1114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5</xdr:row>
      <xdr:rowOff>166687</xdr:rowOff>
    </xdr:from>
    <xdr:to>
      <xdr:col>1</xdr:col>
      <xdr:colOff>1190625</xdr:colOff>
      <xdr:row>6</xdr:row>
      <xdr:rowOff>176212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69D6999-FDA1-4073-BDEF-47D1F917F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066800"/>
          <a:ext cx="1114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6</xdr:row>
      <xdr:rowOff>9525</xdr:rowOff>
    </xdr:from>
    <xdr:to>
      <xdr:col>2</xdr:col>
      <xdr:colOff>490538</xdr:colOff>
      <xdr:row>6</xdr:row>
      <xdr:rowOff>166688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30B67F4-2423-40FD-8508-FFDBBCCB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1090613"/>
          <a:ext cx="3286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161925</xdr:colOff>
      <xdr:row>6</xdr:row>
      <xdr:rowOff>9525</xdr:rowOff>
    </xdr:from>
    <xdr:to>
      <xdr:col>3</xdr:col>
      <xdr:colOff>490538</xdr:colOff>
      <xdr:row>6</xdr:row>
      <xdr:rowOff>166688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2D40234-8A53-4DF5-99C3-6F326003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1090613"/>
          <a:ext cx="3286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128588</xdr:colOff>
      <xdr:row>6</xdr:row>
      <xdr:rowOff>9526</xdr:rowOff>
    </xdr:from>
    <xdr:to>
      <xdr:col>4</xdr:col>
      <xdr:colOff>1243013</xdr:colOff>
      <xdr:row>7</xdr:row>
      <xdr:rowOff>19051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AC320E8-775A-46C2-9E99-637C6BFD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988" y="1090614"/>
          <a:ext cx="1114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704850</xdr:colOff>
      <xdr:row>10</xdr:row>
      <xdr:rowOff>152400</xdr:rowOff>
    </xdr:from>
    <xdr:to>
      <xdr:col>1</xdr:col>
      <xdr:colOff>1228725</xdr:colOff>
      <xdr:row>11</xdr:row>
      <xdr:rowOff>166688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9D60125-D4F4-4F69-D2C5-916D1D26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943100"/>
          <a:ext cx="523875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390524</xdr:colOff>
      <xdr:row>11</xdr:row>
      <xdr:rowOff>166687</xdr:rowOff>
    </xdr:from>
    <xdr:to>
      <xdr:col>1</xdr:col>
      <xdr:colOff>1228724</xdr:colOff>
      <xdr:row>13</xdr:row>
      <xdr:rowOff>4762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E405CA9-0D60-9F84-1B3B-F968DAB9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4" y="2133600"/>
          <a:ext cx="838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257175</xdr:colOff>
      <xdr:row>12</xdr:row>
      <xdr:rowOff>171450</xdr:rowOff>
    </xdr:from>
    <xdr:to>
      <xdr:col>1</xdr:col>
      <xdr:colOff>1233488</xdr:colOff>
      <xdr:row>14</xdr:row>
      <xdr:rowOff>9526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DEEED0D-C78C-7D03-7602-E1002387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314575"/>
          <a:ext cx="976313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557212</xdr:colOff>
      <xdr:row>11</xdr:row>
      <xdr:rowOff>9525</xdr:rowOff>
    </xdr:from>
    <xdr:to>
      <xdr:col>3</xdr:col>
      <xdr:colOff>166687</xdr:colOff>
      <xdr:row>11</xdr:row>
      <xdr:rowOff>166688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162C7D2-5CDA-7594-F5FA-A2927171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212" y="1976438"/>
          <a:ext cx="2571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33338</xdr:colOff>
      <xdr:row>12</xdr:row>
      <xdr:rowOff>0</xdr:rowOff>
    </xdr:from>
    <xdr:to>
      <xdr:col>3</xdr:col>
      <xdr:colOff>119063</xdr:colOff>
      <xdr:row>12</xdr:row>
      <xdr:rowOff>157163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2972B149-D4D8-85EE-46C7-16E25E22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038" y="2143125"/>
          <a:ext cx="857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28574</xdr:colOff>
      <xdr:row>13</xdr:row>
      <xdr:rowOff>0</xdr:rowOff>
    </xdr:from>
    <xdr:to>
      <xdr:col>3</xdr:col>
      <xdr:colOff>114299</xdr:colOff>
      <xdr:row>13</xdr:row>
      <xdr:rowOff>157163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7871488-E8A3-E39C-0C3B-EF160973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4" y="2319338"/>
          <a:ext cx="857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1252537</xdr:colOff>
      <xdr:row>11</xdr:row>
      <xdr:rowOff>14287</xdr:rowOff>
    </xdr:from>
    <xdr:to>
      <xdr:col>4</xdr:col>
      <xdr:colOff>1547812</xdr:colOff>
      <xdr:row>11</xdr:row>
      <xdr:rowOff>171450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205CD326-7B46-1594-A9EB-90EBE942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81200"/>
          <a:ext cx="2952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1247775</xdr:colOff>
      <xdr:row>12</xdr:row>
      <xdr:rowOff>14288</xdr:rowOff>
    </xdr:from>
    <xdr:to>
      <xdr:col>4</xdr:col>
      <xdr:colOff>1562100</xdr:colOff>
      <xdr:row>12</xdr:row>
      <xdr:rowOff>171451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230775A-6A4C-F9F2-36C6-547B21156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0088" y="2157413"/>
          <a:ext cx="3143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1233486</xdr:colOff>
      <xdr:row>12</xdr:row>
      <xdr:rowOff>176212</xdr:rowOff>
    </xdr:from>
    <xdr:to>
      <xdr:col>4</xdr:col>
      <xdr:colOff>1547811</xdr:colOff>
      <xdr:row>13</xdr:row>
      <xdr:rowOff>157162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7D23B915-DBF2-4D30-CAA9-1453997E4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799" y="2319337"/>
          <a:ext cx="3143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1233487</xdr:colOff>
      <xdr:row>13</xdr:row>
      <xdr:rowOff>171450</xdr:rowOff>
    </xdr:from>
    <xdr:to>
      <xdr:col>4</xdr:col>
      <xdr:colOff>1557337</xdr:colOff>
      <xdr:row>14</xdr:row>
      <xdr:rowOff>152401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57F2B28E-4BE9-D248-0A11-8D768E04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490788"/>
          <a:ext cx="3238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619125</xdr:colOff>
      <xdr:row>11</xdr:row>
      <xdr:rowOff>157163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BC0F84A0-23F5-1680-F6AA-763234A1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966913"/>
          <a:ext cx="619125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619125</xdr:colOff>
      <xdr:row>12</xdr:row>
      <xdr:rowOff>157163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F25BBF6A-D12C-E1D7-CDE8-DCAF8D22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143125"/>
          <a:ext cx="6191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619125</xdr:colOff>
      <xdr:row>13</xdr:row>
      <xdr:rowOff>157163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64E4AC1-9599-BC0A-86F7-603C17EA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319338"/>
          <a:ext cx="619125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619125</xdr:colOff>
      <xdr:row>14</xdr:row>
      <xdr:rowOff>157163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6C24A4A-1B69-84C4-99AA-CACFA121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495550"/>
          <a:ext cx="6191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276225</xdr:colOff>
      <xdr:row>15</xdr:row>
      <xdr:rowOff>157163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973CAADE-0C50-AA86-0355-0903B8E0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671763"/>
          <a:ext cx="276225" cy="15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100013</xdr:colOff>
      <xdr:row>14</xdr:row>
      <xdr:rowOff>171451</xdr:rowOff>
    </xdr:from>
    <xdr:to>
      <xdr:col>4</xdr:col>
      <xdr:colOff>1547813</xdr:colOff>
      <xdr:row>16</xdr:row>
      <xdr:rowOff>9526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47237F9-7BE8-A0DA-1618-34971B55F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6" y="2667001"/>
          <a:ext cx="1447800" cy="19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419100</xdr:colOff>
      <xdr:row>11</xdr:row>
      <xdr:rowOff>0</xdr:rowOff>
    </xdr:from>
    <xdr:to>
      <xdr:col>7</xdr:col>
      <xdr:colOff>671513</xdr:colOff>
      <xdr:row>11</xdr:row>
      <xdr:rowOff>157163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28EC0CC-FEE2-C0C2-9FA1-5A80E855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2738" y="1966913"/>
          <a:ext cx="2524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423863</xdr:colOff>
      <xdr:row>12</xdr:row>
      <xdr:rowOff>0</xdr:rowOff>
    </xdr:from>
    <xdr:to>
      <xdr:col>7</xdr:col>
      <xdr:colOff>681038</xdr:colOff>
      <xdr:row>12</xdr:row>
      <xdr:rowOff>157163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D0785570-9A01-A32F-B9D9-7C42F41D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1" y="2143125"/>
          <a:ext cx="2571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619125</xdr:colOff>
      <xdr:row>11</xdr:row>
      <xdr:rowOff>157163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802FE34D-71F6-45AB-90E8-4BE553FF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5738" y="1966913"/>
          <a:ext cx="6191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619125</xdr:colOff>
      <xdr:row>12</xdr:row>
      <xdr:rowOff>157163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256A514-98EC-4958-9AD5-9DB6A08C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5738" y="2143125"/>
          <a:ext cx="6191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614363</xdr:colOff>
      <xdr:row>2</xdr:row>
      <xdr:rowOff>52388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EE11062A-10A8-489E-B3E7-130DD1D6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3" y="180975"/>
          <a:ext cx="614363" cy="233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614363</xdr:colOff>
      <xdr:row>2</xdr:row>
      <xdr:rowOff>47625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8DA95DE0-8250-4F13-908E-2619DFC2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3638" y="180975"/>
          <a:ext cx="61436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804863</xdr:colOff>
      <xdr:row>2</xdr:row>
      <xdr:rowOff>9525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542EBE49-F926-416D-9E84-92B18602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8488" y="180975"/>
          <a:ext cx="804863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10</xdr:col>
      <xdr:colOff>19050</xdr:colOff>
      <xdr:row>7</xdr:row>
      <xdr:rowOff>9525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E0D88F59-6E92-40A9-A2C9-FD60BB25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5738" y="1081088"/>
          <a:ext cx="666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6" sqref="K16"/>
    </sheetView>
  </sheetViews>
  <sheetFormatPr defaultRowHeight="13.9" x14ac:dyDescent="0.4"/>
  <cols>
    <col min="2" max="2" width="17.59765625" customWidth="1"/>
    <col min="4" max="4" width="9.9296875" customWidth="1"/>
    <col min="5" max="5" width="22.1328125" customWidth="1"/>
    <col min="7" max="7" width="10.53125" customWidth="1"/>
    <col min="8" max="8" width="9.86328125" customWidth="1"/>
    <col min="9" max="9" width="12" customWidth="1"/>
    <col min="10" max="10" width="9.06640625" customWidth="1"/>
  </cols>
  <sheetData>
    <row r="1" spans="1:12" ht="14.25" x14ac:dyDescent="0.4">
      <c r="A1" s="9" t="s">
        <v>0</v>
      </c>
      <c r="B1" s="9"/>
      <c r="C1" s="9"/>
      <c r="D1" s="9"/>
      <c r="E1" s="9"/>
    </row>
    <row r="2" spans="1:12" ht="14.25" x14ac:dyDescent="0.4">
      <c r="A2" s="1" t="s">
        <v>1</v>
      </c>
      <c r="B2" s="2"/>
      <c r="C2" s="2"/>
      <c r="D2" s="2"/>
      <c r="E2" s="2"/>
    </row>
    <row r="3" spans="1:12" ht="14.25" x14ac:dyDescent="0.4">
      <c r="A3" s="1" t="s">
        <v>2</v>
      </c>
      <c r="B3" s="11">
        <v>158.22999999999999</v>
      </c>
      <c r="C3" s="11">
        <v>14.2</v>
      </c>
      <c r="D3" s="11">
        <v>5.9</v>
      </c>
      <c r="E3" s="11">
        <v>175.69</v>
      </c>
      <c r="G3" s="7">
        <f t="shared" ref="G3:G4" si="0">B3-$C$13-$C$14</f>
        <v>124.53999999999999</v>
      </c>
      <c r="H3" s="7">
        <f t="shared" ref="H3:H4" si="1">E3-B3</f>
        <v>17.460000000000008</v>
      </c>
      <c r="I3" s="7">
        <f t="shared" ref="I3:I4" si="2">(G3*$F$12+$C$13*$I$12+$C$14*$I$13)*(C3-D3)/H3-$F$12*D3</f>
        <v>230353.94112256565</v>
      </c>
    </row>
    <row r="4" spans="1:12" ht="14.25" x14ac:dyDescent="0.4">
      <c r="A4" s="1" t="s">
        <v>3</v>
      </c>
      <c r="B4" s="11">
        <v>136.78</v>
      </c>
      <c r="C4" s="11">
        <v>45.6</v>
      </c>
      <c r="D4" s="11">
        <v>31.1</v>
      </c>
      <c r="E4" s="11">
        <v>153.22</v>
      </c>
      <c r="G4" s="7">
        <f t="shared" si="0"/>
        <v>103.09</v>
      </c>
      <c r="H4" s="7">
        <f t="shared" si="1"/>
        <v>16.439999999999998</v>
      </c>
      <c r="I4" s="7">
        <f t="shared" si="2"/>
        <v>263798.82402676408</v>
      </c>
    </row>
    <row r="5" spans="1:12" x14ac:dyDescent="0.4">
      <c r="G5" s="7"/>
      <c r="H5" s="7"/>
      <c r="I5" s="7"/>
    </row>
    <row r="6" spans="1:12" ht="14.25" x14ac:dyDescent="0.4">
      <c r="A6" s="9" t="s">
        <v>4</v>
      </c>
      <c r="B6" s="9"/>
      <c r="C6" s="9"/>
      <c r="D6" s="9"/>
      <c r="E6" s="9"/>
      <c r="G6" s="7"/>
      <c r="H6" s="7"/>
      <c r="I6" s="7"/>
    </row>
    <row r="7" spans="1:12" ht="14.25" x14ac:dyDescent="0.4">
      <c r="A7" s="1" t="s">
        <v>1</v>
      </c>
      <c r="B7" s="2"/>
      <c r="C7" s="2"/>
      <c r="D7" s="2"/>
      <c r="E7" s="2"/>
      <c r="G7" s="7"/>
      <c r="H7" s="7"/>
      <c r="I7" s="7"/>
    </row>
    <row r="8" spans="1:12" x14ac:dyDescent="0.4">
      <c r="A8" s="2">
        <v>1</v>
      </c>
      <c r="B8" s="12">
        <v>161.85</v>
      </c>
      <c r="C8" s="11">
        <v>35.799999999999997</v>
      </c>
      <c r="D8" s="11">
        <v>21.5</v>
      </c>
      <c r="E8" s="11">
        <v>183.95</v>
      </c>
      <c r="G8" s="7">
        <f>B8-$C$13-$C$14</f>
        <v>128.16</v>
      </c>
      <c r="H8" s="7">
        <f>E8-B8</f>
        <v>22.099999999999994</v>
      </c>
      <c r="I8" s="7">
        <f>(G8*$F$12+$C$13*$I$12+$C$14*$I$13)*(C8-D8)/H8-$F$12*D8</f>
        <v>266961.23176470591</v>
      </c>
      <c r="J8" s="5">
        <f>ABS(I8-$F$16)/$F$16</f>
        <v>0.19951654643266595</v>
      </c>
    </row>
    <row r="9" spans="1:12" x14ac:dyDescent="0.4">
      <c r="A9" s="2">
        <v>2</v>
      </c>
      <c r="B9" s="12">
        <v>139.41</v>
      </c>
      <c r="C9" s="11">
        <v>36.9</v>
      </c>
      <c r="D9" s="11">
        <v>20.6</v>
      </c>
      <c r="E9" s="11">
        <v>161.31</v>
      </c>
      <c r="G9" s="7">
        <f>B9-$C$13-$C$14</f>
        <v>105.72</v>
      </c>
      <c r="H9" s="7">
        <f t="shared" ref="H9:H10" si="3">E9-B9</f>
        <v>21.900000000000006</v>
      </c>
      <c r="I9" s="7">
        <f t="shared" ref="I9:I10" si="4">(G9*$F$12+$C$13*$I$12+$C$14*$I$13)*(C9-D9)/H9-$F$12*D9</f>
        <v>254442.18301369849</v>
      </c>
      <c r="J9" s="5">
        <f t="shared" ref="J9:J10" si="5">ABS(I9-$F$16)/$F$16</f>
        <v>0.23705492349715593</v>
      </c>
    </row>
    <row r="10" spans="1:12" x14ac:dyDescent="0.4">
      <c r="A10" s="2">
        <v>3</v>
      </c>
      <c r="B10" s="12">
        <v>157.88999999999999</v>
      </c>
      <c r="C10" s="11">
        <v>36.799999999999997</v>
      </c>
      <c r="D10" s="11">
        <v>19.600000000000001</v>
      </c>
      <c r="E10" s="11">
        <v>182.67</v>
      </c>
      <c r="G10" s="7">
        <f>B10-$C$13-$C$14</f>
        <v>124.19999999999999</v>
      </c>
      <c r="H10" s="7">
        <f t="shared" si="3"/>
        <v>24.78</v>
      </c>
      <c r="I10" s="7">
        <f t="shared" si="4"/>
        <v>289364.92687651311</v>
      </c>
      <c r="J10" s="5">
        <f t="shared" si="5"/>
        <v>0.1323390498455379</v>
      </c>
      <c r="K10" s="8" t="s">
        <v>6</v>
      </c>
    </row>
    <row r="11" spans="1:12" ht="14.25" x14ac:dyDescent="0.4">
      <c r="F11" s="6" t="s">
        <v>5</v>
      </c>
      <c r="G11" s="7">
        <f>AVERAGE(G8:G10)</f>
        <v>119.36</v>
      </c>
      <c r="H11" s="7">
        <f>AVERAGE(H8:H10)</f>
        <v>22.926666666666666</v>
      </c>
      <c r="I11" s="7">
        <f>AVERAGE(I8:I10)</f>
        <v>270256.11388497247</v>
      </c>
      <c r="K11">
        <f>_xlfn.STDEV.P(I8:I10)</f>
        <v>14446.261243352399</v>
      </c>
      <c r="L11">
        <v>0.14449999999999999</v>
      </c>
    </row>
    <row r="12" spans="1:12" x14ac:dyDescent="0.4">
      <c r="A12" s="10"/>
      <c r="B12" s="10"/>
      <c r="C12" s="13">
        <v>26</v>
      </c>
      <c r="F12" s="3">
        <v>4187</v>
      </c>
      <c r="I12" s="15">
        <f>F14</f>
        <v>448</v>
      </c>
    </row>
    <row r="13" spans="1:12" x14ac:dyDescent="0.4">
      <c r="A13" s="10"/>
      <c r="B13" s="10"/>
      <c r="C13" s="14">
        <v>28.56</v>
      </c>
      <c r="F13" s="3">
        <v>900.2</v>
      </c>
      <c r="I13" s="15">
        <f>F14</f>
        <v>448</v>
      </c>
    </row>
    <row r="14" spans="1:12" x14ac:dyDescent="0.4">
      <c r="A14" s="10"/>
      <c r="B14" s="10"/>
      <c r="C14" s="14">
        <v>5.13</v>
      </c>
      <c r="F14" s="3">
        <v>448</v>
      </c>
    </row>
    <row r="15" spans="1:12" x14ac:dyDescent="0.4">
      <c r="F15" s="3">
        <v>380</v>
      </c>
    </row>
    <row r="16" spans="1:12" ht="14.25" x14ac:dyDescent="0.4">
      <c r="F16" s="3">
        <v>333500</v>
      </c>
      <c r="H16" s="4"/>
    </row>
  </sheetData>
  <mergeCells count="5">
    <mergeCell ref="A1:E1"/>
    <mergeCell ref="A6:E6"/>
    <mergeCell ref="A13:B13"/>
    <mergeCell ref="A14:B14"/>
    <mergeCell ref="A12:B1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2023-04-05T16:03:25Z</dcterms:modified>
</cp:coreProperties>
</file>