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llegePhysicsExperiments\CollegePhysics-2\"/>
    </mc:Choice>
  </mc:AlternateContent>
  <xr:revisionPtr revIDLastSave="0" documentId="13_ncr:1_{8466A655-73AB-4B01-9120-4CE1388D74D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 l="1"/>
  <c r="C18" i="1"/>
  <c r="C19" i="1" s="1"/>
  <c r="D18" i="1"/>
  <c r="D19" i="1" s="1"/>
  <c r="E18" i="1"/>
  <c r="E19" i="1" s="1"/>
  <c r="F18" i="1"/>
  <c r="F19" i="1" s="1"/>
  <c r="B18" i="1"/>
  <c r="B19" i="1" s="1"/>
  <c r="C10" i="1"/>
  <c r="C11" i="1" s="1"/>
  <c r="D10" i="1"/>
  <c r="D11" i="1" s="1"/>
  <c r="E10" i="1"/>
  <c r="E11" i="1" s="1"/>
  <c r="F10" i="1"/>
  <c r="F11" i="1" s="1"/>
  <c r="B10" i="1"/>
  <c r="B11" i="1" s="1"/>
  <c r="G3" i="1"/>
  <c r="L2" i="1" s="1"/>
  <c r="G11" i="1" l="1"/>
  <c r="L3" i="1" s="1"/>
  <c r="M3" i="1" s="1"/>
  <c r="O3" i="1" s="1"/>
  <c r="G19" i="1"/>
  <c r="L4" i="1" s="1"/>
  <c r="M4" i="1" s="1"/>
  <c r="O4" i="1" s="1"/>
</calcChain>
</file>

<file path=xl/sharedStrings.xml><?xml version="1.0" encoding="utf-8"?>
<sst xmlns="http://schemas.openxmlformats.org/spreadsheetml/2006/main" count="20" uniqueCount="14">
  <si>
    <t>t=</t>
    <phoneticPr fontId="1" type="noConversion"/>
  </si>
  <si>
    <t>测量次数</t>
    <phoneticPr fontId="1" type="noConversion"/>
  </si>
  <si>
    <t>频率</t>
    <phoneticPr fontId="1" type="noConversion"/>
  </si>
  <si>
    <t>波长1</t>
    <phoneticPr fontId="1" type="noConversion"/>
  </si>
  <si>
    <t>波长2</t>
    <phoneticPr fontId="1" type="noConversion"/>
  </si>
  <si>
    <t>V实</t>
    <phoneticPr fontId="1" type="noConversion"/>
  </si>
  <si>
    <t>V理</t>
    <phoneticPr fontId="1" type="noConversion"/>
  </si>
  <si>
    <t>V0</t>
    <phoneticPr fontId="1" type="noConversion"/>
  </si>
  <si>
    <t>相对误差</t>
    <phoneticPr fontId="1" type="noConversion"/>
  </si>
  <si>
    <t>表 4.17-1 系统最佳工作频率   单位（kHz）</t>
    <phoneticPr fontId="1" type="noConversion"/>
  </si>
  <si>
    <t>平均波长</t>
    <phoneticPr fontId="1" type="noConversion"/>
  </si>
  <si>
    <t>表 4.17-2 驻波法测声速   单位（mm）</t>
    <phoneticPr fontId="1" type="noConversion"/>
  </si>
  <si>
    <t>表 4.17-3 相位比较法测声速  单位（mm）</t>
    <phoneticPr fontId="1" type="noConversion"/>
  </si>
  <si>
    <t>待计算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</si>
</sst>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0_ "/>
    <numFmt numFmtId="178" formatCode="0.00_ "/>
    <numFmt numFmtId="179" formatCode="0.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8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0</xdr:rowOff>
    </xdr:from>
    <xdr:to>
      <xdr:col>0</xdr:col>
      <xdr:colOff>438150</xdr:colOff>
      <xdr:row>2</xdr:row>
      <xdr:rowOff>157163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FD0D2A-521D-DA79-B482-0D6D4ED84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61950"/>
          <a:ext cx="762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276225</xdr:colOff>
      <xdr:row>1</xdr:row>
      <xdr:rowOff>4762</xdr:rowOff>
    </xdr:from>
    <xdr:to>
      <xdr:col>6</xdr:col>
      <xdr:colOff>352425</xdr:colOff>
      <xdr:row>1</xdr:row>
      <xdr:rowOff>166687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C0A4EF1-BFD4-1688-D1FB-F8AF73D71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809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328613</xdr:colOff>
      <xdr:row>6</xdr:row>
      <xdr:rowOff>4763</xdr:rowOff>
    </xdr:from>
    <xdr:to>
      <xdr:col>0</xdr:col>
      <xdr:colOff>452438</xdr:colOff>
      <xdr:row>6</xdr:row>
      <xdr:rowOff>161926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6D72DA-24C6-BBC7-A93E-E17AC53C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3" y="1090613"/>
          <a:ext cx="1238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319088</xdr:colOff>
      <xdr:row>7</xdr:row>
      <xdr:rowOff>180974</xdr:rowOff>
    </xdr:from>
    <xdr:to>
      <xdr:col>0</xdr:col>
      <xdr:colOff>442913</xdr:colOff>
      <xdr:row>8</xdr:row>
      <xdr:rowOff>176212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0D4774-E54B-88FC-B4BD-766ADD76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8" y="1447799"/>
          <a:ext cx="123825" cy="176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342901</xdr:colOff>
      <xdr:row>14</xdr:row>
      <xdr:rowOff>0</xdr:rowOff>
    </xdr:from>
    <xdr:to>
      <xdr:col>0</xdr:col>
      <xdr:colOff>466726</xdr:colOff>
      <xdr:row>14</xdr:row>
      <xdr:rowOff>157163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AABC346-EA1E-00CA-6302-746F62B59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2805113"/>
          <a:ext cx="1238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357187</xdr:colOff>
      <xdr:row>15</xdr:row>
      <xdr:rowOff>171449</xdr:rowOff>
    </xdr:from>
    <xdr:to>
      <xdr:col>0</xdr:col>
      <xdr:colOff>481012</xdr:colOff>
      <xdr:row>16</xdr:row>
      <xdr:rowOff>166686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4A37C58-15D1-2961-458F-3878997EB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" y="3152774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</xdr:colOff>
      <xdr:row>9</xdr:row>
      <xdr:rowOff>66675</xdr:rowOff>
    </xdr:from>
    <xdr:to>
      <xdr:col>0</xdr:col>
      <xdr:colOff>871537</xdr:colOff>
      <xdr:row>9</xdr:row>
      <xdr:rowOff>238125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11DEF78-492F-CB48-4548-E9D662079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" y="1695450"/>
          <a:ext cx="838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17</xdr:row>
      <xdr:rowOff>100012</xdr:rowOff>
    </xdr:from>
    <xdr:to>
      <xdr:col>0</xdr:col>
      <xdr:colOff>885825</xdr:colOff>
      <xdr:row>17</xdr:row>
      <xdr:rowOff>271462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417A373-AE27-4F00-8FF8-92F8B674A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505200"/>
          <a:ext cx="838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18</xdr:row>
      <xdr:rowOff>14288</xdr:rowOff>
    </xdr:from>
    <xdr:to>
      <xdr:col>0</xdr:col>
      <xdr:colOff>404813</xdr:colOff>
      <xdr:row>18</xdr:row>
      <xdr:rowOff>171451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13C117F-4CD8-437C-A487-424B08CC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795713"/>
          <a:ext cx="714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395287</xdr:colOff>
      <xdr:row>10</xdr:row>
      <xdr:rowOff>23813</xdr:rowOff>
    </xdr:from>
    <xdr:to>
      <xdr:col>0</xdr:col>
      <xdr:colOff>466725</xdr:colOff>
      <xdr:row>10</xdr:row>
      <xdr:rowOff>180976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767FD4D4-1FAD-42DE-BE84-BDE1A624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" y="1966913"/>
          <a:ext cx="714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M15" sqref="M15"/>
    </sheetView>
  </sheetViews>
  <sheetFormatPr defaultColWidth="9" defaultRowHeight="13.5" x14ac:dyDescent="0.3"/>
  <cols>
    <col min="1" max="1" width="12.6640625" customWidth="1"/>
    <col min="8" max="8" width="9" style="2"/>
    <col min="9" max="9" width="9" style="27"/>
  </cols>
  <sheetData>
    <row r="1" spans="1:16" ht="14.25" thickBot="1" x14ac:dyDescent="0.35">
      <c r="A1" s="13" t="s">
        <v>9</v>
      </c>
      <c r="B1" s="13"/>
      <c r="C1" s="13"/>
      <c r="D1" s="13"/>
      <c r="E1" s="13"/>
      <c r="F1" s="13"/>
      <c r="G1" s="13"/>
      <c r="H1" s="3"/>
      <c r="I1" s="25"/>
      <c r="J1" s="4"/>
      <c r="K1" s="12" t="s">
        <v>13</v>
      </c>
      <c r="L1" s="12"/>
      <c r="M1" s="12"/>
      <c r="N1" s="12"/>
      <c r="O1" s="12"/>
      <c r="P1" s="7"/>
    </row>
    <row r="2" spans="1:16" ht="14.25" thickBot="1" x14ac:dyDescent="0.35">
      <c r="A2" s="5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6"/>
      <c r="H2" s="3"/>
      <c r="I2" s="25"/>
      <c r="J2" s="4"/>
      <c r="K2" s="5" t="s">
        <v>2</v>
      </c>
      <c r="L2" s="21">
        <f>G3</f>
        <v>36.6614</v>
      </c>
      <c r="M2" s="5" t="s">
        <v>5</v>
      </c>
      <c r="N2" s="5" t="s">
        <v>6</v>
      </c>
      <c r="O2" s="5" t="s">
        <v>8</v>
      </c>
    </row>
    <row r="3" spans="1:16" ht="14.25" thickBot="1" x14ac:dyDescent="0.35">
      <c r="A3" s="6"/>
      <c r="B3" s="20">
        <v>36.735999999999997</v>
      </c>
      <c r="C3" s="20">
        <v>36.576000000000001</v>
      </c>
      <c r="D3" s="20">
        <v>36.655000000000001</v>
      </c>
      <c r="E3" s="20">
        <v>36.697000000000003</v>
      </c>
      <c r="F3" s="20">
        <v>36.643000000000001</v>
      </c>
      <c r="G3" s="21">
        <f>AVERAGE(B3:F3)</f>
        <v>36.6614</v>
      </c>
      <c r="H3" s="3"/>
      <c r="I3" s="25"/>
      <c r="J3" s="4"/>
      <c r="K3" s="5" t="s">
        <v>3</v>
      </c>
      <c r="L3" s="22">
        <f>G11</f>
        <v>9.5952000000000002</v>
      </c>
      <c r="M3" s="5">
        <f>L3*L2</f>
        <v>351.77346527999998</v>
      </c>
      <c r="N3" s="5">
        <f>L7*SQRT(1+(I5/273.15))</f>
        <v>346.86615365001956</v>
      </c>
      <c r="O3" s="11">
        <f>ABS(M3-N3)/N3</f>
        <v>1.4147565504277475E-2</v>
      </c>
    </row>
    <row r="4" spans="1:16" ht="14.25" thickBot="1" x14ac:dyDescent="0.35">
      <c r="A4" s="7"/>
      <c r="B4" s="7"/>
      <c r="C4" s="7"/>
      <c r="D4" s="7"/>
      <c r="E4" s="7"/>
      <c r="F4" s="7"/>
      <c r="G4" s="7"/>
      <c r="H4" s="3"/>
      <c r="I4" s="25"/>
      <c r="J4" s="4"/>
      <c r="K4" s="5" t="s">
        <v>4</v>
      </c>
      <c r="L4" s="22">
        <f>G19</f>
        <v>9.4448000000000008</v>
      </c>
      <c r="M4" s="5">
        <f>L4*L2</f>
        <v>346.25959072000001</v>
      </c>
      <c r="N4" s="5">
        <f>L7*SQRT(1+(I13/273.15))</f>
        <v>346.86615365001956</v>
      </c>
      <c r="O4" s="11">
        <f>ABS(M4-N4)/N4</f>
        <v>1.7486944852842532E-3</v>
      </c>
    </row>
    <row r="5" spans="1:16" ht="14.25" thickBot="1" x14ac:dyDescent="0.35">
      <c r="A5" s="14" t="s">
        <v>11</v>
      </c>
      <c r="B5" s="15"/>
      <c r="C5" s="15"/>
      <c r="D5" s="15"/>
      <c r="E5" s="15"/>
      <c r="F5" s="15"/>
      <c r="G5" s="16"/>
      <c r="H5" s="3" t="s">
        <v>0</v>
      </c>
      <c r="I5" s="26">
        <v>26</v>
      </c>
      <c r="J5" s="4"/>
      <c r="K5" s="4"/>
      <c r="L5" s="4"/>
      <c r="M5" s="4"/>
      <c r="N5" s="4"/>
      <c r="O5" s="4"/>
      <c r="P5" s="4"/>
    </row>
    <row r="6" spans="1:16" ht="14.25" thickBot="1" x14ac:dyDescent="0.35">
      <c r="A6" s="5" t="s">
        <v>1</v>
      </c>
      <c r="B6" s="5">
        <v>0</v>
      </c>
      <c r="C6" s="5">
        <v>1</v>
      </c>
      <c r="D6" s="5">
        <v>2</v>
      </c>
      <c r="E6" s="5">
        <v>3</v>
      </c>
      <c r="F6" s="5">
        <v>4</v>
      </c>
      <c r="G6" s="17" t="s">
        <v>10</v>
      </c>
      <c r="H6" s="3"/>
      <c r="I6" s="25"/>
      <c r="J6" s="4"/>
      <c r="K6" s="4"/>
      <c r="L6" s="4"/>
      <c r="M6" s="4"/>
      <c r="N6" s="4"/>
      <c r="O6" s="4"/>
      <c r="P6" s="4"/>
    </row>
    <row r="7" spans="1:16" ht="14.25" thickBot="1" x14ac:dyDescent="0.35">
      <c r="A7" s="6"/>
      <c r="B7" s="10">
        <v>8.5399999999999991</v>
      </c>
      <c r="C7" s="10">
        <v>13.35</v>
      </c>
      <c r="D7" s="10">
        <v>18.2</v>
      </c>
      <c r="E7" s="10">
        <v>22.99</v>
      </c>
      <c r="F7" s="10">
        <v>27.77</v>
      </c>
      <c r="G7" s="18"/>
      <c r="H7" s="3"/>
      <c r="I7" s="25"/>
      <c r="J7" s="4"/>
      <c r="K7" s="5" t="s">
        <v>7</v>
      </c>
      <c r="L7" s="5">
        <v>331.45</v>
      </c>
      <c r="M7" s="4"/>
      <c r="N7" s="4"/>
      <c r="O7" s="4"/>
      <c r="P7" s="4"/>
    </row>
    <row r="8" spans="1:16" ht="14.25" thickBot="1" x14ac:dyDescent="0.35">
      <c r="A8" s="5" t="s">
        <v>1</v>
      </c>
      <c r="B8" s="5">
        <v>5</v>
      </c>
      <c r="C8" s="5">
        <v>6</v>
      </c>
      <c r="D8" s="5">
        <v>7</v>
      </c>
      <c r="E8" s="5">
        <v>8</v>
      </c>
      <c r="F8" s="5">
        <v>9</v>
      </c>
      <c r="G8" s="18"/>
      <c r="H8" s="3"/>
      <c r="I8" s="25"/>
      <c r="J8" s="4"/>
      <c r="L8" s="4"/>
      <c r="M8" s="4"/>
      <c r="N8" s="4"/>
      <c r="O8" s="4"/>
      <c r="P8" s="4"/>
    </row>
    <row r="9" spans="1:16" ht="14.25" thickBot="1" x14ac:dyDescent="0.35">
      <c r="A9" s="6"/>
      <c r="B9" s="10">
        <v>32.5</v>
      </c>
      <c r="C9" s="10">
        <v>37.340000000000003</v>
      </c>
      <c r="D9" s="10">
        <v>42.21</v>
      </c>
      <c r="E9" s="10">
        <v>46.94</v>
      </c>
      <c r="F9" s="10">
        <v>51.8</v>
      </c>
      <c r="G9" s="18"/>
      <c r="H9" s="3"/>
      <c r="I9" s="25"/>
      <c r="J9" s="4"/>
      <c r="K9" s="4"/>
      <c r="L9" s="4"/>
      <c r="M9" s="4"/>
      <c r="N9" s="4"/>
      <c r="O9" s="4"/>
      <c r="P9" s="4"/>
    </row>
    <row r="10" spans="1:16" ht="24.75" customHeight="1" thickBot="1" x14ac:dyDescent="0.35">
      <c r="A10" s="1"/>
      <c r="B10" s="5">
        <f>B9-B7</f>
        <v>23.96</v>
      </c>
      <c r="C10" s="5">
        <f t="shared" ref="C10:F10" si="0">C9-C7</f>
        <v>23.990000000000002</v>
      </c>
      <c r="D10" s="5">
        <f t="shared" si="0"/>
        <v>24.01</v>
      </c>
      <c r="E10" s="5">
        <f t="shared" si="0"/>
        <v>23.95</v>
      </c>
      <c r="F10" s="5">
        <f t="shared" si="0"/>
        <v>24.029999999999998</v>
      </c>
      <c r="G10" s="19"/>
      <c r="H10" s="3"/>
      <c r="I10" s="25"/>
      <c r="J10" s="4"/>
      <c r="K10" s="4"/>
      <c r="L10" s="4"/>
      <c r="M10" s="4"/>
      <c r="N10" s="4"/>
      <c r="O10" s="4"/>
      <c r="P10" s="4"/>
    </row>
    <row r="11" spans="1:16" ht="15.75" customHeight="1" thickBot="1" x14ac:dyDescent="0.35">
      <c r="A11" s="1"/>
      <c r="B11" s="22">
        <f>(2*B10)/5</f>
        <v>9.5839999999999996</v>
      </c>
      <c r="C11" s="22">
        <f t="shared" ref="C11:F11" si="1">(2*C10)/5</f>
        <v>9.5960000000000001</v>
      </c>
      <c r="D11" s="22">
        <f t="shared" si="1"/>
        <v>9.604000000000001</v>
      </c>
      <c r="E11" s="22">
        <f t="shared" si="1"/>
        <v>9.58</v>
      </c>
      <c r="F11" s="22">
        <f t="shared" si="1"/>
        <v>9.6119999999999983</v>
      </c>
      <c r="G11" s="23">
        <f>AVERAGE(B11:F11)</f>
        <v>9.5952000000000002</v>
      </c>
      <c r="H11" s="7"/>
      <c r="I11" s="25"/>
      <c r="J11" s="4"/>
      <c r="K11" s="4"/>
      <c r="L11" s="4"/>
      <c r="M11" s="4"/>
      <c r="N11" s="4"/>
      <c r="O11" s="4"/>
      <c r="P11" s="4"/>
    </row>
    <row r="12" spans="1:16" ht="13.9" x14ac:dyDescent="0.3">
      <c r="A12" s="7"/>
      <c r="B12" s="7"/>
      <c r="C12" s="7"/>
      <c r="D12" s="7"/>
      <c r="E12" s="7"/>
      <c r="F12" s="7"/>
      <c r="G12" s="7"/>
      <c r="H12" s="3"/>
      <c r="I12" s="25"/>
      <c r="J12" s="4"/>
      <c r="K12" s="4"/>
      <c r="L12" s="4"/>
      <c r="M12" s="4"/>
      <c r="N12" s="4"/>
      <c r="O12" s="4"/>
      <c r="P12" s="4"/>
    </row>
    <row r="13" spans="1:16" ht="14.25" thickBot="1" x14ac:dyDescent="0.35">
      <c r="A13" s="14" t="s">
        <v>12</v>
      </c>
      <c r="B13" s="15"/>
      <c r="C13" s="15"/>
      <c r="D13" s="15"/>
      <c r="E13" s="15"/>
      <c r="F13" s="15"/>
      <c r="G13" s="16"/>
      <c r="H13" s="3" t="s">
        <v>0</v>
      </c>
      <c r="I13" s="26">
        <v>26</v>
      </c>
      <c r="J13" s="4"/>
      <c r="K13" s="4"/>
      <c r="L13" s="4"/>
      <c r="M13" s="4"/>
      <c r="N13" s="4"/>
      <c r="O13" s="4"/>
      <c r="P13" s="4"/>
    </row>
    <row r="14" spans="1:16" ht="14.25" thickBot="1" x14ac:dyDescent="0.35">
      <c r="A14" s="5" t="s">
        <v>1</v>
      </c>
      <c r="B14" s="5">
        <v>0</v>
      </c>
      <c r="C14" s="5">
        <v>1</v>
      </c>
      <c r="D14" s="5">
        <v>2</v>
      </c>
      <c r="E14" s="5">
        <v>3</v>
      </c>
      <c r="F14" s="5">
        <v>4</v>
      </c>
      <c r="G14" s="17" t="s">
        <v>10</v>
      </c>
      <c r="H14" s="3"/>
      <c r="I14" s="25"/>
      <c r="J14" s="4"/>
      <c r="K14" s="4"/>
      <c r="L14" s="4"/>
      <c r="M14" s="4"/>
      <c r="N14" s="4"/>
      <c r="O14" s="4"/>
      <c r="P14" s="4"/>
    </row>
    <row r="15" spans="1:16" ht="14.25" thickBot="1" x14ac:dyDescent="0.35">
      <c r="A15" s="5"/>
      <c r="B15" s="24">
        <v>8.67</v>
      </c>
      <c r="C15" s="24">
        <v>13.41</v>
      </c>
      <c r="D15" s="24">
        <v>18.149999999999999</v>
      </c>
      <c r="E15" s="24">
        <v>22.87</v>
      </c>
      <c r="F15" s="24">
        <v>27.63</v>
      </c>
      <c r="G15" s="18"/>
      <c r="H15" s="3"/>
      <c r="I15" s="25"/>
      <c r="J15" s="4"/>
      <c r="K15" s="4"/>
      <c r="L15" s="4"/>
      <c r="M15" s="4"/>
      <c r="N15" s="4"/>
      <c r="O15" s="4"/>
      <c r="P15" s="4"/>
    </row>
    <row r="16" spans="1:16" ht="14.25" thickBot="1" x14ac:dyDescent="0.35">
      <c r="A16" s="5" t="s">
        <v>1</v>
      </c>
      <c r="B16" s="5">
        <v>5</v>
      </c>
      <c r="C16" s="5">
        <v>6</v>
      </c>
      <c r="D16" s="5">
        <v>7</v>
      </c>
      <c r="E16" s="5">
        <v>8</v>
      </c>
      <c r="F16" s="5">
        <v>9</v>
      </c>
      <c r="G16" s="18"/>
      <c r="H16" s="3"/>
      <c r="I16" s="25"/>
      <c r="J16" s="4"/>
      <c r="K16" s="4"/>
      <c r="L16" s="4"/>
      <c r="M16" s="4"/>
      <c r="N16" s="4"/>
      <c r="O16" s="4"/>
      <c r="P16" s="4"/>
    </row>
    <row r="17" spans="1:16" ht="14.25" thickBot="1" x14ac:dyDescent="0.35">
      <c r="A17" s="5"/>
      <c r="B17" s="24">
        <v>32.24</v>
      </c>
      <c r="C17" s="24">
        <v>37</v>
      </c>
      <c r="D17" s="24">
        <v>41.74</v>
      </c>
      <c r="E17" s="24">
        <v>46.46</v>
      </c>
      <c r="F17" s="24">
        <v>51.35</v>
      </c>
      <c r="G17" s="18"/>
      <c r="H17" s="3"/>
      <c r="I17" s="25"/>
      <c r="J17" s="4"/>
      <c r="K17" s="4"/>
      <c r="L17" s="4"/>
      <c r="M17" s="4"/>
      <c r="N17" s="4"/>
      <c r="O17" s="4"/>
      <c r="P17" s="4"/>
    </row>
    <row r="18" spans="1:16" ht="29.65" customHeight="1" thickBot="1" x14ac:dyDescent="0.35">
      <c r="A18" s="8"/>
      <c r="B18" s="5">
        <f>B17-B15</f>
        <v>23.57</v>
      </c>
      <c r="C18" s="5">
        <f t="shared" ref="C18:F18" si="2">C17-C15</f>
        <v>23.59</v>
      </c>
      <c r="D18" s="5">
        <f t="shared" si="2"/>
        <v>23.590000000000003</v>
      </c>
      <c r="E18" s="5">
        <f t="shared" si="2"/>
        <v>23.59</v>
      </c>
      <c r="F18" s="5">
        <f t="shared" si="2"/>
        <v>23.720000000000002</v>
      </c>
      <c r="G18" s="19"/>
      <c r="H18" s="3"/>
      <c r="I18" s="25"/>
      <c r="J18" s="4"/>
      <c r="K18" s="4"/>
      <c r="L18" s="4"/>
      <c r="M18" s="4"/>
      <c r="N18" s="4"/>
      <c r="O18" s="4"/>
      <c r="P18" s="4"/>
    </row>
    <row r="19" spans="1:16" ht="14.25" customHeight="1" thickBot="1" x14ac:dyDescent="0.35">
      <c r="A19" s="9"/>
      <c r="B19" s="22">
        <f>(2*B18)/5</f>
        <v>9.4280000000000008</v>
      </c>
      <c r="C19" s="22">
        <f t="shared" ref="C19:F19" si="3">(2*C18)/5</f>
        <v>9.4359999999999999</v>
      </c>
      <c r="D19" s="22">
        <f t="shared" si="3"/>
        <v>9.4360000000000017</v>
      </c>
      <c r="E19" s="22">
        <f t="shared" si="3"/>
        <v>9.4359999999999999</v>
      </c>
      <c r="F19" s="22">
        <f t="shared" si="3"/>
        <v>9.4880000000000013</v>
      </c>
      <c r="G19" s="23">
        <f>AVERAGE(B19:F19)</f>
        <v>9.4448000000000008</v>
      </c>
      <c r="H19" s="3"/>
      <c r="I19" s="25"/>
      <c r="J19" s="4"/>
      <c r="K19" s="4"/>
      <c r="L19" s="4"/>
      <c r="M19" s="4"/>
      <c r="N19" s="4"/>
      <c r="O19" s="4"/>
      <c r="P19" s="4"/>
    </row>
  </sheetData>
  <mergeCells count="6">
    <mergeCell ref="G14:G18"/>
    <mergeCell ref="K1:O1"/>
    <mergeCell ref="A1:G1"/>
    <mergeCell ref="A5:G5"/>
    <mergeCell ref="A13:G13"/>
    <mergeCell ref="G6:G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Haiyang Sun</cp:lastModifiedBy>
  <dcterms:created xsi:type="dcterms:W3CDTF">2023-05-12T11:15:00Z</dcterms:created>
  <dcterms:modified xsi:type="dcterms:W3CDTF">2023-12-01T10:18:22Z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