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Courses\CollegePhysicsExperiments\CollegePhysics-2\"/>
    </mc:Choice>
  </mc:AlternateContent>
  <xr:revisionPtr revIDLastSave="0" documentId="13_ncr:1_{3B030113-6710-43E1-8B13-EA6BC927005F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I7" i="1"/>
  <c r="I6" i="1"/>
  <c r="I5" i="1"/>
  <c r="I3" i="1"/>
  <c r="I2" i="1"/>
  <c r="I4" i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<sst xmlns="http://schemas.openxmlformats.org/spreadsheetml/2006/main" count="12" uniqueCount="5">
  <si>
    <t>左侧环位置</t>
    <phoneticPr fontId="1" type="noConversion"/>
  </si>
  <si>
    <t>右侧环位置</t>
    <phoneticPr fontId="1" type="noConversion"/>
  </si>
  <si>
    <t>表 4.24-1 牛顿环各级干涉位置 单位：（mm）</t>
    <phoneticPr fontId="1" type="noConversion"/>
  </si>
  <si>
    <t>mm</t>
    <phoneticPr fontId="1" type="noConversion"/>
  </si>
  <si>
    <t>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</si>
</sst>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</xdr:row>
      <xdr:rowOff>4762</xdr:rowOff>
    </xdr:from>
    <xdr:to>
      <xdr:col>0</xdr:col>
      <xdr:colOff>728662</xdr:colOff>
      <xdr:row>2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0EE6E14-CD9E-8F09-D0DB-994026F75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" y="180975"/>
          <a:ext cx="647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3</xdr:row>
      <xdr:rowOff>171449</xdr:rowOff>
    </xdr:from>
    <xdr:to>
      <xdr:col>0</xdr:col>
      <xdr:colOff>790575</xdr:colOff>
      <xdr:row>5</xdr:row>
      <xdr:rowOff>19050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AC94B92-4426-6CAB-AFB4-8C03FE2D0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00087"/>
          <a:ext cx="714375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5</xdr:row>
      <xdr:rowOff>0</xdr:rowOff>
    </xdr:from>
    <xdr:to>
      <xdr:col>0</xdr:col>
      <xdr:colOff>671513</xdr:colOff>
      <xdr:row>6</xdr:row>
      <xdr:rowOff>23813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6C64E55-8FCD-4434-25CE-1E86192BC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1063"/>
          <a:ext cx="6143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8</xdr:row>
      <xdr:rowOff>0</xdr:rowOff>
    </xdr:from>
    <xdr:to>
      <xdr:col>0</xdr:col>
      <xdr:colOff>733425</xdr:colOff>
      <xdr:row>9</xdr:row>
      <xdr:rowOff>23813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4A22C60-9E2C-8E04-E0AE-22A687E9F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09700"/>
          <a:ext cx="685800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9</xdr:row>
      <xdr:rowOff>9525</xdr:rowOff>
    </xdr:from>
    <xdr:to>
      <xdr:col>0</xdr:col>
      <xdr:colOff>571500</xdr:colOff>
      <xdr:row>9</xdr:row>
      <xdr:rowOff>166688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D29C7D7-2300-3821-9F93-0679DD08F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5438"/>
          <a:ext cx="49530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333374</xdr:colOff>
      <xdr:row>2</xdr:row>
      <xdr:rowOff>23812</xdr:rowOff>
    </xdr:from>
    <xdr:to>
      <xdr:col>7</xdr:col>
      <xdr:colOff>557212</xdr:colOff>
      <xdr:row>3</xdr:row>
      <xdr:rowOff>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F4DEFE7-ECDA-F945-0D62-9E258FCED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49" y="385762"/>
          <a:ext cx="2238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180975</xdr:colOff>
      <xdr:row>3</xdr:row>
      <xdr:rowOff>9525</xdr:rowOff>
    </xdr:from>
    <xdr:to>
      <xdr:col>7</xdr:col>
      <xdr:colOff>581025</xdr:colOff>
      <xdr:row>3</xdr:row>
      <xdr:rowOff>166688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8ED8555-99E6-FCBE-65EE-323B79C8A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552450"/>
          <a:ext cx="4000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176213</xdr:colOff>
      <xdr:row>3</xdr:row>
      <xdr:rowOff>176212</xdr:rowOff>
    </xdr:from>
    <xdr:to>
      <xdr:col>7</xdr:col>
      <xdr:colOff>590551</xdr:colOff>
      <xdr:row>4</xdr:row>
      <xdr:rowOff>152400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8836EC9-C864-7A55-AC9A-93F044161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1088" y="719137"/>
          <a:ext cx="4143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128588</xdr:colOff>
      <xdr:row>5</xdr:row>
      <xdr:rowOff>9525</xdr:rowOff>
    </xdr:from>
    <xdr:to>
      <xdr:col>7</xdr:col>
      <xdr:colOff>600076</xdr:colOff>
      <xdr:row>5</xdr:row>
      <xdr:rowOff>166688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E7BA3AB-A82F-9994-7D8C-704B6A277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3463" y="914400"/>
          <a:ext cx="47148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361950</xdr:colOff>
      <xdr:row>1</xdr:row>
      <xdr:rowOff>0</xdr:rowOff>
    </xdr:from>
    <xdr:to>
      <xdr:col>7</xdr:col>
      <xdr:colOff>571500</xdr:colOff>
      <xdr:row>1</xdr:row>
      <xdr:rowOff>157163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D041479-BCE0-1FE8-7C08-3559E9A8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180975"/>
          <a:ext cx="20955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338137</xdr:colOff>
      <xdr:row>6</xdr:row>
      <xdr:rowOff>14288</xdr:rowOff>
    </xdr:from>
    <xdr:to>
      <xdr:col>7</xdr:col>
      <xdr:colOff>561975</xdr:colOff>
      <xdr:row>6</xdr:row>
      <xdr:rowOff>171451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FAD9664D-3961-FE51-1B06-284E85453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3012" y="1100138"/>
          <a:ext cx="223838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I13" sqref="I13"/>
    </sheetView>
  </sheetViews>
  <sheetFormatPr defaultRowHeight="13.9" x14ac:dyDescent="0.4"/>
  <cols>
    <col min="1" max="1" width="11.59765625" customWidth="1"/>
    <col min="10" max="10" width="3.86328125" customWidth="1"/>
  </cols>
  <sheetData>
    <row r="1" spans="1:12" ht="14.25" thickBot="1" x14ac:dyDescent="0.45">
      <c r="A1" s="2" t="s">
        <v>2</v>
      </c>
      <c r="B1" s="2"/>
      <c r="C1" s="2"/>
      <c r="D1" s="2"/>
      <c r="E1" s="2"/>
      <c r="F1" s="2"/>
    </row>
    <row r="2" spans="1:12" ht="14.25" thickBot="1" x14ac:dyDescent="0.45">
      <c r="A2" s="3"/>
      <c r="B2" s="5">
        <v>25</v>
      </c>
      <c r="C2" s="5">
        <v>24</v>
      </c>
      <c r="D2" s="5">
        <v>23</v>
      </c>
      <c r="E2" s="5">
        <v>22</v>
      </c>
      <c r="F2" s="5">
        <v>21</v>
      </c>
      <c r="I2" s="1">
        <f>589.3*0.000001</f>
        <v>5.8929999999999996E-4</v>
      </c>
      <c r="J2" t="s">
        <v>3</v>
      </c>
    </row>
    <row r="3" spans="1:12" ht="14.25" thickBot="1" x14ac:dyDescent="0.45">
      <c r="A3" s="3" t="s">
        <v>0</v>
      </c>
      <c r="B3" s="4"/>
      <c r="C3" s="4"/>
      <c r="D3" s="4"/>
      <c r="E3" s="4"/>
      <c r="F3" s="4"/>
      <c r="I3" s="1">
        <f>AVERAGE(B10:F10)/(4*10*589.3*I2)</f>
        <v>0</v>
      </c>
      <c r="J3" t="s">
        <v>3</v>
      </c>
    </row>
    <row r="4" spans="1:12" ht="14.25" thickBot="1" x14ac:dyDescent="0.45">
      <c r="A4" s="3" t="s">
        <v>1</v>
      </c>
      <c r="B4" s="4"/>
      <c r="C4" s="4"/>
      <c r="D4" s="4"/>
      <c r="E4" s="4"/>
      <c r="F4" s="4"/>
      <c r="I4" s="1">
        <f>_xlfn.STDEV.P(B10:F10)/SQRT(4)</f>
        <v>0</v>
      </c>
      <c r="J4" t="s">
        <v>3</v>
      </c>
    </row>
    <row r="5" spans="1:12" ht="14.25" thickBot="1" x14ac:dyDescent="0.45">
      <c r="A5" s="3"/>
      <c r="B5" s="4"/>
      <c r="C5" s="4"/>
      <c r="D5" s="4"/>
      <c r="E5" s="4"/>
      <c r="F5" s="4"/>
      <c r="I5" s="1">
        <f>I4/(40*I2)</f>
        <v>0</v>
      </c>
      <c r="J5" t="s">
        <v>3</v>
      </c>
    </row>
    <row r="6" spans="1:12" ht="14.25" thickBot="1" x14ac:dyDescent="0.45">
      <c r="A6" s="3"/>
      <c r="B6" s="5">
        <v>15</v>
      </c>
      <c r="C6" s="5">
        <v>14</v>
      </c>
      <c r="D6" s="5">
        <v>13</v>
      </c>
      <c r="E6" s="5">
        <v>12</v>
      </c>
      <c r="F6" s="5">
        <v>11</v>
      </c>
      <c r="I6" t="e">
        <f>I5/I3</f>
        <v>#DIV/0!</v>
      </c>
      <c r="J6" t="s">
        <v>3</v>
      </c>
    </row>
    <row r="7" spans="1:12" ht="14.65" thickBot="1" x14ac:dyDescent="0.45">
      <c r="A7" s="3" t="s">
        <v>0</v>
      </c>
      <c r="B7" s="4"/>
      <c r="C7" s="4"/>
      <c r="D7" s="4"/>
      <c r="E7" s="4"/>
      <c r="F7" s="4"/>
      <c r="I7">
        <f>I3</f>
        <v>0</v>
      </c>
      <c r="J7" s="6" t="s">
        <v>4</v>
      </c>
      <c r="K7">
        <f>I5</f>
        <v>0</v>
      </c>
      <c r="L7" t="s">
        <v>3</v>
      </c>
    </row>
    <row r="8" spans="1:12" ht="14.25" thickBot="1" x14ac:dyDescent="0.45">
      <c r="A8" s="3" t="s">
        <v>1</v>
      </c>
      <c r="B8" s="4"/>
      <c r="C8" s="4"/>
      <c r="D8" s="4"/>
      <c r="E8" s="4"/>
      <c r="F8" s="4"/>
    </row>
    <row r="9" spans="1:12" ht="14.25" thickBot="1" x14ac:dyDescent="0.45">
      <c r="A9" s="3"/>
      <c r="B9" s="4"/>
      <c r="C9" s="4"/>
      <c r="D9" s="4"/>
      <c r="E9" s="4"/>
      <c r="F9" s="4"/>
    </row>
    <row r="10" spans="1:12" ht="14.25" thickBot="1" x14ac:dyDescent="0.45">
      <c r="A10" s="3"/>
      <c r="B10" s="3">
        <f>B5^2-B9^2</f>
        <v>0</v>
      </c>
      <c r="C10" s="3">
        <f t="shared" ref="C10:F10" si="0">C5^2-C9^2</f>
        <v>0</v>
      </c>
      <c r="D10" s="3">
        <f t="shared" si="0"/>
        <v>0</v>
      </c>
      <c r="E10" s="3">
        <f t="shared" si="0"/>
        <v>0</v>
      </c>
      <c r="F10" s="3">
        <f t="shared" si="0"/>
        <v>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2023-12-19T15:14:25Z</dcterms:modified>
</cp:coreProperties>
</file>