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obiasbarthold/Documents/University/SWT2/"/>
    </mc:Choice>
  </mc:AlternateContent>
  <xr:revisionPtr revIDLastSave="0" documentId="13_ncr:1_{0300BA74-A66D-CF44-848C-CD47AAAC6BD7}" xr6:coauthVersionLast="47" xr6:coauthVersionMax="47" xr10:uidLastSave="{00000000-0000-0000-0000-000000000000}"/>
  <bookViews>
    <workbookView xWindow="0" yWindow="500" windowWidth="51200" windowHeight="28300" tabRatio="500" activeTab="1" xr2:uid="{00000000-000D-0000-FFFF-FFFF00000000}"/>
  </bookViews>
  <sheets>
    <sheet name="Kriterien" sheetId="5" r:id="rId1"/>
    <sheet name="Kriteriengeleitete Evaluation" sheetId="1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B4" i="1"/>
  <c r="L4" i="1" s="1"/>
  <c r="M4" i="1" s="1"/>
  <c r="L3" i="1"/>
  <c r="H10" i="1"/>
  <c r="G10" i="1"/>
  <c r="G9" i="1"/>
  <c r="F10" i="1"/>
  <c r="F9" i="1"/>
  <c r="F8" i="1"/>
  <c r="E10" i="1"/>
  <c r="E9" i="1"/>
  <c r="E8" i="1"/>
  <c r="E7" i="1"/>
  <c r="D10" i="1"/>
  <c r="D9" i="1"/>
  <c r="D8" i="1"/>
  <c r="D7" i="1"/>
  <c r="D6" i="1"/>
  <c r="C10" i="1"/>
  <c r="C9" i="1"/>
  <c r="C8" i="1"/>
  <c r="C7" i="1"/>
  <c r="C5" i="1"/>
  <c r="B10" i="1"/>
  <c r="B9" i="1"/>
  <c r="B8" i="1"/>
  <c r="B7" i="1"/>
  <c r="B6" i="1"/>
  <c r="B5" i="1"/>
  <c r="L12" i="1" l="1"/>
  <c r="M12" i="1" s="1"/>
  <c r="T12" i="1" s="1"/>
  <c r="L10" i="1"/>
  <c r="M10" i="1" s="1"/>
  <c r="P10" i="1" s="1"/>
  <c r="L5" i="1"/>
  <c r="M5" i="1" s="1"/>
  <c r="N5" i="1" s="1"/>
  <c r="L8" i="1"/>
  <c r="M8" i="1" s="1"/>
  <c r="V8" i="1" s="1"/>
  <c r="L9" i="1"/>
  <c r="M9" i="1" s="1"/>
  <c r="N9" i="1" s="1"/>
  <c r="L7" i="1"/>
  <c r="M7" i="1" s="1"/>
  <c r="P7" i="1" s="1"/>
  <c r="L11" i="1"/>
  <c r="M11" i="1" s="1"/>
  <c r="R11" i="1" s="1"/>
  <c r="L6" i="1"/>
  <c r="M6" i="1" s="1"/>
  <c r="R6" i="1" s="1"/>
  <c r="R4" i="1"/>
  <c r="P4" i="1"/>
  <c r="V4" i="1"/>
  <c r="N4" i="1"/>
  <c r="T4" i="1"/>
  <c r="M3" i="1"/>
  <c r="P5" i="1" l="1"/>
  <c r="R5" i="1"/>
  <c r="T5" i="1"/>
  <c r="R12" i="1"/>
  <c r="N12" i="1"/>
  <c r="P12" i="1"/>
  <c r="V12" i="1"/>
  <c r="V5" i="1"/>
  <c r="N10" i="1"/>
  <c r="R10" i="1"/>
  <c r="T10" i="1"/>
  <c r="V10" i="1"/>
  <c r="R9" i="1"/>
  <c r="P6" i="1"/>
  <c r="T6" i="1"/>
  <c r="P9" i="1"/>
  <c r="T9" i="1"/>
  <c r="V9" i="1"/>
  <c r="T7" i="1"/>
  <c r="N7" i="1"/>
  <c r="T8" i="1"/>
  <c r="P8" i="1"/>
  <c r="N8" i="1"/>
  <c r="R8" i="1"/>
  <c r="R7" i="1"/>
  <c r="V7" i="1"/>
  <c r="P11" i="1"/>
  <c r="V11" i="1"/>
  <c r="N11" i="1"/>
  <c r="T11" i="1"/>
  <c r="N6" i="1"/>
  <c r="V6" i="1"/>
  <c r="V3" i="1"/>
  <c r="P3" i="1"/>
  <c r="T3" i="1"/>
  <c r="R3" i="1"/>
  <c r="N3" i="1"/>
  <c r="M13" i="1" l="1"/>
  <c r="N13" i="1" l="1"/>
  <c r="R13" i="1"/>
  <c r="V13" i="1"/>
  <c r="T13" i="1"/>
  <c r="P13" i="1"/>
</calcChain>
</file>

<file path=xl/sharedStrings.xml><?xml version="1.0" encoding="utf-8"?>
<sst xmlns="http://schemas.openxmlformats.org/spreadsheetml/2006/main" count="36" uniqueCount="32">
  <si>
    <t>Summe</t>
    <phoneticPr fontId="1" type="noConversion"/>
  </si>
  <si>
    <t>Faktor</t>
    <phoneticPr fontId="1" type="noConversion"/>
  </si>
  <si>
    <t>Prozent</t>
    <phoneticPr fontId="1" type="noConversion"/>
  </si>
  <si>
    <t>Bewertung</t>
    <phoneticPr fontId="1" type="noConversion"/>
  </si>
  <si>
    <t>Nutzwert</t>
    <phoneticPr fontId="1" type="noConversion"/>
  </si>
  <si>
    <t>Bewerung</t>
    <phoneticPr fontId="1" type="noConversion"/>
  </si>
  <si>
    <t>Nutzwert</t>
    <phoneticPr fontId="1" type="noConversion"/>
  </si>
  <si>
    <t>Bewertung</t>
    <phoneticPr fontId="1" type="noConversion"/>
  </si>
  <si>
    <t>Bewertung</t>
    <phoneticPr fontId="1" type="noConversion"/>
  </si>
  <si>
    <t>1.  Versionsverwaltung</t>
  </si>
  <si>
    <t>Anforderungen an den Use Case</t>
  </si>
  <si>
    <t>2.  Sicherheit</t>
  </si>
  <si>
    <t>3.  Performance</t>
  </si>
  <si>
    <t>4.  Stabilität</t>
  </si>
  <si>
    <t>5.  Fehlererkennung und Korrektur</t>
  </si>
  <si>
    <t>6.  Integration</t>
  </si>
  <si>
    <t>7.  Flexibilität</t>
  </si>
  <si>
    <t>8.  Kosten</t>
  </si>
  <si>
    <t>9.  Benutzerrechte und Zugriffskontrolle</t>
  </si>
  <si>
    <t>10.  Benachrichtigungsfunktionen</t>
  </si>
  <si>
    <t>5.  Fehlererkennung</t>
  </si>
  <si>
    <t>Eclipse Paho</t>
  </si>
  <si>
    <t>mqtt (literally der Name des Packages)</t>
  </si>
  <si>
    <t>--</t>
  </si>
  <si>
    <t>1.  Schweinsteigerfreundlichkeit</t>
  </si>
  <si>
    <t>2.  Stabilität</t>
  </si>
  <si>
    <t>4.  Erweiterbarkeit</t>
  </si>
  <si>
    <t>6.  Integration (wie gut lässt sie sich in einem beliebigen Applikationskontext anbinden)</t>
  </si>
  <si>
    <t>8.  Fehlerkorrektur</t>
  </si>
  <si>
    <t xml:space="preserve">9.  </t>
  </si>
  <si>
    <t xml:space="preserve">10.  </t>
  </si>
  <si>
    <t>7.  Flexibilität (wie gut lässt sich die Event Bridge steuern bzw das Verhalten manipulieren)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</si>
</sst>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Verdana"/>
    </font>
    <font>
      <sz val="8"/>
      <name val="Verdana"/>
      <family val="2"/>
    </font>
    <font>
      <sz val="10"/>
      <color indexed="9"/>
      <name val="Verdana"/>
      <family val="2"/>
    </font>
    <font>
      <sz val="10"/>
      <color indexed="22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b/>
      <sz val="10"/>
      <name val="Verdana"/>
      <family val="2"/>
    </font>
    <font>
      <b/>
      <sz val="12"/>
      <name val="Verdana"/>
      <family val="2"/>
    </font>
    <font>
      <sz val="1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3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6" borderId="6" xfId="0" applyFill="1" applyBorder="1" applyAlignment="1" applyProtection="1">
      <alignment horizontal="center" vertical="center"/>
      <protection locked="0"/>
    </xf>
    <xf numFmtId="0" fontId="0" fillId="4" borderId="4" xfId="0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6" borderId="3" xfId="0" applyFill="1" applyBorder="1" applyAlignment="1" applyProtection="1">
      <alignment horizontal="center" vertical="center"/>
      <protection locked="0"/>
    </xf>
    <xf numFmtId="0" fontId="0" fillId="2" borderId="5" xfId="0" applyFill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vertical="center"/>
    </xf>
    <xf numFmtId="49" fontId="6" fillId="0" borderId="15" xfId="0" applyNumberFormat="1" applyFont="1" applyBorder="1" applyAlignment="1">
      <alignment horizontal="left" vertical="center"/>
    </xf>
    <xf numFmtId="49" fontId="6" fillId="0" borderId="16" xfId="0" applyNumberFormat="1" applyFont="1" applyBorder="1" applyAlignment="1">
      <alignment horizontal="left" vertical="center"/>
    </xf>
    <xf numFmtId="49" fontId="6" fillId="0" borderId="17" xfId="0" applyNumberFormat="1" applyFont="1" applyBorder="1" applyAlignment="1">
      <alignment horizontal="left" vertical="center"/>
    </xf>
    <xf numFmtId="0" fontId="0" fillId="4" borderId="14" xfId="0" applyFill="1" applyBorder="1" applyAlignment="1" applyProtection="1">
      <alignment horizontal="center" vertical="center"/>
      <protection locked="0"/>
    </xf>
    <xf numFmtId="0" fontId="0" fillId="4" borderId="2" xfId="0" applyFill="1" applyBorder="1" applyAlignment="1" applyProtection="1">
      <alignment horizontal="center" vertical="center"/>
      <protection locked="0"/>
    </xf>
    <xf numFmtId="0" fontId="6" fillId="0" borderId="12" xfId="0" applyFont="1" applyBorder="1" applyAlignment="1">
      <alignment horizontal="center" vertical="top"/>
    </xf>
    <xf numFmtId="0" fontId="6" fillId="0" borderId="19" xfId="0" applyFont="1" applyBorder="1" applyAlignment="1">
      <alignment horizontal="center" vertical="top"/>
    </xf>
    <xf numFmtId="0" fontId="3" fillId="2" borderId="18" xfId="0" applyFont="1" applyFill="1" applyBorder="1" applyAlignment="1" applyProtection="1">
      <alignment horizontal="center" vertical="center"/>
      <protection hidden="1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6" fillId="0" borderId="22" xfId="0" applyFont="1" applyBorder="1"/>
    <xf numFmtId="0" fontId="3" fillId="2" borderId="11" xfId="0" applyFont="1" applyFill="1" applyBorder="1" applyAlignment="1" applyProtection="1">
      <alignment horizontal="center" vertical="center"/>
      <protection hidden="1"/>
    </xf>
    <xf numFmtId="0" fontId="6" fillId="0" borderId="23" xfId="0" applyFont="1" applyBorder="1" applyAlignment="1">
      <alignment horizontal="center" vertical="top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top"/>
    </xf>
    <xf numFmtId="0" fontId="2" fillId="5" borderId="26" xfId="0" applyFont="1" applyFill="1" applyBorder="1" applyAlignment="1">
      <alignment horizontal="center" vertical="center"/>
    </xf>
    <xf numFmtId="0" fontId="8" fillId="0" borderId="0" xfId="0" applyFont="1"/>
    <xf numFmtId="49" fontId="6" fillId="0" borderId="12" xfId="0" applyNumberFormat="1" applyFont="1" applyBorder="1" applyAlignment="1">
      <alignment horizontal="center" vertical="center" wrapText="1"/>
    </xf>
    <xf numFmtId="49" fontId="6" fillId="0" borderId="13" xfId="0" applyNumberFormat="1" applyFont="1" applyBorder="1" applyAlignment="1">
      <alignment horizontal="center" vertical="center" wrapText="1"/>
    </xf>
    <xf numFmtId="49" fontId="6" fillId="0" borderId="12" xfId="0" applyNumberFormat="1" applyFont="1" applyBorder="1" applyAlignment="1" applyProtection="1">
      <alignment horizontal="center" vertical="center" wrapText="1"/>
      <protection locked="0"/>
    </xf>
    <xf numFmtId="49" fontId="6" fillId="0" borderId="13" xfId="0" applyNumberFormat="1" applyFont="1" applyBorder="1" applyAlignment="1" applyProtection="1">
      <alignment horizontal="center" vertical="center" wrapText="1"/>
      <protection locked="0"/>
    </xf>
  </cellXfs>
  <cellStyles count="11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F926C-6A86-EB42-99EE-E6ACC66108E6}">
  <dimension ref="A2:A13"/>
  <sheetViews>
    <sheetView workbookViewId="0">
      <selection activeCell="A4" sqref="A4:A13"/>
    </sheetView>
  </sheetViews>
  <sheetFormatPr baseColWidth="10" defaultRowHeight="13" x14ac:dyDescent="0.15"/>
  <cols>
    <col min="1" max="1" width="49.83203125" customWidth="1"/>
    <col min="2" max="2" width="13" customWidth="1"/>
  </cols>
  <sheetData>
    <row r="2" spans="1:1" ht="42" customHeight="1" x14ac:dyDescent="0.15">
      <c r="A2" s="23" t="s">
        <v>10</v>
      </c>
    </row>
    <row r="3" spans="1:1" ht="14" thickBot="1" x14ac:dyDescent="0.2"/>
    <row r="4" spans="1:1" ht="58" customHeight="1" x14ac:dyDescent="0.15">
      <c r="A4" s="24" t="s">
        <v>9</v>
      </c>
    </row>
    <row r="5" spans="1:1" ht="58" customHeight="1" x14ac:dyDescent="0.15">
      <c r="A5" s="25" t="s">
        <v>11</v>
      </c>
    </row>
    <row r="6" spans="1:1" ht="58" customHeight="1" x14ac:dyDescent="0.15">
      <c r="A6" s="25" t="s">
        <v>12</v>
      </c>
    </row>
    <row r="7" spans="1:1" ht="58" customHeight="1" x14ac:dyDescent="0.15">
      <c r="A7" s="25" t="s">
        <v>13</v>
      </c>
    </row>
    <row r="8" spans="1:1" ht="58" customHeight="1" x14ac:dyDescent="0.15">
      <c r="A8" s="25" t="s">
        <v>14</v>
      </c>
    </row>
    <row r="9" spans="1:1" ht="62" customHeight="1" x14ac:dyDescent="0.15">
      <c r="A9" s="25" t="s">
        <v>15</v>
      </c>
    </row>
    <row r="10" spans="1:1" ht="57" customHeight="1" x14ac:dyDescent="0.15">
      <c r="A10" s="25" t="s">
        <v>16</v>
      </c>
    </row>
    <row r="11" spans="1:1" ht="48" customHeight="1" x14ac:dyDescent="0.15">
      <c r="A11" s="25" t="s">
        <v>17</v>
      </c>
    </row>
    <row r="12" spans="1:1" ht="42" customHeight="1" x14ac:dyDescent="0.15">
      <c r="A12" s="25" t="s">
        <v>18</v>
      </c>
    </row>
    <row r="13" spans="1:1" ht="48" customHeight="1" thickBot="1" x14ac:dyDescent="0.2">
      <c r="A13" s="26" t="s">
        <v>19</v>
      </c>
    </row>
  </sheetData>
  <phoneticPr fontId="1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7"/>
  <sheetViews>
    <sheetView tabSelected="1" zoomScale="120" workbookViewId="0">
      <selection activeCell="P22" sqref="P22"/>
    </sheetView>
  </sheetViews>
  <sheetFormatPr baseColWidth="10" defaultRowHeight="13" x14ac:dyDescent="0.15"/>
  <cols>
    <col min="1" max="1" width="104.1640625" customWidth="1"/>
  </cols>
  <sheetData>
    <row r="1" spans="1:22" ht="43" customHeight="1" thickBot="1" x14ac:dyDescent="0.2">
      <c r="O1" s="42" t="s">
        <v>21</v>
      </c>
      <c r="P1" s="43"/>
      <c r="Q1" s="44" t="s">
        <v>22</v>
      </c>
      <c r="R1" s="45"/>
      <c r="S1" s="42" t="s">
        <v>23</v>
      </c>
      <c r="T1" s="43"/>
      <c r="U1" s="42" t="s">
        <v>23</v>
      </c>
      <c r="V1" s="43"/>
    </row>
    <row r="2" spans="1:22" s="22" customFormat="1" ht="14" thickBot="1" x14ac:dyDescent="0.2">
      <c r="A2" s="34"/>
      <c r="B2" s="29">
        <v>1</v>
      </c>
      <c r="C2" s="30">
        <v>2</v>
      </c>
      <c r="D2" s="30">
        <v>3</v>
      </c>
      <c r="E2" s="30">
        <v>4</v>
      </c>
      <c r="F2" s="30">
        <v>5</v>
      </c>
      <c r="G2" s="30">
        <v>6</v>
      </c>
      <c r="H2" s="30">
        <v>7</v>
      </c>
      <c r="I2" s="30">
        <v>8</v>
      </c>
      <c r="J2" s="30">
        <v>9</v>
      </c>
      <c r="K2" s="30">
        <v>10</v>
      </c>
      <c r="L2" s="29" t="s">
        <v>0</v>
      </c>
      <c r="M2" s="30" t="s">
        <v>1</v>
      </c>
      <c r="N2" s="36" t="s">
        <v>2</v>
      </c>
      <c r="O2" s="29" t="s">
        <v>3</v>
      </c>
      <c r="P2" s="39" t="s">
        <v>4</v>
      </c>
      <c r="Q2" s="29" t="s">
        <v>8</v>
      </c>
      <c r="R2" s="39" t="s">
        <v>4</v>
      </c>
      <c r="S2" s="29" t="s">
        <v>5</v>
      </c>
      <c r="T2" s="39" t="s">
        <v>6</v>
      </c>
      <c r="U2" s="29" t="s">
        <v>7</v>
      </c>
      <c r="V2" s="39" t="s">
        <v>6</v>
      </c>
    </row>
    <row r="3" spans="1:22" s="1" customFormat="1" ht="43" customHeight="1" thickBot="1" x14ac:dyDescent="0.2">
      <c r="A3" s="24" t="s">
        <v>24</v>
      </c>
      <c r="B3" s="31">
        <v>0</v>
      </c>
      <c r="C3" s="16">
        <v>2</v>
      </c>
      <c r="D3" s="16">
        <v>2</v>
      </c>
      <c r="E3" s="16">
        <v>2</v>
      </c>
      <c r="F3" s="16">
        <v>2</v>
      </c>
      <c r="G3" s="16">
        <v>2</v>
      </c>
      <c r="H3" s="16">
        <v>2</v>
      </c>
      <c r="I3" s="16">
        <v>2</v>
      </c>
      <c r="J3" s="16">
        <v>0</v>
      </c>
      <c r="K3" s="27">
        <v>0</v>
      </c>
      <c r="L3" s="17">
        <f>SUM(B3:K3)</f>
        <v>14</v>
      </c>
      <c r="M3" s="18">
        <f>L3/20</f>
        <v>0.7</v>
      </c>
      <c r="N3" s="19">
        <f>M3*100</f>
        <v>70</v>
      </c>
      <c r="O3" s="20">
        <v>4</v>
      </c>
      <c r="P3" s="19">
        <f>$O3*$M3</f>
        <v>2.8</v>
      </c>
      <c r="Q3" s="20">
        <v>4</v>
      </c>
      <c r="R3" s="19">
        <f>$Q3*$M3</f>
        <v>2.8</v>
      </c>
      <c r="S3" s="20">
        <v>0</v>
      </c>
      <c r="T3" s="19">
        <f>$S3*$M3</f>
        <v>0</v>
      </c>
      <c r="U3" s="20">
        <v>0</v>
      </c>
      <c r="V3" s="21">
        <f>$U3*$M3</f>
        <v>0</v>
      </c>
    </row>
    <row r="4" spans="1:22" s="1" customFormat="1" ht="43" customHeight="1" thickBot="1" x14ac:dyDescent="0.2">
      <c r="A4" s="25" t="s">
        <v>25</v>
      </c>
      <c r="B4" s="32">
        <f>ABS(C$3-2)</f>
        <v>0</v>
      </c>
      <c r="C4" s="2">
        <v>0</v>
      </c>
      <c r="D4" s="7">
        <v>0</v>
      </c>
      <c r="E4" s="7">
        <v>1</v>
      </c>
      <c r="F4" s="7">
        <v>2</v>
      </c>
      <c r="G4" s="7">
        <v>0</v>
      </c>
      <c r="H4" s="7">
        <v>1</v>
      </c>
      <c r="I4" s="7">
        <v>1</v>
      </c>
      <c r="J4" s="7">
        <v>0</v>
      </c>
      <c r="K4" s="28">
        <v>0</v>
      </c>
      <c r="L4" s="9">
        <f t="shared" ref="L4:L12" si="0">SUM(B4:K4)</f>
        <v>5</v>
      </c>
      <c r="M4" s="3">
        <f t="shared" ref="M4:M12" si="1">L4/20</f>
        <v>0.25</v>
      </c>
      <c r="N4" s="6">
        <f t="shared" ref="N4:N12" si="2">M4*100</f>
        <v>25</v>
      </c>
      <c r="O4" s="15">
        <v>4</v>
      </c>
      <c r="P4" s="6">
        <f t="shared" ref="P4:P12" si="3">$O4*$M4</f>
        <v>1</v>
      </c>
      <c r="Q4" s="15">
        <v>4</v>
      </c>
      <c r="R4" s="6">
        <f t="shared" ref="R4:R12" si="4">$Q4*$M4</f>
        <v>1</v>
      </c>
      <c r="S4" s="20">
        <v>0</v>
      </c>
      <c r="T4" s="6">
        <f t="shared" ref="T4:T12" si="5">$S4*$M4</f>
        <v>0</v>
      </c>
      <c r="U4" s="20">
        <v>0</v>
      </c>
      <c r="V4" s="10">
        <f t="shared" ref="V4:V12" si="6">$U4*$M4</f>
        <v>0</v>
      </c>
    </row>
    <row r="5" spans="1:22" s="1" customFormat="1" ht="43" customHeight="1" thickBot="1" x14ac:dyDescent="0.2">
      <c r="A5" s="25" t="s">
        <v>12</v>
      </c>
      <c r="B5" s="32">
        <f>ABS(D$3-2)</f>
        <v>0</v>
      </c>
      <c r="C5" s="4">
        <f>ABS(D$4-2)</f>
        <v>2</v>
      </c>
      <c r="D5" s="2">
        <v>0</v>
      </c>
      <c r="E5" s="7">
        <v>1</v>
      </c>
      <c r="F5" s="7">
        <v>2</v>
      </c>
      <c r="G5" s="7">
        <v>0</v>
      </c>
      <c r="H5" s="7">
        <v>1</v>
      </c>
      <c r="I5" s="7">
        <v>1</v>
      </c>
      <c r="J5" s="7">
        <v>0</v>
      </c>
      <c r="K5" s="28">
        <v>0</v>
      </c>
      <c r="L5" s="9">
        <f t="shared" si="0"/>
        <v>7</v>
      </c>
      <c r="M5" s="3">
        <f t="shared" si="1"/>
        <v>0.35</v>
      </c>
      <c r="N5" s="6">
        <f t="shared" si="2"/>
        <v>35</v>
      </c>
      <c r="O5" s="15">
        <v>4</v>
      </c>
      <c r="P5" s="6">
        <f t="shared" si="3"/>
        <v>1.4</v>
      </c>
      <c r="Q5" s="15">
        <v>3</v>
      </c>
      <c r="R5" s="6">
        <f t="shared" si="4"/>
        <v>1.0499999999999998</v>
      </c>
      <c r="S5" s="20">
        <v>0</v>
      </c>
      <c r="T5" s="6">
        <f t="shared" si="5"/>
        <v>0</v>
      </c>
      <c r="U5" s="20">
        <v>0</v>
      </c>
      <c r="V5" s="10">
        <f t="shared" si="6"/>
        <v>0</v>
      </c>
    </row>
    <row r="6" spans="1:22" s="1" customFormat="1" ht="43" customHeight="1" thickBot="1" x14ac:dyDescent="0.2">
      <c r="A6" s="25" t="s">
        <v>26</v>
      </c>
      <c r="B6" s="32">
        <f>ABS(E$3-2)</f>
        <v>0</v>
      </c>
      <c r="C6" s="4">
        <f>ABS(E$4-2)</f>
        <v>1</v>
      </c>
      <c r="D6" s="4">
        <f>ABS(E$5-2)</f>
        <v>1</v>
      </c>
      <c r="E6" s="2">
        <v>0</v>
      </c>
      <c r="F6" s="7">
        <v>2</v>
      </c>
      <c r="G6" s="7">
        <v>0</v>
      </c>
      <c r="H6" s="7">
        <v>1</v>
      </c>
      <c r="I6" s="7">
        <v>2</v>
      </c>
      <c r="J6" s="7">
        <v>0</v>
      </c>
      <c r="K6" s="28">
        <v>0</v>
      </c>
      <c r="L6" s="9">
        <f t="shared" si="0"/>
        <v>7</v>
      </c>
      <c r="M6" s="3">
        <f t="shared" si="1"/>
        <v>0.35</v>
      </c>
      <c r="N6" s="6">
        <f t="shared" si="2"/>
        <v>35</v>
      </c>
      <c r="O6" s="15">
        <v>3</v>
      </c>
      <c r="P6" s="6">
        <f t="shared" si="3"/>
        <v>1.0499999999999998</v>
      </c>
      <c r="Q6" s="15">
        <v>4</v>
      </c>
      <c r="R6" s="6">
        <f t="shared" si="4"/>
        <v>1.4</v>
      </c>
      <c r="S6" s="20">
        <v>0</v>
      </c>
      <c r="T6" s="6">
        <f t="shared" si="5"/>
        <v>0</v>
      </c>
      <c r="U6" s="20">
        <v>0</v>
      </c>
      <c r="V6" s="10">
        <f t="shared" si="6"/>
        <v>0</v>
      </c>
    </row>
    <row r="7" spans="1:22" s="1" customFormat="1" ht="43" customHeight="1" thickBot="1" x14ac:dyDescent="0.2">
      <c r="A7" s="25" t="s">
        <v>20</v>
      </c>
      <c r="B7" s="32">
        <f>ABS(F$3-2)</f>
        <v>0</v>
      </c>
      <c r="C7" s="4">
        <f>ABS(F$4-2)</f>
        <v>0</v>
      </c>
      <c r="D7" s="4">
        <f>ABS(F$5-2)</f>
        <v>0</v>
      </c>
      <c r="E7" s="4">
        <f>ABS(F$6-2)</f>
        <v>0</v>
      </c>
      <c r="F7" s="2">
        <v>0</v>
      </c>
      <c r="G7" s="7">
        <v>0</v>
      </c>
      <c r="H7" s="7">
        <v>0</v>
      </c>
      <c r="I7" s="7">
        <v>1</v>
      </c>
      <c r="J7" s="7">
        <v>0</v>
      </c>
      <c r="K7" s="28">
        <v>0</v>
      </c>
      <c r="L7" s="9">
        <f t="shared" si="0"/>
        <v>1</v>
      </c>
      <c r="M7" s="3">
        <f t="shared" si="1"/>
        <v>0.05</v>
      </c>
      <c r="N7" s="6">
        <f t="shared" si="2"/>
        <v>5</v>
      </c>
      <c r="O7" s="15">
        <v>4</v>
      </c>
      <c r="P7" s="6">
        <f t="shared" si="3"/>
        <v>0.2</v>
      </c>
      <c r="Q7" s="15">
        <v>1</v>
      </c>
      <c r="R7" s="6">
        <f t="shared" si="4"/>
        <v>0.05</v>
      </c>
      <c r="S7" s="20">
        <v>0</v>
      </c>
      <c r="T7" s="6">
        <f t="shared" si="5"/>
        <v>0</v>
      </c>
      <c r="U7" s="20">
        <v>0</v>
      </c>
      <c r="V7" s="10">
        <f t="shared" si="6"/>
        <v>0</v>
      </c>
    </row>
    <row r="8" spans="1:22" s="1" customFormat="1" ht="43" customHeight="1" thickBot="1" x14ac:dyDescent="0.2">
      <c r="A8" s="25" t="s">
        <v>27</v>
      </c>
      <c r="B8" s="32">
        <f>ABS(G$3-2)</f>
        <v>0</v>
      </c>
      <c r="C8" s="4">
        <f>ABS(G$4-2)</f>
        <v>2</v>
      </c>
      <c r="D8" s="4">
        <f>ABS(G$5-2)</f>
        <v>2</v>
      </c>
      <c r="E8" s="4">
        <f>ABS(G$6-2)</f>
        <v>2</v>
      </c>
      <c r="F8" s="4">
        <f>ABS(G$7-2)</f>
        <v>2</v>
      </c>
      <c r="G8" s="2">
        <v>0</v>
      </c>
      <c r="H8" s="7">
        <v>0</v>
      </c>
      <c r="I8" s="7">
        <v>2</v>
      </c>
      <c r="J8" s="7">
        <v>0</v>
      </c>
      <c r="K8" s="28">
        <v>0</v>
      </c>
      <c r="L8" s="9">
        <f t="shared" si="0"/>
        <v>10</v>
      </c>
      <c r="M8" s="3">
        <f t="shared" si="1"/>
        <v>0.5</v>
      </c>
      <c r="N8" s="6">
        <f t="shared" si="2"/>
        <v>50</v>
      </c>
      <c r="O8" s="15">
        <v>1</v>
      </c>
      <c r="P8" s="6">
        <f t="shared" si="3"/>
        <v>0.5</v>
      </c>
      <c r="Q8" s="15">
        <v>4</v>
      </c>
      <c r="R8" s="6">
        <f t="shared" si="4"/>
        <v>2</v>
      </c>
      <c r="S8" s="20">
        <v>0</v>
      </c>
      <c r="T8" s="6">
        <f t="shared" si="5"/>
        <v>0</v>
      </c>
      <c r="U8" s="20">
        <v>0</v>
      </c>
      <c r="V8" s="10">
        <f t="shared" si="6"/>
        <v>0</v>
      </c>
    </row>
    <row r="9" spans="1:22" s="1" customFormat="1" ht="43" customHeight="1" thickBot="1" x14ac:dyDescent="0.2">
      <c r="A9" s="25" t="s">
        <v>31</v>
      </c>
      <c r="B9" s="32">
        <f>ABS(H$3-2)</f>
        <v>0</v>
      </c>
      <c r="C9" s="4">
        <f>ABS(H$4-2)</f>
        <v>1</v>
      </c>
      <c r="D9" s="4">
        <f>ABS(H$5-2)</f>
        <v>1</v>
      </c>
      <c r="E9" s="4">
        <f>ABS(H$6-2)</f>
        <v>1</v>
      </c>
      <c r="F9" s="4">
        <f>ABS(H$7-2)</f>
        <v>2</v>
      </c>
      <c r="G9" s="4">
        <f>ABS(H$8-2)</f>
        <v>2</v>
      </c>
      <c r="H9" s="2">
        <v>0</v>
      </c>
      <c r="I9" s="7">
        <v>2</v>
      </c>
      <c r="J9" s="7">
        <v>0</v>
      </c>
      <c r="K9" s="28">
        <v>0</v>
      </c>
      <c r="L9" s="9">
        <f t="shared" si="0"/>
        <v>9</v>
      </c>
      <c r="M9" s="3">
        <f t="shared" si="1"/>
        <v>0.45</v>
      </c>
      <c r="N9" s="6">
        <f t="shared" si="2"/>
        <v>45</v>
      </c>
      <c r="O9" s="15">
        <v>4</v>
      </c>
      <c r="P9" s="6">
        <f t="shared" si="3"/>
        <v>1.8</v>
      </c>
      <c r="Q9" s="15">
        <v>2</v>
      </c>
      <c r="R9" s="6">
        <f t="shared" si="4"/>
        <v>0.9</v>
      </c>
      <c r="S9" s="20">
        <v>0</v>
      </c>
      <c r="T9" s="6">
        <f t="shared" si="5"/>
        <v>0</v>
      </c>
      <c r="U9" s="20">
        <v>0</v>
      </c>
      <c r="V9" s="10">
        <f t="shared" si="6"/>
        <v>0</v>
      </c>
    </row>
    <row r="10" spans="1:22" s="1" customFormat="1" ht="43" customHeight="1" thickBot="1" x14ac:dyDescent="0.2">
      <c r="A10" s="25" t="s">
        <v>28</v>
      </c>
      <c r="B10" s="32">
        <f>ABS(I$3-2)</f>
        <v>0</v>
      </c>
      <c r="C10" s="4">
        <f>ABS(I$4-2)</f>
        <v>1</v>
      </c>
      <c r="D10" s="4">
        <f>ABS(I$5-2)</f>
        <v>1</v>
      </c>
      <c r="E10" s="4">
        <f>ABS(I$6-2)</f>
        <v>0</v>
      </c>
      <c r="F10" s="4">
        <f>ABS(I$7-2)</f>
        <v>1</v>
      </c>
      <c r="G10" s="4">
        <f>ABS(I$8-2)</f>
        <v>0</v>
      </c>
      <c r="H10" s="4">
        <f>ABS(I$9-2)</f>
        <v>0</v>
      </c>
      <c r="I10" s="2">
        <v>0</v>
      </c>
      <c r="J10" s="7">
        <v>0</v>
      </c>
      <c r="K10" s="28">
        <v>0</v>
      </c>
      <c r="L10" s="9">
        <f t="shared" si="0"/>
        <v>3</v>
      </c>
      <c r="M10" s="3">
        <f t="shared" si="1"/>
        <v>0.15</v>
      </c>
      <c r="N10" s="6">
        <f t="shared" si="2"/>
        <v>15</v>
      </c>
      <c r="O10" s="15">
        <v>4</v>
      </c>
      <c r="P10" s="6">
        <f t="shared" si="3"/>
        <v>0.6</v>
      </c>
      <c r="Q10" s="15">
        <v>2</v>
      </c>
      <c r="R10" s="6">
        <f t="shared" si="4"/>
        <v>0.3</v>
      </c>
      <c r="S10" s="20">
        <v>0</v>
      </c>
      <c r="T10" s="6">
        <f t="shared" si="5"/>
        <v>0</v>
      </c>
      <c r="U10" s="20">
        <v>0</v>
      </c>
      <c r="V10" s="10">
        <f t="shared" si="6"/>
        <v>0</v>
      </c>
    </row>
    <row r="11" spans="1:22" s="1" customFormat="1" ht="43" customHeight="1" thickBot="1" x14ac:dyDescent="0.2">
      <c r="A11" s="25" t="s">
        <v>29</v>
      </c>
      <c r="B11" s="32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5"/>
      <c r="K11" s="28">
        <v>0</v>
      </c>
      <c r="L11" s="9">
        <f t="shared" si="0"/>
        <v>0</v>
      </c>
      <c r="M11" s="3">
        <f t="shared" si="1"/>
        <v>0</v>
      </c>
      <c r="N11" s="6">
        <f t="shared" si="2"/>
        <v>0</v>
      </c>
      <c r="O11" s="15">
        <v>0</v>
      </c>
      <c r="P11" s="6">
        <f t="shared" si="3"/>
        <v>0</v>
      </c>
      <c r="Q11" s="15">
        <v>0</v>
      </c>
      <c r="R11" s="6">
        <f t="shared" si="4"/>
        <v>0</v>
      </c>
      <c r="S11" s="20">
        <v>0</v>
      </c>
      <c r="T11" s="6">
        <f t="shared" si="5"/>
        <v>0</v>
      </c>
      <c r="U11" s="20">
        <v>0</v>
      </c>
      <c r="V11" s="10">
        <f t="shared" si="6"/>
        <v>0</v>
      </c>
    </row>
    <row r="12" spans="1:22" s="1" customFormat="1" ht="43" customHeight="1" thickBot="1" x14ac:dyDescent="0.2">
      <c r="A12" s="26" t="s">
        <v>30</v>
      </c>
      <c r="B12" s="33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35">
        <v>0</v>
      </c>
      <c r="L12" s="11">
        <f t="shared" si="0"/>
        <v>0</v>
      </c>
      <c r="M12" s="12">
        <f t="shared" si="1"/>
        <v>0</v>
      </c>
      <c r="N12" s="14">
        <f t="shared" si="2"/>
        <v>0</v>
      </c>
      <c r="O12" s="15">
        <v>0</v>
      </c>
      <c r="P12" s="14">
        <f t="shared" si="3"/>
        <v>0</v>
      </c>
      <c r="Q12" s="15">
        <v>0</v>
      </c>
      <c r="R12" s="14">
        <f t="shared" si="4"/>
        <v>0</v>
      </c>
      <c r="S12" s="20">
        <v>0</v>
      </c>
      <c r="T12" s="14">
        <f t="shared" si="5"/>
        <v>0</v>
      </c>
      <c r="U12" s="20">
        <v>0</v>
      </c>
      <c r="V12" s="13">
        <f t="shared" si="6"/>
        <v>0</v>
      </c>
    </row>
    <row r="13" spans="1:22" ht="14" thickBot="1" x14ac:dyDescent="0.2">
      <c r="M13" s="37">
        <f>SUM(M3:M12)</f>
        <v>2.8000000000000003</v>
      </c>
      <c r="N13" s="38">
        <f>SUM(N3:N12)</f>
        <v>280</v>
      </c>
      <c r="P13" s="40">
        <f>SUM(P3:P12)</f>
        <v>9.35</v>
      </c>
      <c r="R13" s="40">
        <f>SUM(R3:R12)</f>
        <v>9.5000000000000018</v>
      </c>
      <c r="T13" s="40">
        <f>SUM(T3:T12)</f>
        <v>0</v>
      </c>
      <c r="V13" s="40">
        <f>SUM(V3:V12)</f>
        <v>0</v>
      </c>
    </row>
    <row r="15" spans="1:22" x14ac:dyDescent="0.15">
      <c r="T15" s="41"/>
    </row>
    <row r="17" spans="20:22" x14ac:dyDescent="0.15">
      <c r="T17" s="41"/>
      <c r="V17" s="41"/>
    </row>
  </sheetData>
  <mergeCells count="4">
    <mergeCell ref="O1:P1"/>
    <mergeCell ref="Q1:R1"/>
    <mergeCell ref="S1:T1"/>
    <mergeCell ref="U1:V1"/>
  </mergeCells>
  <phoneticPr fontId="1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Kriterien</vt:lpstr>
      <vt:lpstr>Kriteriengeleitete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</dc:creator>
  <cp:lastModifiedBy>Tobias Barthold</cp:lastModifiedBy>
  <dcterms:created xsi:type="dcterms:W3CDTF">2013-03-14T18:41:07Z</dcterms:created>
  <dcterms:modified xsi:type="dcterms:W3CDTF">2024-04-25T17:33:23Z</dcterms:modified>
</cp:coreProperties>
</file>