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P3175A\Userfolders$\S7149B\My Documents\darbinis\"/>
    </mc:Choice>
  </mc:AlternateContent>
  <xr:revisionPtr revIDLastSave="0" documentId="13_ncr:1_{2C47A72F-11BC-4861-AA6A-8A9478B75DB1}" xr6:coauthVersionLast="47" xr6:coauthVersionMax="47" xr10:uidLastSave="{00000000-0000-0000-0000-000000000000}"/>
  <bookViews>
    <workbookView xWindow="-108" yWindow="-108" windowWidth="23256" windowHeight="12576" xr2:uid="{53F2C099-D59D-41C5-8A4C-B031DECCE670}"/>
  </bookViews>
  <sheets>
    <sheet name="Įplaukos - Išlaidos" sheetId="1" r:id="rId1"/>
    <sheet name="Sheet1" sheetId="3" r:id="rId2"/>
    <sheet name="Sąskait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32" i="1"/>
  <c r="M40" i="1"/>
  <c r="M39" i="1"/>
  <c r="M38" i="1"/>
  <c r="M34" i="1"/>
  <c r="M36" i="1"/>
  <c r="C2" i="1"/>
  <c r="C32" i="1"/>
  <c r="D32" i="1"/>
  <c r="E32" i="1"/>
  <c r="C3" i="1" l="1"/>
</calcChain>
</file>

<file path=xl/sharedStrings.xml><?xml version="1.0" encoding="utf-8"?>
<sst xmlns="http://schemas.openxmlformats.org/spreadsheetml/2006/main" count="129" uniqueCount="97">
  <si>
    <t>Vaiko vardas, pavardė</t>
  </si>
  <si>
    <t>Gauta, Eur</t>
  </si>
  <si>
    <t>I Š L A I D O S</t>
  </si>
  <si>
    <t>Prekės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</si>
  <si>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</si>
  <si>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</si>
  <si>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</si>
  <si>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</si>
  <si>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</si>
  <si>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</si>
  <si>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</si>
  <si>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</si>
  <si>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</si>
  <si>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</si>
  <si>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</si>
  <si>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</si>
  <si>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</si>
  <si>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</si>
  <si>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</si>
  <si>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</si>
  <si>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</si>
  <si>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</si>
  <si>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</si>
  <si>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</si>
  <si>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</si>
  <si>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Suma, Eur</t>
  </si>
  <si>
    <t>Šaltinis</t>
  </si>
  <si>
    <t>Data</t>
  </si>
  <si>
    <t>Darginavičiūtė Meda</t>
  </si>
  <si>
    <t>Čeponis Dagnis</t>
  </si>
  <si>
    <t>Galatiltis Ąžuolas</t>
  </si>
  <si>
    <t>Glumbakas Danielius</t>
  </si>
  <si>
    <t>Krisiulevičiūtė Rugilė</t>
  </si>
  <si>
    <t>Kviatkovskij Oskar</t>
  </si>
  <si>
    <t>Martinaitytė Miglė</t>
  </si>
  <si>
    <t>Martusevičiūtė Mėja</t>
  </si>
  <si>
    <t>Minenko Dominykas</t>
  </si>
  <si>
    <t>Miselytė Miglė</t>
  </si>
  <si>
    <t>Monkevičius Jonas</t>
  </si>
  <si>
    <t>Olijnik Aleksas</t>
  </si>
  <si>
    <t>Plėta Armandas</t>
  </si>
  <si>
    <t>Puzaitė Ieva</t>
  </si>
  <si>
    <t>Skardžius Jonas</t>
  </si>
  <si>
    <t>Stoškutė Danielė</t>
  </si>
  <si>
    <t>Švedas Jurgis</t>
  </si>
  <si>
    <t>Veršulytė Patricija</t>
  </si>
  <si>
    <t>Vitkauskaitė Saulė</t>
  </si>
  <si>
    <t>Zykus Adas</t>
  </si>
  <si>
    <t>VISO PAJAMŲ:</t>
  </si>
  <si>
    <t>VISO IŠLAIDŲ:</t>
  </si>
  <si>
    <t>LIKUTIS:</t>
  </si>
  <si>
    <t>P A J A M O S</t>
  </si>
  <si>
    <t>Baltakartytė Lukrecija</t>
  </si>
  <si>
    <t>22.</t>
  </si>
  <si>
    <t>Krivickaitė Ieva</t>
  </si>
  <si>
    <t>Kalytis Joris</t>
  </si>
  <si>
    <t>23.</t>
  </si>
  <si>
    <t>Už baseino kelionę (perduota mokytojai)</t>
  </si>
  <si>
    <t>Už popierių (piešimui vaikams)</t>
  </si>
  <si>
    <t>Ąžuolo mama</t>
  </si>
  <si>
    <t>Popieriniai rankšluosčiai TORK M2 (12 vnt.)</t>
  </si>
  <si>
    <t>PROMO cash&amp;carry</t>
  </si>
  <si>
    <t>iš 1 C klasės likutis</t>
  </si>
  <si>
    <t>Skystas muilas TORK Premium Mild S1, 1l, 420501 (2 vnt.)</t>
  </si>
  <si>
    <t>Kalėdinės išvykos (2022-12-21) avansas</t>
  </si>
  <si>
    <t>Už baseino kelionę lapkričio mėnesiui</t>
  </si>
  <si>
    <t>Klasės spausdintuvo toneris</t>
  </si>
  <si>
    <t>Už dovaną mokytojai</t>
  </si>
  <si>
    <t>Indrei Balytei Zykei</t>
  </si>
  <si>
    <t>Už baseino kelionę už gruodžio mėnesį</t>
  </si>
  <si>
    <t>sodyba</t>
  </si>
  <si>
    <t>Už gėles mokytojai (mokytojų dienos proga ir gimtadienio proga)</t>
  </si>
  <si>
    <t>Jolitai Martinaitienei</t>
  </si>
  <si>
    <t>Ąžuolo mamai</t>
  </si>
  <si>
    <t>Popierius iešimui ir spausdinimui klasei</t>
  </si>
  <si>
    <t>Už baseino kelionę už sausio mėnesį</t>
  </si>
  <si>
    <t>Mokytojai</t>
  </si>
  <si>
    <t>Už baseino kelionę už vasario mėnesį</t>
  </si>
  <si>
    <t>Pinigų grąžinimas iš klasės fondo Danielei</t>
  </si>
  <si>
    <t>Kl. Fond</t>
  </si>
  <si>
    <t>Pinigų grąžinimas iš klasės fondo Medai</t>
  </si>
  <si>
    <t>Pinigų grąžinimas iš klasės fondo Ievai</t>
  </si>
  <si>
    <t>Už baseino kelionę už kovo mėnesį</t>
  </si>
  <si>
    <t>Popieriniai rankšluosčiai TORK M2 (16 vnt.)</t>
  </si>
  <si>
    <t>Už baseino kelionę už balandžio mėnesį</t>
  </si>
  <si>
    <t>Molis dailei</t>
  </si>
  <si>
    <t>Už baseino kelionę už gegužės mėnesį</t>
  </si>
  <si>
    <t>Gėlės mokytojai</t>
  </si>
  <si>
    <t>Pratybos</t>
  </si>
  <si>
    <t>2023-2024</t>
  </si>
  <si>
    <t>Kl. Fond, 2023-2024</t>
  </si>
  <si>
    <t>Pratybos, BP</t>
  </si>
  <si>
    <t>iš 2 C klasės likutis</t>
  </si>
  <si>
    <t>Survilas Arijus</t>
  </si>
  <si>
    <t>Anglu pratybos</t>
  </si>
  <si>
    <t>Pasaulio pazinimas</t>
  </si>
  <si>
    <t>Daugirdas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</si>
</sst>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b/>
      <sz val="16"/>
      <color theme="1"/>
      <name val="Calibri"/>
      <family val="2"/>
      <charset val="186"/>
      <scheme val="minor"/>
    </font>
    <font>
      <b/>
      <sz val="16"/>
      <color theme="1"/>
      <name val="Times New Roman"/>
      <family val="1"/>
      <charset val="186"/>
    </font>
    <font>
      <b/>
      <sz val="14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  <xf numFmtId="0" fontId="0" fillId="0" borderId="4" xfId="0" applyBorder="1"/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0" fillId="0" borderId="14" xfId="0" applyBorder="1"/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0" xfId="0" applyFont="1" applyFill="1"/>
    <xf numFmtId="0" fontId="1" fillId="2" borderId="0" xfId="0" applyFont="1" applyFill="1" applyAlignment="1">
      <alignment horizontal="center"/>
    </xf>
    <xf numFmtId="0" fontId="0" fillId="0" borderId="12" xfId="0" applyBorder="1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5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14" fontId="6" fillId="0" borderId="4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CF30-ABBA-406C-BE00-E85AF87B5812}">
  <sheetPr>
    <pageSetUpPr fitToPage="1"/>
  </sheetPr>
  <dimension ref="A1:M76"/>
  <sheetViews>
    <sheetView tabSelected="1" topLeftCell="B9" zoomScale="85" zoomScaleNormal="85" workbookViewId="0">
      <selection activeCell="G23" sqref="G23:I23"/>
    </sheetView>
  </sheetViews>
  <sheetFormatPr defaultRowHeight="15" x14ac:dyDescent="0.25"/>
  <cols>
    <col min="1" max="1" width="5.7109375" customWidth="1"/>
    <col min="2" max="2" width="23" customWidth="1"/>
    <col min="3" max="3" width="11.85546875" customWidth="1"/>
    <col min="4" max="4" width="8.28515625" customWidth="1"/>
    <col min="5" max="5" width="9.28515625" customWidth="1"/>
    <col min="6" max="6" width="18.140625" bestFit="1" customWidth="1"/>
    <col min="7" max="7" width="15.140625" customWidth="1"/>
    <col min="9" max="9" width="67.140625" customWidth="1"/>
    <col min="10" max="10" width="12.42578125" style="20" customWidth="1"/>
    <col min="11" max="11" width="20.5703125" customWidth="1"/>
    <col min="12" max="12" width="10.140625" style="20" customWidth="1"/>
  </cols>
  <sheetData>
    <row r="1" spans="1:12" x14ac:dyDescent="0.25">
      <c r="B1" s="8" t="s">
        <v>48</v>
      </c>
      <c r="C1" s="1">
        <f>SUM(C7:C31)+H1+SUM(D7:D31)+SUM(F7:F31)</f>
        <v>4463.5</v>
      </c>
      <c r="D1" s="40"/>
      <c r="E1" s="49" t="s">
        <v>62</v>
      </c>
      <c r="F1" s="50"/>
      <c r="G1" s="50"/>
      <c r="H1" s="38">
        <v>68.45</v>
      </c>
    </row>
    <row r="2" spans="1:12" x14ac:dyDescent="0.25">
      <c r="B2" s="9" t="s">
        <v>49</v>
      </c>
      <c r="C2" s="1">
        <f>SUM(L7:L100)</f>
        <v>3647.97</v>
      </c>
      <c r="E2" s="49" t="s">
        <v>92</v>
      </c>
      <c r="F2" s="50"/>
      <c r="G2" s="50"/>
      <c r="H2" s="45">
        <v>130</v>
      </c>
    </row>
    <row r="3" spans="1:12" x14ac:dyDescent="0.25">
      <c r="B3" s="13" t="s">
        <v>50</v>
      </c>
      <c r="C3" s="14">
        <f>C1-C2</f>
        <v>815.5300000000002</v>
      </c>
      <c r="D3" s="41"/>
      <c r="E3" s="18"/>
      <c r="F3" s="18"/>
    </row>
    <row r="4" spans="1:12" x14ac:dyDescent="0.25">
      <c r="B4" s="10"/>
    </row>
    <row r="5" spans="1:12" ht="16.5" thickBot="1" x14ac:dyDescent="0.3">
      <c r="A5" s="11"/>
      <c r="B5" s="12" t="s">
        <v>51</v>
      </c>
      <c r="C5" s="11"/>
      <c r="D5" s="11"/>
      <c r="F5" t="s">
        <v>89</v>
      </c>
      <c r="G5" s="53" t="s">
        <v>2</v>
      </c>
      <c r="H5" s="53"/>
      <c r="I5" s="53"/>
      <c r="J5" s="53"/>
      <c r="K5" s="53"/>
      <c r="L5" s="53"/>
    </row>
    <row r="6" spans="1:12" ht="15.75" thickBot="1" x14ac:dyDescent="0.3">
      <c r="A6" s="3"/>
      <c r="B6" s="4" t="s">
        <v>0</v>
      </c>
      <c r="C6" s="2" t="s">
        <v>1</v>
      </c>
      <c r="D6" s="42" t="s">
        <v>79</v>
      </c>
      <c r="E6" s="35" t="s">
        <v>70</v>
      </c>
      <c r="F6" s="42" t="s">
        <v>90</v>
      </c>
      <c r="G6" s="54" t="s">
        <v>3</v>
      </c>
      <c r="H6" s="55"/>
      <c r="I6" s="56"/>
      <c r="J6" s="27" t="s">
        <v>27</v>
      </c>
      <c r="K6" s="6" t="s">
        <v>26</v>
      </c>
      <c r="L6" s="2" t="s">
        <v>25</v>
      </c>
    </row>
    <row r="7" spans="1:12" x14ac:dyDescent="0.25">
      <c r="A7" s="28" t="s">
        <v>4</v>
      </c>
      <c r="B7" s="26" t="s">
        <v>52</v>
      </c>
      <c r="C7" s="36">
        <v>50</v>
      </c>
      <c r="D7" s="29">
        <v>54</v>
      </c>
      <c r="E7" s="29">
        <v>45</v>
      </c>
      <c r="F7" s="29">
        <v>100</v>
      </c>
      <c r="G7" s="48" t="s">
        <v>57</v>
      </c>
      <c r="H7" s="48"/>
      <c r="I7" s="48"/>
      <c r="J7" s="34">
        <v>44816</v>
      </c>
      <c r="K7" s="31"/>
      <c r="L7" s="31">
        <v>150</v>
      </c>
    </row>
    <row r="8" spans="1:12" x14ac:dyDescent="0.25">
      <c r="A8" s="1" t="s">
        <v>5</v>
      </c>
      <c r="B8" s="44" t="s">
        <v>29</v>
      </c>
      <c r="C8" s="31">
        <v>50</v>
      </c>
      <c r="D8" s="21">
        <v>54</v>
      </c>
      <c r="E8" s="17">
        <v>45</v>
      </c>
      <c r="F8" s="17">
        <v>0</v>
      </c>
      <c r="G8" s="52" t="s">
        <v>58</v>
      </c>
      <c r="H8" s="52"/>
      <c r="I8" s="52"/>
      <c r="J8" s="7">
        <v>44816</v>
      </c>
      <c r="K8" s="32" t="s">
        <v>59</v>
      </c>
      <c r="L8" s="16">
        <v>21.7</v>
      </c>
    </row>
    <row r="9" spans="1:12" x14ac:dyDescent="0.25">
      <c r="A9" s="1" t="s">
        <v>6</v>
      </c>
      <c r="B9" s="44" t="s">
        <v>28</v>
      </c>
      <c r="C9" s="16">
        <v>50</v>
      </c>
      <c r="D9" s="21">
        <v>54</v>
      </c>
      <c r="E9" s="17">
        <v>45</v>
      </c>
      <c r="F9" s="17">
        <v>0</v>
      </c>
      <c r="G9" s="48" t="s">
        <v>57</v>
      </c>
      <c r="H9" s="48"/>
      <c r="I9" s="48"/>
      <c r="J9" s="7">
        <v>44830</v>
      </c>
      <c r="K9" s="33"/>
      <c r="L9" s="16">
        <v>150</v>
      </c>
    </row>
    <row r="10" spans="1:12" x14ac:dyDescent="0.25">
      <c r="A10" s="5" t="s">
        <v>7</v>
      </c>
      <c r="B10" s="5" t="s">
        <v>30</v>
      </c>
      <c r="C10" s="16">
        <v>50</v>
      </c>
      <c r="D10" s="21">
        <v>54</v>
      </c>
      <c r="E10" s="17">
        <v>45</v>
      </c>
      <c r="F10" s="17">
        <v>100</v>
      </c>
      <c r="G10" s="47" t="s">
        <v>60</v>
      </c>
      <c r="H10" s="47"/>
      <c r="I10" s="47"/>
      <c r="J10" s="7">
        <v>44831</v>
      </c>
      <c r="K10" s="15" t="s">
        <v>61</v>
      </c>
      <c r="L10" s="16">
        <v>61.08</v>
      </c>
    </row>
    <row r="11" spans="1:12" x14ac:dyDescent="0.25">
      <c r="A11" s="5" t="s">
        <v>8</v>
      </c>
      <c r="B11" s="25" t="s">
        <v>31</v>
      </c>
      <c r="C11" s="37">
        <v>50</v>
      </c>
      <c r="D11" s="21">
        <v>54</v>
      </c>
      <c r="E11" s="17">
        <v>45</v>
      </c>
      <c r="F11" s="17">
        <v>100</v>
      </c>
      <c r="G11" s="47" t="s">
        <v>63</v>
      </c>
      <c r="H11" s="47"/>
      <c r="I11" s="47"/>
      <c r="J11" s="7">
        <v>44849</v>
      </c>
      <c r="K11" s="15" t="s">
        <v>61</v>
      </c>
      <c r="L11" s="16">
        <v>17.38</v>
      </c>
    </row>
    <row r="12" spans="1:12" x14ac:dyDescent="0.25">
      <c r="A12" s="24" t="s">
        <v>9</v>
      </c>
      <c r="B12" s="25" t="s">
        <v>55</v>
      </c>
      <c r="C12" s="37">
        <v>50</v>
      </c>
      <c r="D12" s="21">
        <v>50</v>
      </c>
      <c r="E12" s="17">
        <v>45</v>
      </c>
      <c r="F12" s="17">
        <v>100</v>
      </c>
      <c r="G12" s="47" t="s">
        <v>57</v>
      </c>
      <c r="H12" s="47"/>
      <c r="I12" s="47"/>
      <c r="J12" s="7">
        <v>44851</v>
      </c>
      <c r="K12" s="15"/>
      <c r="L12" s="16">
        <v>90</v>
      </c>
    </row>
    <row r="13" spans="1:12" x14ac:dyDescent="0.25">
      <c r="A13" s="24" t="s">
        <v>10</v>
      </c>
      <c r="B13" s="5" t="s">
        <v>32</v>
      </c>
      <c r="C13" s="16">
        <v>50</v>
      </c>
      <c r="D13" s="21">
        <v>50</v>
      </c>
      <c r="E13" s="17">
        <v>45</v>
      </c>
      <c r="F13" s="17">
        <v>100</v>
      </c>
      <c r="G13" s="47" t="s">
        <v>64</v>
      </c>
      <c r="H13" s="47"/>
      <c r="I13" s="47"/>
      <c r="J13" s="7">
        <v>44862</v>
      </c>
      <c r="K13" s="15"/>
      <c r="L13" s="16">
        <v>100</v>
      </c>
    </row>
    <row r="14" spans="1:12" x14ac:dyDescent="0.25">
      <c r="A14" s="5" t="s">
        <v>11</v>
      </c>
      <c r="B14" s="19" t="s">
        <v>54</v>
      </c>
      <c r="C14" s="31">
        <v>50</v>
      </c>
      <c r="D14" s="21">
        <v>54</v>
      </c>
      <c r="E14" s="17">
        <v>45</v>
      </c>
      <c r="F14" s="17">
        <v>100</v>
      </c>
      <c r="G14" s="47" t="s">
        <v>66</v>
      </c>
      <c r="H14" s="47"/>
      <c r="I14" s="47"/>
      <c r="J14" s="7">
        <v>44862</v>
      </c>
      <c r="K14" s="15" t="s">
        <v>59</v>
      </c>
      <c r="L14" s="16">
        <v>22.79</v>
      </c>
    </row>
    <row r="15" spans="1:12" x14ac:dyDescent="0.25">
      <c r="A15" s="5" t="s">
        <v>12</v>
      </c>
      <c r="B15" s="5" t="s">
        <v>33</v>
      </c>
      <c r="C15" s="16">
        <v>50</v>
      </c>
      <c r="D15" s="21">
        <v>54</v>
      </c>
      <c r="E15" s="17">
        <v>45</v>
      </c>
      <c r="F15" s="17">
        <v>100</v>
      </c>
      <c r="G15" s="47" t="s">
        <v>65</v>
      </c>
      <c r="H15" s="47"/>
      <c r="I15" s="47"/>
      <c r="J15" s="7">
        <v>44872</v>
      </c>
      <c r="K15" s="15"/>
      <c r="L15" s="16">
        <v>220</v>
      </c>
    </row>
    <row r="16" spans="1:12" x14ac:dyDescent="0.25">
      <c r="A16" s="5" t="s">
        <v>13</v>
      </c>
      <c r="B16" s="5" t="s">
        <v>34</v>
      </c>
      <c r="C16" s="16">
        <v>50</v>
      </c>
      <c r="D16" s="21">
        <v>54</v>
      </c>
      <c r="E16" s="17">
        <v>45</v>
      </c>
      <c r="F16" s="17">
        <v>100</v>
      </c>
      <c r="G16" s="47" t="s">
        <v>67</v>
      </c>
      <c r="H16" s="47"/>
      <c r="I16" s="47"/>
      <c r="J16" s="7">
        <v>44894</v>
      </c>
      <c r="K16" s="15" t="s">
        <v>68</v>
      </c>
      <c r="L16" s="16">
        <v>50</v>
      </c>
    </row>
    <row r="17" spans="1:12" x14ac:dyDescent="0.25">
      <c r="A17" s="5" t="s">
        <v>14</v>
      </c>
      <c r="B17" s="5" t="s">
        <v>35</v>
      </c>
      <c r="C17" s="16">
        <v>50</v>
      </c>
      <c r="D17" s="21">
        <v>54</v>
      </c>
      <c r="E17" s="17">
        <v>45</v>
      </c>
      <c r="F17" s="17">
        <v>100</v>
      </c>
      <c r="G17" s="47" t="s">
        <v>69</v>
      </c>
      <c r="H17" s="47"/>
      <c r="I17" s="47"/>
      <c r="J17" s="7">
        <v>44896</v>
      </c>
      <c r="K17" s="15"/>
      <c r="L17" s="16">
        <v>116</v>
      </c>
    </row>
    <row r="18" spans="1:12" x14ac:dyDescent="0.25">
      <c r="A18" s="5" t="s">
        <v>15</v>
      </c>
      <c r="B18" s="5" t="s">
        <v>36</v>
      </c>
      <c r="C18" s="16">
        <v>50</v>
      </c>
      <c r="D18" s="21">
        <v>50</v>
      </c>
      <c r="E18" s="17">
        <v>45</v>
      </c>
      <c r="F18" s="17">
        <v>100</v>
      </c>
      <c r="G18" s="47" t="s">
        <v>71</v>
      </c>
      <c r="H18" s="47"/>
      <c r="I18" s="47"/>
      <c r="J18" s="7">
        <v>44904</v>
      </c>
      <c r="K18" s="15" t="s">
        <v>72</v>
      </c>
      <c r="L18" s="16">
        <v>55</v>
      </c>
    </row>
    <row r="19" spans="1:12" x14ac:dyDescent="0.25">
      <c r="A19" s="5" t="s">
        <v>16</v>
      </c>
      <c r="B19" s="5" t="s">
        <v>37</v>
      </c>
      <c r="C19" s="16">
        <v>50</v>
      </c>
      <c r="D19" s="21">
        <v>54</v>
      </c>
      <c r="E19" s="17">
        <v>45</v>
      </c>
      <c r="F19" s="17">
        <v>100</v>
      </c>
      <c r="G19" s="47" t="s">
        <v>74</v>
      </c>
      <c r="H19" s="47"/>
      <c r="I19" s="47"/>
      <c r="J19" s="7">
        <v>44914</v>
      </c>
      <c r="K19" s="15" t="s">
        <v>73</v>
      </c>
      <c r="L19" s="16">
        <v>33.29</v>
      </c>
    </row>
    <row r="20" spans="1:12" x14ac:dyDescent="0.25">
      <c r="A20" s="5" t="s">
        <v>17</v>
      </c>
      <c r="B20" s="5" t="s">
        <v>38</v>
      </c>
      <c r="C20" s="16">
        <v>50</v>
      </c>
      <c r="D20" s="21">
        <v>54</v>
      </c>
      <c r="E20" s="17">
        <v>45</v>
      </c>
      <c r="F20" s="17">
        <v>100</v>
      </c>
      <c r="G20" s="47" t="s">
        <v>75</v>
      </c>
      <c r="H20" s="47"/>
      <c r="I20" s="47"/>
      <c r="J20" s="7">
        <v>44935</v>
      </c>
      <c r="K20" s="15" t="s">
        <v>76</v>
      </c>
      <c r="L20" s="16">
        <v>170</v>
      </c>
    </row>
    <row r="21" spans="1:12" x14ac:dyDescent="0.25">
      <c r="A21" s="5" t="s">
        <v>18</v>
      </c>
      <c r="B21" s="5" t="s">
        <v>39</v>
      </c>
      <c r="C21" s="16">
        <v>50</v>
      </c>
      <c r="D21" s="21">
        <v>54</v>
      </c>
      <c r="E21" s="17">
        <v>45</v>
      </c>
      <c r="F21" s="17">
        <v>100</v>
      </c>
      <c r="G21" s="47" t="s">
        <v>77</v>
      </c>
      <c r="H21" s="47"/>
      <c r="I21" s="47"/>
      <c r="J21" s="7">
        <v>44956</v>
      </c>
      <c r="K21" s="16" t="s">
        <v>76</v>
      </c>
      <c r="L21" s="16">
        <v>165</v>
      </c>
    </row>
    <row r="22" spans="1:12" x14ac:dyDescent="0.25">
      <c r="A22" s="5" t="s">
        <v>19</v>
      </c>
      <c r="B22" s="5" t="s">
        <v>40</v>
      </c>
      <c r="C22" s="16">
        <v>50</v>
      </c>
      <c r="D22" s="21">
        <v>54</v>
      </c>
      <c r="E22" s="17">
        <v>45</v>
      </c>
      <c r="F22" s="17">
        <v>100</v>
      </c>
      <c r="G22" s="47" t="s">
        <v>78</v>
      </c>
      <c r="H22" s="47"/>
      <c r="I22" s="47"/>
      <c r="J22" s="7">
        <v>44970</v>
      </c>
      <c r="K22" s="16"/>
      <c r="L22" s="16">
        <v>44.44</v>
      </c>
    </row>
    <row r="23" spans="1:12" x14ac:dyDescent="0.25">
      <c r="A23" s="5" t="s">
        <v>20</v>
      </c>
      <c r="B23" s="44" t="s">
        <v>41</v>
      </c>
      <c r="C23" s="16">
        <v>50</v>
      </c>
      <c r="D23" s="21">
        <v>54</v>
      </c>
      <c r="E23" s="17">
        <v>45</v>
      </c>
      <c r="F23" s="17">
        <v>0</v>
      </c>
      <c r="G23" s="47" t="s">
        <v>80</v>
      </c>
      <c r="H23" s="47"/>
      <c r="I23" s="47"/>
      <c r="J23" s="7">
        <v>44979</v>
      </c>
      <c r="K23" s="16"/>
      <c r="L23" s="16">
        <v>44.44</v>
      </c>
    </row>
    <row r="24" spans="1:12" x14ac:dyDescent="0.25">
      <c r="A24" s="5" t="s">
        <v>21</v>
      </c>
      <c r="B24" s="5" t="s">
        <v>42</v>
      </c>
      <c r="C24" s="16">
        <v>50</v>
      </c>
      <c r="D24" s="21">
        <v>54</v>
      </c>
      <c r="E24" s="17">
        <v>45</v>
      </c>
      <c r="F24" s="17">
        <v>87.05</v>
      </c>
      <c r="G24" s="47" t="s">
        <v>81</v>
      </c>
      <c r="H24" s="47"/>
      <c r="I24" s="47"/>
      <c r="J24" s="7">
        <v>44984</v>
      </c>
      <c r="K24" s="16"/>
      <c r="L24" s="16">
        <v>44.44</v>
      </c>
    </row>
    <row r="25" spans="1:12" x14ac:dyDescent="0.25">
      <c r="A25" s="5" t="s">
        <v>22</v>
      </c>
      <c r="B25" s="44" t="s">
        <v>43</v>
      </c>
      <c r="C25" s="16">
        <v>50</v>
      </c>
      <c r="D25" s="21">
        <v>54</v>
      </c>
      <c r="E25" s="17">
        <v>45</v>
      </c>
      <c r="F25" s="17">
        <v>0</v>
      </c>
      <c r="G25" s="47" t="s">
        <v>82</v>
      </c>
      <c r="H25" s="47"/>
      <c r="I25" s="47"/>
      <c r="J25" s="7">
        <v>44984</v>
      </c>
      <c r="K25" s="16" t="s">
        <v>76</v>
      </c>
      <c r="L25" s="16">
        <v>275</v>
      </c>
    </row>
    <row r="26" spans="1:12" x14ac:dyDescent="0.25">
      <c r="A26" s="5" t="s">
        <v>23</v>
      </c>
      <c r="B26" s="5" t="s">
        <v>93</v>
      </c>
      <c r="C26" s="16"/>
      <c r="D26" s="21"/>
      <c r="E26" s="17"/>
      <c r="F26" s="17">
        <v>100</v>
      </c>
      <c r="G26" s="47" t="s">
        <v>83</v>
      </c>
      <c r="H26" s="47"/>
      <c r="I26" s="47"/>
      <c r="J26" s="7">
        <v>44985</v>
      </c>
      <c r="K26" s="15" t="s">
        <v>61</v>
      </c>
      <c r="L26" s="16">
        <v>32</v>
      </c>
    </row>
    <row r="27" spans="1:12" x14ac:dyDescent="0.25">
      <c r="A27" s="5" t="s">
        <v>24</v>
      </c>
      <c r="B27" s="5" t="s">
        <v>44</v>
      </c>
      <c r="C27" s="16">
        <v>50</v>
      </c>
      <c r="D27" s="21">
        <v>54</v>
      </c>
      <c r="E27" s="17">
        <v>45</v>
      </c>
      <c r="F27" s="17">
        <v>100</v>
      </c>
      <c r="G27" s="47" t="s">
        <v>84</v>
      </c>
      <c r="H27" s="47"/>
      <c r="I27" s="47"/>
      <c r="J27" s="7">
        <v>45014</v>
      </c>
      <c r="K27" s="16" t="s">
        <v>76</v>
      </c>
      <c r="L27" s="16">
        <v>165</v>
      </c>
    </row>
    <row r="28" spans="1:12" x14ac:dyDescent="0.25">
      <c r="A28" s="5" t="s">
        <v>53</v>
      </c>
      <c r="B28" s="5" t="s">
        <v>45</v>
      </c>
      <c r="C28" s="16">
        <v>50</v>
      </c>
      <c r="D28" s="21">
        <v>54</v>
      </c>
      <c r="E28" s="17">
        <v>45</v>
      </c>
      <c r="F28" s="17">
        <v>100</v>
      </c>
      <c r="G28" s="47" t="s">
        <v>85</v>
      </c>
      <c r="H28" s="47"/>
      <c r="I28" s="47"/>
      <c r="J28" s="7">
        <v>45014</v>
      </c>
      <c r="K28" s="16" t="s">
        <v>76</v>
      </c>
      <c r="L28" s="16">
        <v>12</v>
      </c>
    </row>
    <row r="29" spans="1:12" x14ac:dyDescent="0.25">
      <c r="A29" s="5" t="s">
        <v>56</v>
      </c>
      <c r="B29" s="5" t="s">
        <v>46</v>
      </c>
      <c r="C29" s="16">
        <v>50</v>
      </c>
      <c r="D29" s="21">
        <v>54</v>
      </c>
      <c r="E29" s="17">
        <v>45</v>
      </c>
      <c r="F29" s="17">
        <v>100</v>
      </c>
      <c r="G29" s="47" t="s">
        <v>86</v>
      </c>
      <c r="H29" s="47"/>
      <c r="I29" s="47"/>
      <c r="J29" s="7">
        <v>45041</v>
      </c>
      <c r="K29" s="16" t="s">
        <v>76</v>
      </c>
      <c r="L29" s="16">
        <v>222</v>
      </c>
    </row>
    <row r="30" spans="1:12" x14ac:dyDescent="0.25">
      <c r="A30" s="20"/>
      <c r="B30" s="5" t="s">
        <v>47</v>
      </c>
      <c r="C30" s="16">
        <v>50</v>
      </c>
      <c r="D30" s="21">
        <v>50</v>
      </c>
      <c r="E30" s="17">
        <v>45</v>
      </c>
      <c r="F30" s="17">
        <v>100</v>
      </c>
      <c r="G30" s="51" t="s">
        <v>87</v>
      </c>
      <c r="H30" s="51"/>
      <c r="I30" s="51"/>
      <c r="J30" s="7">
        <v>45085</v>
      </c>
      <c r="K30" s="16"/>
      <c r="L30" s="16">
        <v>20</v>
      </c>
    </row>
    <row r="31" spans="1:12" x14ac:dyDescent="0.25">
      <c r="A31" s="20"/>
      <c r="B31" s="71" t="s">
        <v>96</v>
      </c>
      <c r="C31" s="72"/>
      <c r="D31" s="21"/>
      <c r="E31" s="17"/>
      <c r="F31" s="17">
        <v>32</v>
      </c>
      <c r="G31" s="46"/>
      <c r="H31" s="46"/>
      <c r="I31" s="46"/>
      <c r="J31" s="7"/>
      <c r="K31" s="16"/>
      <c r="L31" s="16"/>
    </row>
    <row r="32" spans="1:12" x14ac:dyDescent="0.25">
      <c r="A32" s="20"/>
      <c r="B32" s="20"/>
      <c r="C32" s="43">
        <f>SUM(C7:C30)</f>
        <v>1150</v>
      </c>
      <c r="D32" s="39">
        <f>SUM(D7:D30)</f>
        <v>1226</v>
      </c>
      <c r="E32" s="39">
        <f>SUM(E7:E30)</f>
        <v>1035</v>
      </c>
      <c r="F32" s="39">
        <f>SUM(F7:F31)</f>
        <v>2019.05</v>
      </c>
      <c r="G32" s="47" t="s">
        <v>83</v>
      </c>
      <c r="H32" s="47"/>
      <c r="I32" s="47"/>
      <c r="J32" s="7">
        <v>45074</v>
      </c>
      <c r="K32" s="15" t="s">
        <v>61</v>
      </c>
      <c r="L32" s="16">
        <v>32</v>
      </c>
    </row>
    <row r="33" spans="2:13" x14ac:dyDescent="0.25">
      <c r="G33" s="47" t="s">
        <v>88</v>
      </c>
      <c r="H33" s="47"/>
      <c r="I33" s="47"/>
      <c r="J33" s="7">
        <v>45170</v>
      </c>
      <c r="K33" s="15"/>
      <c r="L33" s="16">
        <v>925.3</v>
      </c>
    </row>
    <row r="34" spans="2:13" x14ac:dyDescent="0.25">
      <c r="G34" s="47" t="s">
        <v>91</v>
      </c>
      <c r="H34" s="47"/>
      <c r="I34" s="47"/>
      <c r="J34" s="7">
        <v>45170</v>
      </c>
      <c r="K34" s="15"/>
      <c r="L34" s="16">
        <v>55.1</v>
      </c>
      <c r="M34">
        <f>55*4</f>
        <v>220</v>
      </c>
    </row>
    <row r="35" spans="2:13" x14ac:dyDescent="0.25">
      <c r="G35" s="47" t="s">
        <v>94</v>
      </c>
      <c r="H35" s="47"/>
      <c r="I35" s="47"/>
      <c r="J35" s="7">
        <v>45170</v>
      </c>
      <c r="K35" s="15"/>
      <c r="L35" s="16">
        <v>236.21</v>
      </c>
    </row>
    <row r="36" spans="2:13" x14ac:dyDescent="0.25">
      <c r="G36" s="47" t="s">
        <v>95</v>
      </c>
      <c r="H36" s="47"/>
      <c r="I36" s="47"/>
      <c r="J36" s="7">
        <v>45184</v>
      </c>
      <c r="K36" s="15"/>
      <c r="L36" s="16">
        <v>117.8</v>
      </c>
      <c r="M36" s="16">
        <f>236.21/17</f>
        <v>13.894705882352941</v>
      </c>
    </row>
    <row r="37" spans="2:13" ht="15.75" thickBot="1" x14ac:dyDescent="0.3">
      <c r="G37" s="47"/>
      <c r="H37" s="47"/>
      <c r="I37" s="47"/>
      <c r="J37" s="7"/>
      <c r="K37" s="15"/>
      <c r="L37" s="16"/>
    </row>
    <row r="38" spans="2:13" x14ac:dyDescent="0.25">
      <c r="B38" s="26" t="s">
        <v>52</v>
      </c>
      <c r="G38" s="47"/>
      <c r="H38" s="47"/>
      <c r="I38" s="47"/>
      <c r="J38" s="7"/>
      <c r="K38" s="15"/>
      <c r="L38" s="16"/>
      <c r="M38">
        <f>100-(L33+L34+L36)/20-13</f>
        <v>32.089999999999996</v>
      </c>
    </row>
    <row r="39" spans="2:13" x14ac:dyDescent="0.25">
      <c r="B39" s="5" t="s">
        <v>45</v>
      </c>
      <c r="M39">
        <f>(L33+L34+L36)/20</f>
        <v>54.910000000000004</v>
      </c>
    </row>
    <row r="40" spans="2:13" x14ac:dyDescent="0.25">
      <c r="B40" s="5" t="s">
        <v>46</v>
      </c>
      <c r="G40" s="21"/>
      <c r="M40">
        <f>M39+13</f>
        <v>67.91</v>
      </c>
    </row>
    <row r="41" spans="2:13" x14ac:dyDescent="0.25">
      <c r="B41" s="5" t="s">
        <v>30</v>
      </c>
      <c r="G41" s="21"/>
      <c r="H41" s="21"/>
    </row>
    <row r="42" spans="2:13" x14ac:dyDescent="0.25">
      <c r="B42" s="25" t="s">
        <v>31</v>
      </c>
      <c r="G42" s="21"/>
      <c r="H42" s="21"/>
    </row>
    <row r="43" spans="2:13" x14ac:dyDescent="0.25">
      <c r="B43" s="25" t="s">
        <v>55</v>
      </c>
      <c r="G43" s="21"/>
      <c r="H43" s="21"/>
    </row>
    <row r="44" spans="2:13" x14ac:dyDescent="0.25">
      <c r="B44" s="5" t="s">
        <v>32</v>
      </c>
      <c r="G44" s="21"/>
      <c r="H44" s="21"/>
    </row>
    <row r="45" spans="2:13" x14ac:dyDescent="0.25">
      <c r="B45" s="19" t="s">
        <v>54</v>
      </c>
      <c r="G45" s="21"/>
      <c r="H45" s="21"/>
    </row>
    <row r="46" spans="2:13" x14ac:dyDescent="0.25">
      <c r="B46" s="5" t="s">
        <v>33</v>
      </c>
      <c r="G46" s="21"/>
      <c r="H46" s="21"/>
    </row>
    <row r="47" spans="2:13" x14ac:dyDescent="0.25">
      <c r="B47" s="5" t="s">
        <v>34</v>
      </c>
      <c r="G47" s="21"/>
      <c r="H47" s="21"/>
    </row>
    <row r="48" spans="2:13" x14ac:dyDescent="0.25">
      <c r="B48" s="5" t="s">
        <v>35</v>
      </c>
      <c r="G48" s="21"/>
      <c r="H48" s="21"/>
    </row>
    <row r="49" spans="2:8" x14ac:dyDescent="0.25">
      <c r="B49" s="5" t="s">
        <v>36</v>
      </c>
      <c r="G49" s="21"/>
      <c r="H49" s="21"/>
    </row>
    <row r="50" spans="2:8" x14ac:dyDescent="0.25">
      <c r="B50" s="5" t="s">
        <v>37</v>
      </c>
      <c r="G50" s="21"/>
      <c r="H50" s="21"/>
    </row>
    <row r="51" spans="2:8" x14ac:dyDescent="0.25">
      <c r="B51" s="5" t="s">
        <v>38</v>
      </c>
      <c r="G51" s="21"/>
      <c r="H51" s="21"/>
    </row>
    <row r="52" spans="2:8" x14ac:dyDescent="0.25">
      <c r="B52" s="5" t="s">
        <v>39</v>
      </c>
      <c r="G52" s="21"/>
      <c r="H52" s="21"/>
    </row>
    <row r="53" spans="2:8" x14ac:dyDescent="0.25">
      <c r="B53" s="5" t="s">
        <v>40</v>
      </c>
      <c r="G53" s="21"/>
      <c r="H53" s="21"/>
    </row>
    <row r="54" spans="2:8" x14ac:dyDescent="0.25">
      <c r="B54" s="5" t="s">
        <v>47</v>
      </c>
      <c r="G54" s="21"/>
      <c r="H54" s="21"/>
    </row>
    <row r="55" spans="2:8" x14ac:dyDescent="0.25">
      <c r="B55" s="5" t="s">
        <v>42</v>
      </c>
      <c r="G55" s="21"/>
      <c r="H55" s="21"/>
    </row>
    <row r="56" spans="2:8" x14ac:dyDescent="0.25">
      <c r="B56" s="5" t="s">
        <v>44</v>
      </c>
      <c r="G56" s="21"/>
      <c r="H56" s="21"/>
    </row>
    <row r="57" spans="2:8" x14ac:dyDescent="0.25">
      <c r="B57" s="5" t="s">
        <v>93</v>
      </c>
      <c r="G57" s="21"/>
      <c r="H57" s="21"/>
    </row>
    <row r="58" spans="2:8" x14ac:dyDescent="0.25">
      <c r="G58" s="21"/>
      <c r="H58" s="21"/>
    </row>
    <row r="59" spans="2:8" x14ac:dyDescent="0.25">
      <c r="G59" s="21"/>
      <c r="H59" s="21"/>
    </row>
    <row r="60" spans="2:8" x14ac:dyDescent="0.25">
      <c r="G60" s="21"/>
      <c r="H60" s="21"/>
    </row>
    <row r="61" spans="2:8" x14ac:dyDescent="0.25">
      <c r="G61" s="21"/>
      <c r="H61" s="21"/>
    </row>
    <row r="62" spans="2:8" x14ac:dyDescent="0.25">
      <c r="G62" s="21"/>
      <c r="H62" s="21"/>
    </row>
    <row r="63" spans="2:8" x14ac:dyDescent="0.25">
      <c r="G63" s="21"/>
      <c r="H63" s="21"/>
    </row>
    <row r="64" spans="2:8" x14ac:dyDescent="0.25">
      <c r="G64" s="21"/>
      <c r="H64" s="21"/>
    </row>
    <row r="65" spans="7:8" x14ac:dyDescent="0.25">
      <c r="G65" s="21"/>
      <c r="H65" s="21"/>
    </row>
    <row r="66" spans="7:8" x14ac:dyDescent="0.25">
      <c r="G66" s="21"/>
      <c r="H66" s="21"/>
    </row>
    <row r="67" spans="7:8" x14ac:dyDescent="0.25">
      <c r="G67" s="21"/>
      <c r="H67" s="21"/>
    </row>
    <row r="68" spans="7:8" x14ac:dyDescent="0.25">
      <c r="G68" s="21"/>
      <c r="H68" s="21"/>
    </row>
    <row r="69" spans="7:8" x14ac:dyDescent="0.25">
      <c r="G69" s="21"/>
      <c r="H69" s="21"/>
    </row>
    <row r="70" spans="7:8" x14ac:dyDescent="0.25">
      <c r="G70" s="21"/>
      <c r="H70" s="21"/>
    </row>
    <row r="71" spans="7:8" x14ac:dyDescent="0.25">
      <c r="G71" s="21"/>
      <c r="H71" s="21"/>
    </row>
    <row r="72" spans="7:8" x14ac:dyDescent="0.25">
      <c r="G72" s="21"/>
      <c r="H72" s="21"/>
    </row>
    <row r="73" spans="7:8" x14ac:dyDescent="0.25">
      <c r="G73" s="21"/>
      <c r="H73" s="21"/>
    </row>
    <row r="74" spans="7:8" x14ac:dyDescent="0.25">
      <c r="G74" s="21"/>
      <c r="H74" s="21"/>
    </row>
    <row r="75" spans="7:8" x14ac:dyDescent="0.25">
      <c r="G75" s="21"/>
      <c r="H75" s="21"/>
    </row>
    <row r="76" spans="7:8" x14ac:dyDescent="0.25">
      <c r="G76" s="23"/>
      <c r="H76" s="22"/>
    </row>
  </sheetData>
  <mergeCells count="35">
    <mergeCell ref="G38:I38"/>
    <mergeCell ref="E2:G2"/>
    <mergeCell ref="G33:I33"/>
    <mergeCell ref="G34:I34"/>
    <mergeCell ref="G35:I35"/>
    <mergeCell ref="G36:I36"/>
    <mergeCell ref="G37:I37"/>
    <mergeCell ref="G19:I19"/>
    <mergeCell ref="G5:L5"/>
    <mergeCell ref="G6:I6"/>
    <mergeCell ref="G10:I10"/>
    <mergeCell ref="G13:I13"/>
    <mergeCell ref="G11:I11"/>
    <mergeCell ref="G14:I14"/>
    <mergeCell ref="G15:I15"/>
    <mergeCell ref="G16:I16"/>
    <mergeCell ref="G32:I32"/>
    <mergeCell ref="G25:I25"/>
    <mergeCell ref="G26:I26"/>
    <mergeCell ref="G27:I27"/>
    <mergeCell ref="G28:I28"/>
    <mergeCell ref="G29:I29"/>
    <mergeCell ref="G17:I17"/>
    <mergeCell ref="G18:I18"/>
    <mergeCell ref="G9:I9"/>
    <mergeCell ref="E1:G1"/>
    <mergeCell ref="G30:I30"/>
    <mergeCell ref="G20:I20"/>
    <mergeCell ref="G21:I21"/>
    <mergeCell ref="G22:I22"/>
    <mergeCell ref="G23:I23"/>
    <mergeCell ref="G24:I24"/>
    <mergeCell ref="G7:I7"/>
    <mergeCell ref="G8:I8"/>
    <mergeCell ref="G12:I12"/>
  </mergeCells>
  <pageMargins left="0.25" right="0.25" top="0.75" bottom="0.75" header="0.3" footer="0.3"/>
  <pageSetup paperSize="9"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574F-49D8-4902-A91D-95AFEBD29D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631D-B7AD-444C-BE87-22D132B6DEB8}">
  <dimension ref="B2:Q411"/>
  <sheetViews>
    <sheetView workbookViewId="0">
      <selection activeCell="D411" sqref="D411:H411"/>
    </sheetView>
  </sheetViews>
  <sheetFormatPr defaultRowHeight="15" x14ac:dyDescent="0.25"/>
  <sheetData>
    <row r="2" spans="2:5" ht="21" x14ac:dyDescent="0.35">
      <c r="B2" s="57"/>
      <c r="C2" s="58"/>
      <c r="D2" s="58"/>
      <c r="E2" s="58"/>
    </row>
    <row r="95" spans="2:6" ht="15.75" thickBot="1" x14ac:dyDescent="0.3"/>
    <row r="96" spans="2:6" ht="21.75" thickBot="1" x14ac:dyDescent="0.4">
      <c r="B96" s="59"/>
      <c r="C96" s="60"/>
      <c r="D96" s="60"/>
      <c r="E96" s="60"/>
      <c r="F96" s="61"/>
    </row>
    <row r="122" spans="2:7" ht="15.75" thickBot="1" x14ac:dyDescent="0.3"/>
    <row r="123" spans="2:7" ht="21" thickBot="1" x14ac:dyDescent="0.35">
      <c r="B123" s="62"/>
      <c r="C123" s="63"/>
      <c r="D123" s="63"/>
      <c r="E123" s="63"/>
      <c r="F123" s="63"/>
      <c r="G123" s="64"/>
    </row>
    <row r="162" spans="3:7" ht="15.75" thickBot="1" x14ac:dyDescent="0.3"/>
    <row r="163" spans="3:7" ht="21.75" thickBot="1" x14ac:dyDescent="0.4">
      <c r="C163" s="59"/>
      <c r="D163" s="60"/>
      <c r="E163" s="60"/>
      <c r="F163" s="60"/>
      <c r="G163" s="61"/>
    </row>
    <row r="205" spans="4:10" ht="15.75" thickBot="1" x14ac:dyDescent="0.3"/>
    <row r="206" spans="4:10" ht="21.75" thickBot="1" x14ac:dyDescent="0.4">
      <c r="D206" s="59"/>
      <c r="E206" s="60"/>
      <c r="F206" s="60"/>
      <c r="G206" s="60"/>
      <c r="H206" s="60"/>
      <c r="I206" s="60"/>
      <c r="J206" s="61"/>
    </row>
    <row r="239" spans="4:10" ht="15.75" thickBot="1" x14ac:dyDescent="0.3"/>
    <row r="240" spans="4:10" ht="21.75" thickBot="1" x14ac:dyDescent="0.4">
      <c r="D240" s="59"/>
      <c r="E240" s="60"/>
      <c r="F240" s="60"/>
      <c r="G240" s="60"/>
      <c r="H240" s="60"/>
      <c r="I240" s="60"/>
      <c r="J240" s="61"/>
    </row>
    <row r="284" spans="4:10" ht="15.75" thickBot="1" x14ac:dyDescent="0.3"/>
    <row r="285" spans="4:10" ht="19.5" thickBot="1" x14ac:dyDescent="0.35">
      <c r="D285" s="68"/>
      <c r="E285" s="69"/>
      <c r="F285" s="69"/>
      <c r="G285" s="69"/>
      <c r="H285" s="69"/>
      <c r="I285" s="69"/>
      <c r="J285" s="70"/>
    </row>
    <row r="321" spans="5:10" ht="15.75" thickBot="1" x14ac:dyDescent="0.3"/>
    <row r="322" spans="5:10" ht="19.5" thickBot="1" x14ac:dyDescent="0.35">
      <c r="E322" s="65"/>
      <c r="F322" s="66"/>
      <c r="G322" s="66"/>
      <c r="H322" s="66"/>
      <c r="I322" s="66"/>
      <c r="J322" s="67"/>
    </row>
    <row r="338" spans="15:17" x14ac:dyDescent="0.25">
      <c r="O338" s="30"/>
      <c r="P338" s="30"/>
      <c r="Q338" s="30"/>
    </row>
    <row r="339" spans="15:17" x14ac:dyDescent="0.25">
      <c r="O339" s="30"/>
      <c r="P339" s="30"/>
      <c r="Q339" s="30"/>
    </row>
    <row r="340" spans="15:17" x14ac:dyDescent="0.25">
      <c r="O340" s="30"/>
      <c r="P340" s="30"/>
      <c r="Q340" s="30"/>
    </row>
    <row r="368" ht="15.75" thickBot="1" x14ac:dyDescent="0.3"/>
    <row r="369" spans="5:11" ht="19.5" thickBot="1" x14ac:dyDescent="0.35">
      <c r="E369" s="68"/>
      <c r="F369" s="69"/>
      <c r="G369" s="69"/>
      <c r="H369" s="69"/>
      <c r="I369" s="69"/>
      <c r="J369" s="69"/>
      <c r="K369" s="70"/>
    </row>
    <row r="410" spans="4:8" ht="15.75" thickBot="1" x14ac:dyDescent="0.3"/>
    <row r="411" spans="4:8" ht="19.5" thickBot="1" x14ac:dyDescent="0.35">
      <c r="D411" s="68"/>
      <c r="E411" s="69"/>
      <c r="F411" s="69"/>
      <c r="G411" s="69"/>
      <c r="H411" s="70"/>
    </row>
  </sheetData>
  <mergeCells count="10">
    <mergeCell ref="E322:J322"/>
    <mergeCell ref="E369:K369"/>
    <mergeCell ref="D411:H411"/>
    <mergeCell ref="D240:J240"/>
    <mergeCell ref="D285:J285"/>
    <mergeCell ref="B2:E2"/>
    <mergeCell ref="B96:F96"/>
    <mergeCell ref="C163:G163"/>
    <mergeCell ref="D206:J206"/>
    <mergeCell ref="B123:G123"/>
  </mergeCells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ffcdfac2-430b-48d8-b537-ec930f3dd155}" enabled="1" method="Privileged" siteId="{9a8ff9e3-0e35-4620-a724-e9834dc50b5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Įplaukos - Išlaidos</vt:lpstr>
      <vt:lpstr>Sheet1</vt:lpstr>
      <vt:lpstr>Sąskaitos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Dovilė Stoškuvienė</dc:creator>
  <cp:lastModifiedBy>Balytė-Zykė, Indrė</cp:lastModifiedBy>
  <cp:lastPrinted>2022-07-05T08:25:02Z</cp:lastPrinted>
  <dcterms:created xsi:type="dcterms:W3CDTF">2021-09-03T09:20:06Z</dcterms:created>
  <dcterms:modified xsi:type="dcterms:W3CDTF">2023-09-18T10:13:15Z</dcterms:modified>
</cp:coreProperties>
</file>