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f7d2f74c5db247/Desktop/UT Austin/Excel/Crowdfunding analysis/"/>
    </mc:Choice>
  </mc:AlternateContent>
  <xr:revisionPtr revIDLastSave="1" documentId="8_{A0659DBF-0ADE-49E3-9371-159F7F42558E}" xr6:coauthVersionLast="47" xr6:coauthVersionMax="47" xr10:uidLastSave="{E171BA6F-EEFA-4F48-B3D6-C68A3A695537}"/>
  <bookViews>
    <workbookView xWindow="-110" yWindow="-110" windowWidth="19420" windowHeight="10300" activeTab="2" xr2:uid="{00000000-000D-0000-FFFF-FFFF00000000}"/>
  </bookViews>
  <sheets>
    <sheet name="stacked bar" sheetId="3" r:id="rId1"/>
    <sheet name="Crowdfunding" sheetId="1" r:id="rId2"/>
    <sheet name="statistics" sheetId="4" r:id="rId3"/>
  </sheets>
  <definedNames>
    <definedName name="_xlnm._FilterDatabase" localSheetId="2" hidden="1">statistics!$D$1:$E$1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4" l="1"/>
  <c r="L15" i="4"/>
  <c r="L14" i="4"/>
  <c r="L13" i="4"/>
  <c r="L12" i="4"/>
  <c r="L11" i="4"/>
  <c r="L8" i="4"/>
  <c r="L7" i="4"/>
  <c r="L4" i="4"/>
  <c r="L3" i="4"/>
  <c r="L6" i="4"/>
  <c r="L5" i="4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<sst xmlns="http://schemas.openxmlformats.org/spreadsheetml/2006/main" count="8999" uniqueCount="2081">
  <si>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</si>
  <si>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</si>
  <si>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</si>
  <si>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</si>
  <si>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</si>
  <si>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</si>
  <si>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</si>
  <si>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</si>
  <si>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</si>
  <si>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</si>
  <si>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</si>
  <si>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</si>
  <si>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</si>
  <si>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</si>
  <si>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</si>
  <si>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</si>
  <si>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</si>
  <si>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</si>
  <si>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</si>
  <si>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</si>
  <si>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</si>
  <si>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</si>
  <si>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</si>
  <si>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</si>
  <si>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</si>
  <si>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</si>
  <si>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</si>
  <si>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</si>
  <si>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</si>
  <si>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</si>
  <si>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</si>
  <si>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</si>
  <si>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</si>
  <si>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</si>
  <si>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</si>
  <si>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</si>
  <si>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</si>
  <si>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</si>
  <si>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</si>
  <si>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</si>
  <si>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</si>
  <si>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</si>
  <si>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</si>
  <si>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</si>
  <si>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</si>
  <si>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</si>
  <si>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</si>
  <si>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</si>
  <si>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</si>
  <si>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</si>
  <si>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</si>
  <si>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</si>
  <si>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</si>
  <si>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</si>
  <si>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</si>
  <si>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</si>
  <si>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</si>
  <si>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</si>
  <si>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</si>
  <si>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</si>
  <si>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</si>
  <si>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</si>
  <si>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</si>
  <si>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</si>
  <si>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</si>
  <si>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</si>
  <si>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</si>
  <si>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</si>
  <si>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</si>
  <si>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</si>
  <si>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</si>
  <si>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</si>
  <si>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</si>
  <si>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</si>
  <si>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</si>
  <si>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</si>
  <si>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</si>
  <si>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</si>
  <si>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</si>
  <si>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</si>
  <si>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</si>
  <si>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</si>
  <si>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</si>
  <si>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</si>
  <si>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</si>
  <si>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</si>
  <si>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</si>
  <si>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</si>
  <si>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</si>
  <si>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</si>
  <si>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</si>
  <si>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</si>
  <si>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</si>
  <si>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</si>
  <si>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</si>
  <si>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</si>
  <si>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</si>
  <si>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</si>
  <si>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</si>
  <si>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</si>
  <si>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</si>
  <si>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</si>
  <si>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</si>
  <si>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</si>
  <si>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</si>
  <si>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</si>
  <si>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</si>
  <si>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</si>
  <si>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</si>
  <si>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</si>
  <si>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</si>
  <si>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</si>
  <si>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</si>
  <si>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</si>
  <si>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</si>
  <si>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</si>
  <si>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</si>
  <si>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</si>
  <si>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</si>
  <si>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</si>
  <si>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</si>
  <si>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</si>
  <si>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</si>
  <si>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</si>
  <si>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</si>
  <si>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</si>
  <si>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</si>
  <si>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</si>
  <si>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</si>
  <si>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</si>
  <si>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</si>
  <si>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</si>
  <si>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</si>
  <si>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</si>
  <si>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</si>
  <si>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</si>
  <si>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</si>
  <si>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</si>
  <si>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</si>
  <si>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</si>
  <si>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</si>
  <si>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</si>
  <si>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</si>
  <si>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</si>
  <si>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</si>
  <si>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</si>
  <si>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</si>
  <si>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</si>
  <si>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</si>
  <si>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</si>
  <si>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</si>
  <si>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</si>
  <si>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</si>
  <si>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</si>
  <si>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</si>
  <si>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</si>
  <si>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</si>
  <si>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</si>
  <si>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</si>
  <si>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</si>
  <si>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</si>
  <si>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</si>
  <si>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</si>
  <si>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</si>
  <si>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</si>
  <si>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</si>
  <si>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</si>
  <si>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</si>
  <si>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</si>
  <si>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</si>
  <si>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</si>
  <si>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</si>
  <si>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</si>
  <si>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</si>
  <si>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</si>
  <si>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</si>
  <si>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</si>
  <si>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</si>
  <si>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</si>
  <si>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</si>
  <si>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</si>
  <si>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</si>
  <si>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</si>
  <si>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</si>
  <si>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</si>
  <si>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</si>
  <si>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</si>
  <si>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</si>
  <si>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</si>
  <si>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</si>
  <si>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</si>
  <si>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</si>
  <si>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</si>
  <si>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</si>
  <si>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</si>
  <si>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</si>
  <si>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</si>
  <si>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</si>
  <si>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</si>
  <si>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</si>
  <si>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</si>
  <si>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</si>
  <si>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</si>
  <si>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</si>
  <si>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</si>
  <si>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</si>
  <si>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</si>
  <si>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</si>
  <si>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</si>
  <si>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</si>
  <si>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</si>
  <si>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</si>
  <si>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</si>
  <si>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</si>
  <si>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</si>
  <si>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</si>
  <si>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</si>
  <si>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</si>
  <si>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</si>
  <si>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</si>
  <si>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</si>
  <si>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</si>
  <si>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</si>
  <si>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</si>
  <si>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</si>
  <si>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</si>
  <si>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</si>
  <si>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</si>
  <si>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</si>
  <si>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</si>
  <si>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</si>
  <si>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</si>
  <si>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</si>
  <si>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</si>
  <si>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</si>
  <si>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</si>
  <si>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</si>
  <si>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</si>
  <si>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</si>
  <si>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</si>
  <si>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</si>
  <si>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</si>
  <si>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</si>
  <si>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</si>
  <si>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</si>
  <si>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</si>
  <si>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</si>
  <si>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</si>
  <si>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</si>
  <si>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</si>
  <si>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</si>
  <si>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</si>
  <si>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</si>
  <si>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</si>
  <si>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</si>
  <si>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</si>
  <si>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</si>
  <si>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</si>
  <si>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</si>
  <si>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</si>
  <si>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</si>
  <si>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</si>
  <si>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</si>
  <si>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</si>
  <si>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</si>
  <si>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</si>
  <si>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</si>
  <si>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</si>
  <si>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</si>
  <si>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</si>
  <si>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</si>
  <si>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</si>
  <si>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</si>
  <si>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</si>
  <si>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</si>
  <si>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</si>
  <si>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</si>
  <si>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</si>
  <si>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</si>
  <si>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</si>
  <si>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</si>
  <si>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</si>
  <si>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</si>
  <si>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</si>
  <si>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</si>
  <si>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</si>
  <si>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</si>
  <si>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</si>
  <si>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</si>
  <si>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</si>
  <si>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</si>
  <si>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</si>
  <si>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</si>
  <si>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</si>
  <si>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</si>
  <si>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</si>
  <si>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</si>
  <si>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</si>
  <si>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</si>
  <si>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</si>
  <si>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</si>
  <si>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</si>
  <si>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</si>
  <si>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</si>
  <si>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</si>
  <si>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</si>
  <si>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</si>
  <si>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</si>
  <si>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</si>
  <si>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</si>
  <si>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</si>
  <si>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</si>
  <si>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</si>
  <si>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</si>
  <si>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</si>
  <si>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</si>
  <si>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</si>
  <si>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</si>
  <si>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</si>
  <si>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</si>
  <si>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</si>
  <si>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</si>
  <si>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</si>
  <si>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</si>
  <si>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</si>
  <si>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</si>
  <si>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</si>
  <si>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</si>
  <si>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</si>
  <si>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</si>
  <si>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</si>
  <si>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</si>
  <si>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</si>
  <si>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</si>
  <si>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</si>
  <si>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</si>
  <si>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</si>
  <si>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</si>
  <si>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</si>
  <si>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</si>
  <si>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</si>
  <si>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</si>
  <si>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</si>
  <si>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</si>
  <si>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</si>
  <si>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</si>
  <si>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</si>
  <si>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</si>
  <si>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</si>
  <si>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</si>
  <si>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</si>
  <si>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</si>
  <si>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</si>
  <si>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</si>
  <si>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</si>
  <si>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</si>
  <si>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</si>
  <si>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</si>
  <si>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</si>
  <si>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</si>
  <si>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</si>
  <si>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</si>
  <si>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</si>
  <si>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</si>
  <si>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</si>
  <si>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</si>
  <si>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</si>
  <si>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</si>
  <si>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</si>
  <si>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</si>
  <si>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</si>
  <si>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</si>
  <si>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</si>
  <si>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</si>
  <si>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</si>
  <si>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</si>
  <si>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</si>
  <si>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</si>
  <si>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</si>
  <si>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</si>
  <si>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</si>
  <si>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</si>
  <si>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</si>
  <si>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</si>
  <si>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</si>
  <si>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</si>
  <si>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</si>
  <si>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</si>
  <si>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</si>
  <si>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</si>
  <si>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</si>
  <si>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</si>
  <si>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</si>
  <si>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</si>
  <si>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</si>
  <si>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</si>
  <si>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</si>
  <si>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</si>
  <si>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</si>
  <si>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</si>
  <si>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</si>
  <si>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</si>
  <si>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</si>
  <si>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</si>
  <si>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</si>
  <si>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</si>
  <si>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</si>
  <si>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</si>
  <si>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</si>
  <si>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</si>
  <si>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</si>
  <si>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</si>
  <si>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</si>
  <si>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</si>
  <si>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</si>
  <si>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</si>
  <si>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</si>
  <si>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</si>
  <si>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</si>
  <si>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</si>
  <si>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</si>
  <si>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</si>
  <si>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</si>
  <si>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</si>
  <si>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</si>
  <si>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</si>
  <si>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</si>
  <si>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</si>
  <si>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</si>
  <si>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</si>
  <si>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</si>
  <si>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</si>
  <si>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</si>
  <si>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</si>
  <si>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</si>
  <si>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</si>
  <si>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</si>
  <si>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</si>
  <si>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</si>
  <si>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</si>
  <si>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</si>
  <si>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</si>
  <si>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</si>
  <si>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</si>
  <si>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</si>
  <si>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</si>
  <si>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</si>
  <si>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</si>
  <si>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</si>
  <si>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</si>
  <si>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</si>
  <si>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</si>
  <si>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</si>
  <si>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</si>
  <si>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</si>
  <si>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</si>
  <si>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</si>
  <si>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</si>
  <si>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</si>
  <si>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</si>
  <si>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</si>
  <si>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</si>
  <si>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</si>
  <si>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</si>
  <si>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</si>
  <si>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</si>
  <si>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</si>
  <si>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</si>
  <si>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</si>
  <si>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</si>
  <si>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</si>
  <si>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</si>
  <si>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</si>
  <si>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</si>
  <si>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</si>
  <si>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</si>
  <si>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</si>
  <si>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</si>
  <si>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</si>
  <si>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</si>
  <si>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</si>
  <si>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</si>
  <si>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</si>
  <si>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</si>
  <si>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</si>
  <si>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</si>
  <si>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</si>
  <si>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</si>
  <si>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</si>
  <si>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</si>
  <si>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</si>
  <si>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</si>
  <si>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</si>
  <si>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</si>
  <si>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</si>
  <si>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</si>
  <si>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</si>
  <si>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</si>
  <si>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</si>
  <si>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</si>
  <si>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</si>
  <si>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</si>
  <si>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</si>
  <si>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</si>
  <si>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</si>
  <si>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</si>
  <si>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</si>
  <si>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</si>
  <si>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</si>
  <si>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</si>
  <si>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</si>
  <si>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</si>
  <si>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</si>
  <si>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</si>
  <si>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</si>
  <si>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</si>
  <si>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</si>
  <si>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</si>
  <si>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</si>
  <si>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</si>
  <si>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</si>
  <si>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</si>
  <si>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</si>
  <si>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</si>
  <si>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</si>
  <si>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</si>
  <si>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</si>
  <si>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</si>
  <si>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</si>
  <si>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</si>
  <si>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</si>
  <si>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</si>
  <si>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</si>
  <si>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</si>
  <si>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</si>
  <si>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</si>
  <si>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</si>
  <si>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</si>
  <si>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</si>
  <si>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</si>
  <si>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</si>
  <si>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</si>
  <si>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</si>
  <si>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</si>
  <si>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</si>
  <si>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</si>
  <si>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</si>
  <si>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</si>
  <si>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</si>
  <si>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</si>
  <si>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</si>
  <si>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</si>
  <si>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</si>
  <si>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</si>
  <si>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</si>
  <si>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</si>
  <si>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</si>
  <si>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</si>
  <si>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</si>
  <si>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</si>
  <si>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</si>
  <si>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</si>
  <si>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</si>
  <si>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</si>
  <si>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</si>
  <si>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</si>
  <si>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</si>
  <si>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</si>
  <si>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</si>
  <si>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</si>
  <si>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</si>
  <si>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</si>
  <si>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</si>
  <si>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</si>
  <si>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</si>
  <si>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</si>
  <si>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</si>
  <si>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</si>
  <si>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</si>
  <si>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</si>
  <si>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</si>
  <si>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</si>
  <si>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</si>
  <si>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</si>
  <si>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</si>
  <si>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</si>
  <si>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</si>
  <si>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</si>
  <si>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</si>
  <si>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</si>
  <si>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</si>
  <si>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</si>
  <si>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</si>
  <si>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</si>
  <si>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</si>
  <si>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</si>
  <si>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</si>
  <si>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</si>
  <si>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</si>
  <si>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</si>
  <si>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</si>
  <si>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</si>
  <si>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</si>
  <si>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</si>
  <si>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</si>
  <si>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</si>
  <si>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</si>
  <si>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</si>
  <si>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</si>
  <si>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</si>
  <si>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</si>
  <si>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</si>
  <si>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</si>
  <si>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</si>
  <si>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</si>
  <si>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</si>
  <si>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</si>
  <si>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</si>
  <si>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</si>
  <si>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</si>
  <si>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</si>
  <si>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</si>
  <si>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</si>
  <si>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</si>
  <si>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</si>
  <si>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</si>
  <si>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</si>
  <si>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</si>
  <si>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</si>
  <si>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</si>
  <si>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</si>
  <si>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</si>
  <si>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</si>
  <si>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</si>
  <si>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</si>
  <si>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</si>
  <si>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</si>
  <si>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</si>
  <si>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</si>
  <si>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</si>
  <si>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</si>
  <si>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</si>
  <si>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</si>
  <si>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</si>
  <si>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</si>
  <si>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</si>
  <si>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</si>
  <si>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</si>
  <si>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</si>
  <si>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</si>
  <si>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</si>
  <si>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</si>
  <si>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</si>
  <si>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</si>
  <si>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</si>
  <si>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</si>
  <si>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</si>
  <si>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</si>
  <si>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</si>
  <si>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</si>
  <si>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</si>
  <si>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</si>
  <si>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</si>
  <si>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</si>
  <si>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</si>
  <si>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</si>
  <si>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</si>
  <si>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</si>
  <si>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</si>
  <si>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</si>
  <si>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</si>
  <si>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</si>
  <si>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</si>
  <si>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</si>
  <si>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</si>
  <si>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</si>
  <si>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</si>
  <si>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</si>
  <si>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</si>
  <si>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</si>
  <si>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</si>
  <si>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</si>
  <si>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</si>
  <si>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</si>
  <si>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</si>
  <si>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</si>
  <si>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</si>
  <si>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</si>
  <si>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</si>
  <si>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</si>
  <si>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</si>
  <si>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</si>
  <si>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</si>
  <si>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</si>
  <si>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</si>
  <si>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</si>
  <si>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</si>
  <si>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</si>
  <si>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</si>
  <si>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</si>
  <si>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</si>
  <si>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</si>
  <si>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</si>
  <si>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</si>
  <si>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</si>
  <si>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</si>
  <si>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</si>
  <si>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</si>
  <si>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</si>
  <si>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</si>
  <si>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</si>
  <si>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</si>
  <si>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</si>
  <si>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</si>
  <si>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</si>
  <si>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</si>
  <si>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</si>
  <si>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</si>
  <si>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</si>
  <si>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</si>
  <si>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</si>
  <si>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</si>
  <si>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</si>
  <si>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</si>
  <si>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</si>
  <si>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</si>
  <si>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</si>
  <si>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</si>
  <si>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</si>
  <si>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</si>
  <si>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</si>
  <si>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</si>
  <si>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</si>
  <si>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</si>
  <si>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</si>
  <si>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</si>
  <si>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</si>
  <si>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</si>
  <si>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</si>
  <si>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</si>
  <si>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</si>
  <si>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</si>
  <si>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</si>
  <si>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</si>
  <si>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</si>
  <si>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</si>
  <si>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</si>
  <si>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</si>
  <si>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</si>
  <si>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</si>
  <si>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</si>
  <si>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</si>
  <si>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</si>
  <si>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</si>
  <si>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</si>
  <si>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</si>
  <si>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</si>
  <si>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</si>
  <si>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</si>
  <si>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</si>
  <si>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</si>
  <si>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</si>
  <si>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</si>
  <si>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</si>
  <si>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</si>
  <si>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</si>
  <si>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</si>
  <si>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</si>
  <si>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</si>
  <si>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</si>
  <si>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</si>
  <si>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</si>
  <si>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</si>
  <si>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</si>
  <si>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</si>
  <si>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</si>
  <si>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</si>
  <si>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</si>
  <si>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</si>
  <si>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</si>
  <si>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</si>
  <si>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</si>
  <si>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</si>
  <si>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</si>
  <si>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</si>
  <si>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</si>
  <si>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</si>
  <si>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</si>
  <si>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</si>
  <si>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</si>
  <si>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</si>
  <si>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</si>
  <si>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</si>
  <si>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</si>
  <si>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</si>
  <si>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</si>
  <si>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</si>
  <si>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</si>
  <si>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</si>
  <si>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</si>
  <si>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</si>
  <si>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</si>
  <si>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</si>
  <si>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</si>
  <si>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</si>
  <si>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</si>
  <si>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</si>
  <si>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</si>
  <si>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</si>
  <si>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</si>
  <si>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</si>
  <si>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</si>
  <si>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</si>
  <si>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</si>
  <si>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</si>
  <si>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</si>
  <si>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</si>
  <si>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</si>
  <si>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</si>
  <si>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</si>
  <si>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</si>
  <si>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</si>
  <si>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</si>
  <si>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</si>
  <si>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</si>
  <si>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</si>
  <si>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</si>
  <si>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</si>
  <si>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</si>
  <si>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</si>
  <si>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</si>
  <si>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</si>
  <si>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</si>
  <si>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</si>
  <si>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</si>
  <si>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</si>
  <si>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</si>
  <si>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</si>
  <si>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</si>
  <si>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</si>
  <si>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</si>
  <si>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</si>
  <si>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</si>
  <si>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</si>
  <si>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</si>
  <si>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</si>
  <si>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</si>
  <si>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</si>
  <si>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</si>
  <si>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</si>
  <si>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</si>
  <si>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</si>
  <si>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</si>
  <si>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</si>
  <si>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</si>
  <si>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</si>
  <si>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</si>
  <si>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</si>
  <si>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</si>
  <si>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</si>
  <si>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</si>
  <si>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</si>
  <si>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</si>
  <si>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</si>
  <si>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</si>
  <si>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</si>
  <si>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</si>
  <si>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</si>
  <si>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</si>
  <si>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</si>
  <si>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</si>
  <si>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</si>
  <si>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</si>
  <si>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</si>
  <si>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</si>
  <si>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</si>
  <si>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</si>
  <si>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</si>
  <si>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</si>
  <si>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</si>
  <si>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</si>
  <si>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</si>
  <si>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</si>
  <si>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</si>
  <si>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</si>
  <si>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</si>
  <si>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</si>
  <si>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</si>
  <si>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</si>
  <si>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</si>
  <si>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</si>
  <si>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</si>
  <si>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</si>
  <si>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</si>
  <si>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</si>
  <si>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</si>
  <si>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</si>
  <si>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</si>
  <si>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</si>
  <si>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</si>
  <si>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</si>
  <si>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</si>
  <si>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</si>
  <si>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</si>
  <si>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</si>
  <si>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</si>
  <si>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</si>
  <si>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</si>
  <si>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</si>
  <si>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</si>
  <si>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</si>
  <si>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</si>
  <si>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</si>
  <si>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</si>
  <si>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</si>
  <si>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</si>
  <si>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</si>
  <si>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</si>
  <si>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</si>
  <si>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</si>
  <si>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</si>
  <si>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</si>
  <si>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</si>
  <si>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</si>
  <si>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</si>
  <si>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</si>
  <si>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</si>
  <si>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</si>
  <si>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</si>
  <si>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</si>
  <si>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</si>
  <si>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</si>
  <si>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</si>
  <si>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</si>
  <si>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</si>
  <si>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</si>
  <si>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</si>
  <si>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</si>
  <si>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</si>
  <si>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</si>
  <si>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</si>
  <si>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</si>
  <si>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</si>
  <si>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</si>
  <si>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</si>
  <si>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</si>
  <si>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</si>
  <si>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</si>
  <si>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</si>
  <si>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</si>
  <si>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</si>
  <si>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</si>
  <si>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</si>
  <si>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</si>
  <si>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</si>
  <si>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</si>
  <si>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</si>
  <si>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</si>
  <si>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</si>
  <si>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</si>
  <si>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</si>
  <si>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</si>
  <si>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</si>
  <si>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</si>
  <si>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</si>
  <si>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</si>
  <si>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</si>
  <si>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</si>
  <si>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</si>
  <si>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</si>
  <si>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</si>
  <si>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</si>
  <si>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</si>
  <si>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</si>
  <si>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</si>
  <si>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</si>
  <si>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</si>
  <si>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</si>
  <si>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</si>
  <si>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</si>
  <si>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</si>
  <si>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</si>
  <si>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</si>
  <si>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</si>
  <si>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</si>
  <si>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</si>
  <si>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</si>
  <si>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</si>
  <si>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</si>
  <si>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</si>
  <si>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</si>
  <si>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</si>
  <si>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</si>
  <si>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</si>
  <si>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</si>
  <si>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</si>
  <si>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</si>
  <si>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</si>
  <si>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</si>
  <si>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</si>
  <si>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</si>
  <si>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</si>
  <si>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</si>
  <si>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</si>
  <si>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</si>
  <si>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</si>
  <si>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</si>
  <si>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</si>
  <si>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</si>
  <si>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</si>
  <si>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</si>
  <si>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</si>
  <si>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</si>
  <si>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</si>
  <si>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</si>
  <si>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</si>
  <si>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</si>
  <si>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</si>
  <si>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</si>
  <si>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</si>
  <si>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</si>
  <si>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</si>
  <si>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</si>
  <si>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</si>
  <si>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</si>
  <si>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</si>
  <si>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</si>
  <si>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</si>
  <si>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</si>
  <si>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</si>
  <si>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</si>
  <si>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</si>
  <si>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</si>
  <si>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</si>
  <si>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</si>
  <si>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</si>
  <si>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</si>
  <si>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</si>
  <si>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</si>
  <si>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</si>
  <si>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</si>
  <si>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</si>
  <si>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</si>
  <si>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</si>
  <si>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</si>
  <si>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</si>
  <si>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</si>
  <si>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</si>
  <si>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</si>
  <si>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</si>
  <si>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</si>
  <si>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</si>
  <si>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</si>
  <si>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</si>
  <si>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</si>
  <si>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</si>
  <si>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</si>
  <si>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</si>
  <si>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</si>
  <si>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</si>
  <si>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</si>
  <si>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</si>
  <si>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</si>
  <si>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</si>
  <si>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</si>
  <si>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</si>
  <si>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</si>
  <si>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</si>
  <si>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</si>
  <si>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</si>
  <si>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</si>
  <si>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</si>
  <si>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</si>
  <si>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</si>
  <si>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</si>
  <si>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</si>
  <si>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</si>
  <si>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</si>
  <si>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</si>
  <si>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</si>
  <si>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</si>
  <si>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</si>
  <si>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</si>
  <si>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</si>
  <si>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</si>
  <si>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</si>
  <si>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</si>
  <si>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</si>
  <si>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</si>
  <si>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</si>
  <si>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</si>
  <si>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</si>
  <si>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</si>
  <si>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</si>
  <si>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</si>
  <si>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</si>
  <si>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</si>
  <si>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</si>
  <si>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</si>
  <si>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</si>
  <si>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</si>
  <si>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</si>
  <si>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</si>
  <si>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</si>
  <si>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</si>
  <si>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</si>
  <si>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</si>
  <si>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</si>
  <si>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</si>
  <si>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</si>
  <si>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</si>
  <si>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</si>
  <si>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</si>
  <si>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</si>
  <si>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</si>
  <si>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</si>
  <si>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</si>
  <si>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</si>
  <si>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</si>
  <si>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</si>
  <si>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</si>
  <si>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</si>
  <si>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</si>
  <si>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</si>
  <si>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</si>
  <si>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</si>
  <si>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</si>
  <si>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</si>
  <si>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</si>
  <si>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</si>
  <si>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</si>
  <si>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</si>
  <si>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</si>
  <si>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</si>
  <si>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</si>
  <si>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</si>
  <si>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</si>
  <si>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</si>
  <si>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</si>
  <si>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</si>
  <si>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</si>
  <si>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</si>
  <si>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</si>
  <si>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</si>
  <si>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</si>
  <si>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</si>
  <si>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</si>
  <si>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</si>
  <si>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</si>
  <si>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</si>
  <si>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</si>
  <si>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</si>
  <si>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</si>
  <si>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</si>
  <si>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</si>
  <si>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</si>
  <si>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</si>
  <si>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</si>
  <si>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</si>
  <si>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</si>
  <si>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</si>
  <si>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</si>
  <si>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</si>
  <si>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</si>
  <si>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</si>
  <si>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</si>
  <si>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</si>
  <si>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</si>
  <si>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</si>
  <si>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</si>
  <si>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</si>
  <si>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</si>
  <si>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</si>
  <si>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</si>
  <si>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</si>
  <si>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</si>
  <si>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</si>
  <si>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</si>
  <si>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</si>
  <si>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</si>
  <si>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</si>
  <si>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</si>
  <si>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</si>
  <si>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</si>
  <si>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</si>
  <si>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</si>
  <si>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</si>
  <si>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</si>
  <si>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</si>
  <si>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</si>
  <si>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</si>
  <si>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</si>
  <si>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</si>
  <si>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</si>
  <si>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</si>
  <si>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</si>
  <si>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</si>
  <si>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</si>
  <si>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</si>
  <si>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</si>
  <si>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</si>
  <si>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</si>
  <si>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</si>
  <si>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</si>
  <si>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</si>
  <si>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</si>
  <si>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</si>
  <si>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</si>
  <si>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</si>
  <si>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</si>
  <si>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</si>
  <si>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</si>
  <si>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</si>
  <si>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</si>
  <si>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</si>
  <si>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</si>
  <si>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</si>
  <si>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</si>
  <si>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</si>
  <si>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</si>
  <si>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</si>
  <si>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</si>
  <si>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</si>
  <si>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</si>
  <si>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</si>
  <si>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</si>
  <si>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</si>
  <si>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</si>
  <si>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</si>
  <si>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</si>
  <si>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</si>
  <si>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</si>
  <si>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</si>
  <si>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</si>
  <si>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</si>
  <si>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</si>
  <si>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</si>
  <si>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</si>
  <si>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</si>
  <si>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</si>
  <si>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</si>
  <si>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</si>
  <si>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</si>
  <si>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</si>
  <si>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</si>
  <si>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</si>
  <si>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</si>
  <si>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</si>
  <si>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</si>
  <si>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</si>
  <si>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</si>
  <si>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</si>
  <si>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</si>
  <si>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</si>
  <si>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</si>
  <si>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</si>
  <si>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</si>
  <si>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</si>
  <si>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</si>
  <si>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</si>
  <si>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</si>
  <si>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</si>
  <si>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</si>
  <si>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</si>
  <si>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</si>
  <si>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</si>
  <si>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</si>
  <si>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</si>
  <si>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</si>
  <si>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</si>
  <si>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</si>
  <si>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</si>
  <si>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</si>
  <si>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</si>
  <si>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</si>
  <si>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</si>
  <si>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</si>
  <si>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</si>
  <si>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</si>
  <si>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</si>
  <si>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</si>
  <si>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</si>
  <si>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</si>
  <si>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</si>
  <si>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</si>
  <si>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</si>
  <si>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</si>
  <si>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</si>
  <si>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</si>
  <si>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</si>
  <si>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</si>
  <si>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</si>
  <si>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</si>
  <si>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</si>
  <si>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</si>
  <si>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</si>
  <si>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</si>
  <si>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</si>
  <si>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</si>
  <si>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</si>
  <si>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</si>
  <si>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</si>
  <si>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</si>
  <si>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</si>
  <si>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</si>
  <si>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</si>
  <si>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</si>
  <si>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</si>
  <si>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</si>
  <si>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</si>
  <si>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</si>
  <si>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</si>
  <si>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</si>
  <si>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</si>
  <si>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</si>
  <si>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</si>
  <si>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</si>
  <si>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</si>
  <si>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</si>
  <si>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</si>
  <si>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</si>
  <si>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</si>
  <si>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</si>
  <si>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</si>
  <si>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</si>
  <si>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</si>
  <si>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</si>
  <si>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</si>
  <si>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</si>
  <si>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</si>
  <si>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</si>
  <si>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</si>
  <si>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</si>
  <si>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</si>
  <si>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</si>
  <si>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</si>
  <si>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</si>
  <si>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</si>
  <si>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</si>
  <si>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</si>
  <si>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</si>
  <si>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</si>
  <si>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</si>
  <si>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</si>
  <si>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</si>
  <si>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</si>
  <si>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</si>
  <si>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</si>
  <si>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</si>
  <si>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</si>
  <si>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</si>
  <si>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</si>
  <si>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</si>
  <si>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</si>
  <si>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</si>
  <si>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</si>
  <si>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</si>
  <si>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</si>
  <si>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</si>
  <si>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</si>
  <si>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</si>
  <si>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</si>
  <si>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</si>
  <si>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</si>
  <si>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</si>
  <si>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</si>
  <si>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</si>
  <si>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</si>
  <si>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</si>
  <si>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</si>
  <si>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</si>
  <si>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</si>
  <si>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</si>
  <si>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</si>
  <si>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</si>
  <si>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</si>
  <si>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</si>
  <si>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</si>
  <si>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</si>
  <si>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</si>
  <si>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</si>
  <si>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</si>
  <si>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</si>
  <si>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</si>
  <si>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</si>
  <si>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</si>
  <si>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</si>
  <si>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</si>
  <si>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</si>
  <si>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</si>
  <si>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</si>
  <si>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</si>
  <si>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</si>
  <si>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</si>
  <si>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</si>
  <si>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</si>
  <si>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</si>
  <si>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</si>
  <si>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</si>
  <si>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</si>
  <si>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</si>
  <si>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</si>
  <si>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</si>
  <si>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</si>
  <si>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</si>
  <si>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</si>
  <si>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</si>
  <si>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</si>
  <si>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</si>
  <si>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</si>
  <si>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</si>
  <si>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</si>
  <si>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</si>
  <si>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</si>
  <si>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</si>
  <si>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</si>
  <si>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</si>
  <si>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</si>
  <si>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</si>
  <si>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</si>
  <si>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</si>
  <si>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</si>
  <si>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</si>
  <si>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</si>
  <si>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</si>
  <si>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</si>
  <si>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</si>
  <si>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</si>
  <si>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</si>
  <si>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</si>
  <si>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</si>
  <si>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</si>
  <si>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</si>
  <si>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</si>
  <si>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</si>
  <si>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</si>
  <si>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</si>
  <si>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</si>
  <si>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</si>
  <si>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</si>
  <si>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</si>
  <si>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</si>
  <si>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</si>
  <si>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</si>
  <si>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</si>
  <si>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</si>
  <si>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</si>
  <si>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</si>
  <si>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</si>
  <si>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</si>
  <si>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</si>
  <si>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</si>
  <si>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</si>
  <si>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</si>
  <si>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</si>
  <si>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</si>
  <si>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</si>
  <si>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</si>
  <si>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</si>
  <si>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</si>
  <si>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</si>
  <si>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</si>
  <si>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</si>
  <si>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</si>
  <si>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</si>
  <si>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</si>
  <si>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</si>
  <si>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</si>
  <si>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</si>
  <si>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</si>
  <si>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</si>
  <si>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</si>
  <si>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</si>
  <si>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</si>
  <si>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</si>
  <si>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</si>
  <si>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</si>
  <si>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</si>
  <si>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</si>
  <si>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</si>
  <si>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</si>
  <si>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</si>
  <si>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</si>
  <si>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</si>
  <si>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</si>
  <si>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</si>
  <si>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</si>
  <si>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</si>
  <si>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</si>
  <si>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</si>
  <si>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</si>
  <si>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</si>
  <si>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</si>
  <si>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</si>
  <si>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</si>
  <si>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</si>
  <si>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</si>
  <si>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</si>
  <si>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</si>
  <si>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</si>
  <si>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</si>
  <si>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</si>
  <si>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</si>
  <si>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</si>
  <si>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</si>
  <si>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</si>
  <si>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</si>
  <si>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</si>
  <si>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</si>
  <si>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</si>
  <si>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</si>
  <si>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</si>
  <si>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</si>
  <si>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</si>
  <si>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</si>
  <si>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</si>
  <si>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</si>
  <si>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</si>
  <si>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</si>
  <si>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</si>
  <si>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</si>
  <si>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</si>
  <si>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</si>
  <si>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</si>
  <si>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</si>
  <si>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</si>
  <si>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</si>
  <si>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</si>
  <si>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</si>
  <si>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</si>
  <si>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</si>
  <si>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</si>
  <si>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</si>
  <si>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</si>
  <si>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</si>
  <si>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</si>
  <si>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</si>
  <si>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</si>
  <si>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</si>
  <si>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</si>
  <si>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</si>
  <si>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</si>
  <si>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</si>
  <si>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</si>
  <si>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</si>
  <si>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</si>
  <si>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</si>
  <si>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</si>
  <si>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</si>
  <si>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</si>
  <si>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</si>
  <si>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</si>
  <si>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</si>
  <si>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</si>
  <si>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</si>
  <si>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</si>
  <si>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</si>
  <si>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</si>
  <si>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</si>
  <si>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</si>
  <si>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</si>
  <si>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</si>
  <si>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</si>
  <si>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</si>
  <si>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</si>
  <si>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</si>
  <si>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</si>
  <si>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</si>
  <si>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</si>
  <si>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</si>
  <si>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</si>
  <si>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</si>
  <si>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</si>
  <si>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</si>
  <si>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</si>
  <si>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</si>
  <si>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</si>
  <si>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</si>
  <si>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</si>
  <si>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</si>
  <si>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</si>
  <si>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</si>
  <si>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</si>
  <si>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</si>
  <si>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</si>
  <si>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</si>
  <si>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</si>
  <si>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</si>
  <si>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</si>
  <si>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</si>
  <si>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</si>
  <si>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</si>
  <si>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</si>
  <si>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</si>
  <si>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</si>
  <si>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</si>
  <si>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</si>
  <si>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</si>
  <si>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</si>
  <si>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</si>
  <si>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</si>
  <si>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</si>
  <si>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</si>
  <si>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</si>
  <si>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</si>
  <si>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</si>
  <si>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</si>
  <si>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</si>
  <si>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</si>
  <si>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</si>
  <si>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</si>
  <si>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</si>
  <si>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</si>
  <si>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</si>
  <si>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</si>
  <si>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</si>
  <si>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</si>
  <si>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</si>
  <si>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</si>
  <si>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</si>
  <si>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</si>
  <si>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</si>
  <si>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</si>
  <si>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</si>
  <si>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</si>
  <si>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</si>
  <si>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</si>
  <si>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</si>
  <si>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</si>
  <si>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</si>
  <si>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</si>
  <si>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</si>
  <si>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</si>
  <si>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</si>
  <si>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</si>
  <si>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</si>
  <si>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</si>
  <si>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</si>
  <si>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</si>
  <si>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</si>
  <si>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</si>
  <si>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</si>
  <si>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</si>
  <si>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</si>
  <si>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</si>
  <si>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</si>
  <si>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</si>
  <si>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</si>
  <si>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</si>
  <si>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</si>
  <si>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</si>
  <si>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</si>
  <si>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</si>
  <si>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</si>
  <si>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</si>
  <si>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</si>
  <si>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</si>
  <si>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</si>
  <si>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</si>
  <si>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</si>
  <si>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</si>
  <si>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</si>
  <si>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</si>
  <si>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</si>
  <si>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</si>
  <si>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</si>
  <si>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</si>
  <si>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</si>
  <si>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</si>
  <si>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</si>
  <si>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</si>
  <si>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</si>
  <si>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</si>
  <si>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</si>
  <si>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</si>
  <si>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</si>
  <si>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</si>
  <si>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</si>
  <si>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</si>
  <si>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</si>
  <si>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</si>
  <si>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</si>
  <si>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</si>
  <si>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</si>
  <si>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</si>
  <si>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</si>
  <si>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</si>
  <si>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</si>
  <si>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</si>
  <si>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</si>
  <si>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</si>
  <si>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</si>
  <si>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</si>
  <si>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</si>
  <si>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</si>
  <si>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</si>
  <si>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</si>
  <si>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</si>
  <si>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</si>
  <si>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</si>
  <si>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</si>
  <si>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</si>
  <si>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</si>
  <si>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</si>
  <si>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</si>
  <si>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</si>
  <si>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</si>
  <si>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</si>
  <si>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</si>
  <si>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</si>
  <si>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</si>
  <si>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</si>
  <si>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</si>
  <si>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</si>
  <si>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</si>
  <si>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</si>
  <si>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</si>
  <si>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</si>
  <si>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</si>
  <si>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</si>
  <si>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</si>
  <si>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</si>
  <si>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</si>
  <si>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</si>
  <si>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</si>
  <si>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</si>
  <si>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</si>
  <si>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</si>
  <si>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</si>
  <si>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</si>
  <si>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</si>
  <si>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</si>
  <si>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</si>
  <si>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</si>
  <si>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</si>
  <si>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</si>
  <si>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</si>
  <si>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</si>
  <si>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</si>
  <si>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</si>
  <si>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</si>
  <si>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</si>
  <si>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</si>
  <si>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</si>
  <si>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</si>
  <si>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</si>
  <si>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</si>
  <si>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</si>
  <si>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</si>
  <si>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</si>
  <si>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</si>
  <si>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</si>
  <si>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</si>
  <si>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</si>
  <si>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</si>
  <si>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</si>
  <si>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</si>
  <si>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</si>
  <si>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</si>
  <si>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</si>
  <si>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</si>
  <si>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</si>
  <si>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</si>
  <si>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</si>
  <si>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</si>
  <si>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</si>
  <si>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</si>
  <si>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</si>
  <si>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</si>
  <si>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</si>
  <si>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</si>
  <si>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</si>
  <si>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</si>
  <si>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</si>
  <si>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</si>
  <si>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</si>
  <si>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</si>
  <si>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</si>
  <si>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</si>
  <si>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</si>
  <si>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</si>
  <si>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</si>
  <si>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</si>
  <si>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</si>
  <si>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</si>
  <si>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</si>
  <si>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</si>
  <si>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</si>
  <si>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</si>
  <si>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</si>
  <si>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</si>
  <si>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</si>
  <si>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</si>
  <si>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</si>
  <si>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</si>
  <si>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</si>
  <si>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</si>
  <si>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</si>
  <si>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</si>
  <si>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</si>
  <si>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</si>
  <si>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</si>
  <si>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</si>
  <si>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</si>
  <si>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</si>
  <si>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</si>
  <si>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</si>
  <si>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</si>
  <si>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</si>
  <si>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</si>
  <si>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</si>
  <si>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</si>
  <si>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</si>
  <si>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</si>
  <si>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</si>
  <si>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</si>
  <si>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</si>
  <si>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</si>
  <si>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</si>
  <si>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</si>
  <si>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</si>
  <si>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</si>
  <si>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</si>
  <si>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</si>
  <si>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</si>
  <si>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</si>
  <si>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</si>
  <si>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</si>
  <si>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</si>
  <si>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</si>
  <si>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</si>
  <si>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</si>
  <si>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</si>
  <si>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</si>
  <si>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</si>
  <si>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</si>
  <si>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</si>
  <si>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</si>
  <si>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</si>
  <si>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</si>
  <si>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</si>
  <si>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</si>
  <si>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</si>
  <si>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</si>
  <si>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</si>
  <si>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</si>
  <si>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</si>
  <si>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</si>
  <si>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</si>
  <si>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</si>
  <si>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</si>
  <si>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</si>
  <si>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</si>
  <si>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</si>
  <si>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</si>
  <si>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</si>
  <si>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</si>
  <si>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</si>
  <si>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</si>
  <si>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</si>
  <si>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</si>
  <si>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</si>
  <si>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</si>
  <si>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</si>
  <si>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</si>
  <si>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</si>
  <si>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</si>
  <si>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</si>
  <si>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</si>
  <si>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</si>
  <si>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</si>
  <si>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</si>
  <si>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</si>
  <si>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</si>
  <si>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</si>
  <si>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</si>
  <si>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</si>
  <si>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</si>
  <si>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</si>
  <si>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</si>
  <si>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</si>
  <si>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</si>
  <si>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</si>
  <si>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</si>
  <si>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</si>
  <si>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</si>
  <si>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</si>
  <si>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</si>
  <si>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</si>
  <si>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</si>
  <si>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</si>
  <si>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</si>
  <si>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</si>
  <si>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</si>
  <si>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</si>
  <si>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</si>
  <si>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</si>
  <si>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</si>
  <si>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</si>
  <si>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</si>
  <si>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</si>
  <si>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</si>
  <si>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</si>
  <si>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</si>
  <si>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</si>
  <si>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</si>
  <si>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</si>
  <si>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</si>
  <si>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</si>
  <si>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</si>
  <si>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</si>
  <si>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</si>
  <si>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</si>
  <si>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</si>
  <si>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</si>
  <si>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</si>
  <si>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</si>
  <si>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</si>
  <si>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</si>
  <si>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</si>
  <si>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</si>
  <si>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</si>
  <si>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</si>
  <si>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</si>
  <si>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</si>
  <si>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</si>
  <si>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</si>
  <si>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</si>
  <si>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</si>
  <si>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</si>
  <si>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</si>
  <si>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</si>
  <si>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</si>
  <si>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</si>
  <si>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</si>
  <si>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</si>
  <si>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</si>
  <si>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</si>
  <si>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</si>
  <si>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</si>
  <si>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</si>
  <si>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</si>
  <si>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</si>
  <si>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</si>
  <si>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</si>
  <si>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</si>
  <si>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</si>
  <si>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</si>
  <si>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</si>
  <si>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</si>
  <si>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</si>
  <si>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</si>
  <si>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</si>
  <si>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</si>
  <si>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</si>
  <si>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</si>
  <si>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</si>
  <si>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</si>
  <si>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</si>
  <si>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</si>
  <si>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</si>
  <si>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</si>
  <si>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</si>
  <si>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</si>
  <si>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</si>
  <si>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</si>
  <si>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</si>
  <si>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</si>
  <si>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</si>
  <si>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</si>
  <si>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</si>
  <si>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</si>
  <si>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</si>
  <si>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</si>
  <si>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</si>
  <si>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</si>
  <si>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</si>
  <si>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</si>
  <si>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</si>
  <si>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</si>
  <si>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</si>
  <si>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</si>
  <si>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</si>
  <si>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</si>
  <si>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</si>
  <si>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</si>
  <si>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</si>
  <si>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</si>
  <si>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</si>
  <si>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</si>
  <si>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</si>
  <si>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</si>
  <si>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</si>
  <si>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</si>
  <si>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</si>
  <si>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</si>
  <si>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</si>
  <si>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</si>
  <si>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</si>
  <si>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</si>
  <si>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</si>
  <si>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</si>
  <si>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</si>
  <si>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</si>
  <si>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</si>
  <si>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</si>
  <si>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</si>
  <si>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</si>
  <si>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</si>
  <si>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</si>
  <si>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</si>
  <si>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</si>
  <si>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</si>
  <si>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</si>
  <si>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</si>
  <si>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</si>
  <si>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</si>
  <si>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</si>
  <si>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</si>
  <si>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</si>
  <si>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</si>
  <si>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</si>
  <si>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</si>
  <si>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</si>
  <si>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</si>
  <si>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</si>
  <si>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</si>
  <si>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</si>
  <si>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</si>
  <si>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</si>
  <si>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</si>
  <si>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</si>
  <si>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</si>
  <si>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music</t>
  </si>
  <si>
    <t>rock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</si>
  <si>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</si>
  <si>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</si>
  <si>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</si>
  <si>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</si>
  <si>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</si>
  <si>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</si>
  <si>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</si>
  <si>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</si>
  <si>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</si>
  <si>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</si>
  <si>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games</t>
  </si>
  <si>
    <t>shorts</t>
  </si>
  <si>
    <t>fiction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</si>
  <si>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</si>
  <si>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</si>
  <si>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</si>
  <si>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</si>
  <si>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</si>
  <si>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</si>
  <si>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</si>
  <si>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</si>
  <si>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</si>
  <si>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</si>
  <si>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</si>
  <si>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</si>
  <si>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</si>
  <si>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</si>
  <si>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</si>
  <si>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</si>
  <si>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</si>
  <si>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>Sub-category</t>
  </si>
  <si>
    <t>Row Labels</t>
  </si>
  <si>
    <t>Grand Total</t>
  </si>
  <si>
    <t>Count of outcome2</t>
  </si>
  <si>
    <t>Column Labels</t>
  </si>
  <si>
    <t>Column1</t>
  </si>
  <si>
    <t>Column2</t>
  </si>
  <si>
    <t>backers-count</t>
  </si>
  <si>
    <t>Successful backer-count</t>
  </si>
  <si>
    <t>mean</t>
  </si>
  <si>
    <t>median</t>
  </si>
  <si>
    <t>min</t>
  </si>
  <si>
    <t>max</t>
  </si>
  <si>
    <t>varience</t>
  </si>
  <si>
    <t>standard deviation</t>
  </si>
  <si>
    <t>Failed backer-count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</si>
</sst>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42" applyNumberFormat="1" applyFont="1" applyAlignment="1">
      <alignment horizontal="center"/>
    </xf>
    <xf numFmtId="10" fontId="0" fillId="0" borderId="0" xfId="42" applyNumberFormat="1" applyFont="1"/>
    <xf numFmtId="1" fontId="0" fillId="0" borderId="0" xfId="42" applyNumberFormat="1" applyFon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33" borderId="19" xfId="0" applyFill="1" applyBorder="1"/>
    <xf numFmtId="0" fontId="0" fillId="0" borderId="19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Statistics.xlsx]stacked bar!PivotTable3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8-417D-BFB2-F88DA9F34FE5}"/>
            </c:ext>
          </c:extLst>
        </c:ser>
        <c:ser>
          <c:idx val="1"/>
          <c:order val="1"/>
          <c:tx>
            <c:strRef>
              <c:f>'stacked bar'!$C$3:$C$4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'stacked bar'!$A$5:$A$14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8-417D-BFB2-F88DA9F34FE5}"/>
            </c:ext>
          </c:extLst>
        </c:ser>
        <c:ser>
          <c:idx val="2"/>
          <c:order val="2"/>
          <c:tx>
            <c:strRef>
              <c:f>'stacked bar'!$D$3:$D$4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18-417D-BFB2-F88DA9F34FE5}"/>
            </c:ext>
          </c:extLst>
        </c:ser>
        <c:ser>
          <c:idx val="3"/>
          <c:order val="3"/>
          <c:tx>
            <c:strRef>
              <c:f>'stacked bar'!$E$3:$E$4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bar'!$E$5:$E$14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8-417D-BFB2-F88DA9F34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7028671"/>
        <c:axId val="1097030111"/>
      </c:barChart>
      <c:catAx>
        <c:axId val="109702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30111"/>
        <c:crosses val="autoZero"/>
        <c:auto val="1"/>
        <c:lblAlgn val="ctr"/>
        <c:lblOffset val="100"/>
        <c:noMultiLvlLbl val="0"/>
      </c:catAx>
      <c:valAx>
        <c:axId val="109703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2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0</xdr:row>
      <xdr:rowOff>44450</xdr:rowOff>
    </xdr:from>
    <xdr:to>
      <xdr:col>15</xdr:col>
      <xdr:colOff>139699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1374C-A73D-D12C-1199-36A3F72A1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uj" refreshedDate="45088.610782060183" createdVersion="8" refreshedVersion="8" minRefreshableVersion="3" recordCount="1000" xr:uid="{A2329BFC-83CE-44C9-8467-FF3856B62FC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uj" refreshedDate="45088.623926388886" createdVersion="8" refreshedVersion="8" minRefreshableVersion="3" recordCount="1000" xr:uid="{FBE8FA65-21B4-4689-B27B-61A7B0218094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s v="failed"/>
    <n v="0"/>
    <n v="0"/>
    <s v="CA"/>
    <s v="CAD"/>
    <n v="1448690400"/>
    <n v="1450159200"/>
    <b v="0"/>
    <b v="0"/>
    <s v="food/food trucks"/>
    <s v="food"/>
    <s v="food trucks"/>
  </r>
  <r>
    <n v="1"/>
    <s v="Odom Inc"/>
    <s v="Managed bottom-line architecture"/>
    <n v="1400"/>
    <n v="14560"/>
    <n v="1040"/>
    <s v="successful"/>
    <n v="158"/>
    <n v="92.151898734177209"/>
    <s v="US"/>
    <s v="USD"/>
    <n v="1408424400"/>
    <n v="1408597200"/>
    <b v="0"/>
    <b v="1"/>
    <s v="music/rock"/>
    <s v="music"/>
    <s v="rock"/>
  </r>
  <r>
    <n v="2"/>
    <s v="Melton, Robinson and Fritz"/>
    <s v="Function-based leadingedge pricing structure"/>
    <n v="108400"/>
    <n v="142523"/>
    <n v="131.4787822878229"/>
    <s v="successful"/>
    <n v="1425"/>
    <n v="100.01614035087719"/>
    <s v="AU"/>
    <s v="AUD"/>
    <n v="1384668000"/>
    <n v="1384840800"/>
    <b v="0"/>
    <b v="0"/>
    <s v="technology/web"/>
    <s v="technology"/>
    <s v="web"/>
  </r>
  <r>
    <n v="3"/>
    <s v="Mcdonald, Gonzalez and Ross"/>
    <s v="Vision-oriented fresh-thinking conglomeration"/>
    <n v="4200"/>
    <n v="2477"/>
    <n v="58.976190476190467"/>
    <s v="failed"/>
    <n v="24"/>
    <n v="103.20833333333333"/>
    <s v="US"/>
    <s v="USD"/>
    <n v="1565499600"/>
    <n v="1568955600"/>
    <b v="0"/>
    <b v="0"/>
    <s v="music/rock"/>
    <s v="music"/>
    <s v="rock"/>
  </r>
  <r>
    <n v="4"/>
    <s v="Larson-Little"/>
    <s v="Proactive foreground core"/>
    <n v="7600"/>
    <n v="5265"/>
    <n v="69.276315789473685"/>
    <s v="failed"/>
    <n v="53"/>
    <n v="99.339622641509436"/>
    <s v="US"/>
    <s v="USD"/>
    <n v="1547964000"/>
    <n v="1548309600"/>
    <b v="0"/>
    <b v="0"/>
    <s v="theater/plays"/>
    <s v="theater"/>
    <s v="plays"/>
  </r>
  <r>
    <n v="5"/>
    <s v="Harris Group"/>
    <s v="Open-source optimizing database"/>
    <n v="7600"/>
    <n v="13195"/>
    <n v="173.61842105263159"/>
    <s v="successful"/>
    <n v="174"/>
    <n v="75.833333333333329"/>
    <s v="DK"/>
    <s v="DKK"/>
    <n v="1346130000"/>
    <n v="1347080400"/>
    <b v="0"/>
    <b v="0"/>
    <s v="theater/plays"/>
    <s v="theater"/>
    <s v="plays"/>
  </r>
  <r>
    <n v="6"/>
    <s v="Ortiz, Coleman and Mitchell"/>
    <s v="Operative upward-trending algorithm"/>
    <n v="5200"/>
    <n v="1090"/>
    <n v="20.961538461538463"/>
    <s v="failed"/>
    <n v="18"/>
    <n v="60.555555555555557"/>
    <s v="GB"/>
    <s v="GBP"/>
    <n v="1505278800"/>
    <n v="15053652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27.57777777777778"/>
    <s v="successful"/>
    <n v="227"/>
    <n v="64.93832599118943"/>
    <s v="DK"/>
    <s v="DKK"/>
    <n v="1439442000"/>
    <n v="1439614800"/>
    <b v="0"/>
    <b v="0"/>
    <s v="theater/plays"/>
    <s v="theater"/>
    <s v="plays"/>
  </r>
  <r>
    <n v="8"/>
    <s v="Nunez-Richards"/>
    <s v="Exclusive attitude-oriented intranet"/>
    <n v="110100"/>
    <n v="21946"/>
    <n v="19.932788374205266"/>
    <s v="live"/>
    <n v="708"/>
    <n v="30.997175141242938"/>
    <s v="DK"/>
    <s v="DKK"/>
    <n v="1281330000"/>
    <n v="1281502800"/>
    <b v="0"/>
    <b v="0"/>
    <s v="theater/plays"/>
    <s v="theater"/>
    <s v="plays"/>
  </r>
  <r>
    <n v="9"/>
    <s v="Rangel, Holt and Jones"/>
    <s v="Open-source fresh-thinking model"/>
    <n v="6200"/>
    <n v="3208"/>
    <n v="51.741935483870968"/>
    <s v="failed"/>
    <n v="44"/>
    <n v="72.909090909090907"/>
    <s v="US"/>
    <s v="USD"/>
    <n v="1379566800"/>
    <n v="1383804000"/>
    <b v="0"/>
    <b v="0"/>
    <s v="music/electric music"/>
    <s v="music"/>
    <s v="electric music"/>
  </r>
  <r>
    <n v="10"/>
    <s v="Green Ltd"/>
    <s v="Monitored empowering installation"/>
    <n v="5200"/>
    <n v="13838"/>
    <n v="266.11538461538464"/>
    <s v="successful"/>
    <n v="220"/>
    <n v="62.9"/>
    <s v="US"/>
    <s v="USD"/>
    <n v="1281762000"/>
    <n v="12859092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48.095238095238095"/>
    <s v="failed"/>
    <n v="27"/>
    <n v="112.22222222222223"/>
    <s v="US"/>
    <s v="USD"/>
    <n v="1285045200"/>
    <n v="1285563600"/>
    <b v="0"/>
    <b v="1"/>
    <s v="theater/plays"/>
    <s v="theater"/>
    <s v="plays"/>
  </r>
  <r>
    <n v="12"/>
    <s v="Kim Ltd"/>
    <s v="Assimilated hybrid intranet"/>
    <n v="6300"/>
    <n v="5629"/>
    <n v="89.349206349206341"/>
    <s v="failed"/>
    <n v="55"/>
    <n v="102.34545454545454"/>
    <s v="US"/>
    <s v="USD"/>
    <n v="1571720400"/>
    <n v="15724116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45.11904761904765"/>
    <s v="successful"/>
    <n v="98"/>
    <n v="105.05102040816327"/>
    <s v="US"/>
    <s v="USD"/>
    <n v="1465621200"/>
    <n v="1466658000"/>
    <b v="0"/>
    <b v="0"/>
    <s v="music/indie rock"/>
    <s v="music"/>
    <s v="indie rock"/>
  </r>
  <r>
    <n v="14"/>
    <s v="Rodriguez, Rose and Stewart"/>
    <s v="Cloned directional synergy"/>
    <n v="28200"/>
    <n v="18829"/>
    <n v="66.769503546099301"/>
    <s v="failed"/>
    <n v="200"/>
    <n v="94.144999999999996"/>
    <s v="US"/>
    <s v="USD"/>
    <n v="1331013600"/>
    <n v="1333342800"/>
    <b v="0"/>
    <b v="0"/>
    <s v="music/indie rock"/>
    <s v="music"/>
    <s v="indie rock"/>
  </r>
  <r>
    <n v="15"/>
    <s v="Wright, Hunt and Rowe"/>
    <s v="Extended eco-centric pricing structure"/>
    <n v="81200"/>
    <n v="38414"/>
    <n v="47.307881773399011"/>
    <s v="failed"/>
    <n v="452"/>
    <n v="84.986725663716811"/>
    <s v="US"/>
    <s v="USD"/>
    <n v="1575957600"/>
    <n v="1576303200"/>
    <b v="0"/>
    <b v="0"/>
    <s v="technology/wearables"/>
    <s v="technology"/>
    <s v="wearables"/>
  </r>
  <r>
    <n v="16"/>
    <s v="Hines Inc"/>
    <s v="Cross-platform systemic adapter"/>
    <n v="1700"/>
    <n v="11041"/>
    <n v="649.47058823529414"/>
    <s v="successful"/>
    <n v="100"/>
    <n v="110.41"/>
    <s v="US"/>
    <s v="USD"/>
    <n v="1390370400"/>
    <n v="1392271200"/>
    <b v="0"/>
    <b v="0"/>
    <s v="publishing/nonfiction"/>
    <s v="publishing"/>
    <s v="nonfiction"/>
  </r>
  <r>
    <n v="17"/>
    <s v="Cochran-Nguyen"/>
    <s v="Seamless 4thgeneration methodology"/>
    <n v="84600"/>
    <n v="134845"/>
    <n v="159.39125295508273"/>
    <s v="successful"/>
    <n v="1249"/>
    <n v="107.96236989591674"/>
    <s v="US"/>
    <s v="USD"/>
    <n v="1294812000"/>
    <n v="1294898400"/>
    <b v="0"/>
    <b v="0"/>
    <s v="film &amp; video/animation"/>
    <s v="film &amp; video"/>
    <s v="animation"/>
  </r>
  <r>
    <n v="18"/>
    <s v="Johnson-Gould"/>
    <s v="Exclusive needs-based adapter"/>
    <n v="9100"/>
    <n v="6089"/>
    <n v="66.912087912087912"/>
    <s v="canceled"/>
    <n v="135"/>
    <n v="45.103703703703701"/>
    <s v="US"/>
    <s v="USD"/>
    <n v="1536382800"/>
    <n v="1537074000"/>
    <b v="0"/>
    <b v="0"/>
    <s v="theater/plays"/>
    <s v="theater"/>
    <s v="plays"/>
  </r>
  <r>
    <n v="19"/>
    <s v="Perez-Hess"/>
    <s v="Down-sized cohesive archive"/>
    <n v="62500"/>
    <n v="30331"/>
    <n v="48.529600000000002"/>
    <s v="failed"/>
    <n v="674"/>
    <n v="45.001483679525222"/>
    <s v="US"/>
    <s v="USD"/>
    <n v="1551679200"/>
    <n v="1553490000"/>
    <b v="0"/>
    <b v="1"/>
    <s v="theater/plays"/>
    <s v="theater"/>
    <s v="plays"/>
  </r>
  <r>
    <n v="20"/>
    <s v="Reeves, Thompson and Richardson"/>
    <s v="Proactive composite alliance"/>
    <n v="131800"/>
    <n v="147936"/>
    <n v="112.24279210925646"/>
    <s v="successful"/>
    <n v="1396"/>
    <n v="105.97134670487107"/>
    <s v="US"/>
    <s v="USD"/>
    <n v="1406523600"/>
    <n v="1406523600"/>
    <b v="0"/>
    <b v="0"/>
    <s v="film &amp; video/drama"/>
    <s v="film &amp; video"/>
    <s v="drama"/>
  </r>
  <r>
    <n v="21"/>
    <s v="Simmons-Reynolds"/>
    <s v="Re-engineered intangible definition"/>
    <n v="94000"/>
    <n v="38533"/>
    <n v="40.992553191489364"/>
    <s v="failed"/>
    <n v="558"/>
    <n v="69.055555555555557"/>
    <s v="US"/>
    <s v="USD"/>
    <n v="1313384400"/>
    <n v="1316322000"/>
    <b v="0"/>
    <b v="0"/>
    <s v="theater/plays"/>
    <s v="theater"/>
    <s v="plays"/>
  </r>
  <r>
    <n v="22"/>
    <s v="Collier Inc"/>
    <s v="Enhanced dynamic definition"/>
    <n v="59100"/>
    <n v="75690"/>
    <n v="128.07106598984771"/>
    <s v="successful"/>
    <n v="890"/>
    <n v="85.044943820224717"/>
    <s v="US"/>
    <s v="USD"/>
    <n v="1522731600"/>
    <n v="1524027600"/>
    <b v="0"/>
    <b v="0"/>
    <s v="theater/plays"/>
    <s v="theater"/>
    <s v="plays"/>
  </r>
  <r>
    <n v="23"/>
    <s v="Gray-Jenkins"/>
    <s v="Devolved next generation adapter"/>
    <n v="4500"/>
    <n v="14942"/>
    <n v="332.04444444444448"/>
    <s v="successful"/>
    <n v="142"/>
    <n v="105.22535211267606"/>
    <s v="GB"/>
    <s v="GBP"/>
    <n v="1550124000"/>
    <n v="15546996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12.83225108225108"/>
    <s v="successful"/>
    <n v="2673"/>
    <n v="39.003741114852225"/>
    <s v="US"/>
    <s v="USD"/>
    <n v="1403326800"/>
    <n v="14034996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16.43636363636364"/>
    <s v="successful"/>
    <n v="163"/>
    <n v="73.030674846625772"/>
    <s v="US"/>
    <s v="USD"/>
    <n v="1305694800"/>
    <n v="1307422800"/>
    <b v="0"/>
    <b v="1"/>
    <s v="games/video games"/>
    <s v="games"/>
    <s v="video games"/>
  </r>
  <r>
    <n v="26"/>
    <s v="Spencer-Bates"/>
    <s v="Optional responsive customer loyalty"/>
    <n v="107500"/>
    <n v="51814"/>
    <n v="48.199069767441863"/>
    <s v="canceled"/>
    <n v="1480"/>
    <n v="35.009459459459457"/>
    <s v="US"/>
    <s v="USD"/>
    <n v="1533013200"/>
    <n v="1535346000"/>
    <b v="0"/>
    <b v="0"/>
    <s v="theater/plays"/>
    <s v="theater"/>
    <s v="plays"/>
  </r>
  <r>
    <n v="27"/>
    <s v="Best, Carr and Williams"/>
    <s v="Diverse transitional migration"/>
    <n v="2000"/>
    <n v="1599"/>
    <n v="79.95"/>
    <s v="failed"/>
    <n v="15"/>
    <n v="106.6"/>
    <s v="US"/>
    <s v="USD"/>
    <n v="1443848400"/>
    <n v="1444539600"/>
    <b v="0"/>
    <b v="0"/>
    <s v="music/rock"/>
    <s v="music"/>
    <s v="rock"/>
  </r>
  <r>
    <n v="28"/>
    <s v="Campbell, Brown and Powell"/>
    <s v="Synchronized global task-force"/>
    <n v="130800"/>
    <n v="137635"/>
    <n v="105.22553516819573"/>
    <s v="successful"/>
    <n v="2220"/>
    <n v="61.997747747747745"/>
    <s v="US"/>
    <s v="USD"/>
    <n v="1265695200"/>
    <n v="1267682400"/>
    <b v="0"/>
    <b v="1"/>
    <s v="theater/plays"/>
    <s v="theater"/>
    <s v="plays"/>
  </r>
  <r>
    <n v="29"/>
    <s v="Johnson, Parker and Haynes"/>
    <s v="Focused 6thgeneration forecast"/>
    <n v="45900"/>
    <n v="150965"/>
    <n v="328.89978213507629"/>
    <s v="successful"/>
    <n v="1606"/>
    <n v="94.000622665006233"/>
    <s v="CH"/>
    <s v="CHF"/>
    <n v="1532062800"/>
    <n v="1535518800"/>
    <b v="0"/>
    <b v="0"/>
    <s v="film &amp; video/shorts"/>
    <s v="film &amp; video"/>
    <s v="shorts"/>
  </r>
  <r>
    <n v="30"/>
    <s v="Clark-Cooke"/>
    <s v="Down-sized analyzing challenge"/>
    <n v="9000"/>
    <n v="14455"/>
    <n v="160.61111111111111"/>
    <s v="successful"/>
    <n v="129"/>
    <n v="112.05426356589147"/>
    <s v="US"/>
    <s v="USD"/>
    <n v="1558674000"/>
    <n v="15591060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10"/>
    <s v="successful"/>
    <n v="226"/>
    <n v="48.008849557522126"/>
    <s v="GB"/>
    <s v="GBP"/>
    <n v="1451973600"/>
    <n v="1454392800"/>
    <b v="0"/>
    <b v="0"/>
    <s v="games/video games"/>
    <s v="games"/>
    <s v="video games"/>
  </r>
  <r>
    <n v="32"/>
    <s v="Jackson PLC"/>
    <s v="Ergonomic 6thgeneration success"/>
    <n v="101000"/>
    <n v="87676"/>
    <n v="86.807920792079202"/>
    <s v="failed"/>
    <n v="2307"/>
    <n v="38.004334633723452"/>
    <s v="IT"/>
    <s v="EUR"/>
    <n v="1515564000"/>
    <n v="15178968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77.82071713147411"/>
    <s v="successful"/>
    <n v="5419"/>
    <n v="35.000184535892231"/>
    <s v="US"/>
    <s v="USD"/>
    <n v="1412485200"/>
    <n v="1415685600"/>
    <b v="0"/>
    <b v="0"/>
    <s v="theater/plays"/>
    <s v="theater"/>
    <s v="plays"/>
  </r>
  <r>
    <n v="34"/>
    <s v="Maldonado and Sons"/>
    <s v="Reverse-engineered asynchronous archive"/>
    <n v="9300"/>
    <n v="14025"/>
    <n v="150.80645161290323"/>
    <s v="successful"/>
    <n v="165"/>
    <n v="85"/>
    <s v="US"/>
    <s v="USD"/>
    <n v="1490245200"/>
    <n v="14906772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50.30119521912351"/>
    <s v="successful"/>
    <n v="1965"/>
    <n v="95.993893129770996"/>
    <s v="DK"/>
    <s v="DKK"/>
    <n v="1547877600"/>
    <n v="1551506400"/>
    <b v="0"/>
    <b v="1"/>
    <s v="film &amp; video/drama"/>
    <s v="film &amp; video"/>
    <s v="drama"/>
  </r>
  <r>
    <n v="36"/>
    <s v="Jackson-Lewis"/>
    <s v="Monitored multi-state encryption"/>
    <n v="700"/>
    <n v="1101"/>
    <n v="157.28571428571431"/>
    <s v="successful"/>
    <n v="16"/>
    <n v="68.8125"/>
    <s v="US"/>
    <s v="USD"/>
    <n v="1298700000"/>
    <n v="1300856400"/>
    <b v="0"/>
    <b v="0"/>
    <s v="theater/plays"/>
    <s v="theater"/>
    <s v="plays"/>
  </r>
  <r>
    <n v="37"/>
    <s v="Black, Armstrong and Anderson"/>
    <s v="Profound attitude-oriented functionalities"/>
    <n v="8100"/>
    <n v="11339"/>
    <n v="139.98765432098764"/>
    <s v="successful"/>
    <n v="107"/>
    <n v="105.97196261682242"/>
    <s v="US"/>
    <s v="USD"/>
    <n v="1570338000"/>
    <n v="1573192800"/>
    <b v="0"/>
    <b v="1"/>
    <s v="publishing/fiction"/>
    <s v="publishing"/>
    <s v="fiction"/>
  </r>
  <r>
    <n v="38"/>
    <s v="Maldonado-Gonzalez"/>
    <s v="Digitized client-driven database"/>
    <n v="3100"/>
    <n v="10085"/>
    <n v="325.32258064516128"/>
    <s v="successful"/>
    <n v="134"/>
    <n v="75.261194029850742"/>
    <s v="US"/>
    <s v="USD"/>
    <n v="1287378000"/>
    <n v="1287810000"/>
    <b v="0"/>
    <b v="0"/>
    <s v="photography/photography books"/>
    <s v="photography"/>
    <s v="photography books"/>
  </r>
  <r>
    <n v="39"/>
    <s v="Kim-Rice"/>
    <s v="Organized bi-directional function"/>
    <n v="9900"/>
    <n v="5027"/>
    <n v="50.777777777777779"/>
    <s v="failed"/>
    <n v="88"/>
    <n v="57.125"/>
    <s v="DK"/>
    <s v="DKK"/>
    <n v="1361772000"/>
    <n v="1362978000"/>
    <b v="0"/>
    <b v="0"/>
    <s v="theater/plays"/>
    <s v="theater"/>
    <s v="plays"/>
  </r>
  <r>
    <n v="40"/>
    <s v="Garcia, Garcia and Lopez"/>
    <s v="Reduced stable middleware"/>
    <n v="8800"/>
    <n v="14878"/>
    <n v="169.06818181818181"/>
    <s v="successful"/>
    <n v="198"/>
    <n v="75.141414141414145"/>
    <s v="US"/>
    <s v="USD"/>
    <n v="1275714000"/>
    <n v="1277355600"/>
    <b v="0"/>
    <b v="1"/>
    <s v="technology/wearables"/>
    <s v="technology"/>
    <s v="wearables"/>
  </r>
  <r>
    <n v="41"/>
    <s v="Watts Group"/>
    <s v="Universal 5thgeneration neural-net"/>
    <n v="5600"/>
    <n v="11924"/>
    <n v="212.92857142857144"/>
    <s v="successful"/>
    <n v="111"/>
    <n v="107.42342342342343"/>
    <s v="IT"/>
    <s v="EUR"/>
    <n v="1346734800"/>
    <n v="1348981200"/>
    <b v="0"/>
    <b v="1"/>
    <s v="music/rock"/>
    <s v="music"/>
    <s v="rock"/>
  </r>
  <r>
    <n v="42"/>
    <s v="Werner-Bryant"/>
    <s v="Virtual uniform frame"/>
    <n v="1800"/>
    <n v="7991"/>
    <n v="443.94444444444446"/>
    <s v="successful"/>
    <n v="222"/>
    <n v="35.995495495495497"/>
    <s v="US"/>
    <s v="USD"/>
    <n v="1309755600"/>
    <n v="1310533200"/>
    <b v="0"/>
    <b v="0"/>
    <s v="food/food trucks"/>
    <s v="food"/>
    <s v="food trucks"/>
  </r>
  <r>
    <n v="43"/>
    <s v="Schmitt-Mendoza"/>
    <s v="Profound explicit paradigm"/>
    <n v="90200"/>
    <n v="167717"/>
    <n v="185.9390243902439"/>
    <s v="successful"/>
    <n v="6212"/>
    <n v="26.998873148744366"/>
    <s v="US"/>
    <s v="USD"/>
    <n v="1406178000"/>
    <n v="14075604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58.8125"/>
    <s v="successful"/>
    <n v="98"/>
    <n v="107.56122448979592"/>
    <s v="DK"/>
    <s v="DKK"/>
    <n v="1552798800"/>
    <n v="1552885200"/>
    <b v="0"/>
    <b v="0"/>
    <s v="publishing/fiction"/>
    <s v="publishing"/>
    <s v="fiction"/>
  </r>
  <r>
    <n v="45"/>
    <s v="Woods-Clark"/>
    <s v="Networked tertiary Graphical User Interface"/>
    <n v="9500"/>
    <n v="4530"/>
    <n v="47.684210526315788"/>
    <s v="failed"/>
    <n v="48"/>
    <n v="94.375"/>
    <s v="US"/>
    <s v="USD"/>
    <n v="1478062800"/>
    <n v="1479362400"/>
    <b v="0"/>
    <b v="1"/>
    <s v="theater/plays"/>
    <s v="theater"/>
    <s v="plays"/>
  </r>
  <r>
    <n v="46"/>
    <s v="Vaughn, Hunt and Caldwell"/>
    <s v="Virtual grid-enabled task-force"/>
    <n v="3700"/>
    <n v="4247"/>
    <n v="114.78378378378378"/>
    <s v="successful"/>
    <n v="92"/>
    <n v="46.163043478260867"/>
    <s v="US"/>
    <s v="USD"/>
    <n v="1278565200"/>
    <n v="1280552400"/>
    <b v="0"/>
    <b v="0"/>
    <s v="music/rock"/>
    <s v="music"/>
    <s v="rock"/>
  </r>
  <r>
    <n v="47"/>
    <s v="Bennett and Sons"/>
    <s v="Function-based multi-state software"/>
    <n v="1500"/>
    <n v="7129"/>
    <n v="475.26666666666665"/>
    <s v="successful"/>
    <n v="149"/>
    <n v="47.845637583892618"/>
    <s v="US"/>
    <s v="USD"/>
    <n v="1396069200"/>
    <n v="1398661200"/>
    <b v="0"/>
    <b v="0"/>
    <s v="theater/plays"/>
    <s v="theater"/>
    <s v="plays"/>
  </r>
  <r>
    <n v="48"/>
    <s v="Lamb Inc"/>
    <s v="Optimized leadingedge concept"/>
    <n v="33300"/>
    <n v="128862"/>
    <n v="386.97297297297297"/>
    <s v="successful"/>
    <n v="2431"/>
    <n v="53.007815713698065"/>
    <s v="US"/>
    <s v="USD"/>
    <n v="1435208400"/>
    <n v="1436245200"/>
    <b v="0"/>
    <b v="0"/>
    <s v="theater/plays"/>
    <s v="theater"/>
    <s v="plays"/>
  </r>
  <r>
    <n v="49"/>
    <s v="Casey-Kelly"/>
    <s v="Sharable holistic interface"/>
    <n v="7200"/>
    <n v="13653"/>
    <n v="189.625"/>
    <s v="successful"/>
    <n v="303"/>
    <n v="45.059405940594061"/>
    <s v="US"/>
    <s v="USD"/>
    <n v="1571547600"/>
    <n v="1575439200"/>
    <b v="0"/>
    <b v="0"/>
    <s v="music/rock"/>
    <s v="music"/>
    <s v="rock"/>
  </r>
  <r>
    <n v="50"/>
    <s v="Jones, Taylor and Moore"/>
    <s v="Down-sized system-worthy secured line"/>
    <n v="100"/>
    <n v="2"/>
    <n v="2"/>
    <s v="failed"/>
    <n v="1"/>
    <n v="2"/>
    <s v="IT"/>
    <s v="EUR"/>
    <n v="1375333200"/>
    <n v="1377752400"/>
    <b v="0"/>
    <b v="0"/>
    <s v="music/metal"/>
    <s v="music"/>
    <s v="metal"/>
  </r>
  <r>
    <n v="51"/>
    <s v="Bradshaw, Gill and Donovan"/>
    <s v="Inverse secondary infrastructure"/>
    <n v="158100"/>
    <n v="145243"/>
    <n v="91.867805186590772"/>
    <s v="failed"/>
    <n v="1467"/>
    <n v="99.006816632583508"/>
    <s v="GB"/>
    <s v="GBP"/>
    <n v="1332824400"/>
    <n v="1334206800"/>
    <b v="0"/>
    <b v="1"/>
    <s v="technology/wearables"/>
    <s v="technology"/>
    <s v="wearables"/>
  </r>
  <r>
    <n v="52"/>
    <s v="Hernandez, Rodriguez and Clark"/>
    <s v="Organic foreground leverage"/>
    <n v="7200"/>
    <n v="2459"/>
    <n v="34.152777777777779"/>
    <s v="failed"/>
    <n v="75"/>
    <n v="32.786666666666669"/>
    <s v="US"/>
    <s v="USD"/>
    <n v="1284526800"/>
    <n v="1284872400"/>
    <b v="0"/>
    <b v="0"/>
    <s v="theater/plays"/>
    <s v="theater"/>
    <s v="plays"/>
  </r>
  <r>
    <n v="53"/>
    <s v="Smith-Jones"/>
    <s v="Reverse-engineered static concept"/>
    <n v="8800"/>
    <n v="12356"/>
    <n v="140.40909090909091"/>
    <s v="successful"/>
    <n v="209"/>
    <n v="59.119617224880386"/>
    <s v="US"/>
    <s v="USD"/>
    <n v="1400562000"/>
    <n v="1403931600"/>
    <b v="0"/>
    <b v="0"/>
    <s v="film &amp; video/drama"/>
    <s v="film &amp; video"/>
    <s v="drama"/>
  </r>
  <r>
    <n v="54"/>
    <s v="Roy PLC"/>
    <s v="Multi-channeled neutral customer loyalty"/>
    <n v="6000"/>
    <n v="5392"/>
    <n v="89.86666666666666"/>
    <s v="failed"/>
    <n v="120"/>
    <n v="44.93333333333333"/>
    <s v="US"/>
    <s v="USD"/>
    <n v="1520748000"/>
    <n v="15212628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77.96969696969697"/>
    <s v="successful"/>
    <n v="131"/>
    <n v="89.664122137404576"/>
    <s v="US"/>
    <s v="USD"/>
    <n v="1532926800"/>
    <n v="1533358800"/>
    <b v="0"/>
    <b v="0"/>
    <s v="music/jazz"/>
    <s v="music"/>
    <s v="jazz"/>
  </r>
  <r>
    <n v="56"/>
    <s v="Flores, Miller and Johnson"/>
    <s v="Horizontal context-sensitive knowledge user"/>
    <n v="8000"/>
    <n v="11493"/>
    <n v="143.66249999999999"/>
    <s v="successful"/>
    <n v="164"/>
    <n v="70.079268292682926"/>
    <s v="US"/>
    <s v="USD"/>
    <n v="1420869600"/>
    <n v="1421474400"/>
    <b v="0"/>
    <b v="0"/>
    <s v="technology/wearables"/>
    <s v="technology"/>
    <s v="wearables"/>
  </r>
  <r>
    <n v="57"/>
    <s v="Bridges, Freeman and Kim"/>
    <s v="Cross-group multi-state task-force"/>
    <n v="2900"/>
    <n v="6243"/>
    <n v="215.27586206896552"/>
    <s v="successful"/>
    <n v="201"/>
    <n v="31.059701492537314"/>
    <s v="US"/>
    <s v="USD"/>
    <n v="1504242000"/>
    <n v="1505278800"/>
    <b v="0"/>
    <b v="0"/>
    <s v="games/video games"/>
    <s v="games"/>
    <s v="video games"/>
  </r>
  <r>
    <n v="58"/>
    <s v="Anderson-Perez"/>
    <s v="Expanded 3rdgeneration strategy"/>
    <n v="2700"/>
    <n v="6132"/>
    <n v="227.11111111111114"/>
    <s v="successful"/>
    <n v="211"/>
    <n v="29.061611374407583"/>
    <s v="US"/>
    <s v="USD"/>
    <n v="1442811600"/>
    <n v="1443934800"/>
    <b v="0"/>
    <b v="0"/>
    <s v="theater/plays"/>
    <s v="theater"/>
    <s v="plays"/>
  </r>
  <r>
    <n v="59"/>
    <s v="Wright, Fox and Marks"/>
    <s v="Assimilated real-time support"/>
    <n v="1400"/>
    <n v="3851"/>
    <n v="275.07142857142861"/>
    <s v="successful"/>
    <n v="128"/>
    <n v="30.0859375"/>
    <s v="US"/>
    <s v="USD"/>
    <n v="1497243600"/>
    <n v="1498539600"/>
    <b v="0"/>
    <b v="1"/>
    <s v="theater/plays"/>
    <s v="theater"/>
    <s v="plays"/>
  </r>
  <r>
    <n v="60"/>
    <s v="Crawford-Peters"/>
    <s v="User-centric regional database"/>
    <n v="94200"/>
    <n v="135997"/>
    <n v="144.37048832271762"/>
    <s v="successful"/>
    <n v="1600"/>
    <n v="84.998125000000002"/>
    <s v="CA"/>
    <s v="CAD"/>
    <n v="1342501200"/>
    <n v="1342760400"/>
    <b v="0"/>
    <b v="0"/>
    <s v="theater/plays"/>
    <s v="theater"/>
    <s v="plays"/>
  </r>
  <r>
    <n v="61"/>
    <s v="Romero-Hoffman"/>
    <s v="Open-source zero administration complexity"/>
    <n v="199200"/>
    <n v="184750"/>
    <n v="92.74598393574297"/>
    <s v="failed"/>
    <n v="2253"/>
    <n v="82.001775410563695"/>
    <s v="CA"/>
    <s v="CAD"/>
    <n v="1298268000"/>
    <n v="1301720400"/>
    <b v="0"/>
    <b v="0"/>
    <s v="theater/plays"/>
    <s v="theater"/>
    <s v="plays"/>
  </r>
  <r>
    <n v="62"/>
    <s v="Sparks-West"/>
    <s v="Organized incremental standardization"/>
    <n v="2000"/>
    <n v="14452"/>
    <n v="722.6"/>
    <s v="successful"/>
    <n v="249"/>
    <n v="58.040160642570278"/>
    <s v="US"/>
    <s v="USD"/>
    <n v="1433480400"/>
    <n v="1433566800"/>
    <b v="0"/>
    <b v="0"/>
    <s v="technology/web"/>
    <s v="technology"/>
    <s v="web"/>
  </r>
  <r>
    <n v="63"/>
    <s v="Baker, Morgan and Brown"/>
    <s v="Assimilated didactic open system"/>
    <n v="4700"/>
    <n v="557"/>
    <n v="11.851063829787234"/>
    <s v="failed"/>
    <n v="5"/>
    <n v="111.4"/>
    <s v="US"/>
    <s v="USD"/>
    <n v="1493355600"/>
    <n v="1493874000"/>
    <b v="0"/>
    <b v="0"/>
    <s v="theater/plays"/>
    <s v="theater"/>
    <s v="plays"/>
  </r>
  <r>
    <n v="64"/>
    <s v="Mosley-Gilbert"/>
    <s v="Vision-oriented logistical intranet"/>
    <n v="2800"/>
    <n v="2734"/>
    <n v="97.642857142857139"/>
    <s v="failed"/>
    <n v="38"/>
    <n v="71.94736842105263"/>
    <s v="US"/>
    <s v="USD"/>
    <n v="1530507600"/>
    <n v="1531803600"/>
    <b v="0"/>
    <b v="1"/>
    <s v="technology/web"/>
    <s v="technology"/>
    <s v="web"/>
  </r>
  <r>
    <n v="65"/>
    <s v="Berry-Boyer"/>
    <s v="Mandatory incremental projection"/>
    <n v="6100"/>
    <n v="14405"/>
    <n v="236.14754098360655"/>
    <s v="successful"/>
    <n v="236"/>
    <n v="61.038135593220339"/>
    <s v="US"/>
    <s v="USD"/>
    <n v="1296108000"/>
    <n v="1296712800"/>
    <b v="0"/>
    <b v="0"/>
    <s v="theater/plays"/>
    <s v="theater"/>
    <s v="plays"/>
  </r>
  <r>
    <n v="66"/>
    <s v="Sanders-Allen"/>
    <s v="Grass-roots needs-based encryption"/>
    <n v="2900"/>
    <n v="1307"/>
    <n v="45.068965517241381"/>
    <s v="failed"/>
    <n v="12"/>
    <n v="108.91666666666667"/>
    <s v="US"/>
    <s v="USD"/>
    <n v="1428469200"/>
    <n v="1428901200"/>
    <b v="0"/>
    <b v="1"/>
    <s v="theater/plays"/>
    <s v="theater"/>
    <s v="plays"/>
  </r>
  <r>
    <n v="67"/>
    <s v="Lopez Inc"/>
    <s v="Team-oriented 6thgeneration middleware"/>
    <n v="72600"/>
    <n v="117892"/>
    <n v="162.38567493112947"/>
    <s v="successful"/>
    <n v="4065"/>
    <n v="29.001722017220171"/>
    <s v="GB"/>
    <s v="GBP"/>
    <n v="1264399200"/>
    <n v="1264831200"/>
    <b v="0"/>
    <b v="1"/>
    <s v="technology/wearables"/>
    <s v="technology"/>
    <s v="wearables"/>
  </r>
  <r>
    <n v="68"/>
    <s v="Moreno-Turner"/>
    <s v="Inverse multi-tasking installation"/>
    <n v="5700"/>
    <n v="14508"/>
    <n v="254.52631578947367"/>
    <s v="successful"/>
    <n v="246"/>
    <n v="58.975609756097562"/>
    <s v="IT"/>
    <s v="EUR"/>
    <n v="1501131600"/>
    <n v="1505192400"/>
    <b v="0"/>
    <b v="1"/>
    <s v="theater/plays"/>
    <s v="theater"/>
    <s v="plays"/>
  </r>
  <r>
    <n v="69"/>
    <s v="Jones-Watson"/>
    <s v="Switchable disintermediate moderator"/>
    <n v="7900"/>
    <n v="1901"/>
    <n v="24.063291139240505"/>
    <s v="canceled"/>
    <n v="17"/>
    <n v="111.82352941176471"/>
    <s v="US"/>
    <s v="USD"/>
    <n v="1292738400"/>
    <n v="1295676000"/>
    <b v="0"/>
    <b v="0"/>
    <s v="theater/plays"/>
    <s v="theater"/>
    <s v="plays"/>
  </r>
  <r>
    <n v="70"/>
    <s v="Barker Inc"/>
    <s v="Re-engineered 24/7 task-force"/>
    <n v="128000"/>
    <n v="158389"/>
    <n v="123.74140625000001"/>
    <s v="successful"/>
    <n v="2475"/>
    <n v="63.995555555555555"/>
    <s v="IT"/>
    <s v="EUR"/>
    <n v="1288674000"/>
    <n v="1292911200"/>
    <b v="0"/>
    <b v="1"/>
    <s v="theater/plays"/>
    <s v="theater"/>
    <s v="plays"/>
  </r>
  <r>
    <n v="71"/>
    <s v="Tate, Bass and House"/>
    <s v="Organic object-oriented budgetary management"/>
    <n v="6000"/>
    <n v="6484"/>
    <n v="108.06666666666666"/>
    <s v="successful"/>
    <n v="76"/>
    <n v="85.315789473684205"/>
    <s v="US"/>
    <s v="USD"/>
    <n v="1575093600"/>
    <n v="1575439200"/>
    <b v="0"/>
    <b v="0"/>
    <s v="theater/plays"/>
    <s v="theater"/>
    <s v="plays"/>
  </r>
  <r>
    <n v="72"/>
    <s v="Hampton, Lewis and Ray"/>
    <s v="Seamless coherent parallelism"/>
    <n v="600"/>
    <n v="4022"/>
    <n v="670.33333333333326"/>
    <s v="successful"/>
    <n v="54"/>
    <n v="74.481481481481481"/>
    <s v="US"/>
    <s v="USD"/>
    <n v="1435726800"/>
    <n v="14388372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60.92857142857144"/>
    <s v="successful"/>
    <n v="88"/>
    <n v="105.14772727272727"/>
    <s v="US"/>
    <s v="USD"/>
    <n v="1480226400"/>
    <n v="1480485600"/>
    <b v="0"/>
    <b v="0"/>
    <s v="music/jazz"/>
    <s v="music"/>
    <s v="jazz"/>
  </r>
  <r>
    <n v="74"/>
    <s v="Davis-Michael"/>
    <s v="Progressive tertiary framework"/>
    <n v="3900"/>
    <n v="4776"/>
    <n v="122.46153846153847"/>
    <s v="successful"/>
    <n v="85"/>
    <n v="56.188235294117646"/>
    <s v="GB"/>
    <s v="GBP"/>
    <n v="1459054800"/>
    <n v="1459141200"/>
    <b v="0"/>
    <b v="0"/>
    <s v="music/metal"/>
    <s v="music"/>
    <s v="metal"/>
  </r>
  <r>
    <n v="75"/>
    <s v="White, Torres and Bishop"/>
    <s v="Multi-layered dynamic protocol"/>
    <n v="9700"/>
    <n v="14606"/>
    <n v="150.57731958762886"/>
    <s v="successful"/>
    <n v="170"/>
    <n v="85.917647058823533"/>
    <s v="US"/>
    <s v="USD"/>
    <n v="1531630800"/>
    <n v="15323220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78.106590724165997"/>
    <s v="failed"/>
    <n v="1684"/>
    <n v="57.00296912114014"/>
    <s v="US"/>
    <s v="USD"/>
    <n v="1421992800"/>
    <n v="1426222800"/>
    <b v="1"/>
    <b v="1"/>
    <s v="theater/plays"/>
    <s v="theater"/>
    <s v="plays"/>
  </r>
  <r>
    <n v="77"/>
    <s v="Acevedo-Huffman"/>
    <s v="Pre-emptive impactful model"/>
    <n v="9500"/>
    <n v="4460"/>
    <n v="46.94736842105263"/>
    <s v="failed"/>
    <n v="56"/>
    <n v="79.642857142857139"/>
    <s v="US"/>
    <s v="USD"/>
    <n v="1285563600"/>
    <n v="12867732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00.8"/>
    <s v="successful"/>
    <n v="330"/>
    <n v="41.018181818181816"/>
    <s v="US"/>
    <s v="USD"/>
    <n v="1523854800"/>
    <n v="1523941200"/>
    <b v="0"/>
    <b v="0"/>
    <s v="publishing/translations"/>
    <s v="publishing"/>
    <s v="translations"/>
  </r>
  <r>
    <n v="79"/>
    <s v="Soto LLC"/>
    <s v="Triple-buffered reciprocal project"/>
    <n v="57800"/>
    <n v="40228"/>
    <n v="69.598615916955026"/>
    <s v="failed"/>
    <n v="838"/>
    <n v="48.004773269689736"/>
    <s v="US"/>
    <s v="USD"/>
    <n v="1529125200"/>
    <n v="1529557200"/>
    <b v="0"/>
    <b v="0"/>
    <s v="theater/plays"/>
    <s v="theater"/>
    <s v="plays"/>
  </r>
  <r>
    <n v="80"/>
    <s v="Sutton, Barrett and Tucker"/>
    <s v="Cross-platform needs-based approach"/>
    <n v="1100"/>
    <n v="7012"/>
    <n v="637.4545454545455"/>
    <s v="successful"/>
    <n v="127"/>
    <n v="55.212598425196852"/>
    <s v="US"/>
    <s v="USD"/>
    <n v="1503982800"/>
    <n v="1506574800"/>
    <b v="0"/>
    <b v="0"/>
    <s v="games/video games"/>
    <s v="games"/>
    <s v="video games"/>
  </r>
  <r>
    <n v="81"/>
    <s v="Gomez, Bailey and Flores"/>
    <s v="User-friendly static contingency"/>
    <n v="16800"/>
    <n v="37857"/>
    <n v="225.33928571428569"/>
    <s v="successful"/>
    <n v="411"/>
    <n v="92.109489051094897"/>
    <s v="US"/>
    <s v="USD"/>
    <n v="1511416800"/>
    <n v="1513576800"/>
    <b v="0"/>
    <b v="0"/>
    <s v="music/rock"/>
    <s v="music"/>
    <s v="rock"/>
  </r>
  <r>
    <n v="82"/>
    <s v="Porter-George"/>
    <s v="Reactive content-based framework"/>
    <n v="1000"/>
    <n v="14973"/>
    <n v="1497.3000000000002"/>
    <s v="successful"/>
    <n v="180"/>
    <n v="83.183333333333337"/>
    <s v="GB"/>
    <s v="GBP"/>
    <n v="1547704800"/>
    <n v="1548309600"/>
    <b v="0"/>
    <b v="1"/>
    <s v="games/video games"/>
    <s v="games"/>
    <s v="video games"/>
  </r>
  <r>
    <n v="83"/>
    <s v="Fitzgerald PLC"/>
    <s v="Realigned user-facing concept"/>
    <n v="106400"/>
    <n v="39996"/>
    <n v="37.590225563909776"/>
    <s v="failed"/>
    <n v="1000"/>
    <n v="39.996000000000002"/>
    <s v="US"/>
    <s v="USD"/>
    <n v="1469682000"/>
    <n v="1471582800"/>
    <b v="0"/>
    <b v="0"/>
    <s v="music/electric music"/>
    <s v="music"/>
    <s v="electric music"/>
  </r>
  <r>
    <n v="84"/>
    <s v="Cisneros-Burton"/>
    <s v="Public-key zero tolerance orchestration"/>
    <n v="31400"/>
    <n v="41564"/>
    <n v="132.36942675159236"/>
    <s v="successful"/>
    <n v="374"/>
    <n v="111.1336898395722"/>
    <s v="US"/>
    <s v="USD"/>
    <n v="1343451600"/>
    <n v="13443156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31.22448979591837"/>
    <s v="successful"/>
    <n v="71"/>
    <n v="90.563380281690144"/>
    <s v="AU"/>
    <s v="AUD"/>
    <n v="1315717200"/>
    <n v="1316408400"/>
    <b v="0"/>
    <b v="0"/>
    <s v="music/indie rock"/>
    <s v="music"/>
    <s v="indie rock"/>
  </r>
  <r>
    <n v="86"/>
    <s v="Davis-Smith"/>
    <s v="Organic motivating firmware"/>
    <n v="7400"/>
    <n v="12405"/>
    <n v="167.63513513513513"/>
    <s v="successful"/>
    <n v="203"/>
    <n v="61.108374384236456"/>
    <s v="US"/>
    <s v="USD"/>
    <n v="1430715600"/>
    <n v="1431838800"/>
    <b v="1"/>
    <b v="0"/>
    <s v="theater/plays"/>
    <s v="theater"/>
    <s v="plays"/>
  </r>
  <r>
    <n v="87"/>
    <s v="Farrell and Sons"/>
    <s v="Synergized 4thgeneration conglomeration"/>
    <n v="198500"/>
    <n v="123040"/>
    <n v="61.984886649874063"/>
    <s v="failed"/>
    <n v="1482"/>
    <n v="83.022941970310384"/>
    <s v="AU"/>
    <s v="AUD"/>
    <n v="1299564000"/>
    <n v="1300510800"/>
    <b v="0"/>
    <b v="1"/>
    <s v="music/rock"/>
    <s v="music"/>
    <s v="rock"/>
  </r>
  <r>
    <n v="88"/>
    <s v="Clark Group"/>
    <s v="Grass-roots fault-tolerant policy"/>
    <n v="4800"/>
    <n v="12516"/>
    <n v="260.75"/>
    <s v="successful"/>
    <n v="113"/>
    <n v="110.76106194690266"/>
    <s v="US"/>
    <s v="USD"/>
    <n v="1429160400"/>
    <n v="14310612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52.58823529411765"/>
    <s v="successful"/>
    <n v="96"/>
    <n v="89.458333333333329"/>
    <s v="US"/>
    <s v="USD"/>
    <n v="1271307600"/>
    <n v="1271480400"/>
    <b v="0"/>
    <b v="0"/>
    <s v="theater/plays"/>
    <s v="theater"/>
    <s v="plays"/>
  </r>
  <r>
    <n v="90"/>
    <s v="Kramer Group"/>
    <s v="Synergistic explicit parallelism"/>
    <n v="7800"/>
    <n v="6132"/>
    <n v="78.615384615384613"/>
    <s v="failed"/>
    <n v="106"/>
    <n v="57.849056603773583"/>
    <s v="US"/>
    <s v="USD"/>
    <n v="1456380000"/>
    <n v="1456380000"/>
    <b v="0"/>
    <b v="1"/>
    <s v="theater/plays"/>
    <s v="theater"/>
    <s v="plays"/>
  </r>
  <r>
    <n v="91"/>
    <s v="Frazier, Patrick and Smith"/>
    <s v="Enhanced systemic analyzer"/>
    <n v="154300"/>
    <n v="74688"/>
    <n v="48.404406999351913"/>
    <s v="failed"/>
    <n v="679"/>
    <n v="109.99705449189985"/>
    <s v="IT"/>
    <s v="EUR"/>
    <n v="1470459600"/>
    <n v="14728788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58.875"/>
    <s v="successful"/>
    <n v="498"/>
    <n v="103.96586345381526"/>
    <s v="CH"/>
    <s v="CHF"/>
    <n v="1277269200"/>
    <n v="1277355600"/>
    <b v="0"/>
    <b v="1"/>
    <s v="games/video games"/>
    <s v="games"/>
    <s v="video games"/>
  </r>
  <r>
    <n v="93"/>
    <s v="Hall and Sons"/>
    <s v="Pre-emptive radical architecture"/>
    <n v="108800"/>
    <n v="65877"/>
    <n v="60.548713235294116"/>
    <s v="canceled"/>
    <n v="610"/>
    <n v="107.99508196721311"/>
    <s v="US"/>
    <s v="USD"/>
    <n v="1350709200"/>
    <n v="1351054800"/>
    <b v="0"/>
    <b v="1"/>
    <s v="theater/plays"/>
    <s v="theater"/>
    <s v="plays"/>
  </r>
  <r>
    <n v="94"/>
    <s v="Hanson Inc"/>
    <s v="Grass-roots web-enabled contingency"/>
    <n v="2900"/>
    <n v="8807"/>
    <n v="303.68965517241378"/>
    <s v="successful"/>
    <n v="180"/>
    <n v="48.927777777777777"/>
    <s v="GB"/>
    <s v="GBP"/>
    <n v="1554613200"/>
    <n v="1555563600"/>
    <b v="0"/>
    <b v="0"/>
    <s v="technology/web"/>
    <s v="technology"/>
    <s v="web"/>
  </r>
  <r>
    <n v="95"/>
    <s v="Sanchez LLC"/>
    <s v="Stand-alone system-worthy standardization"/>
    <n v="900"/>
    <n v="1017"/>
    <n v="112.99999999999999"/>
    <s v="successful"/>
    <n v="27"/>
    <n v="37.666666666666664"/>
    <s v="US"/>
    <s v="USD"/>
    <n v="1571029200"/>
    <n v="1571634000"/>
    <b v="0"/>
    <b v="0"/>
    <s v="film &amp; video/documentary"/>
    <s v="film &amp; video"/>
    <s v="documentary"/>
  </r>
  <r>
    <n v="96"/>
    <s v="Howard Ltd"/>
    <s v="Down-sized systematic policy"/>
    <n v="69700"/>
    <n v="151513"/>
    <n v="217.37876614060258"/>
    <s v="successful"/>
    <n v="2331"/>
    <n v="64.999141999141997"/>
    <s v="US"/>
    <s v="USD"/>
    <n v="1299736800"/>
    <n v="1300856400"/>
    <b v="0"/>
    <b v="0"/>
    <s v="theater/plays"/>
    <s v="theater"/>
    <s v="plays"/>
  </r>
  <r>
    <n v="97"/>
    <s v="Stewart LLC"/>
    <s v="Cloned bi-directional architecture"/>
    <n v="1300"/>
    <n v="12047"/>
    <n v="926.69230769230762"/>
    <s v="successful"/>
    <n v="113"/>
    <n v="106.61061946902655"/>
    <s v="US"/>
    <s v="USD"/>
    <n v="1435208400"/>
    <n v="1439874000"/>
    <b v="0"/>
    <b v="0"/>
    <s v="food/food trucks"/>
    <s v="food"/>
    <s v="food trucks"/>
  </r>
  <r>
    <n v="98"/>
    <s v="Arias, Allen and Miller"/>
    <s v="Seamless transitional portal"/>
    <n v="97800"/>
    <n v="32951"/>
    <n v="33.692229038854805"/>
    <s v="failed"/>
    <n v="1220"/>
    <n v="27.009016393442622"/>
    <s v="AU"/>
    <s v="AUD"/>
    <n v="1437973200"/>
    <n v="1438318800"/>
    <b v="0"/>
    <b v="0"/>
    <s v="games/video games"/>
    <s v="games"/>
    <s v="video games"/>
  </r>
  <r>
    <n v="99"/>
    <s v="Baker-Morris"/>
    <s v="Fully-configurable motivating approach"/>
    <n v="7600"/>
    <n v="14951"/>
    <n v="196.7236842105263"/>
    <s v="successful"/>
    <n v="164"/>
    <n v="91.16463414634147"/>
    <s v="US"/>
    <s v="USD"/>
    <n v="1416895200"/>
    <n v="1419400800"/>
    <b v="0"/>
    <b v="0"/>
    <s v="theater/plays"/>
    <s v="theater"/>
    <s v="plays"/>
  </r>
  <r>
    <n v="100"/>
    <s v="Tucker, Fox and Green"/>
    <s v="Upgradable fault-tolerant approach"/>
    <n v="100"/>
    <n v="1"/>
    <n v="1"/>
    <s v="failed"/>
    <n v="1"/>
    <n v="1"/>
    <s v="US"/>
    <s v="USD"/>
    <n v="1319000400"/>
    <n v="1320555600"/>
    <b v="0"/>
    <b v="0"/>
    <s v="theater/plays"/>
    <s v="theater"/>
    <s v="plays"/>
  </r>
  <r>
    <n v="101"/>
    <s v="Douglas LLC"/>
    <s v="Reduced heuristic moratorium"/>
    <n v="900"/>
    <n v="9193"/>
    <n v="1021.4444444444445"/>
    <s v="successful"/>
    <n v="164"/>
    <n v="56.054878048780488"/>
    <s v="US"/>
    <s v="USD"/>
    <n v="1424498400"/>
    <n v="1425103200"/>
    <b v="0"/>
    <b v="1"/>
    <s v="music/electric music"/>
    <s v="music"/>
    <s v="electric music"/>
  </r>
  <r>
    <n v="102"/>
    <s v="Garcia Inc"/>
    <s v="Front-line web-enabled model"/>
    <n v="3700"/>
    <n v="10422"/>
    <n v="281.67567567567568"/>
    <s v="successful"/>
    <n v="336"/>
    <n v="31.017857142857142"/>
    <s v="US"/>
    <s v="USD"/>
    <n v="1526274000"/>
    <n v="1526878800"/>
    <b v="0"/>
    <b v="1"/>
    <s v="technology/wearables"/>
    <s v="technology"/>
    <s v="wearables"/>
  </r>
  <r>
    <n v="103"/>
    <s v="Frye, Hunt and Powell"/>
    <s v="Polarized incremental emulation"/>
    <n v="10000"/>
    <n v="2461"/>
    <n v="24.610000000000003"/>
    <s v="failed"/>
    <n v="37"/>
    <n v="66.513513513513516"/>
    <s v="IT"/>
    <s v="EUR"/>
    <n v="1287896400"/>
    <n v="12886740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43.14010067114094"/>
    <s v="successful"/>
    <n v="1917"/>
    <n v="89.005216484089729"/>
    <s v="US"/>
    <s v="USD"/>
    <n v="1495515600"/>
    <n v="1495602000"/>
    <b v="0"/>
    <b v="0"/>
    <s v="music/indie rock"/>
    <s v="music"/>
    <s v="indie rock"/>
  </r>
  <r>
    <n v="105"/>
    <s v="Charles-Johnson"/>
    <s v="Total fresh-thinking system engine"/>
    <n v="6800"/>
    <n v="9829"/>
    <n v="144.54411764705884"/>
    <s v="successful"/>
    <n v="95"/>
    <n v="103.46315789473684"/>
    <s v="US"/>
    <s v="USD"/>
    <n v="1364878800"/>
    <n v="1366434000"/>
    <b v="0"/>
    <b v="0"/>
    <s v="technology/web"/>
    <s v="technology"/>
    <s v="web"/>
  </r>
  <r>
    <n v="106"/>
    <s v="Brandt, Carter and Wood"/>
    <s v="Ameliorated clear-thinking circuit"/>
    <n v="3900"/>
    <n v="14006"/>
    <n v="359.12820512820514"/>
    <s v="successful"/>
    <n v="147"/>
    <n v="95.278911564625844"/>
    <s v="US"/>
    <s v="USD"/>
    <n v="1567918800"/>
    <n v="1568350800"/>
    <b v="0"/>
    <b v="0"/>
    <s v="theater/plays"/>
    <s v="theater"/>
    <s v="plays"/>
  </r>
  <r>
    <n v="107"/>
    <s v="Tucker, Schmidt and Reid"/>
    <s v="Multi-layered encompassing installation"/>
    <n v="3500"/>
    <n v="6527"/>
    <n v="186.48571428571427"/>
    <s v="successful"/>
    <n v="86"/>
    <n v="75.895348837209298"/>
    <s v="US"/>
    <s v="USD"/>
    <n v="1524459600"/>
    <n v="1525928400"/>
    <b v="0"/>
    <b v="1"/>
    <s v="theater/plays"/>
    <s v="theater"/>
    <s v="plays"/>
  </r>
  <r>
    <n v="108"/>
    <s v="Decker Inc"/>
    <s v="Universal encompassing implementation"/>
    <n v="1500"/>
    <n v="8929"/>
    <n v="595.26666666666665"/>
    <s v="successful"/>
    <n v="83"/>
    <n v="107.57831325301204"/>
    <s v="US"/>
    <s v="USD"/>
    <n v="1333688400"/>
    <n v="13368852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59.21153846153846"/>
    <s v="failed"/>
    <n v="60"/>
    <n v="51.31666666666667"/>
    <s v="US"/>
    <s v="USD"/>
    <n v="1389506400"/>
    <n v="13896792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14.962780898876405"/>
    <s v="failed"/>
    <n v="296"/>
    <n v="71.983108108108112"/>
    <s v="US"/>
    <s v="USD"/>
    <n v="1536642000"/>
    <n v="1538283600"/>
    <b v="0"/>
    <b v="0"/>
    <s v="food/food trucks"/>
    <s v="food"/>
    <s v="food trucks"/>
  </r>
  <r>
    <n v="111"/>
    <s v="Hart-Briggs"/>
    <s v="Re-engineered user-facing approach"/>
    <n v="61400"/>
    <n v="73653"/>
    <n v="119.95602605863192"/>
    <s v="successful"/>
    <n v="676"/>
    <n v="108.95414201183432"/>
    <s v="US"/>
    <s v="USD"/>
    <n v="1348290000"/>
    <n v="13488084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68.82978723404256"/>
    <s v="successful"/>
    <n v="361"/>
    <n v="35"/>
    <s v="AU"/>
    <s v="AUD"/>
    <n v="1408856400"/>
    <n v="1410152400"/>
    <b v="0"/>
    <b v="0"/>
    <s v="technology/web"/>
    <s v="technology"/>
    <s v="web"/>
  </r>
  <r>
    <n v="113"/>
    <s v="Wright, Hartman and Yu"/>
    <s v="User-friendly tertiary array"/>
    <n v="3300"/>
    <n v="12437"/>
    <n v="376.87878787878788"/>
    <s v="successful"/>
    <n v="131"/>
    <n v="94.938931297709928"/>
    <s v="US"/>
    <s v="USD"/>
    <n v="1505192400"/>
    <n v="1505797200"/>
    <b v="0"/>
    <b v="0"/>
    <s v="food/food trucks"/>
    <s v="food"/>
    <s v="food trucks"/>
  </r>
  <r>
    <n v="114"/>
    <s v="Harper-Davis"/>
    <s v="Robust heuristic encoding"/>
    <n v="1900"/>
    <n v="13816"/>
    <n v="727.15789473684208"/>
    <s v="successful"/>
    <n v="126"/>
    <n v="109.65079365079364"/>
    <s v="US"/>
    <s v="USD"/>
    <n v="1554786000"/>
    <n v="1554872400"/>
    <b v="0"/>
    <b v="1"/>
    <s v="technology/wearables"/>
    <s v="technology"/>
    <s v="wearables"/>
  </r>
  <r>
    <n v="115"/>
    <s v="Barrett PLC"/>
    <s v="Team-oriented clear-thinking capacity"/>
    <n v="166700"/>
    <n v="145382"/>
    <n v="87.211757648470297"/>
    <s v="failed"/>
    <n v="3304"/>
    <n v="44.001815980629537"/>
    <s v="IT"/>
    <s v="EUR"/>
    <n v="1510898400"/>
    <n v="1513922400"/>
    <b v="0"/>
    <b v="0"/>
    <s v="publishing/fiction"/>
    <s v="publishing"/>
    <s v="fiction"/>
  </r>
  <r>
    <n v="116"/>
    <s v="David-Clark"/>
    <s v="De-engineered motivating standardization"/>
    <n v="7200"/>
    <n v="6336"/>
    <n v="88"/>
    <s v="failed"/>
    <n v="73"/>
    <n v="86.794520547945211"/>
    <s v="US"/>
    <s v="USD"/>
    <n v="1442552400"/>
    <n v="1442638800"/>
    <b v="0"/>
    <b v="0"/>
    <s v="theater/plays"/>
    <s v="theater"/>
    <s v="plays"/>
  </r>
  <r>
    <n v="117"/>
    <s v="Chaney-Dennis"/>
    <s v="Business-focused 24hour groupware"/>
    <n v="4900"/>
    <n v="8523"/>
    <n v="173.9387755102041"/>
    <s v="successful"/>
    <n v="275"/>
    <n v="30.992727272727272"/>
    <s v="US"/>
    <s v="USD"/>
    <n v="1316667600"/>
    <n v="13171860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17.61111111111111"/>
    <s v="successful"/>
    <n v="67"/>
    <n v="94.791044776119406"/>
    <s v="US"/>
    <s v="USD"/>
    <n v="1390716000"/>
    <n v="13912344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14.96"/>
    <s v="successful"/>
    <n v="154"/>
    <n v="69.79220779220779"/>
    <s v="US"/>
    <s v="USD"/>
    <n v="1402894800"/>
    <n v="14043636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49.49667110519306"/>
    <s v="successful"/>
    <n v="1782"/>
    <n v="63.003367003367003"/>
    <s v="US"/>
    <s v="USD"/>
    <n v="1429246800"/>
    <n v="1429592400"/>
    <b v="0"/>
    <b v="1"/>
    <s v="games/mobile games"/>
    <s v="games"/>
    <s v="mobile games"/>
  </r>
  <r>
    <n v="121"/>
    <s v="Brown-Brown"/>
    <s v="Multi-lateral homogeneous success"/>
    <n v="45300"/>
    <n v="99361"/>
    <n v="219.33995584988963"/>
    <s v="successful"/>
    <n v="903"/>
    <n v="110.0343300110742"/>
    <s v="US"/>
    <s v="USD"/>
    <n v="1412485200"/>
    <n v="1413608400"/>
    <b v="0"/>
    <b v="0"/>
    <s v="games/video games"/>
    <s v="games"/>
    <s v="video games"/>
  </r>
  <r>
    <n v="122"/>
    <s v="Taylor PLC"/>
    <s v="Seamless zero-defect solution"/>
    <n v="136800"/>
    <n v="88055"/>
    <n v="64.367690058479525"/>
    <s v="failed"/>
    <n v="3387"/>
    <n v="25.997933274284026"/>
    <s v="US"/>
    <s v="USD"/>
    <n v="1417068000"/>
    <n v="1419400800"/>
    <b v="0"/>
    <b v="0"/>
    <s v="publishing/fiction"/>
    <s v="publishing"/>
    <s v="fiction"/>
  </r>
  <r>
    <n v="123"/>
    <s v="Edwards-Lewis"/>
    <s v="Enhanced scalable concept"/>
    <n v="177700"/>
    <n v="33092"/>
    <n v="18.622397298818232"/>
    <s v="failed"/>
    <n v="662"/>
    <n v="49.987915407854985"/>
    <s v="CA"/>
    <s v="CAD"/>
    <n v="1448344800"/>
    <n v="1448604000"/>
    <b v="1"/>
    <b v="0"/>
    <s v="theater/plays"/>
    <s v="theater"/>
    <s v="plays"/>
  </r>
  <r>
    <n v="124"/>
    <s v="Stanton, Neal and Rodriguez"/>
    <s v="Polarized uniform software"/>
    <n v="2600"/>
    <n v="9562"/>
    <n v="367.76923076923077"/>
    <s v="successful"/>
    <n v="94"/>
    <n v="101.72340425531915"/>
    <s v="IT"/>
    <s v="EUR"/>
    <n v="1557723600"/>
    <n v="15623028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59.90566037735849"/>
    <s v="successful"/>
    <n v="180"/>
    <n v="47.083333333333336"/>
    <s v="US"/>
    <s v="USD"/>
    <n v="1537333200"/>
    <n v="1537678800"/>
    <b v="0"/>
    <b v="0"/>
    <s v="theater/plays"/>
    <s v="theater"/>
    <s v="plays"/>
  </r>
  <r>
    <n v="126"/>
    <s v="Gross PLC"/>
    <s v="Proactive methodical benchmark"/>
    <n v="180200"/>
    <n v="69617"/>
    <n v="38.633185349611544"/>
    <s v="failed"/>
    <n v="774"/>
    <n v="89.944444444444443"/>
    <s v="US"/>
    <s v="USD"/>
    <n v="1471150800"/>
    <n v="1473570000"/>
    <b v="0"/>
    <b v="1"/>
    <s v="theater/plays"/>
    <s v="theater"/>
    <s v="plays"/>
  </r>
  <r>
    <n v="127"/>
    <s v="Martinez, Gomez and Dalton"/>
    <s v="Team-oriented 6thgeneration matrix"/>
    <n v="103200"/>
    <n v="53067"/>
    <n v="51.42151162790698"/>
    <s v="failed"/>
    <n v="672"/>
    <n v="78.96875"/>
    <s v="CA"/>
    <s v="CAD"/>
    <n v="1273640400"/>
    <n v="1273899600"/>
    <b v="0"/>
    <b v="0"/>
    <s v="theater/plays"/>
    <s v="theater"/>
    <s v="plays"/>
  </r>
  <r>
    <n v="128"/>
    <s v="Allen-Curtis"/>
    <s v="Phased human-resource core"/>
    <n v="70600"/>
    <n v="42596"/>
    <n v="60.334277620396605"/>
    <s v="canceled"/>
    <n v="532"/>
    <n v="80.067669172932327"/>
    <s v="US"/>
    <s v="USD"/>
    <n v="1282885200"/>
    <n v="1284008400"/>
    <b v="0"/>
    <b v="0"/>
    <s v="music/rock"/>
    <s v="music"/>
    <s v="rock"/>
  </r>
  <r>
    <n v="129"/>
    <s v="Morgan-Martinez"/>
    <s v="Mandatory tertiary implementation"/>
    <n v="148500"/>
    <n v="4756"/>
    <n v="3.202693602693603"/>
    <s v="canceled"/>
    <n v="55"/>
    <n v="86.472727272727269"/>
    <s v="AU"/>
    <s v="AUD"/>
    <n v="1422943200"/>
    <n v="1425103200"/>
    <b v="0"/>
    <b v="0"/>
    <s v="food/food trucks"/>
    <s v="food"/>
    <s v="food trucks"/>
  </r>
  <r>
    <n v="130"/>
    <s v="Luna, Anderson and Fox"/>
    <s v="Secured directional encryption"/>
    <n v="9600"/>
    <n v="14925"/>
    <n v="155.46875"/>
    <s v="successful"/>
    <n v="533"/>
    <n v="28.001876172607879"/>
    <s v="DK"/>
    <s v="DKK"/>
    <n v="1319605200"/>
    <n v="13209912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00.85974499089254"/>
    <s v="successful"/>
    <n v="2443"/>
    <n v="67.996725337699544"/>
    <s v="GB"/>
    <s v="GBP"/>
    <n v="1385704800"/>
    <n v="1386828000"/>
    <b v="0"/>
    <b v="0"/>
    <s v="technology/web"/>
    <s v="technology"/>
    <s v="web"/>
  </r>
  <r>
    <n v="132"/>
    <s v="Flowers and Sons"/>
    <s v="Virtual static core"/>
    <n v="3300"/>
    <n v="3834"/>
    <n v="116.18181818181819"/>
    <s v="successful"/>
    <n v="89"/>
    <n v="43.078651685393261"/>
    <s v="US"/>
    <s v="USD"/>
    <n v="1515736800"/>
    <n v="1517119200"/>
    <b v="0"/>
    <b v="1"/>
    <s v="theater/plays"/>
    <s v="theater"/>
    <s v="plays"/>
  </r>
  <r>
    <n v="133"/>
    <s v="Gates PLC"/>
    <s v="Secured content-based product"/>
    <n v="4500"/>
    <n v="13985"/>
    <n v="310.77777777777777"/>
    <s v="successful"/>
    <n v="159"/>
    <n v="87.95597484276729"/>
    <s v="US"/>
    <s v="USD"/>
    <n v="1313125200"/>
    <n v="1315026000"/>
    <b v="0"/>
    <b v="0"/>
    <s v="music/world music"/>
    <s v="music"/>
    <s v="world music"/>
  </r>
  <r>
    <n v="134"/>
    <s v="Caldwell LLC"/>
    <s v="Secured executive concept"/>
    <n v="99500"/>
    <n v="89288"/>
    <n v="89.73668341708543"/>
    <s v="failed"/>
    <n v="940"/>
    <n v="94.987234042553197"/>
    <s v="CH"/>
    <s v="CHF"/>
    <n v="1308459600"/>
    <n v="13126932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71.27272727272728"/>
    <s v="failed"/>
    <n v="117"/>
    <n v="46.905982905982903"/>
    <s v="US"/>
    <s v="USD"/>
    <n v="1362636000"/>
    <n v="1363064400"/>
    <b v="0"/>
    <b v="1"/>
    <s v="theater/plays"/>
    <s v="theater"/>
    <s v="plays"/>
  </r>
  <r>
    <n v="136"/>
    <s v="Briggs PLC"/>
    <s v="Distributed context-sensitive flexibility"/>
    <n v="82800"/>
    <n v="2721"/>
    <n v="3.2862318840579712"/>
    <s v="canceled"/>
    <n v="58"/>
    <n v="46.913793103448278"/>
    <s v="US"/>
    <s v="USD"/>
    <n v="1402117200"/>
    <n v="1403154000"/>
    <b v="0"/>
    <b v="1"/>
    <s v="film &amp; video/drama"/>
    <s v="film &amp; video"/>
    <s v="drama"/>
  </r>
  <r>
    <n v="137"/>
    <s v="Hudson-Nguyen"/>
    <s v="Down-sized disintermediate support"/>
    <n v="1800"/>
    <n v="4712"/>
    <n v="261.77777777777777"/>
    <s v="successful"/>
    <n v="50"/>
    <n v="94.24"/>
    <s v="US"/>
    <s v="USD"/>
    <n v="1286341200"/>
    <n v="1286859600"/>
    <b v="0"/>
    <b v="0"/>
    <s v="publishing/nonfiction"/>
    <s v="publishing"/>
    <s v="nonfiction"/>
  </r>
  <r>
    <n v="138"/>
    <s v="Hogan Ltd"/>
    <s v="Stand-alone mission-critical moratorium"/>
    <n v="9600"/>
    <n v="9216"/>
    <n v="96"/>
    <s v="failed"/>
    <n v="115"/>
    <n v="80.139130434782615"/>
    <s v="US"/>
    <s v="USD"/>
    <n v="1348808400"/>
    <n v="1349326800"/>
    <b v="0"/>
    <b v="0"/>
    <s v="games/mobile games"/>
    <s v="games"/>
    <s v="mobile games"/>
  </r>
  <r>
    <n v="139"/>
    <s v="Hamilton, Wright and Chavez"/>
    <s v="Down-sized empowering protocol"/>
    <n v="92100"/>
    <n v="19246"/>
    <n v="20.896851248642779"/>
    <s v="failed"/>
    <n v="326"/>
    <n v="59.036809815950917"/>
    <s v="US"/>
    <s v="USD"/>
    <n v="1429592400"/>
    <n v="14309748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23.16363636363636"/>
    <s v="successful"/>
    <n v="186"/>
    <n v="65.989247311827953"/>
    <s v="US"/>
    <s v="USD"/>
    <n v="1519538400"/>
    <n v="15199704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01.59097978227061"/>
    <s v="successful"/>
    <n v="1071"/>
    <n v="60.992530345471522"/>
    <s v="US"/>
    <s v="USD"/>
    <n v="1434085200"/>
    <n v="1434603600"/>
    <b v="0"/>
    <b v="0"/>
    <s v="technology/web"/>
    <s v="technology"/>
    <s v="web"/>
  </r>
  <r>
    <n v="142"/>
    <s v="Figueroa Ltd"/>
    <s v="Expanded solution-oriented benchmark"/>
    <n v="5000"/>
    <n v="11502"/>
    <n v="230.03999999999996"/>
    <s v="successful"/>
    <n v="117"/>
    <n v="98.307692307692307"/>
    <s v="US"/>
    <s v="USD"/>
    <n v="1333688400"/>
    <n v="1337230800"/>
    <b v="0"/>
    <b v="0"/>
    <s v="technology/web"/>
    <s v="technology"/>
    <s v="web"/>
  </r>
  <r>
    <n v="143"/>
    <s v="Avila-Jones"/>
    <s v="Implemented discrete secured line"/>
    <n v="5400"/>
    <n v="7322"/>
    <n v="135.59259259259261"/>
    <s v="successful"/>
    <n v="70"/>
    <n v="104.6"/>
    <s v="US"/>
    <s v="USD"/>
    <n v="1277701200"/>
    <n v="1279429200"/>
    <b v="0"/>
    <b v="0"/>
    <s v="music/indie rock"/>
    <s v="music"/>
    <s v="indie rock"/>
  </r>
  <r>
    <n v="144"/>
    <s v="Martin, Lopez and Hunter"/>
    <s v="Multi-lateral actuating installation"/>
    <n v="9000"/>
    <n v="11619"/>
    <n v="129.1"/>
    <s v="successful"/>
    <n v="135"/>
    <n v="86.066666666666663"/>
    <s v="US"/>
    <s v="USD"/>
    <n v="1560747600"/>
    <n v="1561438800"/>
    <b v="0"/>
    <b v="0"/>
    <s v="theater/plays"/>
    <s v="theater"/>
    <s v="plays"/>
  </r>
  <r>
    <n v="145"/>
    <s v="Fields-Moore"/>
    <s v="Secured reciprocal array"/>
    <n v="25000"/>
    <n v="59128"/>
    <n v="236.512"/>
    <s v="successful"/>
    <n v="768"/>
    <n v="76.989583333333329"/>
    <s v="CH"/>
    <s v="CHF"/>
    <n v="1410066000"/>
    <n v="1410498000"/>
    <b v="0"/>
    <b v="0"/>
    <s v="technology/wearables"/>
    <s v="technology"/>
    <s v="wearables"/>
  </r>
  <r>
    <n v="146"/>
    <s v="Harris-Golden"/>
    <s v="Optional bandwidth-monitored middleware"/>
    <n v="8800"/>
    <n v="1518"/>
    <n v="17.25"/>
    <s v="canceled"/>
    <n v="51"/>
    <n v="29.764705882352942"/>
    <s v="US"/>
    <s v="USD"/>
    <n v="1320732000"/>
    <n v="1322460000"/>
    <b v="0"/>
    <b v="0"/>
    <s v="theater/plays"/>
    <s v="theater"/>
    <s v="plays"/>
  </r>
  <r>
    <n v="147"/>
    <s v="Moss, Norman and Dunlap"/>
    <s v="Upgradable upward-trending workforce"/>
    <n v="8300"/>
    <n v="9337"/>
    <n v="112.49397590361446"/>
    <s v="successful"/>
    <n v="199"/>
    <n v="46.91959798994975"/>
    <s v="US"/>
    <s v="USD"/>
    <n v="1465794000"/>
    <n v="1466312400"/>
    <b v="0"/>
    <b v="1"/>
    <s v="theater/plays"/>
    <s v="theater"/>
    <s v="plays"/>
  </r>
  <r>
    <n v="148"/>
    <s v="White, Larson and Wright"/>
    <s v="Upgradable hybrid capability"/>
    <n v="9300"/>
    <n v="11255"/>
    <n v="121.02150537634408"/>
    <s v="successful"/>
    <n v="107"/>
    <n v="105.18691588785046"/>
    <s v="US"/>
    <s v="USD"/>
    <n v="1500958800"/>
    <n v="15017364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19.87096774193549"/>
    <s v="successful"/>
    <n v="195"/>
    <n v="69.907692307692301"/>
    <s v="US"/>
    <s v="USD"/>
    <n v="1357020000"/>
    <n v="1361512800"/>
    <b v="0"/>
    <b v="0"/>
    <s v="music/indie rock"/>
    <s v="music"/>
    <s v="indie rock"/>
  </r>
  <r>
    <n v="150"/>
    <s v="Brown, Palmer and Pace"/>
    <s v="Networked stable workforce"/>
    <n v="100"/>
    <n v="1"/>
    <n v="1"/>
    <s v="failed"/>
    <n v="1"/>
    <n v="1"/>
    <s v="US"/>
    <s v="USD"/>
    <n v="1544940000"/>
    <n v="1545026400"/>
    <b v="0"/>
    <b v="0"/>
    <s v="music/rock"/>
    <s v="music"/>
    <s v="rock"/>
  </r>
  <r>
    <n v="151"/>
    <s v="Parker LLC"/>
    <s v="Customizable intermediate extranet"/>
    <n v="137200"/>
    <n v="88037"/>
    <n v="64.166909620991248"/>
    <s v="failed"/>
    <n v="1467"/>
    <n v="60.011588275391958"/>
    <s v="US"/>
    <s v="USD"/>
    <n v="1402290000"/>
    <n v="14066964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23.06746987951806"/>
    <s v="successful"/>
    <n v="3376"/>
    <n v="52.006220379146917"/>
    <s v="US"/>
    <s v="USD"/>
    <n v="1487311200"/>
    <n v="1487916000"/>
    <b v="0"/>
    <b v="0"/>
    <s v="music/indie rock"/>
    <s v="music"/>
    <s v="indie rock"/>
  </r>
  <r>
    <n v="153"/>
    <s v="Whitehead, Bell and Hughes"/>
    <s v="Multi-tiered radical definition"/>
    <n v="189400"/>
    <n v="176112"/>
    <n v="92.984160506863773"/>
    <s v="failed"/>
    <n v="5681"/>
    <n v="31.000176025347649"/>
    <s v="US"/>
    <s v="USD"/>
    <n v="1350622800"/>
    <n v="1351141200"/>
    <b v="0"/>
    <b v="0"/>
    <s v="theater/plays"/>
    <s v="theater"/>
    <s v="plays"/>
  </r>
  <r>
    <n v="154"/>
    <s v="Rodriguez-Brown"/>
    <s v="Devolved foreground benchmark"/>
    <n v="171300"/>
    <n v="100650"/>
    <n v="58.756567425569173"/>
    <s v="failed"/>
    <n v="1059"/>
    <n v="95.042492917847028"/>
    <s v="US"/>
    <s v="USD"/>
    <n v="1463029200"/>
    <n v="1465016400"/>
    <b v="0"/>
    <b v="1"/>
    <s v="music/indie rock"/>
    <s v="music"/>
    <s v="indie rock"/>
  </r>
  <r>
    <n v="155"/>
    <s v="Hall-Schaefer"/>
    <s v="Distributed eco-centric methodology"/>
    <n v="139500"/>
    <n v="90706"/>
    <n v="65.022222222222226"/>
    <s v="failed"/>
    <n v="1194"/>
    <n v="75.968174204355108"/>
    <s v="US"/>
    <s v="USD"/>
    <n v="1269493200"/>
    <n v="1270789200"/>
    <b v="0"/>
    <b v="0"/>
    <s v="theater/plays"/>
    <s v="theater"/>
    <s v="plays"/>
  </r>
  <r>
    <n v="156"/>
    <s v="Meza-Rogers"/>
    <s v="Streamlined encompassing encryption"/>
    <n v="36400"/>
    <n v="26914"/>
    <n v="73.939560439560438"/>
    <s v="canceled"/>
    <n v="379"/>
    <n v="71.013192612137203"/>
    <s v="AU"/>
    <s v="AUD"/>
    <n v="1570251600"/>
    <n v="1572325200"/>
    <b v="0"/>
    <b v="0"/>
    <s v="music/rock"/>
    <s v="music"/>
    <s v="rock"/>
  </r>
  <r>
    <n v="157"/>
    <s v="Curtis-Curtis"/>
    <s v="User-friendly reciprocal initiative"/>
    <n v="4200"/>
    <n v="2212"/>
    <n v="52.666666666666664"/>
    <s v="failed"/>
    <n v="30"/>
    <n v="73.733333333333334"/>
    <s v="AU"/>
    <s v="AUD"/>
    <n v="1388383200"/>
    <n v="13894200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20.95238095238096"/>
    <s v="successful"/>
    <n v="41"/>
    <n v="113.17073170731707"/>
    <s v="US"/>
    <s v="USD"/>
    <n v="1449554400"/>
    <n v="1449640800"/>
    <b v="0"/>
    <b v="0"/>
    <s v="music/rock"/>
    <s v="music"/>
    <s v="rock"/>
  </r>
  <r>
    <n v="159"/>
    <s v="Clarke, Anderson and Lee"/>
    <s v="Robust explicit hardware"/>
    <n v="191200"/>
    <n v="191222"/>
    <n v="100.01150627615063"/>
    <s v="successful"/>
    <n v="1821"/>
    <n v="105.00933552992861"/>
    <s v="US"/>
    <s v="USD"/>
    <n v="1553662800"/>
    <n v="1555218000"/>
    <b v="0"/>
    <b v="1"/>
    <s v="theater/plays"/>
    <s v="theater"/>
    <s v="plays"/>
  </r>
  <r>
    <n v="160"/>
    <s v="Evans Group"/>
    <s v="Stand-alone actuating support"/>
    <n v="8000"/>
    <n v="12985"/>
    <n v="162.3125"/>
    <s v="successful"/>
    <n v="164"/>
    <n v="79.176829268292678"/>
    <s v="US"/>
    <s v="USD"/>
    <n v="1556341200"/>
    <n v="1557723600"/>
    <b v="0"/>
    <b v="0"/>
    <s v="technology/wearables"/>
    <s v="technology"/>
    <s v="wearables"/>
  </r>
  <r>
    <n v="161"/>
    <s v="Bruce Group"/>
    <s v="Cross-platform methodical process improvement"/>
    <n v="5500"/>
    <n v="4300"/>
    <n v="78.181818181818187"/>
    <s v="failed"/>
    <n v="75"/>
    <n v="57.333333333333336"/>
    <s v="US"/>
    <s v="USD"/>
    <n v="1442984400"/>
    <n v="1443502800"/>
    <b v="0"/>
    <b v="1"/>
    <s v="technology/web"/>
    <s v="technology"/>
    <s v="web"/>
  </r>
  <r>
    <n v="162"/>
    <s v="Keith, Alvarez and Potter"/>
    <s v="Extended bottom-line open architecture"/>
    <n v="6100"/>
    <n v="9134"/>
    <n v="149.73770491803279"/>
    <s v="successful"/>
    <n v="157"/>
    <n v="58.178343949044589"/>
    <s v="CH"/>
    <s v="CHF"/>
    <n v="1544248800"/>
    <n v="1546840800"/>
    <b v="0"/>
    <b v="0"/>
    <s v="music/rock"/>
    <s v="music"/>
    <s v="rock"/>
  </r>
  <r>
    <n v="163"/>
    <s v="Burton-Watkins"/>
    <s v="Extended reciprocal circuit"/>
    <n v="3500"/>
    <n v="8864"/>
    <n v="253.25714285714284"/>
    <s v="successful"/>
    <n v="246"/>
    <n v="36.032520325203251"/>
    <s v="US"/>
    <s v="USD"/>
    <n v="1508475600"/>
    <n v="15127128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00.16943521594683"/>
    <s v="successful"/>
    <n v="1396"/>
    <n v="107.99068767908309"/>
    <s v="US"/>
    <s v="USD"/>
    <n v="1507438800"/>
    <n v="1507525200"/>
    <b v="0"/>
    <b v="0"/>
    <s v="theater/plays"/>
    <s v="theater"/>
    <s v="plays"/>
  </r>
  <r>
    <n v="165"/>
    <s v="Cordova Ltd"/>
    <s v="Synergized radical product"/>
    <n v="90400"/>
    <n v="110279"/>
    <n v="121.99004424778761"/>
    <s v="successful"/>
    <n v="2506"/>
    <n v="44.005985634477256"/>
    <s v="US"/>
    <s v="USD"/>
    <n v="1501563600"/>
    <n v="1504328400"/>
    <b v="0"/>
    <b v="0"/>
    <s v="technology/web"/>
    <s v="technology"/>
    <s v="web"/>
  </r>
  <r>
    <n v="166"/>
    <s v="Brown-Vang"/>
    <s v="Robust heuristic artificial intelligence"/>
    <n v="9800"/>
    <n v="13439"/>
    <n v="137.13265306122449"/>
    <s v="successful"/>
    <n v="244"/>
    <n v="55.077868852459019"/>
    <s v="US"/>
    <s v="USD"/>
    <n v="1292997600"/>
    <n v="12933432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15.53846153846149"/>
    <s v="successful"/>
    <n v="146"/>
    <n v="74"/>
    <s v="AU"/>
    <s v="AUD"/>
    <n v="1370840400"/>
    <n v="1371704400"/>
    <b v="0"/>
    <b v="0"/>
    <s v="theater/plays"/>
    <s v="theater"/>
    <s v="plays"/>
  </r>
  <r>
    <n v="168"/>
    <s v="Hernandez Group"/>
    <s v="Ergonomic uniform open system"/>
    <n v="128100"/>
    <n v="40107"/>
    <n v="31.30913348946136"/>
    <s v="failed"/>
    <n v="955"/>
    <n v="41.996858638743454"/>
    <s v="DK"/>
    <s v="DKK"/>
    <n v="1550815200"/>
    <n v="1552798800"/>
    <b v="0"/>
    <b v="1"/>
    <s v="music/indie rock"/>
    <s v="music"/>
    <s v="indie rock"/>
  </r>
  <r>
    <n v="169"/>
    <s v="Tran, Steele and Wilson"/>
    <s v="Profit-focused modular product"/>
    <n v="23300"/>
    <n v="98811"/>
    <n v="424.08154506437768"/>
    <s v="successful"/>
    <n v="1267"/>
    <n v="77.988161010260455"/>
    <s v="US"/>
    <s v="USD"/>
    <n v="1339909200"/>
    <n v="13423284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6"/>
    <s v="failed"/>
    <n v="67"/>
    <n v="82.507462686567166"/>
    <s v="US"/>
    <s v="USD"/>
    <n v="1501736400"/>
    <n v="1502341200"/>
    <b v="0"/>
    <b v="0"/>
    <s v="music/indie rock"/>
    <s v="music"/>
    <s v="indie rock"/>
  </r>
  <r>
    <n v="171"/>
    <s v="Blair Group"/>
    <s v="Public-key 3rdgeneration budgetary management"/>
    <n v="4900"/>
    <n v="521"/>
    <n v="10.63265306122449"/>
    <s v="failed"/>
    <n v="5"/>
    <n v="104.2"/>
    <s v="US"/>
    <s v="USD"/>
    <n v="1395291600"/>
    <n v="1397192400"/>
    <b v="0"/>
    <b v="0"/>
    <s v="publishing/translations"/>
    <s v="publishing"/>
    <s v="translations"/>
  </r>
  <r>
    <n v="172"/>
    <s v="Nixon Inc"/>
    <s v="Centralized national firmware"/>
    <n v="800"/>
    <n v="663"/>
    <n v="82.875"/>
    <s v="failed"/>
    <n v="26"/>
    <n v="25.5"/>
    <s v="US"/>
    <s v="USD"/>
    <n v="1405746000"/>
    <n v="14070420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63.01447776628748"/>
    <s v="successful"/>
    <n v="1561"/>
    <n v="100.98334401024984"/>
    <s v="US"/>
    <s v="USD"/>
    <n v="1368853200"/>
    <n v="1369371600"/>
    <b v="0"/>
    <b v="0"/>
    <s v="theater/plays"/>
    <s v="theater"/>
    <s v="plays"/>
  </r>
  <r>
    <n v="174"/>
    <s v="Santos, Black and Donovan"/>
    <s v="Pre-emptive scalable access"/>
    <n v="600"/>
    <n v="5368"/>
    <n v="894.66666666666674"/>
    <s v="successful"/>
    <n v="48"/>
    <n v="111.83333333333333"/>
    <s v="US"/>
    <s v="USD"/>
    <n v="1444021200"/>
    <n v="14441076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26.191501103752756"/>
    <s v="failed"/>
    <n v="1130"/>
    <n v="41.999115044247787"/>
    <s v="US"/>
    <s v="USD"/>
    <n v="1472619600"/>
    <n v="1474261200"/>
    <b v="0"/>
    <b v="0"/>
    <s v="theater/plays"/>
    <s v="theater"/>
    <s v="plays"/>
  </r>
  <r>
    <n v="176"/>
    <s v="Stone-Orozco"/>
    <s v="Proactive scalable Graphical User Interface"/>
    <n v="115000"/>
    <n v="86060"/>
    <n v="74.834782608695647"/>
    <s v="failed"/>
    <n v="782"/>
    <n v="110.05115089514067"/>
    <s v="US"/>
    <s v="USD"/>
    <n v="1472878800"/>
    <n v="1473656400"/>
    <b v="0"/>
    <b v="0"/>
    <s v="theater/plays"/>
    <s v="theater"/>
    <s v="plays"/>
  </r>
  <r>
    <n v="177"/>
    <s v="Lee, Gibson and Morgan"/>
    <s v="Digitized solution-oriented product"/>
    <n v="38800"/>
    <n v="161593"/>
    <n v="416.47680412371136"/>
    <s v="successful"/>
    <n v="2739"/>
    <n v="58.997079225994888"/>
    <s v="US"/>
    <s v="USD"/>
    <n v="1289800800"/>
    <n v="1291960800"/>
    <b v="0"/>
    <b v="0"/>
    <s v="theater/plays"/>
    <s v="theater"/>
    <s v="plays"/>
  </r>
  <r>
    <n v="178"/>
    <s v="Alexander-Williams"/>
    <s v="Triple-buffered cohesive structure"/>
    <n v="7200"/>
    <n v="6927"/>
    <n v="96.208333333333329"/>
    <s v="failed"/>
    <n v="210"/>
    <n v="32.985714285714288"/>
    <s v="US"/>
    <s v="USD"/>
    <n v="1505970000"/>
    <n v="1506747600"/>
    <b v="0"/>
    <b v="0"/>
    <s v="food/food trucks"/>
    <s v="food"/>
    <s v="food trucks"/>
  </r>
  <r>
    <n v="179"/>
    <s v="Marks Ltd"/>
    <s v="Realigned human-resource orchestration"/>
    <n v="44500"/>
    <n v="159185"/>
    <n v="357.71910112359546"/>
    <s v="successful"/>
    <n v="3537"/>
    <n v="45.005654509471306"/>
    <s v="CA"/>
    <s v="CAD"/>
    <n v="1363496400"/>
    <n v="1363582800"/>
    <b v="0"/>
    <b v="1"/>
    <s v="theater/plays"/>
    <s v="theater"/>
    <s v="plays"/>
  </r>
  <r>
    <n v="180"/>
    <s v="Olsen, Edwards and Reid"/>
    <s v="Optional clear-thinking software"/>
    <n v="56000"/>
    <n v="172736"/>
    <n v="308.45714285714286"/>
    <s v="successful"/>
    <n v="2107"/>
    <n v="81.98196487897485"/>
    <s v="AU"/>
    <s v="AUD"/>
    <n v="1269234000"/>
    <n v="1269666000"/>
    <b v="0"/>
    <b v="0"/>
    <s v="technology/wearables"/>
    <s v="technology"/>
    <s v="wearables"/>
  </r>
  <r>
    <n v="181"/>
    <s v="Daniels, Rose and Tyler"/>
    <s v="Centralized global approach"/>
    <n v="8600"/>
    <n v="5315"/>
    <n v="61.802325581395344"/>
    <s v="failed"/>
    <n v="136"/>
    <n v="39.080882352941174"/>
    <s v="US"/>
    <s v="USD"/>
    <n v="1507093200"/>
    <n v="1508648400"/>
    <b v="0"/>
    <b v="0"/>
    <s v="technology/web"/>
    <s v="technology"/>
    <s v="web"/>
  </r>
  <r>
    <n v="182"/>
    <s v="Adams Group"/>
    <s v="Reverse-engineered bandwidth-monitored contingency"/>
    <n v="27100"/>
    <n v="195750"/>
    <n v="722.32472324723244"/>
    <s v="successful"/>
    <n v="3318"/>
    <n v="58.996383363471971"/>
    <s v="DK"/>
    <s v="DKK"/>
    <n v="1560574800"/>
    <n v="1561957200"/>
    <b v="0"/>
    <b v="0"/>
    <s v="theater/plays"/>
    <s v="theater"/>
    <s v="plays"/>
  </r>
  <r>
    <n v="183"/>
    <s v="Rogers, Huerta and Medina"/>
    <s v="Pre-emptive bandwidth-monitored instruction set"/>
    <n v="5100"/>
    <n v="3525"/>
    <n v="69.117647058823522"/>
    <s v="failed"/>
    <n v="86"/>
    <n v="40.988372093023258"/>
    <s v="CA"/>
    <s v="CAD"/>
    <n v="1284008400"/>
    <n v="1285131600"/>
    <b v="0"/>
    <b v="0"/>
    <s v="music/rock"/>
    <s v="music"/>
    <s v="rock"/>
  </r>
  <r>
    <n v="184"/>
    <s v="Howard, Carter and Griffith"/>
    <s v="Adaptive asynchronous emulation"/>
    <n v="3600"/>
    <n v="10550"/>
    <n v="293.05555555555554"/>
    <s v="successful"/>
    <n v="340"/>
    <n v="31.029411764705884"/>
    <s v="US"/>
    <s v="USD"/>
    <n v="1556859600"/>
    <n v="1556946000"/>
    <b v="0"/>
    <b v="0"/>
    <s v="theater/plays"/>
    <s v="theater"/>
    <s v="plays"/>
  </r>
  <r>
    <n v="185"/>
    <s v="Bailey PLC"/>
    <s v="Innovative actuating conglomeration"/>
    <n v="1000"/>
    <n v="718"/>
    <n v="71.8"/>
    <s v="failed"/>
    <n v="19"/>
    <n v="37.789473684210527"/>
    <s v="US"/>
    <s v="USD"/>
    <n v="1526187600"/>
    <n v="1527138000"/>
    <b v="0"/>
    <b v="0"/>
    <s v="film &amp; video/television"/>
    <s v="film &amp; video"/>
    <s v="television"/>
  </r>
  <r>
    <n v="186"/>
    <s v="Parker Group"/>
    <s v="Grass-roots foreground policy"/>
    <n v="88800"/>
    <n v="28358"/>
    <n v="31.934684684684683"/>
    <s v="failed"/>
    <n v="886"/>
    <n v="32.006772009029348"/>
    <s v="US"/>
    <s v="USD"/>
    <n v="1400821200"/>
    <n v="1402117200"/>
    <b v="0"/>
    <b v="0"/>
    <s v="theater/plays"/>
    <s v="theater"/>
    <s v="plays"/>
  </r>
  <r>
    <n v="187"/>
    <s v="Fox Group"/>
    <s v="Horizontal transitional paradigm"/>
    <n v="60200"/>
    <n v="138384"/>
    <n v="229.87375415282392"/>
    <s v="successful"/>
    <n v="1442"/>
    <n v="95.966712898751737"/>
    <s v="CA"/>
    <s v="CAD"/>
    <n v="1361599200"/>
    <n v="13640148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32.012195121951223"/>
    <s v="failed"/>
    <n v="35"/>
    <n v="75"/>
    <s v="IT"/>
    <s v="EUR"/>
    <n v="1417500000"/>
    <n v="1417586400"/>
    <b v="0"/>
    <b v="0"/>
    <s v="theater/plays"/>
    <s v="theater"/>
    <s v="plays"/>
  </r>
  <r>
    <n v="189"/>
    <s v="Anthony-Shaw"/>
    <s v="Switchable contextually-based access"/>
    <n v="191300"/>
    <n v="45004"/>
    <n v="23.525352848928385"/>
    <s v="canceled"/>
    <n v="441"/>
    <n v="102.0498866213152"/>
    <s v="US"/>
    <s v="USD"/>
    <n v="1457071200"/>
    <n v="1457071200"/>
    <b v="0"/>
    <b v="0"/>
    <s v="theater/plays"/>
    <s v="theater"/>
    <s v="plays"/>
  </r>
  <r>
    <n v="190"/>
    <s v="Cook LLC"/>
    <s v="Up-sized dynamic throughput"/>
    <n v="3700"/>
    <n v="2538"/>
    <n v="68.594594594594597"/>
    <s v="failed"/>
    <n v="24"/>
    <n v="105.75"/>
    <s v="US"/>
    <s v="USD"/>
    <n v="1370322000"/>
    <n v="1370408400"/>
    <b v="0"/>
    <b v="1"/>
    <s v="theater/plays"/>
    <s v="theater"/>
    <s v="plays"/>
  </r>
  <r>
    <n v="191"/>
    <s v="Sutton PLC"/>
    <s v="Mandatory reciprocal superstructure"/>
    <n v="8400"/>
    <n v="3188"/>
    <n v="37.952380952380956"/>
    <s v="failed"/>
    <n v="86"/>
    <n v="37.069767441860463"/>
    <s v="IT"/>
    <s v="EUR"/>
    <n v="1552366800"/>
    <n v="1552626000"/>
    <b v="0"/>
    <b v="0"/>
    <s v="theater/plays"/>
    <s v="theater"/>
    <s v="plays"/>
  </r>
  <r>
    <n v="192"/>
    <s v="Long, Morgan and Mitchell"/>
    <s v="Upgradable 4thgeneration productivity"/>
    <n v="42600"/>
    <n v="8517"/>
    <n v="19.992957746478872"/>
    <s v="failed"/>
    <n v="243"/>
    <n v="35.049382716049379"/>
    <s v="US"/>
    <s v="USD"/>
    <n v="1403845200"/>
    <n v="1404190800"/>
    <b v="0"/>
    <b v="0"/>
    <s v="music/rock"/>
    <s v="music"/>
    <s v="rock"/>
  </r>
  <r>
    <n v="193"/>
    <s v="Calhoun, Rogers and Long"/>
    <s v="Progressive discrete hub"/>
    <n v="6600"/>
    <n v="3012"/>
    <n v="45.636363636363633"/>
    <s v="failed"/>
    <n v="65"/>
    <n v="46.338461538461537"/>
    <s v="US"/>
    <s v="USD"/>
    <n v="1523163600"/>
    <n v="1523509200"/>
    <b v="1"/>
    <b v="0"/>
    <s v="music/indie rock"/>
    <s v="music"/>
    <s v="indie rock"/>
  </r>
  <r>
    <n v="194"/>
    <s v="Sandoval Group"/>
    <s v="Assimilated multi-tasking archive"/>
    <n v="7100"/>
    <n v="8716"/>
    <n v="122.7605633802817"/>
    <s v="successful"/>
    <n v="126"/>
    <n v="69.174603174603178"/>
    <s v="US"/>
    <s v="USD"/>
    <n v="1442206800"/>
    <n v="1443589200"/>
    <b v="0"/>
    <b v="0"/>
    <s v="music/metal"/>
    <s v="music"/>
    <s v="metal"/>
  </r>
  <r>
    <n v="195"/>
    <s v="Smith and Sons"/>
    <s v="Upgradable high-level solution"/>
    <n v="15800"/>
    <n v="57157"/>
    <n v="361.75316455696202"/>
    <s v="successful"/>
    <n v="524"/>
    <n v="109.07824427480917"/>
    <s v="US"/>
    <s v="USD"/>
    <n v="1532840400"/>
    <n v="1533445200"/>
    <b v="0"/>
    <b v="0"/>
    <s v="music/electric music"/>
    <s v="music"/>
    <s v="electric music"/>
  </r>
  <r>
    <n v="196"/>
    <s v="King Inc"/>
    <s v="Organic bandwidth-monitored frame"/>
    <n v="8200"/>
    <n v="5178"/>
    <n v="63.146341463414636"/>
    <s v="failed"/>
    <n v="100"/>
    <n v="51.78"/>
    <s v="DK"/>
    <s v="DKK"/>
    <n v="1472878800"/>
    <n v="1474520400"/>
    <b v="0"/>
    <b v="0"/>
    <s v="technology/wearables"/>
    <s v="technology"/>
    <s v="wearables"/>
  </r>
  <r>
    <n v="197"/>
    <s v="Perry and Sons"/>
    <s v="Business-focused logistical framework"/>
    <n v="54700"/>
    <n v="163118"/>
    <n v="298.20475319926874"/>
    <s v="successful"/>
    <n v="1989"/>
    <n v="82.010055304172951"/>
    <s v="US"/>
    <s v="USD"/>
    <n v="1498194000"/>
    <n v="14994036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4"/>
    <s v="failed"/>
    <n v="168"/>
    <n v="35.958333333333336"/>
    <s v="US"/>
    <s v="USD"/>
    <n v="1281070800"/>
    <n v="1283576400"/>
    <b v="0"/>
    <b v="0"/>
    <s v="music/electric music"/>
    <s v="music"/>
    <s v="electric music"/>
  </r>
  <r>
    <n v="199"/>
    <s v="Hull, Baker and Martinez"/>
    <s v="Digitized reciprocal infrastructure"/>
    <n v="1800"/>
    <n v="968"/>
    <n v="53.777777777777779"/>
    <s v="failed"/>
    <n v="13"/>
    <n v="74.461538461538467"/>
    <s v="US"/>
    <s v="USD"/>
    <n v="1436245200"/>
    <n v="1436590800"/>
    <b v="0"/>
    <b v="0"/>
    <s v="music/rock"/>
    <s v="music"/>
    <s v="rock"/>
  </r>
  <r>
    <n v="200"/>
    <s v="Becker, Rice and White"/>
    <s v="Reduced dedicated capability"/>
    <n v="100"/>
    <n v="2"/>
    <n v="2"/>
    <s v="failed"/>
    <n v="1"/>
    <n v="2"/>
    <s v="CA"/>
    <s v="CAD"/>
    <n v="1269493200"/>
    <n v="1270443600"/>
    <b v="0"/>
    <b v="0"/>
    <s v="theater/plays"/>
    <s v="theater"/>
    <s v="plays"/>
  </r>
  <r>
    <n v="201"/>
    <s v="Osborne, Perkins and Knox"/>
    <s v="Cross-platform bi-directional workforce"/>
    <n v="2100"/>
    <n v="14305"/>
    <n v="681.19047619047615"/>
    <s v="successful"/>
    <n v="157"/>
    <n v="91.114649681528661"/>
    <s v="US"/>
    <s v="USD"/>
    <n v="1406264400"/>
    <n v="1407819600"/>
    <b v="0"/>
    <b v="0"/>
    <s v="technology/web"/>
    <s v="technology"/>
    <s v="web"/>
  </r>
  <r>
    <n v="202"/>
    <s v="Mcknight-Freeman"/>
    <s v="Upgradable scalable methodology"/>
    <n v="8300"/>
    <n v="6543"/>
    <n v="78.831325301204828"/>
    <s v="canceled"/>
    <n v="82"/>
    <n v="79.792682926829272"/>
    <s v="US"/>
    <s v="USD"/>
    <n v="1317531600"/>
    <n v="13178772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34.40792216817235"/>
    <s v="successful"/>
    <n v="4498"/>
    <n v="42.999777678968428"/>
    <s v="AU"/>
    <s v="AUD"/>
    <n v="1484632800"/>
    <n v="1484805600"/>
    <b v="0"/>
    <b v="0"/>
    <s v="theater/plays"/>
    <s v="theater"/>
    <s v="plays"/>
  </r>
  <r>
    <n v="204"/>
    <s v="Daniel-Luna"/>
    <s v="Mandatory multimedia leverage"/>
    <n v="75000"/>
    <n v="2529"/>
    <n v="3.3719999999999999"/>
    <s v="failed"/>
    <n v="40"/>
    <n v="63.225000000000001"/>
    <s v="US"/>
    <s v="USD"/>
    <n v="1301806800"/>
    <n v="1302670800"/>
    <b v="0"/>
    <b v="0"/>
    <s v="music/jazz"/>
    <s v="music"/>
    <s v="jazz"/>
  </r>
  <r>
    <n v="205"/>
    <s v="Weaver-Marquez"/>
    <s v="Focused analyzing circuit"/>
    <n v="1300"/>
    <n v="5614"/>
    <n v="431.84615384615387"/>
    <s v="successful"/>
    <n v="80"/>
    <n v="70.174999999999997"/>
    <s v="US"/>
    <s v="USD"/>
    <n v="1539752400"/>
    <n v="1540789200"/>
    <b v="1"/>
    <b v="0"/>
    <s v="theater/plays"/>
    <s v="theater"/>
    <s v="plays"/>
  </r>
  <r>
    <n v="206"/>
    <s v="Austin, Baker and Kelley"/>
    <s v="Fundamental grid-enabled strategy"/>
    <n v="9000"/>
    <n v="3496"/>
    <n v="38.844444444444441"/>
    <s v="canceled"/>
    <n v="57"/>
    <n v="61.333333333333336"/>
    <s v="US"/>
    <s v="USD"/>
    <n v="1267250400"/>
    <n v="1268028000"/>
    <b v="0"/>
    <b v="0"/>
    <s v="publishing/fiction"/>
    <s v="publishing"/>
    <s v="fiction"/>
  </r>
  <r>
    <n v="207"/>
    <s v="Carney-Anderson"/>
    <s v="Digitized 5thgeneration knowledgebase"/>
    <n v="1000"/>
    <n v="4257"/>
    <n v="425.7"/>
    <s v="successful"/>
    <n v="43"/>
    <n v="99"/>
    <s v="US"/>
    <s v="USD"/>
    <n v="1535432400"/>
    <n v="1537160400"/>
    <b v="0"/>
    <b v="1"/>
    <s v="music/rock"/>
    <s v="music"/>
    <s v="rock"/>
  </r>
  <r>
    <n v="208"/>
    <s v="Jackson Inc"/>
    <s v="Mandatory multi-tasking encryption"/>
    <n v="196900"/>
    <n v="199110"/>
    <n v="101.12239715591672"/>
    <s v="successful"/>
    <n v="2053"/>
    <n v="96.984900146127615"/>
    <s v="US"/>
    <s v="USD"/>
    <n v="1510207200"/>
    <n v="15122808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21.188688946015425"/>
    <s v="live"/>
    <n v="808"/>
    <n v="51.004950495049506"/>
    <s v="AU"/>
    <s v="AUD"/>
    <n v="1462510800"/>
    <n v="1463115600"/>
    <b v="0"/>
    <b v="0"/>
    <s v="film &amp; video/documentary"/>
    <s v="film &amp; video"/>
    <s v="documentary"/>
  </r>
  <r>
    <n v="210"/>
    <s v="Schultz Inc"/>
    <s v="Synergistic tertiary time-frame"/>
    <n v="9400"/>
    <n v="6338"/>
    <n v="67.425531914893625"/>
    <s v="failed"/>
    <n v="226"/>
    <n v="28.044247787610619"/>
    <s v="DK"/>
    <s v="DKK"/>
    <n v="1488520800"/>
    <n v="14908500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94.923371647509583"/>
    <s v="failed"/>
    <n v="1625"/>
    <n v="60.984615384615381"/>
    <s v="US"/>
    <s v="USD"/>
    <n v="1377579600"/>
    <n v="1379653200"/>
    <b v="0"/>
    <b v="0"/>
    <s v="theater/plays"/>
    <s v="theater"/>
    <s v="plays"/>
  </r>
  <r>
    <n v="212"/>
    <s v="Johnson Inc"/>
    <s v="Profound next generation infrastructure"/>
    <n v="8100"/>
    <n v="12300"/>
    <n v="151.85185185185185"/>
    <s v="successful"/>
    <n v="168"/>
    <n v="73.214285714285708"/>
    <s v="US"/>
    <s v="USD"/>
    <n v="1576389600"/>
    <n v="1580364000"/>
    <b v="0"/>
    <b v="0"/>
    <s v="theater/plays"/>
    <s v="theater"/>
    <s v="plays"/>
  </r>
  <r>
    <n v="213"/>
    <s v="Morgan-Warren"/>
    <s v="Face-to-face encompassing info-mediaries"/>
    <n v="87900"/>
    <n v="171549"/>
    <n v="195.16382252559728"/>
    <s v="successful"/>
    <n v="4289"/>
    <n v="39.997435299603637"/>
    <s v="US"/>
    <s v="USD"/>
    <n v="1289019600"/>
    <n v="1289714400"/>
    <b v="0"/>
    <b v="1"/>
    <s v="music/indie rock"/>
    <s v="music"/>
    <s v="indie rock"/>
  </r>
  <r>
    <n v="214"/>
    <s v="Sullivan Group"/>
    <s v="Open-source fresh-thinking policy"/>
    <n v="1400"/>
    <n v="14324"/>
    <n v="1023.1428571428571"/>
    <s v="successful"/>
    <n v="165"/>
    <n v="86.812121212121212"/>
    <s v="US"/>
    <s v="USD"/>
    <n v="1282194000"/>
    <n v="1282712400"/>
    <b v="0"/>
    <b v="0"/>
    <s v="music/rock"/>
    <s v="music"/>
    <s v="rock"/>
  </r>
  <r>
    <n v="215"/>
    <s v="Vargas, Banks and Palmer"/>
    <s v="Extended 24/7 implementation"/>
    <n v="156800"/>
    <n v="6024"/>
    <n v="3.841836734693878"/>
    <s v="failed"/>
    <n v="143"/>
    <n v="42.125874125874127"/>
    <s v="US"/>
    <s v="USD"/>
    <n v="1550037600"/>
    <n v="1550210400"/>
    <b v="0"/>
    <b v="0"/>
    <s v="theater/plays"/>
    <s v="theater"/>
    <s v="plays"/>
  </r>
  <r>
    <n v="216"/>
    <s v="Johnson, Dixon and Zimmerman"/>
    <s v="Organic dynamic algorithm"/>
    <n v="121700"/>
    <n v="188721"/>
    <n v="155.07066557107643"/>
    <s v="successful"/>
    <n v="1815"/>
    <n v="103.97851239669421"/>
    <s v="US"/>
    <s v="USD"/>
    <n v="1321941600"/>
    <n v="1322114400"/>
    <b v="0"/>
    <b v="0"/>
    <s v="theater/plays"/>
    <s v="theater"/>
    <s v="plays"/>
  </r>
  <r>
    <n v="217"/>
    <s v="Moore, Dudley and Navarro"/>
    <s v="Organic multi-tasking focus group"/>
    <n v="129400"/>
    <n v="57911"/>
    <n v="44.753477588871718"/>
    <s v="failed"/>
    <n v="934"/>
    <n v="62.003211991434689"/>
    <s v="US"/>
    <s v="USD"/>
    <n v="1556427600"/>
    <n v="15572052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15.94736842105263"/>
    <s v="successful"/>
    <n v="397"/>
    <n v="31.005037783375315"/>
    <s v="GB"/>
    <s v="GBP"/>
    <n v="1320991200"/>
    <n v="13239288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32.12709832134288"/>
    <s v="successful"/>
    <n v="1539"/>
    <n v="89.991552956465242"/>
    <s v="US"/>
    <s v="USD"/>
    <n v="1345093200"/>
    <n v="13461300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9"/>
    <s v="failed"/>
    <n v="17"/>
    <n v="39.235294117647058"/>
    <s v="US"/>
    <s v="USD"/>
    <n v="1309496400"/>
    <n v="1311051600"/>
    <b v="1"/>
    <b v="0"/>
    <s v="theater/plays"/>
    <s v="theater"/>
    <s v="plays"/>
  </r>
  <r>
    <n v="221"/>
    <s v="Huff LLC"/>
    <s v="Face-to-face clear-thinking Local Area Network"/>
    <n v="121500"/>
    <n v="119830"/>
    <n v="98.625514403292186"/>
    <s v="failed"/>
    <n v="2179"/>
    <n v="54.993116108306566"/>
    <s v="US"/>
    <s v="USD"/>
    <n v="1340254800"/>
    <n v="1340427600"/>
    <b v="1"/>
    <b v="0"/>
    <s v="food/food trucks"/>
    <s v="food"/>
    <s v="food trucks"/>
  </r>
  <r>
    <n v="222"/>
    <s v="Johnson LLC"/>
    <s v="Cross-group cohesive circuit"/>
    <n v="4800"/>
    <n v="6623"/>
    <n v="137.97916666666669"/>
    <s v="successful"/>
    <n v="138"/>
    <n v="47.992753623188406"/>
    <s v="US"/>
    <s v="USD"/>
    <n v="1412226000"/>
    <n v="14123124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93.81099656357388"/>
    <s v="failed"/>
    <n v="931"/>
    <n v="87.966702470461868"/>
    <s v="US"/>
    <s v="USD"/>
    <n v="1458104400"/>
    <n v="1459314000"/>
    <b v="0"/>
    <b v="0"/>
    <s v="theater/plays"/>
    <s v="theater"/>
    <s v="plays"/>
  </r>
  <r>
    <n v="224"/>
    <s v="Lester-Moore"/>
    <s v="Diverse analyzing definition"/>
    <n v="46300"/>
    <n v="186885"/>
    <n v="403.63930885529157"/>
    <s v="successful"/>
    <n v="3594"/>
    <n v="51.999165275459099"/>
    <s v="US"/>
    <s v="USD"/>
    <n v="1411534800"/>
    <n v="14154264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60.1740412979351"/>
    <s v="successful"/>
    <n v="5880"/>
    <n v="29.999659863945578"/>
    <s v="US"/>
    <s v="USD"/>
    <n v="1399093200"/>
    <n v="1399093200"/>
    <b v="1"/>
    <b v="0"/>
    <s v="music/rock"/>
    <s v="music"/>
    <s v="rock"/>
  </r>
  <r>
    <n v="226"/>
    <s v="Garcia Inc"/>
    <s v="Progressive neutral middleware"/>
    <n v="3000"/>
    <n v="10999"/>
    <n v="366.63333333333333"/>
    <s v="successful"/>
    <n v="112"/>
    <n v="98.205357142857139"/>
    <s v="US"/>
    <s v="USD"/>
    <n v="1270702800"/>
    <n v="12738996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68.72085385878489"/>
    <s v="successful"/>
    <n v="943"/>
    <n v="108.96182396606575"/>
    <s v="US"/>
    <s v="USD"/>
    <n v="1431666000"/>
    <n v="1432184400"/>
    <b v="0"/>
    <b v="0"/>
    <s v="games/mobile games"/>
    <s v="games"/>
    <s v="mobile games"/>
  </r>
  <r>
    <n v="228"/>
    <s v="Pineda Group"/>
    <s v="Exclusive real-time protocol"/>
    <n v="137900"/>
    <n v="165352"/>
    <n v="119.90717911530093"/>
    <s v="successful"/>
    <n v="2468"/>
    <n v="66.998379254457049"/>
    <s v="US"/>
    <s v="USD"/>
    <n v="1472619600"/>
    <n v="14747796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93.68925233644859"/>
    <s v="successful"/>
    <n v="2551"/>
    <n v="64.99333594668758"/>
    <s v="US"/>
    <s v="USD"/>
    <n v="1496293200"/>
    <n v="1500440400"/>
    <b v="0"/>
    <b v="1"/>
    <s v="games/mobile games"/>
    <s v="games"/>
    <s v="mobile games"/>
  </r>
  <r>
    <n v="230"/>
    <s v="Miranda, Hall and Mcgrath"/>
    <s v="Progressive value-added ability"/>
    <n v="2400"/>
    <n v="10084"/>
    <n v="420.16666666666669"/>
    <s v="successful"/>
    <n v="101"/>
    <n v="99.841584158415841"/>
    <s v="US"/>
    <s v="USD"/>
    <n v="1575612000"/>
    <n v="1575612000"/>
    <b v="0"/>
    <b v="0"/>
    <s v="games/video games"/>
    <s v="games"/>
    <s v="video games"/>
  </r>
  <r>
    <n v="231"/>
    <s v="Williams, Carter and Gonzalez"/>
    <s v="Cross-platform uniform hardware"/>
    <n v="7200"/>
    <n v="5523"/>
    <n v="76.708333333333329"/>
    <s v="canceled"/>
    <n v="67"/>
    <n v="82.432835820895519"/>
    <s v="US"/>
    <s v="USD"/>
    <n v="1369112400"/>
    <n v="1374123600"/>
    <b v="0"/>
    <b v="0"/>
    <s v="theater/plays"/>
    <s v="theater"/>
    <s v="plays"/>
  </r>
  <r>
    <n v="232"/>
    <s v="Davis-Rodriguez"/>
    <s v="Progressive secondary portal"/>
    <n v="3400"/>
    <n v="5823"/>
    <n v="171.26470588235293"/>
    <s v="successful"/>
    <n v="92"/>
    <n v="63.293478260869563"/>
    <s v="US"/>
    <s v="USD"/>
    <n v="1469422800"/>
    <n v="1469509200"/>
    <b v="0"/>
    <b v="0"/>
    <s v="theater/plays"/>
    <s v="theater"/>
    <s v="plays"/>
  </r>
  <r>
    <n v="233"/>
    <s v="Reid, Rivera and Perry"/>
    <s v="Multi-lateral national adapter"/>
    <n v="3800"/>
    <n v="6000"/>
    <n v="157.89473684210526"/>
    <s v="successful"/>
    <n v="62"/>
    <n v="96.774193548387103"/>
    <s v="US"/>
    <s v="USD"/>
    <n v="1307854800"/>
    <n v="13092372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09.08"/>
    <s v="successful"/>
    <n v="149"/>
    <n v="54.906040268456373"/>
    <s v="IT"/>
    <s v="EUR"/>
    <n v="1503378000"/>
    <n v="1503982800"/>
    <b v="0"/>
    <b v="1"/>
    <s v="games/video games"/>
    <s v="games"/>
    <s v="video games"/>
  </r>
  <r>
    <n v="235"/>
    <s v="Lee, Ali and Guzman"/>
    <s v="Polarized upward-trending Local Area Network"/>
    <n v="8600"/>
    <n v="3589"/>
    <n v="41.732558139534881"/>
    <s v="failed"/>
    <n v="92"/>
    <n v="39.010869565217391"/>
    <s v="US"/>
    <s v="USD"/>
    <n v="1486965600"/>
    <n v="14873976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10.944303797468354"/>
    <s v="failed"/>
    <n v="57"/>
    <n v="75.84210526315789"/>
    <s v="AU"/>
    <s v="AUD"/>
    <n v="1561438800"/>
    <n v="1562043600"/>
    <b v="0"/>
    <b v="1"/>
    <s v="music/rock"/>
    <s v="music"/>
    <s v="rock"/>
  </r>
  <r>
    <n v="237"/>
    <s v="Ellison PLC"/>
    <s v="Re-contextualized tangible open architecture"/>
    <n v="9300"/>
    <n v="14822"/>
    <n v="159.3763440860215"/>
    <s v="successful"/>
    <n v="329"/>
    <n v="45.051671732522799"/>
    <s v="US"/>
    <s v="USD"/>
    <n v="1398402000"/>
    <n v="13985748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22.41666666666669"/>
    <s v="successful"/>
    <n v="97"/>
    <n v="104.51546391752578"/>
    <s v="DK"/>
    <s v="DKK"/>
    <n v="1513231200"/>
    <n v="1515391200"/>
    <b v="0"/>
    <b v="1"/>
    <s v="theater/plays"/>
    <s v="theater"/>
    <s v="plays"/>
  </r>
  <r>
    <n v="239"/>
    <s v="Mason-Sanders"/>
    <s v="Networked web-enabled instruction set"/>
    <n v="3200"/>
    <n v="3127"/>
    <n v="97.71875"/>
    <s v="failed"/>
    <n v="41"/>
    <n v="76.268292682926827"/>
    <s v="US"/>
    <s v="USD"/>
    <n v="1440824400"/>
    <n v="1441170000"/>
    <b v="0"/>
    <b v="0"/>
    <s v="technology/wearables"/>
    <s v="technology"/>
    <s v="wearables"/>
  </r>
  <r>
    <n v="240"/>
    <s v="Pitts-Reed"/>
    <s v="Vision-oriented dynamic service-desk"/>
    <n v="29400"/>
    <n v="123124"/>
    <n v="418.78911564625849"/>
    <s v="successful"/>
    <n v="1784"/>
    <n v="69.015695067264573"/>
    <s v="US"/>
    <s v="USD"/>
    <n v="1281070800"/>
    <n v="1281157200"/>
    <b v="0"/>
    <b v="0"/>
    <s v="theater/plays"/>
    <s v="theater"/>
    <s v="plays"/>
  </r>
  <r>
    <n v="241"/>
    <s v="Gonzalez-Martinez"/>
    <s v="Vision-oriented actuating open system"/>
    <n v="168500"/>
    <n v="171729"/>
    <n v="101.91632047477745"/>
    <s v="successful"/>
    <n v="1684"/>
    <n v="101.97684085510689"/>
    <s v="AU"/>
    <s v="AUD"/>
    <n v="1397365200"/>
    <n v="1398229200"/>
    <b v="0"/>
    <b v="1"/>
    <s v="publishing/nonfiction"/>
    <s v="publishing"/>
    <s v="nonfiction"/>
  </r>
  <r>
    <n v="242"/>
    <s v="Hill, Martin and Garcia"/>
    <s v="Sharable scalable core"/>
    <n v="8400"/>
    <n v="10729"/>
    <n v="127.72619047619047"/>
    <s v="successful"/>
    <n v="250"/>
    <n v="42.915999999999997"/>
    <s v="US"/>
    <s v="USD"/>
    <n v="1494392400"/>
    <n v="1495256400"/>
    <b v="0"/>
    <b v="1"/>
    <s v="music/rock"/>
    <s v="music"/>
    <s v="rock"/>
  </r>
  <r>
    <n v="243"/>
    <s v="Garcia PLC"/>
    <s v="Customer-focused attitude-oriented function"/>
    <n v="2300"/>
    <n v="10240"/>
    <n v="445.21739130434781"/>
    <s v="successful"/>
    <n v="238"/>
    <n v="43.025210084033617"/>
    <s v="US"/>
    <s v="USD"/>
    <n v="1520143200"/>
    <n v="1520402400"/>
    <b v="0"/>
    <b v="0"/>
    <s v="theater/plays"/>
    <s v="theater"/>
    <s v="plays"/>
  </r>
  <r>
    <n v="244"/>
    <s v="Herring-Bailey"/>
    <s v="Reverse-engineered system-worthy extranet"/>
    <n v="700"/>
    <n v="3988"/>
    <n v="569.71428571428578"/>
    <s v="successful"/>
    <n v="53"/>
    <n v="75.245283018867923"/>
    <s v="US"/>
    <s v="USD"/>
    <n v="1405314000"/>
    <n v="1409806800"/>
    <b v="0"/>
    <b v="0"/>
    <s v="theater/plays"/>
    <s v="theater"/>
    <s v="plays"/>
  </r>
  <r>
    <n v="245"/>
    <s v="Russell-Gardner"/>
    <s v="Re-engineered systematic monitoring"/>
    <n v="2900"/>
    <n v="14771"/>
    <n v="509.34482758620686"/>
    <s v="successful"/>
    <n v="214"/>
    <n v="69.023364485981304"/>
    <s v="US"/>
    <s v="USD"/>
    <n v="1396846800"/>
    <n v="1396933200"/>
    <b v="0"/>
    <b v="0"/>
    <s v="theater/plays"/>
    <s v="theater"/>
    <s v="plays"/>
  </r>
  <r>
    <n v="246"/>
    <s v="Walters-Carter"/>
    <s v="Seamless value-added standardization"/>
    <n v="4500"/>
    <n v="14649"/>
    <n v="325.5333333333333"/>
    <s v="successful"/>
    <n v="222"/>
    <n v="65.986486486486484"/>
    <s v="US"/>
    <s v="USD"/>
    <n v="1375678800"/>
    <n v="1376024400"/>
    <b v="0"/>
    <b v="0"/>
    <s v="technology/web"/>
    <s v="technology"/>
    <s v="web"/>
  </r>
  <r>
    <n v="247"/>
    <s v="Johnson, Patterson and Montoya"/>
    <s v="Triple-buffered fresh-thinking frame"/>
    <n v="19800"/>
    <n v="184658"/>
    <n v="932.61616161616166"/>
    <s v="successful"/>
    <n v="1884"/>
    <n v="98.013800424628457"/>
    <s v="US"/>
    <s v="USD"/>
    <n v="1482386400"/>
    <n v="1483682400"/>
    <b v="0"/>
    <b v="1"/>
    <s v="publishing/fiction"/>
    <s v="publishing"/>
    <s v="fiction"/>
  </r>
  <r>
    <n v="248"/>
    <s v="Roberts and Sons"/>
    <s v="Streamlined holistic knowledgebase"/>
    <n v="6200"/>
    <n v="13103"/>
    <n v="211.33870967741933"/>
    <s v="successful"/>
    <n v="218"/>
    <n v="60.105504587155963"/>
    <s v="AU"/>
    <s v="AUD"/>
    <n v="1420005600"/>
    <n v="1420437600"/>
    <b v="0"/>
    <b v="0"/>
    <s v="games/mobile games"/>
    <s v="games"/>
    <s v="mobile games"/>
  </r>
  <r>
    <n v="249"/>
    <s v="Avila-Nelson"/>
    <s v="Up-sized intermediate website"/>
    <n v="61500"/>
    <n v="168095"/>
    <n v="273.32520325203251"/>
    <s v="successful"/>
    <n v="6465"/>
    <n v="26.000773395204948"/>
    <s v="US"/>
    <s v="USD"/>
    <n v="1420178400"/>
    <n v="1420783200"/>
    <b v="0"/>
    <b v="0"/>
    <s v="publishing/translations"/>
    <s v="publishing"/>
    <s v="translations"/>
  </r>
  <r>
    <n v="250"/>
    <s v="Robbins and Sons"/>
    <s v="Future-proofed directional synergy"/>
    <n v="100"/>
    <n v="3"/>
    <n v="3"/>
    <s v="failed"/>
    <n v="1"/>
    <n v="3"/>
    <s v="US"/>
    <s v="USD"/>
    <n v="1264399200"/>
    <n v="1267423200"/>
    <b v="0"/>
    <b v="0"/>
    <s v="music/rock"/>
    <s v="music"/>
    <s v="rock"/>
  </r>
  <r>
    <n v="251"/>
    <s v="Singleton Ltd"/>
    <s v="Enhanced user-facing function"/>
    <n v="7100"/>
    <n v="3840"/>
    <n v="54.084507042253513"/>
    <s v="failed"/>
    <n v="101"/>
    <n v="38.019801980198018"/>
    <s v="US"/>
    <s v="USD"/>
    <n v="1355032800"/>
    <n v="1355205600"/>
    <b v="0"/>
    <b v="0"/>
    <s v="theater/plays"/>
    <s v="theater"/>
    <s v="plays"/>
  </r>
  <r>
    <n v="252"/>
    <s v="Perez PLC"/>
    <s v="Operative bandwidth-monitored interface"/>
    <n v="1000"/>
    <n v="6263"/>
    <n v="626.29999999999995"/>
    <s v="successful"/>
    <n v="59"/>
    <n v="106.15254237288136"/>
    <s v="US"/>
    <s v="USD"/>
    <n v="1382677200"/>
    <n v="1383109200"/>
    <b v="0"/>
    <b v="0"/>
    <s v="theater/plays"/>
    <s v="theater"/>
    <s v="plays"/>
  </r>
  <r>
    <n v="253"/>
    <s v="Rogers, Jacobs and Jackson"/>
    <s v="Upgradable multi-state instruction set"/>
    <n v="121500"/>
    <n v="108161"/>
    <n v="89.021399176954731"/>
    <s v="failed"/>
    <n v="1335"/>
    <n v="81.019475655430711"/>
    <s v="CA"/>
    <s v="CAD"/>
    <n v="1302238800"/>
    <n v="1303275600"/>
    <b v="0"/>
    <b v="0"/>
    <s v="film &amp; video/drama"/>
    <s v="film &amp; video"/>
    <s v="drama"/>
  </r>
  <r>
    <n v="254"/>
    <s v="Barry Group"/>
    <s v="De-engineered static Local Area Network"/>
    <n v="4600"/>
    <n v="8505"/>
    <n v="184.89130434782609"/>
    <s v="successful"/>
    <n v="88"/>
    <n v="96.647727272727266"/>
    <s v="US"/>
    <s v="USD"/>
    <n v="1487656800"/>
    <n v="14878296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20.16770186335404"/>
    <s v="successful"/>
    <n v="1697"/>
    <n v="57.003535651149086"/>
    <s v="US"/>
    <s v="USD"/>
    <n v="1297836000"/>
    <n v="1298268000"/>
    <b v="0"/>
    <b v="1"/>
    <s v="music/rock"/>
    <s v="music"/>
    <s v="rock"/>
  </r>
  <r>
    <n v="256"/>
    <s v="Smith-Reid"/>
    <s v="Optimized actuating toolset"/>
    <n v="4100"/>
    <n v="959"/>
    <n v="23.390243902439025"/>
    <s v="failed"/>
    <n v="15"/>
    <n v="63.93333333333333"/>
    <s v="GB"/>
    <s v="GBP"/>
    <n v="1453615200"/>
    <n v="1456812000"/>
    <b v="0"/>
    <b v="0"/>
    <s v="music/rock"/>
    <s v="music"/>
    <s v="rock"/>
  </r>
  <r>
    <n v="257"/>
    <s v="Williams Inc"/>
    <s v="Decentralized exuding strategy"/>
    <n v="5700"/>
    <n v="8322"/>
    <n v="146"/>
    <s v="successful"/>
    <n v="92"/>
    <n v="90.456521739130437"/>
    <s v="US"/>
    <s v="USD"/>
    <n v="1362463200"/>
    <n v="1363669200"/>
    <b v="0"/>
    <b v="0"/>
    <s v="theater/plays"/>
    <s v="theater"/>
    <s v="plays"/>
  </r>
  <r>
    <n v="258"/>
    <s v="Duncan, Mcdonald and Miller"/>
    <s v="Assimilated coherent hardware"/>
    <n v="5000"/>
    <n v="13424"/>
    <n v="268.48"/>
    <s v="successful"/>
    <n v="186"/>
    <n v="72.172043010752688"/>
    <s v="US"/>
    <s v="USD"/>
    <n v="1481176800"/>
    <n v="1482904800"/>
    <b v="0"/>
    <b v="1"/>
    <s v="theater/plays"/>
    <s v="theater"/>
    <s v="plays"/>
  </r>
  <r>
    <n v="259"/>
    <s v="Watkins Ltd"/>
    <s v="Multi-channeled responsive implementation"/>
    <n v="1800"/>
    <n v="10755"/>
    <n v="597.5"/>
    <s v="successful"/>
    <n v="138"/>
    <n v="77.934782608695656"/>
    <s v="US"/>
    <s v="USD"/>
    <n v="1354946400"/>
    <n v="13565880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57.69841269841268"/>
    <s v="successful"/>
    <n v="261"/>
    <n v="38.065134099616856"/>
    <s v="US"/>
    <s v="USD"/>
    <n v="1348808400"/>
    <n v="1349845200"/>
    <b v="0"/>
    <b v="0"/>
    <s v="music/rock"/>
    <s v="music"/>
    <s v="rock"/>
  </r>
  <r>
    <n v="261"/>
    <s v="Mason-Smith"/>
    <s v="Reverse-engineered cohesive migration"/>
    <n v="84300"/>
    <n v="26303"/>
    <n v="31.201660735468568"/>
    <s v="failed"/>
    <n v="454"/>
    <n v="57.936123348017624"/>
    <s v="US"/>
    <s v="USD"/>
    <n v="1282712400"/>
    <n v="1283058000"/>
    <b v="0"/>
    <b v="1"/>
    <s v="music/rock"/>
    <s v="music"/>
    <s v="rock"/>
  </r>
  <r>
    <n v="262"/>
    <s v="Lloyd, Kennedy and Davis"/>
    <s v="Compatible multimedia hub"/>
    <n v="1700"/>
    <n v="5328"/>
    <n v="313.41176470588238"/>
    <s v="successful"/>
    <n v="107"/>
    <n v="49.794392523364486"/>
    <s v="US"/>
    <s v="USD"/>
    <n v="1301979600"/>
    <n v="1304226000"/>
    <b v="0"/>
    <b v="1"/>
    <s v="music/indie rock"/>
    <s v="music"/>
    <s v="indie rock"/>
  </r>
  <r>
    <n v="263"/>
    <s v="Walker Ltd"/>
    <s v="Organic eco-centric success"/>
    <n v="2900"/>
    <n v="10756"/>
    <n v="370.89655172413791"/>
    <s v="successful"/>
    <n v="199"/>
    <n v="54.050251256281406"/>
    <s v="US"/>
    <s v="USD"/>
    <n v="1263016800"/>
    <n v="1263016800"/>
    <b v="0"/>
    <b v="0"/>
    <s v="photography/photography books"/>
    <s v="photography"/>
    <s v="photography books"/>
  </r>
  <r>
    <n v="264"/>
    <s v="Gordon PLC"/>
    <s v="Virtual reciprocal policy"/>
    <n v="45600"/>
    <n v="165375"/>
    <n v="362.66447368421052"/>
    <s v="successful"/>
    <n v="5512"/>
    <n v="30.002721335268504"/>
    <s v="US"/>
    <s v="USD"/>
    <n v="1360648800"/>
    <n v="1362031200"/>
    <b v="0"/>
    <b v="0"/>
    <s v="theater/plays"/>
    <s v="theater"/>
    <s v="plays"/>
  </r>
  <r>
    <n v="265"/>
    <s v="Lee and Sons"/>
    <s v="Persevering interactive emulation"/>
    <n v="4900"/>
    <n v="6031"/>
    <n v="123.08163265306122"/>
    <s v="successful"/>
    <n v="86"/>
    <n v="70.127906976744185"/>
    <s v="US"/>
    <s v="USD"/>
    <n v="1451800800"/>
    <n v="1455602400"/>
    <b v="0"/>
    <b v="0"/>
    <s v="theater/plays"/>
    <s v="theater"/>
    <s v="plays"/>
  </r>
  <r>
    <n v="266"/>
    <s v="Cole LLC"/>
    <s v="Proactive responsive emulation"/>
    <n v="111900"/>
    <n v="85902"/>
    <n v="76.766756032171585"/>
    <s v="failed"/>
    <n v="3182"/>
    <n v="26.996228786926462"/>
    <s v="IT"/>
    <s v="EUR"/>
    <n v="1415340000"/>
    <n v="1418191200"/>
    <b v="0"/>
    <b v="1"/>
    <s v="music/jazz"/>
    <s v="music"/>
    <s v="jazz"/>
  </r>
  <r>
    <n v="267"/>
    <s v="Acosta PLC"/>
    <s v="Extended eco-centric function"/>
    <n v="61600"/>
    <n v="143910"/>
    <n v="233.62012987012989"/>
    <s v="successful"/>
    <n v="2768"/>
    <n v="51.990606936416185"/>
    <s v="AU"/>
    <s v="AUD"/>
    <n v="1351054800"/>
    <n v="1352440800"/>
    <b v="0"/>
    <b v="0"/>
    <s v="theater/plays"/>
    <s v="theater"/>
    <s v="plays"/>
  </r>
  <r>
    <n v="268"/>
    <s v="Brown-Mckee"/>
    <s v="Networked optimal productivity"/>
    <n v="1500"/>
    <n v="2708"/>
    <n v="180.53333333333333"/>
    <s v="successful"/>
    <n v="48"/>
    <n v="56.416666666666664"/>
    <s v="US"/>
    <s v="USD"/>
    <n v="1349326800"/>
    <n v="13533048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52.62857142857143"/>
    <s v="successful"/>
    <n v="87"/>
    <n v="101.63218390804597"/>
    <s v="US"/>
    <s v="USD"/>
    <n v="1548914400"/>
    <n v="15507288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27.176538240368025"/>
    <s v="canceled"/>
    <n v="1890"/>
    <n v="25.005291005291006"/>
    <s v="US"/>
    <s v="USD"/>
    <n v="1291269600"/>
    <n v="12914424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"/>
    <s v="live"/>
    <n v="61"/>
    <n v="32.016393442622949"/>
    <s v="US"/>
    <s v="USD"/>
    <n v="1449468000"/>
    <n v="14521464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04.0097847358121"/>
    <s v="successful"/>
    <n v="1894"/>
    <n v="82.021647307286173"/>
    <s v="US"/>
    <s v="USD"/>
    <n v="1562734800"/>
    <n v="1564894800"/>
    <b v="0"/>
    <b v="1"/>
    <s v="theater/plays"/>
    <s v="theater"/>
    <s v="plays"/>
  </r>
  <r>
    <n v="273"/>
    <s v="Thomas and Sons"/>
    <s v="Re-engineered heuristic forecast"/>
    <n v="7800"/>
    <n v="10704"/>
    <n v="137.23076923076923"/>
    <s v="successful"/>
    <n v="282"/>
    <n v="37.957446808510639"/>
    <s v="CA"/>
    <s v="CAD"/>
    <n v="1505624400"/>
    <n v="1505883600"/>
    <b v="0"/>
    <b v="0"/>
    <s v="theater/plays"/>
    <s v="theater"/>
    <s v="plays"/>
  </r>
  <r>
    <n v="274"/>
    <s v="Morgan-Jenkins"/>
    <s v="Fully-configurable background algorithm"/>
    <n v="2400"/>
    <n v="773"/>
    <n v="32.208333333333336"/>
    <s v="failed"/>
    <n v="15"/>
    <n v="51.533333333333331"/>
    <s v="US"/>
    <s v="USD"/>
    <n v="1509948000"/>
    <n v="1510380000"/>
    <b v="0"/>
    <b v="0"/>
    <s v="theater/plays"/>
    <s v="theater"/>
    <s v="plays"/>
  </r>
  <r>
    <n v="275"/>
    <s v="Ward, Sanchez and Kemp"/>
    <s v="Stand-alone discrete Graphical User Interface"/>
    <n v="3900"/>
    <n v="9419"/>
    <n v="241.51282051282053"/>
    <s v="successful"/>
    <n v="116"/>
    <n v="81.198275862068968"/>
    <s v="US"/>
    <s v="USD"/>
    <n v="1554526800"/>
    <n v="1555218000"/>
    <b v="0"/>
    <b v="0"/>
    <s v="publishing/translations"/>
    <s v="publishing"/>
    <s v="translations"/>
  </r>
  <r>
    <n v="276"/>
    <s v="Fields Ltd"/>
    <s v="Front-line foreground project"/>
    <n v="5500"/>
    <n v="5324"/>
    <n v="96.8"/>
    <s v="failed"/>
    <n v="133"/>
    <n v="40.030075187969928"/>
    <s v="US"/>
    <s v="USD"/>
    <n v="1334811600"/>
    <n v="1335243600"/>
    <b v="0"/>
    <b v="1"/>
    <s v="games/video games"/>
    <s v="games"/>
    <s v="video games"/>
  </r>
  <r>
    <n v="277"/>
    <s v="Ramos-Mitchell"/>
    <s v="Persevering system-worthy info-mediaries"/>
    <n v="700"/>
    <n v="7465"/>
    <n v="1066.4285714285716"/>
    <s v="successful"/>
    <n v="83"/>
    <n v="89.939759036144579"/>
    <s v="US"/>
    <s v="USD"/>
    <n v="1279515600"/>
    <n v="1279688400"/>
    <b v="0"/>
    <b v="0"/>
    <s v="theater/plays"/>
    <s v="theater"/>
    <s v="plays"/>
  </r>
  <r>
    <n v="278"/>
    <s v="Higgins, Davis and Salazar"/>
    <s v="Distributed multi-tasking strategy"/>
    <n v="2700"/>
    <n v="8799"/>
    <n v="325.88888888888891"/>
    <s v="successful"/>
    <n v="91"/>
    <n v="96.692307692307693"/>
    <s v="US"/>
    <s v="USD"/>
    <n v="1353909600"/>
    <n v="1356069600"/>
    <b v="0"/>
    <b v="0"/>
    <s v="technology/web"/>
    <s v="technology"/>
    <s v="web"/>
  </r>
  <r>
    <n v="279"/>
    <s v="Smith-Jenkins"/>
    <s v="Vision-oriented methodical application"/>
    <n v="8000"/>
    <n v="13656"/>
    <n v="170.70000000000002"/>
    <s v="successful"/>
    <n v="546"/>
    <n v="25.010989010989011"/>
    <s v="US"/>
    <s v="USD"/>
    <n v="1535950800"/>
    <n v="1536210000"/>
    <b v="0"/>
    <b v="0"/>
    <s v="theater/plays"/>
    <s v="theater"/>
    <s v="plays"/>
  </r>
  <r>
    <n v="280"/>
    <s v="Braun PLC"/>
    <s v="Function-based high-level infrastructure"/>
    <n v="2500"/>
    <n v="14536"/>
    <n v="581.44000000000005"/>
    <s v="successful"/>
    <n v="393"/>
    <n v="36.987277353689571"/>
    <s v="US"/>
    <s v="USD"/>
    <n v="1511244000"/>
    <n v="1511762400"/>
    <b v="0"/>
    <b v="0"/>
    <s v="film &amp; video/animation"/>
    <s v="film &amp; video"/>
    <s v="animation"/>
  </r>
  <r>
    <n v="281"/>
    <s v="Drake PLC"/>
    <s v="Profound object-oriented paradigm"/>
    <n v="164500"/>
    <n v="150552"/>
    <n v="91.520972644376897"/>
    <s v="failed"/>
    <n v="2062"/>
    <n v="73.012609117361791"/>
    <s v="US"/>
    <s v="USD"/>
    <n v="1331445600"/>
    <n v="1333256400"/>
    <b v="0"/>
    <b v="1"/>
    <s v="theater/plays"/>
    <s v="theater"/>
    <s v="plays"/>
  </r>
  <r>
    <n v="282"/>
    <s v="Ross, Kelly and Brown"/>
    <s v="Virtual contextually-based circuit"/>
    <n v="8400"/>
    <n v="9076"/>
    <n v="108.04761904761904"/>
    <s v="successful"/>
    <n v="133"/>
    <n v="68.240601503759393"/>
    <s v="US"/>
    <s v="USD"/>
    <n v="1480226400"/>
    <n v="14807448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18.728395061728396"/>
    <s v="failed"/>
    <n v="29"/>
    <n v="52.310344827586206"/>
    <s v="DK"/>
    <s v="DKK"/>
    <n v="1464584400"/>
    <n v="1465016400"/>
    <b v="0"/>
    <b v="0"/>
    <s v="music/rock"/>
    <s v="music"/>
    <s v="rock"/>
  </r>
  <r>
    <n v="284"/>
    <s v="Tran LLC"/>
    <s v="Ameliorated fresh-thinking protocol"/>
    <n v="9800"/>
    <n v="8153"/>
    <n v="83.193877551020407"/>
    <s v="failed"/>
    <n v="132"/>
    <n v="61.765151515151516"/>
    <s v="US"/>
    <s v="USD"/>
    <n v="1335848400"/>
    <n v="1336280400"/>
    <b v="0"/>
    <b v="0"/>
    <s v="technology/web"/>
    <s v="technology"/>
    <s v="web"/>
  </r>
  <r>
    <n v="285"/>
    <s v="Dawson, Brady and Gilbert"/>
    <s v="Front-line optimizing emulation"/>
    <n v="900"/>
    <n v="6357"/>
    <n v="706.33333333333337"/>
    <s v="successful"/>
    <n v="254"/>
    <n v="25.027559055118111"/>
    <s v="US"/>
    <s v="USD"/>
    <n v="1473483600"/>
    <n v="1476766800"/>
    <b v="0"/>
    <b v="0"/>
    <s v="theater/plays"/>
    <s v="theater"/>
    <s v="plays"/>
  </r>
  <r>
    <n v="286"/>
    <s v="Obrien-Aguirre"/>
    <s v="Devolved uniform complexity"/>
    <n v="112100"/>
    <n v="19557"/>
    <n v="17.446030330062445"/>
    <s v="canceled"/>
    <n v="184"/>
    <n v="106.28804347826087"/>
    <s v="US"/>
    <s v="USD"/>
    <n v="1479880800"/>
    <n v="1480485600"/>
    <b v="0"/>
    <b v="0"/>
    <s v="theater/plays"/>
    <s v="theater"/>
    <s v="plays"/>
  </r>
  <r>
    <n v="287"/>
    <s v="Ferguson PLC"/>
    <s v="Public-key intangible superstructure"/>
    <n v="6300"/>
    <n v="13213"/>
    <n v="209.73015873015873"/>
    <s v="successful"/>
    <n v="176"/>
    <n v="75.07386363636364"/>
    <s v="US"/>
    <s v="USD"/>
    <n v="1430197200"/>
    <n v="1430197200"/>
    <b v="0"/>
    <b v="0"/>
    <s v="music/electric music"/>
    <s v="music"/>
    <s v="electric music"/>
  </r>
  <r>
    <n v="288"/>
    <s v="Garcia Ltd"/>
    <s v="Secured global success"/>
    <n v="5600"/>
    <n v="5476"/>
    <n v="97.785714285714292"/>
    <s v="failed"/>
    <n v="137"/>
    <n v="39.970802919708028"/>
    <s v="DK"/>
    <s v="DKK"/>
    <n v="1331701200"/>
    <n v="1331787600"/>
    <b v="0"/>
    <b v="1"/>
    <s v="music/metal"/>
    <s v="music"/>
    <s v="metal"/>
  </r>
  <r>
    <n v="289"/>
    <s v="Smith, Love and Smith"/>
    <s v="Grass-roots mission-critical capability"/>
    <n v="800"/>
    <n v="13474"/>
    <n v="1684.25"/>
    <s v="successful"/>
    <n v="337"/>
    <n v="39.982195845697326"/>
    <s v="CA"/>
    <s v="CAD"/>
    <n v="1438578000"/>
    <n v="1438837200"/>
    <b v="0"/>
    <b v="0"/>
    <s v="theater/plays"/>
    <s v="theater"/>
    <s v="plays"/>
  </r>
  <r>
    <n v="290"/>
    <s v="Wilson, Hall and Osborne"/>
    <s v="Advanced global data-warehouse"/>
    <n v="168600"/>
    <n v="91722"/>
    <n v="54.402135231316727"/>
    <s v="failed"/>
    <n v="908"/>
    <n v="101.01541850220265"/>
    <s v="US"/>
    <s v="USD"/>
    <n v="1368162000"/>
    <n v="13709268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56.61111111111109"/>
    <s v="successful"/>
    <n v="107"/>
    <n v="76.813084112149539"/>
    <s v="US"/>
    <s v="USD"/>
    <n v="1318654800"/>
    <n v="1319000400"/>
    <b v="1"/>
    <b v="0"/>
    <s v="technology/web"/>
    <s v="technology"/>
    <s v="web"/>
  </r>
  <r>
    <n v="292"/>
    <s v="Ho-Harris"/>
    <s v="Versatile cohesive encoding"/>
    <n v="7300"/>
    <n v="717"/>
    <n v="9.8219178082191778"/>
    <s v="failed"/>
    <n v="10"/>
    <n v="71.7"/>
    <s v="US"/>
    <s v="USD"/>
    <n v="1331874000"/>
    <n v="1333429200"/>
    <b v="0"/>
    <b v="0"/>
    <s v="food/food trucks"/>
    <s v="food"/>
    <s v="food trucks"/>
  </r>
  <r>
    <n v="293"/>
    <s v="Ross Group"/>
    <s v="Organized executive solution"/>
    <n v="6500"/>
    <n v="1065"/>
    <n v="16.384615384615383"/>
    <s v="canceled"/>
    <n v="32"/>
    <n v="33.28125"/>
    <s v="IT"/>
    <s v="EUR"/>
    <n v="1286254800"/>
    <n v="1287032400"/>
    <b v="0"/>
    <b v="0"/>
    <s v="theater/plays"/>
    <s v="theater"/>
    <s v="plays"/>
  </r>
  <r>
    <n v="294"/>
    <s v="Turner-Davis"/>
    <s v="Automated local emulation"/>
    <n v="600"/>
    <n v="8038"/>
    <n v="1339.6666666666667"/>
    <s v="successful"/>
    <n v="183"/>
    <n v="43.923497267759565"/>
    <s v="US"/>
    <s v="USD"/>
    <n v="1540530000"/>
    <n v="1541570400"/>
    <b v="0"/>
    <b v="0"/>
    <s v="theater/plays"/>
    <s v="theater"/>
    <s v="plays"/>
  </r>
  <r>
    <n v="295"/>
    <s v="Smith, Jackson and Herrera"/>
    <s v="Enterprise-wide intermediate middleware"/>
    <n v="192900"/>
    <n v="68769"/>
    <n v="35.650077760497666"/>
    <s v="failed"/>
    <n v="1910"/>
    <n v="36.004712041884815"/>
    <s v="CH"/>
    <s v="CHF"/>
    <n v="1381813200"/>
    <n v="1383976800"/>
    <b v="0"/>
    <b v="0"/>
    <s v="theater/plays"/>
    <s v="theater"/>
    <s v="plays"/>
  </r>
  <r>
    <n v="296"/>
    <s v="Smith-Hess"/>
    <s v="Grass-roots real-time Local Area Network"/>
    <n v="6100"/>
    <n v="3352"/>
    <n v="54.950819672131146"/>
    <s v="failed"/>
    <n v="38"/>
    <n v="88.21052631578948"/>
    <s v="AU"/>
    <s v="AUD"/>
    <n v="1548655200"/>
    <n v="1550556000"/>
    <b v="0"/>
    <b v="0"/>
    <s v="theater/plays"/>
    <s v="theater"/>
    <s v="plays"/>
  </r>
  <r>
    <n v="297"/>
    <s v="Brown, Herring and Bass"/>
    <s v="Organized client-driven capacity"/>
    <n v="7200"/>
    <n v="6785"/>
    <n v="94.236111111111114"/>
    <s v="failed"/>
    <n v="104"/>
    <n v="65.240384615384613"/>
    <s v="AU"/>
    <s v="AUD"/>
    <n v="1389679200"/>
    <n v="1390456800"/>
    <b v="0"/>
    <b v="1"/>
    <s v="theater/plays"/>
    <s v="theater"/>
    <s v="plays"/>
  </r>
  <r>
    <n v="298"/>
    <s v="Chase, Garcia and Johnson"/>
    <s v="Adaptive intangible database"/>
    <n v="3500"/>
    <n v="5037"/>
    <n v="143.91428571428571"/>
    <s v="successful"/>
    <n v="72"/>
    <n v="69.958333333333329"/>
    <s v="US"/>
    <s v="USD"/>
    <n v="1456466400"/>
    <n v="1458018000"/>
    <b v="0"/>
    <b v="1"/>
    <s v="music/rock"/>
    <s v="music"/>
    <s v="rock"/>
  </r>
  <r>
    <n v="299"/>
    <s v="Ramsey and Sons"/>
    <s v="Grass-roots contextually-based algorithm"/>
    <n v="3800"/>
    <n v="1954"/>
    <n v="51.421052631578945"/>
    <s v="failed"/>
    <n v="49"/>
    <n v="39.877551020408163"/>
    <s v="US"/>
    <s v="USD"/>
    <n v="1456984800"/>
    <n v="1461819600"/>
    <b v="0"/>
    <b v="0"/>
    <s v="food/food trucks"/>
    <s v="food"/>
    <s v="food trucks"/>
  </r>
  <r>
    <n v="300"/>
    <s v="Cooke PLC"/>
    <s v="Focused executive core"/>
    <n v="100"/>
    <n v="5"/>
    <n v="5"/>
    <s v="failed"/>
    <n v="1"/>
    <n v="5"/>
    <s v="DK"/>
    <s v="DKK"/>
    <n v="1504069200"/>
    <n v="1504155600"/>
    <b v="0"/>
    <b v="1"/>
    <s v="publishing/nonfiction"/>
    <s v="publishing"/>
    <s v="nonfiction"/>
  </r>
  <r>
    <n v="301"/>
    <s v="Wong-Walker"/>
    <s v="Multi-channeled disintermediate policy"/>
    <n v="900"/>
    <n v="12102"/>
    <n v="1344.6666666666667"/>
    <s v="successful"/>
    <n v="295"/>
    <n v="41.023728813559323"/>
    <s v="US"/>
    <s v="USD"/>
    <n v="1424930400"/>
    <n v="14263956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31.844940867279899"/>
    <s v="failed"/>
    <n v="245"/>
    <n v="98.914285714285711"/>
    <s v="US"/>
    <s v="USD"/>
    <n v="1535864400"/>
    <n v="1537074000"/>
    <b v="0"/>
    <b v="0"/>
    <s v="theater/plays"/>
    <s v="theater"/>
    <s v="plays"/>
  </r>
  <r>
    <n v="303"/>
    <s v="Guerrero, Flores and Jenkins"/>
    <s v="Networked optimal architecture"/>
    <n v="3400"/>
    <n v="2809"/>
    <n v="82.617647058823536"/>
    <s v="failed"/>
    <n v="32"/>
    <n v="87.78125"/>
    <s v="US"/>
    <s v="USD"/>
    <n v="1452146400"/>
    <n v="1452578400"/>
    <b v="0"/>
    <b v="0"/>
    <s v="music/indie rock"/>
    <s v="music"/>
    <s v="indie rock"/>
  </r>
  <r>
    <n v="304"/>
    <s v="Peterson PLC"/>
    <s v="User-friendly discrete benchmark"/>
    <n v="2100"/>
    <n v="11469"/>
    <n v="546.14285714285722"/>
    <s v="successful"/>
    <n v="142"/>
    <n v="80.767605633802816"/>
    <s v="US"/>
    <s v="USD"/>
    <n v="1470546000"/>
    <n v="1474088400"/>
    <b v="0"/>
    <b v="0"/>
    <s v="film &amp; video/documentary"/>
    <s v="film &amp; video"/>
    <s v="documentary"/>
  </r>
  <r>
    <n v="305"/>
    <s v="Townsend Ltd"/>
    <s v="Grass-roots actuating policy"/>
    <n v="2800"/>
    <n v="8014"/>
    <n v="286.21428571428572"/>
    <s v="successful"/>
    <n v="85"/>
    <n v="94.28235294117647"/>
    <s v="US"/>
    <s v="USD"/>
    <n v="1458363600"/>
    <n v="14619060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1"/>
    <s v="failed"/>
    <n v="7"/>
    <n v="73.428571428571431"/>
    <s v="US"/>
    <s v="USD"/>
    <n v="1500008400"/>
    <n v="1500267600"/>
    <b v="0"/>
    <b v="1"/>
    <s v="theater/plays"/>
    <s v="theater"/>
    <s v="plays"/>
  </r>
  <r>
    <n v="307"/>
    <s v="Salazar-Dodson"/>
    <s v="Face-to-face zero tolerance moderator"/>
    <n v="32900"/>
    <n v="43473"/>
    <n v="132.13677811550153"/>
    <s v="successful"/>
    <n v="659"/>
    <n v="65.968133535660087"/>
    <s v="DK"/>
    <s v="DKK"/>
    <n v="1338958800"/>
    <n v="1340686800"/>
    <b v="0"/>
    <b v="1"/>
    <s v="publishing/fiction"/>
    <s v="publishing"/>
    <s v="fiction"/>
  </r>
  <r>
    <n v="308"/>
    <s v="Davis Ltd"/>
    <s v="Grass-roots optimizing projection"/>
    <n v="118200"/>
    <n v="87560"/>
    <n v="74.077834179357026"/>
    <s v="failed"/>
    <n v="803"/>
    <n v="109.04109589041096"/>
    <s v="US"/>
    <s v="USD"/>
    <n v="1303102800"/>
    <n v="1303189200"/>
    <b v="0"/>
    <b v="0"/>
    <s v="theater/plays"/>
    <s v="theater"/>
    <s v="plays"/>
  </r>
  <r>
    <n v="309"/>
    <s v="Harris-Perry"/>
    <s v="User-centric 6thgeneration attitude"/>
    <n v="4100"/>
    <n v="3087"/>
    <n v="75.292682926829272"/>
    <s v="canceled"/>
    <n v="75"/>
    <n v="41.16"/>
    <s v="US"/>
    <s v="USD"/>
    <n v="1316581200"/>
    <n v="1318309200"/>
    <b v="0"/>
    <b v="1"/>
    <s v="music/indie rock"/>
    <s v="music"/>
    <s v="indie rock"/>
  </r>
  <r>
    <n v="310"/>
    <s v="Velazquez, Hunt and Ortiz"/>
    <s v="Switchable zero tolerance website"/>
    <n v="7800"/>
    <n v="1586"/>
    <n v="20.333333333333332"/>
    <s v="failed"/>
    <n v="16"/>
    <n v="99.125"/>
    <s v="US"/>
    <s v="USD"/>
    <n v="1270789200"/>
    <n v="1272171600"/>
    <b v="0"/>
    <b v="0"/>
    <s v="games/video games"/>
    <s v="games"/>
    <s v="video games"/>
  </r>
  <r>
    <n v="311"/>
    <s v="Flores PLC"/>
    <s v="Focused real-time help-desk"/>
    <n v="6300"/>
    <n v="12812"/>
    <n v="203.36507936507937"/>
    <s v="successful"/>
    <n v="121"/>
    <n v="105.88429752066116"/>
    <s v="US"/>
    <s v="USD"/>
    <n v="1297836000"/>
    <n v="1298872800"/>
    <b v="0"/>
    <b v="0"/>
    <s v="theater/plays"/>
    <s v="theater"/>
    <s v="plays"/>
  </r>
  <r>
    <n v="312"/>
    <s v="Martinez LLC"/>
    <s v="Robust impactful approach"/>
    <n v="59100"/>
    <n v="183345"/>
    <n v="310.2284263959391"/>
    <s v="successful"/>
    <n v="3742"/>
    <n v="48.996525921966864"/>
    <s v="US"/>
    <s v="USD"/>
    <n v="1382677200"/>
    <n v="1383282000"/>
    <b v="0"/>
    <b v="0"/>
    <s v="theater/plays"/>
    <s v="theater"/>
    <s v="plays"/>
  </r>
  <r>
    <n v="313"/>
    <s v="Miller-Irwin"/>
    <s v="Secured maximized policy"/>
    <n v="2200"/>
    <n v="8697"/>
    <n v="395.31818181818181"/>
    <s v="successful"/>
    <n v="223"/>
    <n v="39"/>
    <s v="US"/>
    <s v="USD"/>
    <n v="1330322400"/>
    <n v="1330495200"/>
    <b v="0"/>
    <b v="0"/>
    <s v="music/rock"/>
    <s v="music"/>
    <s v="rock"/>
  </r>
  <r>
    <n v="314"/>
    <s v="Sanchez-Morgan"/>
    <s v="Realigned upward-trending strategy"/>
    <n v="1400"/>
    <n v="4126"/>
    <n v="294.71428571428572"/>
    <s v="successful"/>
    <n v="133"/>
    <n v="31.022556390977442"/>
    <s v="US"/>
    <s v="USD"/>
    <n v="1552366800"/>
    <n v="15527988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33.89473684210526"/>
    <s v="failed"/>
    <n v="31"/>
    <n v="103.87096774193549"/>
    <s v="US"/>
    <s v="USD"/>
    <n v="1400907600"/>
    <n v="1403413200"/>
    <b v="0"/>
    <b v="0"/>
    <s v="theater/plays"/>
    <s v="theater"/>
    <s v="plays"/>
  </r>
  <r>
    <n v="316"/>
    <s v="Martin-Marshall"/>
    <s v="Configurable demand-driven matrix"/>
    <n v="9600"/>
    <n v="6401"/>
    <n v="66.677083333333329"/>
    <s v="failed"/>
    <n v="108"/>
    <n v="59.268518518518519"/>
    <s v="IT"/>
    <s v="EUR"/>
    <n v="1574143200"/>
    <n v="1574229600"/>
    <b v="0"/>
    <b v="1"/>
    <s v="food/food trucks"/>
    <s v="food"/>
    <s v="food trucks"/>
  </r>
  <r>
    <n v="317"/>
    <s v="Summers PLC"/>
    <s v="Cross-group coherent hierarchy"/>
    <n v="6600"/>
    <n v="1269"/>
    <n v="19.227272727272727"/>
    <s v="failed"/>
    <n v="30"/>
    <n v="42.3"/>
    <s v="US"/>
    <s v="USD"/>
    <n v="1494738000"/>
    <n v="1495861200"/>
    <b v="0"/>
    <b v="0"/>
    <s v="theater/plays"/>
    <s v="theater"/>
    <s v="plays"/>
  </r>
  <r>
    <n v="318"/>
    <s v="Young, Hart and Ryan"/>
    <s v="Decentralized demand-driven open system"/>
    <n v="5700"/>
    <n v="903"/>
    <n v="15.842105263157894"/>
    <s v="failed"/>
    <n v="17"/>
    <n v="53.117647058823529"/>
    <s v="US"/>
    <s v="USD"/>
    <n v="1392357600"/>
    <n v="1392530400"/>
    <b v="0"/>
    <b v="0"/>
    <s v="music/rock"/>
    <s v="music"/>
    <s v="rock"/>
  </r>
  <r>
    <n v="319"/>
    <s v="Mills Group"/>
    <s v="Advanced empowering matrix"/>
    <n v="8400"/>
    <n v="3251"/>
    <n v="38.702380952380956"/>
    <s v="canceled"/>
    <n v="64"/>
    <n v="50.796875"/>
    <s v="US"/>
    <s v="USD"/>
    <n v="1281589200"/>
    <n v="1283662800"/>
    <b v="0"/>
    <b v="0"/>
    <s v="technology/web"/>
    <s v="technology"/>
    <s v="web"/>
  </r>
  <r>
    <n v="320"/>
    <s v="Sandoval-Powell"/>
    <s v="Phased holistic implementation"/>
    <n v="84400"/>
    <n v="8092"/>
    <n v="9.5876777251184837"/>
    <s v="failed"/>
    <n v="80"/>
    <n v="101.15"/>
    <s v="US"/>
    <s v="USD"/>
    <n v="1305003600"/>
    <n v="13057812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94.144366197183089"/>
    <s v="failed"/>
    <n v="2468"/>
    <n v="65.000810372771468"/>
    <s v="US"/>
    <s v="USD"/>
    <n v="1301634000"/>
    <n v="13023252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66.56234096692114"/>
    <s v="successful"/>
    <n v="5168"/>
    <n v="37.998645510835914"/>
    <s v="US"/>
    <s v="USD"/>
    <n v="1290664800"/>
    <n v="1291788000"/>
    <b v="0"/>
    <b v="0"/>
    <s v="theater/plays"/>
    <s v="theater"/>
    <s v="plays"/>
  </r>
  <r>
    <n v="323"/>
    <s v="Cole, Smith and Wood"/>
    <s v="Integrated zero-defect help-desk"/>
    <n v="8900"/>
    <n v="2148"/>
    <n v="24.134831460674157"/>
    <s v="failed"/>
    <n v="26"/>
    <n v="82.615384615384613"/>
    <s v="GB"/>
    <s v="GBP"/>
    <n v="1395896400"/>
    <n v="13960692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64.05633802816902"/>
    <s v="successful"/>
    <n v="307"/>
    <n v="37.941368078175898"/>
    <s v="US"/>
    <s v="USD"/>
    <n v="1434862800"/>
    <n v="1435899600"/>
    <b v="0"/>
    <b v="1"/>
    <s v="theater/plays"/>
    <s v="theater"/>
    <s v="plays"/>
  </r>
  <r>
    <n v="325"/>
    <s v="Saunders Group"/>
    <s v="Programmable systemic implementation"/>
    <n v="6500"/>
    <n v="5897"/>
    <n v="90.723076923076931"/>
    <s v="failed"/>
    <n v="73"/>
    <n v="80.780821917808225"/>
    <s v="US"/>
    <s v="USD"/>
    <n v="1529125200"/>
    <n v="1531112400"/>
    <b v="0"/>
    <b v="1"/>
    <s v="theater/plays"/>
    <s v="theater"/>
    <s v="plays"/>
  </r>
  <r>
    <n v="326"/>
    <s v="Pham, Avila and Nash"/>
    <s v="Multi-channeled next generation architecture"/>
    <n v="7200"/>
    <n v="3326"/>
    <n v="46.194444444444443"/>
    <s v="failed"/>
    <n v="128"/>
    <n v="25.984375"/>
    <s v="US"/>
    <s v="USD"/>
    <n v="1451109600"/>
    <n v="14516280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38.53846153846154"/>
    <s v="failed"/>
    <n v="33"/>
    <n v="30.363636363636363"/>
    <s v="US"/>
    <s v="USD"/>
    <n v="1566968400"/>
    <n v="1567314000"/>
    <b v="0"/>
    <b v="1"/>
    <s v="theater/plays"/>
    <s v="theater"/>
    <s v="plays"/>
  </r>
  <r>
    <n v="328"/>
    <s v="Young PLC"/>
    <s v="Innovative well-modulated functionalities"/>
    <n v="98700"/>
    <n v="131826"/>
    <n v="133.56231003039514"/>
    <s v="successful"/>
    <n v="2441"/>
    <n v="54.004916018025398"/>
    <s v="US"/>
    <s v="USD"/>
    <n v="1543557600"/>
    <n v="1544508000"/>
    <b v="0"/>
    <b v="0"/>
    <s v="music/rock"/>
    <s v="music"/>
    <s v="rock"/>
  </r>
  <r>
    <n v="329"/>
    <s v="Willis and Sons"/>
    <s v="Fundamental incremental database"/>
    <n v="93800"/>
    <n v="21477"/>
    <n v="22.896588486140725"/>
    <s v="live"/>
    <n v="211"/>
    <n v="101.78672985781991"/>
    <s v="US"/>
    <s v="USD"/>
    <n v="1481522400"/>
    <n v="1482472800"/>
    <b v="0"/>
    <b v="0"/>
    <s v="games/video games"/>
    <s v="games"/>
    <s v="video games"/>
  </r>
  <r>
    <n v="330"/>
    <s v="Thompson-Bates"/>
    <s v="Expanded encompassing open architecture"/>
    <n v="33700"/>
    <n v="62330"/>
    <n v="184.95548961424333"/>
    <s v="successful"/>
    <n v="1385"/>
    <n v="45.003610108303249"/>
    <s v="GB"/>
    <s v="GBP"/>
    <n v="1512712800"/>
    <n v="1512799200"/>
    <b v="0"/>
    <b v="0"/>
    <s v="film &amp; video/documentary"/>
    <s v="film &amp; video"/>
    <s v="documentary"/>
  </r>
  <r>
    <n v="331"/>
    <s v="Rose-Silva"/>
    <s v="Intuitive static portal"/>
    <n v="3300"/>
    <n v="14643"/>
    <n v="443.72727272727275"/>
    <s v="successful"/>
    <n v="190"/>
    <n v="77.068421052631578"/>
    <s v="US"/>
    <s v="USD"/>
    <n v="1324274400"/>
    <n v="13243608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99.9806763285024"/>
    <s v="successful"/>
    <n v="470"/>
    <n v="88.076595744680844"/>
    <s v="US"/>
    <s v="USD"/>
    <n v="1364446800"/>
    <n v="13645332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23.95833333333333"/>
    <s v="successful"/>
    <n v="253"/>
    <n v="47.035573122529641"/>
    <s v="US"/>
    <s v="USD"/>
    <n v="1542693600"/>
    <n v="1545112800"/>
    <b v="0"/>
    <b v="0"/>
    <s v="theater/plays"/>
    <s v="theater"/>
    <s v="plays"/>
  </r>
  <r>
    <n v="334"/>
    <s v="Mcgee Group"/>
    <s v="Assimilated discrete algorithm"/>
    <n v="66200"/>
    <n v="123538"/>
    <n v="186.61329305135951"/>
    <s v="successful"/>
    <n v="1113"/>
    <n v="110.99550763701707"/>
    <s v="US"/>
    <s v="USD"/>
    <n v="1515564000"/>
    <n v="1516168800"/>
    <b v="0"/>
    <b v="0"/>
    <s v="music/rock"/>
    <s v="music"/>
    <s v="rock"/>
  </r>
  <r>
    <n v="335"/>
    <s v="Jordan-Acosta"/>
    <s v="Operative uniform hub"/>
    <n v="173800"/>
    <n v="198628"/>
    <n v="114.28538550057536"/>
    <s v="successful"/>
    <n v="2283"/>
    <n v="87.003066141042481"/>
    <s v="US"/>
    <s v="USD"/>
    <n v="1573797600"/>
    <n v="1574920800"/>
    <b v="0"/>
    <b v="0"/>
    <s v="music/rock"/>
    <s v="music"/>
    <s v="rock"/>
  </r>
  <r>
    <n v="336"/>
    <s v="Nunez Inc"/>
    <s v="Customizable intangible capability"/>
    <n v="70700"/>
    <n v="68602"/>
    <n v="97.032531824611041"/>
    <s v="failed"/>
    <n v="1072"/>
    <n v="63.994402985074629"/>
    <s v="US"/>
    <s v="USD"/>
    <n v="1292392800"/>
    <n v="1292479200"/>
    <b v="0"/>
    <b v="1"/>
    <s v="music/rock"/>
    <s v="music"/>
    <s v="rock"/>
  </r>
  <r>
    <n v="337"/>
    <s v="Hayden Ltd"/>
    <s v="Innovative didactic analyzer"/>
    <n v="94500"/>
    <n v="116064"/>
    <n v="122.81904761904762"/>
    <s v="successful"/>
    <n v="1095"/>
    <n v="105.9945205479452"/>
    <s v="US"/>
    <s v="USD"/>
    <n v="1573452000"/>
    <n v="1573538400"/>
    <b v="0"/>
    <b v="0"/>
    <s v="theater/plays"/>
    <s v="theater"/>
    <s v="plays"/>
  </r>
  <r>
    <n v="338"/>
    <s v="Gonzalez-Burton"/>
    <s v="Decentralized intangible encoding"/>
    <n v="69800"/>
    <n v="125042"/>
    <n v="179.14326647564468"/>
    <s v="successful"/>
    <n v="1690"/>
    <n v="73.989349112426041"/>
    <s v="US"/>
    <s v="USD"/>
    <n v="1317790800"/>
    <n v="1320382800"/>
    <b v="0"/>
    <b v="0"/>
    <s v="theater/plays"/>
    <s v="theater"/>
    <s v="plays"/>
  </r>
  <r>
    <n v="339"/>
    <s v="Lewis, Taylor and Rivers"/>
    <s v="Front-line transitional algorithm"/>
    <n v="136300"/>
    <n v="108974"/>
    <n v="79.951577402787962"/>
    <s v="canceled"/>
    <n v="1297"/>
    <n v="84.02004626060139"/>
    <s v="CA"/>
    <s v="CAD"/>
    <n v="1501650000"/>
    <n v="1502859600"/>
    <b v="0"/>
    <b v="0"/>
    <s v="theater/plays"/>
    <s v="theater"/>
    <s v="plays"/>
  </r>
  <r>
    <n v="340"/>
    <s v="Butler, Henry and Espinoza"/>
    <s v="Switchable didactic matrices"/>
    <n v="37100"/>
    <n v="34964"/>
    <n v="94.242587601078171"/>
    <s v="failed"/>
    <n v="393"/>
    <n v="88.966921119592882"/>
    <s v="US"/>
    <s v="USD"/>
    <n v="1323669600"/>
    <n v="13237560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84.669291338582681"/>
    <s v="failed"/>
    <n v="1257"/>
    <n v="76.990453460620529"/>
    <s v="US"/>
    <s v="USD"/>
    <n v="1440738000"/>
    <n v="1441342800"/>
    <b v="0"/>
    <b v="0"/>
    <s v="music/indie rock"/>
    <s v="music"/>
    <s v="indie rock"/>
  </r>
  <r>
    <n v="342"/>
    <s v="Gibson-Hernandez"/>
    <s v="Visionary foreground middleware"/>
    <n v="47900"/>
    <n v="31864"/>
    <n v="66.521920668058456"/>
    <s v="failed"/>
    <n v="328"/>
    <n v="97.146341463414629"/>
    <s v="US"/>
    <s v="USD"/>
    <n v="1374296400"/>
    <n v="1375333200"/>
    <b v="0"/>
    <b v="0"/>
    <s v="theater/plays"/>
    <s v="theater"/>
    <s v="plays"/>
  </r>
  <r>
    <n v="343"/>
    <s v="Spencer-Weber"/>
    <s v="Optional zero-defect task-force"/>
    <n v="9000"/>
    <n v="4853"/>
    <n v="53.922222222222224"/>
    <s v="failed"/>
    <n v="147"/>
    <n v="33.013605442176868"/>
    <s v="US"/>
    <s v="USD"/>
    <n v="1384840800"/>
    <n v="1389420000"/>
    <b v="0"/>
    <b v="0"/>
    <s v="theater/plays"/>
    <s v="theater"/>
    <s v="plays"/>
  </r>
  <r>
    <n v="344"/>
    <s v="Berger, Johnson and Marshall"/>
    <s v="Devolved exuding emulation"/>
    <n v="197600"/>
    <n v="82959"/>
    <n v="41.983299595141702"/>
    <s v="failed"/>
    <n v="830"/>
    <n v="99.950602409638549"/>
    <s v="US"/>
    <s v="USD"/>
    <n v="1516600800"/>
    <n v="1520056800"/>
    <b v="0"/>
    <b v="0"/>
    <s v="games/video games"/>
    <s v="games"/>
    <s v="video games"/>
  </r>
  <r>
    <n v="345"/>
    <s v="Taylor, Cisneros and Romero"/>
    <s v="Open-source neutral task-force"/>
    <n v="157600"/>
    <n v="23159"/>
    <n v="14.69479695431472"/>
    <s v="failed"/>
    <n v="331"/>
    <n v="69.966767371601208"/>
    <s v="GB"/>
    <s v="GBP"/>
    <n v="1436418000"/>
    <n v="1436504400"/>
    <b v="0"/>
    <b v="0"/>
    <s v="film &amp; video/drama"/>
    <s v="film &amp; video"/>
    <s v="drama"/>
  </r>
  <r>
    <n v="346"/>
    <s v="Little-Marsh"/>
    <s v="Virtual attitude-oriented migration"/>
    <n v="8000"/>
    <n v="2758"/>
    <n v="34.475000000000001"/>
    <s v="failed"/>
    <n v="25"/>
    <n v="110.32"/>
    <s v="US"/>
    <s v="USD"/>
    <n v="1503550800"/>
    <n v="1508302800"/>
    <b v="0"/>
    <b v="1"/>
    <s v="music/indie rock"/>
    <s v="music"/>
    <s v="indie rock"/>
  </r>
  <r>
    <n v="347"/>
    <s v="Petersen and Sons"/>
    <s v="Open-source full-range portal"/>
    <n v="900"/>
    <n v="12607"/>
    <n v="1400.7777777777778"/>
    <s v="successful"/>
    <n v="191"/>
    <n v="66.005235602094245"/>
    <s v="US"/>
    <s v="USD"/>
    <n v="1423634400"/>
    <n v="1425708000"/>
    <b v="0"/>
    <b v="0"/>
    <s v="technology/web"/>
    <s v="technology"/>
    <s v="web"/>
  </r>
  <r>
    <n v="348"/>
    <s v="Hensley Ltd"/>
    <s v="Versatile cohesive open system"/>
    <n v="199000"/>
    <n v="142823"/>
    <n v="71.770351758793964"/>
    <s v="failed"/>
    <n v="3483"/>
    <n v="41.005742176284812"/>
    <s v="US"/>
    <s v="USD"/>
    <n v="1487224800"/>
    <n v="1488348000"/>
    <b v="0"/>
    <b v="0"/>
    <s v="food/food trucks"/>
    <s v="food"/>
    <s v="food trucks"/>
  </r>
  <r>
    <n v="349"/>
    <s v="Navarro and Sons"/>
    <s v="Multi-layered bottom-line frame"/>
    <n v="180800"/>
    <n v="95958"/>
    <n v="53.074115044247783"/>
    <s v="failed"/>
    <n v="923"/>
    <n v="103.96316359696641"/>
    <s v="US"/>
    <s v="USD"/>
    <n v="1500008400"/>
    <n v="1502600400"/>
    <b v="0"/>
    <b v="0"/>
    <s v="theater/plays"/>
    <s v="theater"/>
    <s v="plays"/>
  </r>
  <r>
    <n v="350"/>
    <s v="Shannon Ltd"/>
    <s v="Pre-emptive neutral capacity"/>
    <n v="100"/>
    <n v="5"/>
    <n v="5"/>
    <s v="failed"/>
    <n v="1"/>
    <n v="5"/>
    <s v="US"/>
    <s v="USD"/>
    <n v="1432098000"/>
    <n v="1433653200"/>
    <b v="0"/>
    <b v="1"/>
    <s v="music/jazz"/>
    <s v="music"/>
    <s v="jazz"/>
  </r>
  <r>
    <n v="351"/>
    <s v="Young LLC"/>
    <s v="Universal maximized methodology"/>
    <n v="74100"/>
    <n v="94631"/>
    <n v="127.70715249662618"/>
    <s v="successful"/>
    <n v="2013"/>
    <n v="47.009935419771487"/>
    <s v="US"/>
    <s v="USD"/>
    <n v="1440392400"/>
    <n v="1441602000"/>
    <b v="0"/>
    <b v="0"/>
    <s v="music/rock"/>
    <s v="music"/>
    <s v="rock"/>
  </r>
  <r>
    <n v="352"/>
    <s v="Adams, Willis and Sanchez"/>
    <s v="Expanded hybrid hardware"/>
    <n v="2800"/>
    <n v="977"/>
    <n v="34.892857142857139"/>
    <s v="failed"/>
    <n v="33"/>
    <n v="29.606060606060606"/>
    <s v="CA"/>
    <s v="CAD"/>
    <n v="1446876000"/>
    <n v="1447567200"/>
    <b v="0"/>
    <b v="0"/>
    <s v="theater/plays"/>
    <s v="theater"/>
    <s v="plays"/>
  </r>
  <r>
    <n v="353"/>
    <s v="Mills-Roy"/>
    <s v="Profit-focused multi-tasking access"/>
    <n v="33600"/>
    <n v="137961"/>
    <n v="410.59821428571428"/>
    <s v="successful"/>
    <n v="1703"/>
    <n v="81.010569583088667"/>
    <s v="US"/>
    <s v="USD"/>
    <n v="1562302800"/>
    <n v="1562389200"/>
    <b v="0"/>
    <b v="0"/>
    <s v="theater/plays"/>
    <s v="theater"/>
    <s v="plays"/>
  </r>
  <r>
    <n v="354"/>
    <s v="Brown Group"/>
    <s v="Profit-focused transitional capability"/>
    <n v="6100"/>
    <n v="7548"/>
    <n v="123.73770491803278"/>
    <s v="successful"/>
    <n v="80"/>
    <n v="94.35"/>
    <s v="DK"/>
    <s v="DKK"/>
    <n v="1378184400"/>
    <n v="13787892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58.973684210526315"/>
    <s v="live"/>
    <n v="86"/>
    <n v="26.058139534883722"/>
    <s v="US"/>
    <s v="USD"/>
    <n v="1485064800"/>
    <n v="1488520800"/>
    <b v="0"/>
    <b v="0"/>
    <s v="technology/wearables"/>
    <s v="technology"/>
    <s v="wearables"/>
  </r>
  <r>
    <n v="356"/>
    <s v="Glass, Nunez and Mcdonald"/>
    <s v="Open-source systematic protocol"/>
    <n v="9300"/>
    <n v="3431"/>
    <n v="36.892473118279568"/>
    <s v="failed"/>
    <n v="40"/>
    <n v="85.775000000000006"/>
    <s v="IT"/>
    <s v="EUR"/>
    <n v="1326520800"/>
    <n v="1327298400"/>
    <b v="0"/>
    <b v="0"/>
    <s v="theater/plays"/>
    <s v="theater"/>
    <s v="plays"/>
  </r>
  <r>
    <n v="357"/>
    <s v="Perez, Davis and Wilson"/>
    <s v="Implemented tangible algorithm"/>
    <n v="2300"/>
    <n v="4253"/>
    <n v="184.91304347826087"/>
    <s v="successful"/>
    <n v="41"/>
    <n v="103.73170731707317"/>
    <s v="US"/>
    <s v="USD"/>
    <n v="1441256400"/>
    <n v="1443416400"/>
    <b v="0"/>
    <b v="0"/>
    <s v="games/video games"/>
    <s v="games"/>
    <s v="video games"/>
  </r>
  <r>
    <n v="358"/>
    <s v="Diaz-Garcia"/>
    <s v="Profit-focused 3rdgeneration circuit"/>
    <n v="9700"/>
    <n v="1146"/>
    <n v="11.814432989690722"/>
    <s v="failed"/>
    <n v="23"/>
    <n v="49.826086956521742"/>
    <s v="CA"/>
    <s v="CAD"/>
    <n v="1533877200"/>
    <n v="15341364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98.7"/>
    <s v="successful"/>
    <n v="187"/>
    <n v="63.893048128342244"/>
    <s v="US"/>
    <s v="USD"/>
    <n v="1314421200"/>
    <n v="13150260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26.35175879396985"/>
    <s v="successful"/>
    <n v="2875"/>
    <n v="47.002434782608695"/>
    <s v="GB"/>
    <s v="GBP"/>
    <n v="1293861600"/>
    <n v="1295071200"/>
    <b v="0"/>
    <b v="1"/>
    <s v="theater/plays"/>
    <s v="theater"/>
    <s v="plays"/>
  </r>
  <r>
    <n v="361"/>
    <s v="Anderson and Sons"/>
    <s v="Quality-focused reciprocal structure"/>
    <n v="5500"/>
    <n v="9546"/>
    <n v="173.56363636363636"/>
    <s v="successful"/>
    <n v="88"/>
    <n v="108.47727272727273"/>
    <s v="US"/>
    <s v="USD"/>
    <n v="1507352400"/>
    <n v="1509426000"/>
    <b v="0"/>
    <b v="0"/>
    <s v="theater/plays"/>
    <s v="theater"/>
    <s v="plays"/>
  </r>
  <r>
    <n v="362"/>
    <s v="Lawrence Group"/>
    <s v="Automated actuating conglomeration"/>
    <n v="3700"/>
    <n v="13755"/>
    <n v="371.75675675675677"/>
    <s v="successful"/>
    <n v="191"/>
    <n v="72.015706806282722"/>
    <s v="US"/>
    <s v="USD"/>
    <n v="1296108000"/>
    <n v="1299391200"/>
    <b v="0"/>
    <b v="0"/>
    <s v="music/rock"/>
    <s v="music"/>
    <s v="rock"/>
  </r>
  <r>
    <n v="363"/>
    <s v="Gray-Davis"/>
    <s v="Re-contextualized local initiative"/>
    <n v="5200"/>
    <n v="8330"/>
    <n v="160.19230769230771"/>
    <s v="successful"/>
    <n v="139"/>
    <n v="59.928057553956833"/>
    <s v="US"/>
    <s v="USD"/>
    <n v="1324965600"/>
    <n v="1325052000"/>
    <b v="0"/>
    <b v="0"/>
    <s v="music/rock"/>
    <s v="music"/>
    <s v="rock"/>
  </r>
  <r>
    <n v="364"/>
    <s v="Ramirez-Myers"/>
    <s v="Switchable intangible definition"/>
    <n v="900"/>
    <n v="14547"/>
    <n v="1616.3333333333335"/>
    <s v="successful"/>
    <n v="186"/>
    <n v="78.209677419354833"/>
    <s v="US"/>
    <s v="USD"/>
    <n v="1520229600"/>
    <n v="1522818000"/>
    <b v="0"/>
    <b v="0"/>
    <s v="music/indie rock"/>
    <s v="music"/>
    <s v="indie rock"/>
  </r>
  <r>
    <n v="365"/>
    <s v="Lucas, Hall and Bonilla"/>
    <s v="Networked bottom-line initiative"/>
    <n v="1600"/>
    <n v="11735"/>
    <n v="733.4375"/>
    <s v="successful"/>
    <n v="112"/>
    <n v="104.77678571428571"/>
    <s v="AU"/>
    <s v="AUD"/>
    <n v="1482991200"/>
    <n v="1485324000"/>
    <b v="0"/>
    <b v="0"/>
    <s v="theater/plays"/>
    <s v="theater"/>
    <s v="plays"/>
  </r>
  <r>
    <n v="366"/>
    <s v="Williams, Perez and Villegas"/>
    <s v="Robust directional system engine"/>
    <n v="1800"/>
    <n v="10658"/>
    <n v="592.11111111111109"/>
    <s v="successful"/>
    <n v="101"/>
    <n v="105.52475247524752"/>
    <s v="US"/>
    <s v="USD"/>
    <n v="1294034400"/>
    <n v="1294120800"/>
    <b v="0"/>
    <b v="1"/>
    <s v="theater/plays"/>
    <s v="theater"/>
    <s v="plays"/>
  </r>
  <r>
    <n v="367"/>
    <s v="Brooks, Jones and Ingram"/>
    <s v="Triple-buffered explicit methodology"/>
    <n v="9900"/>
    <n v="1870"/>
    <n v="18.888888888888889"/>
    <s v="failed"/>
    <n v="75"/>
    <n v="24.933333333333334"/>
    <s v="US"/>
    <s v="USD"/>
    <n v="1413608400"/>
    <n v="1415685600"/>
    <b v="0"/>
    <b v="1"/>
    <s v="theater/plays"/>
    <s v="theater"/>
    <s v="plays"/>
  </r>
  <r>
    <n v="368"/>
    <s v="Whitaker, Wallace and Daniels"/>
    <s v="Reactive directional capacity"/>
    <n v="5200"/>
    <n v="14394"/>
    <n v="276.80769230769232"/>
    <s v="successful"/>
    <n v="206"/>
    <n v="69.873786407766985"/>
    <s v="GB"/>
    <s v="GBP"/>
    <n v="1286946000"/>
    <n v="12889332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73.01851851851848"/>
    <s v="successful"/>
    <n v="154"/>
    <n v="95.733766233766232"/>
    <s v="US"/>
    <s v="USD"/>
    <n v="1359871200"/>
    <n v="13632372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59.36331255565449"/>
    <s v="successful"/>
    <n v="5966"/>
    <n v="29.997485752598056"/>
    <s v="US"/>
    <s v="USD"/>
    <n v="1555304400"/>
    <n v="1555822800"/>
    <b v="0"/>
    <b v="0"/>
    <s v="theater/plays"/>
    <s v="theater"/>
    <s v="plays"/>
  </r>
  <r>
    <n v="371"/>
    <s v="Nolan, Smith and Sanchez"/>
    <s v="Multi-channeled logistical matrices"/>
    <n v="189200"/>
    <n v="128410"/>
    <n v="67.869978858350947"/>
    <s v="failed"/>
    <n v="2176"/>
    <n v="59.011948529411768"/>
    <s v="US"/>
    <s v="USD"/>
    <n v="1423375200"/>
    <n v="1427778000"/>
    <b v="0"/>
    <b v="0"/>
    <s v="theater/plays"/>
    <s v="theater"/>
    <s v="plays"/>
  </r>
  <r>
    <n v="372"/>
    <s v="Green-Carr"/>
    <s v="Pre-emptive bifurcated artificial intelligence"/>
    <n v="900"/>
    <n v="14324"/>
    <n v="1591.5555555555554"/>
    <s v="successful"/>
    <n v="169"/>
    <n v="84.757396449704146"/>
    <s v="US"/>
    <s v="USD"/>
    <n v="1420696800"/>
    <n v="14224248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30.18222222222221"/>
    <s v="successful"/>
    <n v="2106"/>
    <n v="78.010921177587846"/>
    <s v="US"/>
    <s v="USD"/>
    <n v="1502946000"/>
    <n v="1503637200"/>
    <b v="0"/>
    <b v="0"/>
    <s v="theater/plays"/>
    <s v="theater"/>
    <s v="plays"/>
  </r>
  <r>
    <n v="374"/>
    <s v="Marshall Inc"/>
    <s v="Open-source multi-tasking data-warehouse"/>
    <n v="167400"/>
    <n v="22073"/>
    <n v="13.185782556750297"/>
    <s v="failed"/>
    <n v="441"/>
    <n v="50.05215419501134"/>
    <s v="US"/>
    <s v="USD"/>
    <n v="1547186400"/>
    <n v="15476184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54.777777777777779"/>
    <s v="failed"/>
    <n v="25"/>
    <n v="59.16"/>
    <s v="US"/>
    <s v="USD"/>
    <n v="1444971600"/>
    <n v="1449900000"/>
    <b v="0"/>
    <b v="0"/>
    <s v="music/indie rock"/>
    <s v="music"/>
    <s v="indie rock"/>
  </r>
  <r>
    <n v="376"/>
    <s v="Perry PLC"/>
    <s v="Mandatory uniform matrix"/>
    <n v="3400"/>
    <n v="12275"/>
    <n v="361.02941176470591"/>
    <s v="successful"/>
    <n v="131"/>
    <n v="93.702290076335885"/>
    <s v="US"/>
    <s v="USD"/>
    <n v="1404622800"/>
    <n v="1405141200"/>
    <b v="0"/>
    <b v="0"/>
    <s v="music/rock"/>
    <s v="music"/>
    <s v="rock"/>
  </r>
  <r>
    <n v="377"/>
    <s v="Klein, Stark and Livingston"/>
    <s v="Phased methodical initiative"/>
    <n v="49700"/>
    <n v="5098"/>
    <n v="10.257545271629779"/>
    <s v="failed"/>
    <n v="127"/>
    <n v="40.14173228346457"/>
    <s v="US"/>
    <s v="USD"/>
    <n v="1571720400"/>
    <n v="1572933600"/>
    <b v="0"/>
    <b v="0"/>
    <s v="theater/plays"/>
    <s v="theater"/>
    <s v="plays"/>
  </r>
  <r>
    <n v="378"/>
    <s v="Fleming-Oliver"/>
    <s v="Managed stable function"/>
    <n v="178200"/>
    <n v="24882"/>
    <n v="13.962962962962964"/>
    <s v="failed"/>
    <n v="355"/>
    <n v="70.090140845070422"/>
    <s v="US"/>
    <s v="USD"/>
    <n v="1526878800"/>
    <n v="15301620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40.444444444444443"/>
    <s v="failed"/>
    <n v="44"/>
    <n v="66.181818181818187"/>
    <s v="GB"/>
    <s v="GBP"/>
    <n v="1319691600"/>
    <n v="1320904800"/>
    <b v="0"/>
    <b v="0"/>
    <s v="theater/plays"/>
    <s v="theater"/>
    <s v="plays"/>
  </r>
  <r>
    <n v="380"/>
    <s v="Davidson, Wilcox and Lewis"/>
    <s v="Optional clear-thinking process improvement"/>
    <n v="2500"/>
    <n v="4008"/>
    <n v="160.32"/>
    <s v="successful"/>
    <n v="84"/>
    <n v="47.714285714285715"/>
    <s v="US"/>
    <s v="USD"/>
    <n v="1371963600"/>
    <n v="1372395600"/>
    <b v="0"/>
    <b v="0"/>
    <s v="theater/plays"/>
    <s v="theater"/>
    <s v="plays"/>
  </r>
  <r>
    <n v="381"/>
    <s v="Michael, Anderson and Vincent"/>
    <s v="Cross-group global moratorium"/>
    <n v="5300"/>
    <n v="9749"/>
    <n v="183.9433962264151"/>
    <s v="successful"/>
    <n v="155"/>
    <n v="62.896774193548389"/>
    <s v="US"/>
    <s v="USD"/>
    <n v="1433739600"/>
    <n v="1437714000"/>
    <b v="0"/>
    <b v="0"/>
    <s v="theater/plays"/>
    <s v="theater"/>
    <s v="plays"/>
  </r>
  <r>
    <n v="382"/>
    <s v="King Ltd"/>
    <s v="Visionary systemic process improvement"/>
    <n v="9100"/>
    <n v="5803"/>
    <n v="63.769230769230766"/>
    <s v="failed"/>
    <n v="67"/>
    <n v="86.611940298507463"/>
    <s v="US"/>
    <s v="USD"/>
    <n v="1508130000"/>
    <n v="15097716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25.38095238095238"/>
    <s v="successful"/>
    <n v="189"/>
    <n v="75.126984126984127"/>
    <s v="US"/>
    <s v="USD"/>
    <n v="1550037600"/>
    <n v="1550556000"/>
    <b v="0"/>
    <b v="1"/>
    <s v="food/food trucks"/>
    <s v="food"/>
    <s v="food trucks"/>
  </r>
  <r>
    <n v="384"/>
    <s v="Baker, Collins and Smith"/>
    <s v="Reactive real-time software"/>
    <n v="114400"/>
    <n v="196779"/>
    <n v="172.00961538461539"/>
    <s v="successful"/>
    <n v="4799"/>
    <n v="41.004167534903104"/>
    <s v="US"/>
    <s v="USD"/>
    <n v="1486706400"/>
    <n v="14890392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46.16709511568124"/>
    <s v="successful"/>
    <n v="1137"/>
    <n v="50.007915567282325"/>
    <s v="US"/>
    <s v="USD"/>
    <n v="1553835600"/>
    <n v="15566004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76.42361623616236"/>
    <s v="failed"/>
    <n v="1068"/>
    <n v="96.960674157303373"/>
    <s v="US"/>
    <s v="USD"/>
    <n v="1277528400"/>
    <n v="1278565200"/>
    <b v="0"/>
    <b v="0"/>
    <s v="theater/plays"/>
    <s v="theater"/>
    <s v="plays"/>
  </r>
  <r>
    <n v="387"/>
    <s v="Flores-Lambert"/>
    <s v="Triple-buffered logistical frame"/>
    <n v="109000"/>
    <n v="42795"/>
    <n v="39.261467889908261"/>
    <s v="failed"/>
    <n v="424"/>
    <n v="100.93160377358491"/>
    <s v="US"/>
    <s v="USD"/>
    <n v="1339477200"/>
    <n v="1339909200"/>
    <b v="0"/>
    <b v="0"/>
    <s v="technology/wearables"/>
    <s v="technology"/>
    <s v="wearables"/>
  </r>
  <r>
    <n v="388"/>
    <s v="Cruz Ltd"/>
    <s v="Exclusive dynamic adapter"/>
    <n v="114800"/>
    <n v="12938"/>
    <n v="11.270034843205574"/>
    <s v="canceled"/>
    <n v="145"/>
    <n v="89.227586206896547"/>
    <s v="CH"/>
    <s v="CHF"/>
    <n v="1325656800"/>
    <n v="1325829600"/>
    <b v="0"/>
    <b v="0"/>
    <s v="music/indie rock"/>
    <s v="music"/>
    <s v="indie rock"/>
  </r>
  <r>
    <n v="389"/>
    <s v="Knox-Garner"/>
    <s v="Automated systemic hierarchy"/>
    <n v="83000"/>
    <n v="101352"/>
    <n v="122.11084337349398"/>
    <s v="successful"/>
    <n v="1152"/>
    <n v="87.979166666666671"/>
    <s v="US"/>
    <s v="USD"/>
    <n v="1288242000"/>
    <n v="1290578400"/>
    <b v="0"/>
    <b v="0"/>
    <s v="theater/plays"/>
    <s v="theater"/>
    <s v="plays"/>
  </r>
  <r>
    <n v="390"/>
    <s v="Davis-Allen"/>
    <s v="Digitized eco-centric core"/>
    <n v="2400"/>
    <n v="4477"/>
    <n v="186.54166666666669"/>
    <s v="successful"/>
    <n v="50"/>
    <n v="89.54"/>
    <s v="US"/>
    <s v="USD"/>
    <n v="1379048400"/>
    <n v="13803444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01"/>
    <s v="failed"/>
    <n v="151"/>
    <n v="29.09271523178808"/>
    <s v="US"/>
    <s v="USD"/>
    <n v="1389679200"/>
    <n v="13898520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65.642371234207957"/>
    <s v="failed"/>
    <n v="1608"/>
    <n v="42.006218905472636"/>
    <s v="US"/>
    <s v="USD"/>
    <n v="1294293600"/>
    <n v="12944664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28.96178343949046"/>
    <s v="successful"/>
    <n v="3059"/>
    <n v="47.004903563255965"/>
    <s v="CA"/>
    <s v="CAD"/>
    <n v="1500267600"/>
    <n v="1500354000"/>
    <b v="0"/>
    <b v="0"/>
    <s v="music/jazz"/>
    <s v="music"/>
    <s v="jazz"/>
  </r>
  <r>
    <n v="394"/>
    <s v="Noble-Bailey"/>
    <s v="Customizable dynamic info-mediaries"/>
    <n v="800"/>
    <n v="3755"/>
    <n v="469.37499999999994"/>
    <s v="successful"/>
    <n v="34"/>
    <n v="110.44117647058823"/>
    <s v="US"/>
    <s v="USD"/>
    <n v="1375074000"/>
    <n v="13759380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30.11267605633802"/>
    <s v="successful"/>
    <n v="220"/>
    <n v="41.990909090909092"/>
    <s v="US"/>
    <s v="USD"/>
    <n v="1323324000"/>
    <n v="1323410400"/>
    <b v="1"/>
    <b v="0"/>
    <s v="theater/plays"/>
    <s v="theater"/>
    <s v="plays"/>
  </r>
  <r>
    <n v="396"/>
    <s v="Holmes PLC"/>
    <s v="Digitized local info-mediaries"/>
    <n v="46100"/>
    <n v="77012"/>
    <n v="167.05422993492408"/>
    <s v="successful"/>
    <n v="1604"/>
    <n v="48.012468827930178"/>
    <s v="AU"/>
    <s v="AUD"/>
    <n v="1538715600"/>
    <n v="1539406800"/>
    <b v="0"/>
    <b v="0"/>
    <s v="film &amp; video/drama"/>
    <s v="film &amp; video"/>
    <s v="drama"/>
  </r>
  <r>
    <n v="397"/>
    <s v="Jones-Martin"/>
    <s v="Virtual systematic monitoring"/>
    <n v="8100"/>
    <n v="14083"/>
    <n v="173.8641975308642"/>
    <s v="successful"/>
    <n v="454"/>
    <n v="31.019823788546255"/>
    <s v="US"/>
    <s v="USD"/>
    <n v="1369285200"/>
    <n v="1369803600"/>
    <b v="0"/>
    <b v="0"/>
    <s v="music/rock"/>
    <s v="music"/>
    <s v="rock"/>
  </r>
  <r>
    <n v="398"/>
    <s v="Myers LLC"/>
    <s v="Reactive bottom-line open architecture"/>
    <n v="1700"/>
    <n v="12202"/>
    <n v="717.76470588235293"/>
    <s v="successful"/>
    <n v="123"/>
    <n v="99.203252032520325"/>
    <s v="IT"/>
    <s v="EUR"/>
    <n v="1525755600"/>
    <n v="15259284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63.850976361767728"/>
    <s v="failed"/>
    <n v="941"/>
    <n v="66.022316684378325"/>
    <s v="US"/>
    <s v="USD"/>
    <n v="1296626400"/>
    <n v="1297231200"/>
    <b v="0"/>
    <b v="0"/>
    <s v="music/indie rock"/>
    <s v="music"/>
    <s v="indie rock"/>
  </r>
  <r>
    <n v="400"/>
    <s v="Bell PLC"/>
    <s v="Ergonomic eco-centric open architecture"/>
    <n v="100"/>
    <n v="2"/>
    <n v="2"/>
    <s v="failed"/>
    <n v="1"/>
    <n v="2"/>
    <s v="US"/>
    <s v="USD"/>
    <n v="1376629200"/>
    <n v="1378530000"/>
    <b v="0"/>
    <b v="1"/>
    <s v="photography/photography books"/>
    <s v="photography"/>
    <s v="photography books"/>
  </r>
  <r>
    <n v="401"/>
    <s v="Smith-Schmidt"/>
    <s v="Inverse radical hierarchy"/>
    <n v="900"/>
    <n v="13772"/>
    <n v="1530.2222222222222"/>
    <s v="successful"/>
    <n v="299"/>
    <n v="46.060200668896321"/>
    <s v="US"/>
    <s v="USD"/>
    <n v="1572152400"/>
    <n v="1572152400"/>
    <b v="0"/>
    <b v="0"/>
    <s v="theater/plays"/>
    <s v="theater"/>
    <s v="plays"/>
  </r>
  <r>
    <n v="402"/>
    <s v="Ruiz, Richardson and Cole"/>
    <s v="Team-oriented static interface"/>
    <n v="7300"/>
    <n v="2946"/>
    <n v="40.356164383561641"/>
    <s v="failed"/>
    <n v="40"/>
    <n v="73.650000000000006"/>
    <s v="US"/>
    <s v="USD"/>
    <n v="1325829600"/>
    <n v="1329890400"/>
    <b v="0"/>
    <b v="1"/>
    <s v="film &amp; video/shorts"/>
    <s v="film &amp; video"/>
    <s v="shorts"/>
  </r>
  <r>
    <n v="403"/>
    <s v="Leonard-Mcclain"/>
    <s v="Virtual foreground throughput"/>
    <n v="195800"/>
    <n v="168820"/>
    <n v="86.220633299284984"/>
    <s v="failed"/>
    <n v="3015"/>
    <n v="55.99336650082919"/>
    <s v="CA"/>
    <s v="CAD"/>
    <n v="1273640400"/>
    <n v="1276750800"/>
    <b v="0"/>
    <b v="1"/>
    <s v="theater/plays"/>
    <s v="theater"/>
    <s v="plays"/>
  </r>
  <r>
    <n v="404"/>
    <s v="Bailey-Boyer"/>
    <s v="Visionary exuding Internet solution"/>
    <n v="48900"/>
    <n v="154321"/>
    <n v="315.58486707566465"/>
    <s v="successful"/>
    <n v="2237"/>
    <n v="68.985695127402778"/>
    <s v="US"/>
    <s v="USD"/>
    <n v="1510639200"/>
    <n v="1510898400"/>
    <b v="0"/>
    <b v="0"/>
    <s v="theater/plays"/>
    <s v="theater"/>
    <s v="plays"/>
  </r>
  <r>
    <n v="405"/>
    <s v="Lee LLC"/>
    <s v="Synchronized secondary analyzer"/>
    <n v="29600"/>
    <n v="26527"/>
    <n v="89.618243243243242"/>
    <s v="failed"/>
    <n v="435"/>
    <n v="60.981609195402299"/>
    <s v="US"/>
    <s v="USD"/>
    <n v="1528088400"/>
    <n v="1532408400"/>
    <b v="0"/>
    <b v="0"/>
    <s v="theater/plays"/>
    <s v="theater"/>
    <s v="plays"/>
  </r>
  <r>
    <n v="406"/>
    <s v="Lyons Inc"/>
    <s v="Balanced attitude-oriented parallelism"/>
    <n v="39300"/>
    <n v="71583"/>
    <n v="182.14503816793894"/>
    <s v="successful"/>
    <n v="645"/>
    <n v="110.98139534883721"/>
    <s v="US"/>
    <s v="USD"/>
    <n v="1359525600"/>
    <n v="13605624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55.88235294117646"/>
    <s v="successful"/>
    <n v="484"/>
    <n v="25"/>
    <s v="DK"/>
    <s v="DKK"/>
    <n v="1570942800"/>
    <n v="1571547600"/>
    <b v="0"/>
    <b v="0"/>
    <s v="theater/plays"/>
    <s v="theater"/>
    <s v="plays"/>
  </r>
  <r>
    <n v="408"/>
    <s v="Mahoney, Adams and Lucas"/>
    <s v="Cloned leadingedge utilization"/>
    <n v="9200"/>
    <n v="12129"/>
    <n v="131.83695652173913"/>
    <s v="successful"/>
    <n v="154"/>
    <n v="78.759740259740255"/>
    <s v="CA"/>
    <s v="CAD"/>
    <n v="1466398800"/>
    <n v="14681268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46.315634218289084"/>
    <s v="failed"/>
    <n v="714"/>
    <n v="87.960784313725483"/>
    <s v="US"/>
    <s v="USD"/>
    <n v="1492491600"/>
    <n v="1492837200"/>
    <b v="0"/>
    <b v="0"/>
    <s v="music/rock"/>
    <s v="music"/>
    <s v="rock"/>
  </r>
  <r>
    <n v="410"/>
    <s v="Mcmillan Group"/>
    <s v="Advanced cohesive Graphic Interface"/>
    <n v="153700"/>
    <n v="55536"/>
    <n v="36.132726089785294"/>
    <s v="live"/>
    <n v="1111"/>
    <n v="49.987398739873989"/>
    <s v="US"/>
    <s v="USD"/>
    <n v="1430197200"/>
    <n v="1430197200"/>
    <b v="0"/>
    <b v="0"/>
    <s v="games/mobile games"/>
    <s v="games"/>
    <s v="mobile games"/>
  </r>
  <r>
    <n v="411"/>
    <s v="Beck, Thompson and Martinez"/>
    <s v="Down-sized maximized function"/>
    <n v="7800"/>
    <n v="8161"/>
    <n v="104.62820512820512"/>
    <s v="successful"/>
    <n v="82"/>
    <n v="99.524390243902445"/>
    <s v="US"/>
    <s v="USD"/>
    <n v="1496034000"/>
    <n v="1496206800"/>
    <b v="0"/>
    <b v="0"/>
    <s v="theater/plays"/>
    <s v="theater"/>
    <s v="plays"/>
  </r>
  <r>
    <n v="412"/>
    <s v="Rodriguez-Scott"/>
    <s v="Realigned zero tolerance software"/>
    <n v="2100"/>
    <n v="14046"/>
    <n v="668.85714285714289"/>
    <s v="successful"/>
    <n v="134"/>
    <n v="104.82089552238806"/>
    <s v="US"/>
    <s v="USD"/>
    <n v="1388728800"/>
    <n v="1389592800"/>
    <b v="0"/>
    <b v="0"/>
    <s v="publishing/fiction"/>
    <s v="publishing"/>
    <s v="fiction"/>
  </r>
  <r>
    <n v="413"/>
    <s v="Rush-Bowers"/>
    <s v="Persevering analyzing extranet"/>
    <n v="189500"/>
    <n v="117628"/>
    <n v="62.072823218997364"/>
    <s v="live"/>
    <n v="1089"/>
    <n v="108.01469237832875"/>
    <s v="US"/>
    <s v="USD"/>
    <n v="1543298400"/>
    <n v="15456312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84.699787460148784"/>
    <s v="failed"/>
    <n v="5497"/>
    <n v="28.998544660724033"/>
    <s v="US"/>
    <s v="USD"/>
    <n v="1271739600"/>
    <n v="1272430800"/>
    <b v="0"/>
    <b v="1"/>
    <s v="food/food trucks"/>
    <s v="food"/>
    <s v="food trucks"/>
  </r>
  <r>
    <n v="415"/>
    <s v="Anderson-Pham"/>
    <s v="Intuitive needs-based monitoring"/>
    <n v="113500"/>
    <n v="12552"/>
    <n v="11.059030837004405"/>
    <s v="failed"/>
    <n v="418"/>
    <n v="30.028708133971293"/>
    <s v="US"/>
    <s v="USD"/>
    <n v="1326434400"/>
    <n v="1327903200"/>
    <b v="0"/>
    <b v="0"/>
    <s v="theater/plays"/>
    <s v="theater"/>
    <s v="plays"/>
  </r>
  <r>
    <n v="416"/>
    <s v="Stewart-Coleman"/>
    <s v="Customer-focused disintermediate toolset"/>
    <n v="134600"/>
    <n v="59007"/>
    <n v="43.838781575037146"/>
    <s v="failed"/>
    <n v="1439"/>
    <n v="41.005559416261292"/>
    <s v="US"/>
    <s v="USD"/>
    <n v="1295244000"/>
    <n v="12960216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55.470588235294116"/>
    <s v="failed"/>
    <n v="15"/>
    <n v="62.866666666666667"/>
    <s v="US"/>
    <s v="USD"/>
    <n v="1541221200"/>
    <n v="1543298400"/>
    <b v="0"/>
    <b v="0"/>
    <s v="theater/plays"/>
    <s v="theater"/>
    <s v="plays"/>
  </r>
  <r>
    <n v="418"/>
    <s v="Jackson PLC"/>
    <s v="Quality-focused client-server core"/>
    <n v="163700"/>
    <n v="93963"/>
    <n v="57.399511301160658"/>
    <s v="failed"/>
    <n v="1999"/>
    <n v="47.005002501250623"/>
    <s v="CA"/>
    <s v="CAD"/>
    <n v="1336280400"/>
    <n v="13363668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23.43497363796135"/>
    <s v="successful"/>
    <n v="5203"/>
    <n v="26.997693638285604"/>
    <s v="US"/>
    <s v="USD"/>
    <n v="1324533600"/>
    <n v="1325052000"/>
    <b v="0"/>
    <b v="0"/>
    <s v="technology/web"/>
    <s v="technology"/>
    <s v="web"/>
  </r>
  <r>
    <n v="420"/>
    <s v="Blair, Reyes and Woods"/>
    <s v="Cross-platform interactive synergy"/>
    <n v="5000"/>
    <n v="6423"/>
    <n v="128.46"/>
    <s v="successful"/>
    <n v="94"/>
    <n v="68.329787234042556"/>
    <s v="US"/>
    <s v="USD"/>
    <n v="1498366800"/>
    <n v="1499576400"/>
    <b v="0"/>
    <b v="0"/>
    <s v="theater/plays"/>
    <s v="theater"/>
    <s v="plays"/>
  </r>
  <r>
    <n v="421"/>
    <s v="Thomas-Lopez"/>
    <s v="User-centric fault-tolerant archive"/>
    <n v="9400"/>
    <n v="6015"/>
    <n v="63.989361702127653"/>
    <s v="failed"/>
    <n v="118"/>
    <n v="50.974576271186443"/>
    <s v="US"/>
    <s v="USD"/>
    <n v="1498712400"/>
    <n v="15013044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27.29885057471265"/>
    <s v="successful"/>
    <n v="205"/>
    <n v="54.024390243902438"/>
    <s v="US"/>
    <s v="USD"/>
    <n v="1271480400"/>
    <n v="1273208400"/>
    <b v="0"/>
    <b v="1"/>
    <s v="theater/plays"/>
    <s v="theater"/>
    <s v="plays"/>
  </r>
  <r>
    <n v="423"/>
    <s v="Jones-Riddle"/>
    <s v="Self-enabling real-time definition"/>
    <n v="147800"/>
    <n v="15723"/>
    <n v="10.638024357239512"/>
    <s v="failed"/>
    <n v="162"/>
    <n v="97.055555555555557"/>
    <s v="US"/>
    <s v="USD"/>
    <n v="1316667600"/>
    <n v="1316840400"/>
    <b v="0"/>
    <b v="1"/>
    <s v="food/food trucks"/>
    <s v="food"/>
    <s v="food trucks"/>
  </r>
  <r>
    <n v="424"/>
    <s v="Schmidt-Gomez"/>
    <s v="User-centric impactful projection"/>
    <n v="5100"/>
    <n v="2064"/>
    <n v="40.470588235294116"/>
    <s v="failed"/>
    <n v="83"/>
    <n v="24.867469879518072"/>
    <s v="US"/>
    <s v="USD"/>
    <n v="1524027600"/>
    <n v="1524546000"/>
    <b v="0"/>
    <b v="0"/>
    <s v="music/indie rock"/>
    <s v="music"/>
    <s v="indie rock"/>
  </r>
  <r>
    <n v="425"/>
    <s v="Sullivan, Davis and Booth"/>
    <s v="Vision-oriented actuating hardware"/>
    <n v="2700"/>
    <n v="7767"/>
    <n v="287.66666666666663"/>
    <s v="successful"/>
    <n v="92"/>
    <n v="84.423913043478265"/>
    <s v="US"/>
    <s v="USD"/>
    <n v="1438059600"/>
    <n v="14385780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72.94444444444446"/>
    <s v="successful"/>
    <n v="219"/>
    <n v="47.091324200913242"/>
    <s v="US"/>
    <s v="USD"/>
    <n v="1361944800"/>
    <n v="1362549600"/>
    <b v="0"/>
    <b v="0"/>
    <s v="theater/plays"/>
    <s v="theater"/>
    <s v="plays"/>
  </r>
  <r>
    <n v="427"/>
    <s v="Hicks, Wall and Webb"/>
    <s v="Managed discrete framework"/>
    <n v="174500"/>
    <n v="197018"/>
    <n v="112.90429799426933"/>
    <s v="successful"/>
    <n v="2526"/>
    <n v="77.996041171813147"/>
    <s v="US"/>
    <s v="USD"/>
    <n v="1410584400"/>
    <n v="1413349200"/>
    <b v="0"/>
    <b v="1"/>
    <s v="theater/plays"/>
    <s v="theater"/>
    <s v="plays"/>
  </r>
  <r>
    <n v="428"/>
    <s v="Mayer-Richmond"/>
    <s v="Progressive zero-defect capability"/>
    <n v="101400"/>
    <n v="47037"/>
    <n v="46.387573964497044"/>
    <s v="failed"/>
    <n v="747"/>
    <n v="62.967871485943775"/>
    <s v="US"/>
    <s v="USD"/>
    <n v="1297404000"/>
    <n v="12980088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90.675916230366497"/>
    <s v="canceled"/>
    <n v="2138"/>
    <n v="81.006080449017773"/>
    <s v="US"/>
    <s v="USD"/>
    <n v="1392012000"/>
    <n v="13944276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67.740740740740748"/>
    <s v="failed"/>
    <n v="84"/>
    <n v="65.321428571428569"/>
    <s v="US"/>
    <s v="USD"/>
    <n v="1569733200"/>
    <n v="1572670800"/>
    <b v="0"/>
    <b v="0"/>
    <s v="theater/plays"/>
    <s v="theater"/>
    <s v="plays"/>
  </r>
  <r>
    <n v="431"/>
    <s v="Rosales LLC"/>
    <s v="Compatible multimedia utilization"/>
    <n v="5100"/>
    <n v="9817"/>
    <n v="192.49019607843135"/>
    <s v="successful"/>
    <n v="94"/>
    <n v="104.43617021276596"/>
    <s v="US"/>
    <s v="USD"/>
    <n v="1529643600"/>
    <n v="1531112400"/>
    <b v="1"/>
    <b v="0"/>
    <s v="theater/plays"/>
    <s v="theater"/>
    <s v="plays"/>
  </r>
  <r>
    <n v="432"/>
    <s v="Harper-Bryan"/>
    <s v="Re-contextualized dedicated hardware"/>
    <n v="7700"/>
    <n v="6369"/>
    <n v="82.714285714285722"/>
    <s v="failed"/>
    <n v="91"/>
    <n v="69.989010989010993"/>
    <s v="US"/>
    <s v="USD"/>
    <n v="1399006800"/>
    <n v="1400734800"/>
    <b v="0"/>
    <b v="0"/>
    <s v="theater/plays"/>
    <s v="theater"/>
    <s v="plays"/>
  </r>
  <r>
    <n v="433"/>
    <s v="Potter, Harper and Everett"/>
    <s v="Decentralized composite paradigm"/>
    <n v="121400"/>
    <n v="65755"/>
    <n v="54.163920922570021"/>
    <s v="failed"/>
    <n v="792"/>
    <n v="83.023989898989896"/>
    <s v="US"/>
    <s v="USD"/>
    <n v="1385359200"/>
    <n v="1386741600"/>
    <b v="0"/>
    <b v="1"/>
    <s v="film &amp; video/documentary"/>
    <s v="film &amp; video"/>
    <s v="documentary"/>
  </r>
  <r>
    <n v="434"/>
    <s v="Floyd-Sims"/>
    <s v="Cloned transitional hierarchy"/>
    <n v="5400"/>
    <n v="903"/>
    <n v="16.722222222222221"/>
    <s v="canceled"/>
    <n v="10"/>
    <n v="90.3"/>
    <s v="CA"/>
    <s v="CAD"/>
    <n v="1480572000"/>
    <n v="1481781600"/>
    <b v="1"/>
    <b v="0"/>
    <s v="theater/plays"/>
    <s v="theater"/>
    <s v="plays"/>
  </r>
  <r>
    <n v="435"/>
    <s v="Spence, Jackson and Kelly"/>
    <s v="Advanced discrete leverage"/>
    <n v="152400"/>
    <n v="178120"/>
    <n v="116.87664041994749"/>
    <s v="successful"/>
    <n v="1713"/>
    <n v="103.98131932282546"/>
    <s v="IT"/>
    <s v="EUR"/>
    <n v="1418623200"/>
    <n v="1419660000"/>
    <b v="0"/>
    <b v="1"/>
    <s v="theater/plays"/>
    <s v="theater"/>
    <s v="plays"/>
  </r>
  <r>
    <n v="436"/>
    <s v="King-Nguyen"/>
    <s v="Open-source incremental throughput"/>
    <n v="1300"/>
    <n v="13678"/>
    <n v="1052.1538461538462"/>
    <s v="successful"/>
    <n v="249"/>
    <n v="54.931726907630519"/>
    <s v="US"/>
    <s v="USD"/>
    <n v="1555736400"/>
    <n v="1555822800"/>
    <b v="0"/>
    <b v="0"/>
    <s v="music/jazz"/>
    <s v="music"/>
    <s v="jazz"/>
  </r>
  <r>
    <n v="437"/>
    <s v="Hansen Group"/>
    <s v="Centralized regional interface"/>
    <n v="8100"/>
    <n v="9969"/>
    <n v="123.07407407407408"/>
    <s v="successful"/>
    <n v="192"/>
    <n v="51.921875"/>
    <s v="US"/>
    <s v="USD"/>
    <n v="1442120400"/>
    <n v="14423796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78.63855421686748"/>
    <s v="successful"/>
    <n v="247"/>
    <n v="60.02834008097166"/>
    <s v="US"/>
    <s v="USD"/>
    <n v="1362376800"/>
    <n v="1364965200"/>
    <b v="0"/>
    <b v="0"/>
    <s v="theater/plays"/>
    <s v="theater"/>
    <s v="plays"/>
  </r>
  <r>
    <n v="439"/>
    <s v="Cummings Inc"/>
    <s v="Digitized transitional monitoring"/>
    <n v="28400"/>
    <n v="100900"/>
    <n v="355.28169014084506"/>
    <s v="successful"/>
    <n v="2293"/>
    <n v="44.003488879197555"/>
    <s v="US"/>
    <s v="USD"/>
    <n v="1478408400"/>
    <n v="14790168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61.90634146341463"/>
    <s v="successful"/>
    <n v="3131"/>
    <n v="53.003513254551258"/>
    <s v="US"/>
    <s v="USD"/>
    <n v="1498798800"/>
    <n v="1499662800"/>
    <b v="0"/>
    <b v="0"/>
    <s v="film &amp; video/television"/>
    <s v="film &amp; video"/>
    <s v="television"/>
  </r>
  <r>
    <n v="441"/>
    <s v="Rodriguez-West"/>
    <s v="Automated optimal function"/>
    <n v="7000"/>
    <n v="1744"/>
    <n v="24.914285714285715"/>
    <s v="failed"/>
    <n v="32"/>
    <n v="54.5"/>
    <s v="US"/>
    <s v="USD"/>
    <n v="1335416400"/>
    <n v="13378356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98.72222222222223"/>
    <s v="successful"/>
    <n v="143"/>
    <n v="75.04195804195804"/>
    <s v="IT"/>
    <s v="EUR"/>
    <n v="1504328400"/>
    <n v="1505710800"/>
    <b v="0"/>
    <b v="0"/>
    <s v="theater/plays"/>
    <s v="theater"/>
    <s v="plays"/>
  </r>
  <r>
    <n v="443"/>
    <s v="Clark-Bowman"/>
    <s v="Stand-alone user-facing service-desk"/>
    <n v="9300"/>
    <n v="3232"/>
    <n v="34.752688172043008"/>
    <s v="canceled"/>
    <n v="90"/>
    <n v="35.911111111111111"/>
    <s v="US"/>
    <s v="USD"/>
    <n v="1285822800"/>
    <n v="1287464400"/>
    <b v="0"/>
    <b v="0"/>
    <s v="theater/plays"/>
    <s v="theater"/>
    <s v="plays"/>
  </r>
  <r>
    <n v="444"/>
    <s v="Hensley Ltd"/>
    <s v="Versatile global attitude"/>
    <n v="6200"/>
    <n v="10938"/>
    <n v="176.41935483870967"/>
    <s v="successful"/>
    <n v="296"/>
    <n v="36.952702702702702"/>
    <s v="US"/>
    <s v="USD"/>
    <n v="1311483600"/>
    <n v="1311656400"/>
    <b v="0"/>
    <b v="1"/>
    <s v="music/indie rock"/>
    <s v="music"/>
    <s v="indie rock"/>
  </r>
  <r>
    <n v="445"/>
    <s v="Anderson-Pearson"/>
    <s v="Intuitive demand-driven Local Area Network"/>
    <n v="2100"/>
    <n v="10739"/>
    <n v="511.38095238095235"/>
    <s v="successful"/>
    <n v="170"/>
    <n v="63.170588235294119"/>
    <s v="US"/>
    <s v="USD"/>
    <n v="1291356000"/>
    <n v="1293170400"/>
    <b v="0"/>
    <b v="1"/>
    <s v="theater/plays"/>
    <s v="theater"/>
    <s v="plays"/>
  </r>
  <r>
    <n v="446"/>
    <s v="Martin, Martin and Solis"/>
    <s v="Assimilated uniform methodology"/>
    <n v="6800"/>
    <n v="5579"/>
    <n v="82.044117647058826"/>
    <s v="failed"/>
    <n v="186"/>
    <n v="29.99462365591398"/>
    <s v="US"/>
    <s v="USD"/>
    <n v="1355810400"/>
    <n v="13559832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24.326030927835053"/>
    <s v="canceled"/>
    <n v="439"/>
    <n v="86"/>
    <s v="GB"/>
    <s v="GBP"/>
    <n v="1513663200"/>
    <n v="15150456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50.482758620689658"/>
    <s v="failed"/>
    <n v="605"/>
    <n v="75.014876033057845"/>
    <s v="US"/>
    <s v="USD"/>
    <n v="1365915600"/>
    <n v="1366088400"/>
    <b v="0"/>
    <b v="1"/>
    <s v="games/video games"/>
    <s v="games"/>
    <s v="video games"/>
  </r>
  <r>
    <n v="449"/>
    <s v="Cuevas-Morales"/>
    <s v="Public-key coherent ability"/>
    <n v="900"/>
    <n v="8703"/>
    <n v="967"/>
    <s v="successful"/>
    <n v="86"/>
    <n v="101.19767441860465"/>
    <s v="DK"/>
    <s v="DKK"/>
    <n v="1551852000"/>
    <n v="1553317200"/>
    <b v="0"/>
    <b v="0"/>
    <s v="games/video games"/>
    <s v="games"/>
    <s v="video games"/>
  </r>
  <r>
    <n v="450"/>
    <s v="Delgado-Hatfield"/>
    <s v="Up-sized composite success"/>
    <n v="100"/>
    <n v="4"/>
    <n v="4"/>
    <s v="failed"/>
    <n v="1"/>
    <n v="4"/>
    <s v="CA"/>
    <s v="CAD"/>
    <n v="1540098000"/>
    <n v="1542088800"/>
    <b v="0"/>
    <b v="0"/>
    <s v="film &amp; video/animation"/>
    <s v="film &amp; video"/>
    <s v="animation"/>
  </r>
  <r>
    <n v="451"/>
    <s v="Padilla-Porter"/>
    <s v="Innovative exuding matrix"/>
    <n v="148400"/>
    <n v="182302"/>
    <n v="122.84501347708894"/>
    <s v="successful"/>
    <n v="6286"/>
    <n v="29.001272669424118"/>
    <s v="US"/>
    <s v="USD"/>
    <n v="1500440400"/>
    <n v="1503118800"/>
    <b v="0"/>
    <b v="0"/>
    <s v="music/rock"/>
    <s v="music"/>
    <s v="rock"/>
  </r>
  <r>
    <n v="452"/>
    <s v="Morris Group"/>
    <s v="Realigned impactful artificial intelligence"/>
    <n v="4800"/>
    <n v="3045"/>
    <n v="63.4375"/>
    <s v="failed"/>
    <n v="31"/>
    <n v="98.225806451612897"/>
    <s v="US"/>
    <s v="USD"/>
    <n v="1278392400"/>
    <n v="12784788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56.331688596491226"/>
    <s v="failed"/>
    <n v="1181"/>
    <n v="87.001693480101608"/>
    <s v="US"/>
    <s v="USD"/>
    <n v="1480572000"/>
    <n v="14841144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44.074999999999996"/>
    <s v="failed"/>
    <n v="39"/>
    <n v="45.205128205128204"/>
    <s v="US"/>
    <s v="USD"/>
    <n v="1382331600"/>
    <n v="13854456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18.37253218884121"/>
    <s v="successful"/>
    <n v="3727"/>
    <n v="37.001341561577675"/>
    <s v="US"/>
    <s v="USD"/>
    <n v="1316754000"/>
    <n v="1318741200"/>
    <b v="0"/>
    <b v="0"/>
    <s v="theater/plays"/>
    <s v="theater"/>
    <s v="plays"/>
  </r>
  <r>
    <n v="456"/>
    <s v="Wilson, Brooks and Clark"/>
    <s v="Operative well-modulated data-warehouse"/>
    <n v="146400"/>
    <n v="152438"/>
    <n v="104.1243169398907"/>
    <s v="successful"/>
    <n v="1605"/>
    <n v="94.976947040498445"/>
    <s v="US"/>
    <s v="USD"/>
    <n v="1518242400"/>
    <n v="1518242400"/>
    <b v="0"/>
    <b v="1"/>
    <s v="music/indie rock"/>
    <s v="music"/>
    <s v="indie rock"/>
  </r>
  <r>
    <n v="457"/>
    <s v="Sheppard, Smith and Spence"/>
    <s v="Cloned asymmetric functionalities"/>
    <n v="5000"/>
    <n v="1332"/>
    <n v="26.640000000000004"/>
    <s v="failed"/>
    <n v="46"/>
    <n v="28.956521739130434"/>
    <s v="US"/>
    <s v="USD"/>
    <n v="1476421200"/>
    <n v="1476594000"/>
    <b v="0"/>
    <b v="0"/>
    <s v="theater/plays"/>
    <s v="theater"/>
    <s v="plays"/>
  </r>
  <r>
    <n v="458"/>
    <s v="Wise, Thompson and Allen"/>
    <s v="Pre-emptive neutral portal"/>
    <n v="33800"/>
    <n v="118706"/>
    <n v="351.20118343195264"/>
    <s v="successful"/>
    <n v="2120"/>
    <n v="55.993396226415094"/>
    <s v="US"/>
    <s v="USD"/>
    <n v="1269752400"/>
    <n v="1273554000"/>
    <b v="0"/>
    <b v="0"/>
    <s v="theater/plays"/>
    <s v="theater"/>
    <s v="plays"/>
  </r>
  <r>
    <n v="459"/>
    <s v="Lane, Ryan and Chapman"/>
    <s v="Switchable demand-driven help-desk"/>
    <n v="6300"/>
    <n v="5674"/>
    <n v="90.063492063492063"/>
    <s v="failed"/>
    <n v="105"/>
    <n v="54.038095238095238"/>
    <s v="US"/>
    <s v="USD"/>
    <n v="1419746400"/>
    <n v="14219064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71.625"/>
    <s v="successful"/>
    <n v="50"/>
    <n v="82.38"/>
    <s v="US"/>
    <s v="USD"/>
    <n v="1281330000"/>
    <n v="1281589200"/>
    <b v="0"/>
    <b v="0"/>
    <s v="theater/plays"/>
    <s v="theater"/>
    <s v="plays"/>
  </r>
  <r>
    <n v="461"/>
    <s v="Terry-Salinas"/>
    <s v="Networked secondary structure"/>
    <n v="98800"/>
    <n v="139354"/>
    <n v="141.04655870445345"/>
    <s v="successful"/>
    <n v="2080"/>
    <n v="66.997115384615384"/>
    <s v="US"/>
    <s v="USD"/>
    <n v="1398661200"/>
    <n v="1400389200"/>
    <b v="0"/>
    <b v="0"/>
    <s v="film &amp; video/drama"/>
    <s v="film &amp; video"/>
    <s v="drama"/>
  </r>
  <r>
    <n v="462"/>
    <s v="Wang-Rodriguez"/>
    <s v="Total multimedia website"/>
    <n v="188800"/>
    <n v="57734"/>
    <n v="30.57944915254237"/>
    <s v="failed"/>
    <n v="535"/>
    <n v="107.91401869158878"/>
    <s v="US"/>
    <s v="USD"/>
    <n v="1359525600"/>
    <n v="1362808800"/>
    <b v="0"/>
    <b v="0"/>
    <s v="games/mobile games"/>
    <s v="games"/>
    <s v="mobile games"/>
  </r>
  <r>
    <n v="463"/>
    <s v="Mckee-Hill"/>
    <s v="Cross-platform upward-trending parallelism"/>
    <n v="134300"/>
    <n v="145265"/>
    <n v="108.16455696202532"/>
    <s v="successful"/>
    <n v="2105"/>
    <n v="69.009501187648453"/>
    <s v="US"/>
    <s v="USD"/>
    <n v="1388469600"/>
    <n v="13888152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33.45505617977528"/>
    <s v="successful"/>
    <n v="2436"/>
    <n v="39.006568144499177"/>
    <s v="US"/>
    <s v="USD"/>
    <n v="1518328800"/>
    <n v="1519538400"/>
    <b v="0"/>
    <b v="0"/>
    <s v="theater/plays"/>
    <s v="theater"/>
    <s v="plays"/>
  </r>
  <r>
    <n v="465"/>
    <s v="Gonzalez-Robbins"/>
    <s v="Up-sized responsive protocol"/>
    <n v="4700"/>
    <n v="8829"/>
    <n v="187.85106382978722"/>
    <s v="successful"/>
    <n v="80"/>
    <n v="110.3625"/>
    <s v="US"/>
    <s v="USD"/>
    <n v="1517032800"/>
    <n v="1517810400"/>
    <b v="0"/>
    <b v="0"/>
    <s v="publishing/translations"/>
    <s v="publishing"/>
    <s v="translations"/>
  </r>
  <r>
    <n v="466"/>
    <s v="Obrien and Sons"/>
    <s v="Pre-emptive transitional frame"/>
    <n v="1200"/>
    <n v="3984"/>
    <n v="332"/>
    <s v="successful"/>
    <n v="42"/>
    <n v="94.857142857142861"/>
    <s v="US"/>
    <s v="USD"/>
    <n v="1368594000"/>
    <n v="1370581200"/>
    <b v="0"/>
    <b v="1"/>
    <s v="technology/wearables"/>
    <s v="technology"/>
    <s v="wearables"/>
  </r>
  <r>
    <n v="467"/>
    <s v="Shaw Ltd"/>
    <s v="Profit-focused content-based application"/>
    <n v="1400"/>
    <n v="8053"/>
    <n v="575.21428571428578"/>
    <s v="successful"/>
    <n v="139"/>
    <n v="57.935251798561154"/>
    <s v="CA"/>
    <s v="CAD"/>
    <n v="1448258400"/>
    <n v="1448863200"/>
    <b v="0"/>
    <b v="1"/>
    <s v="technology/web"/>
    <s v="technology"/>
    <s v="web"/>
  </r>
  <r>
    <n v="468"/>
    <s v="Hughes Inc"/>
    <s v="Streamlined neutral analyzer"/>
    <n v="4000"/>
    <n v="1620"/>
    <n v="40.5"/>
    <s v="failed"/>
    <n v="16"/>
    <n v="101.25"/>
    <s v="US"/>
    <s v="USD"/>
    <n v="1555218000"/>
    <n v="1556600400"/>
    <b v="0"/>
    <b v="0"/>
    <s v="theater/plays"/>
    <s v="theater"/>
    <s v="plays"/>
  </r>
  <r>
    <n v="469"/>
    <s v="Olsen-Ryan"/>
    <s v="Assimilated neutral utilization"/>
    <n v="5600"/>
    <n v="10328"/>
    <n v="184.42857142857144"/>
    <s v="successful"/>
    <n v="159"/>
    <n v="64.95597484276729"/>
    <s v="US"/>
    <s v="USD"/>
    <n v="1431925200"/>
    <n v="1432098000"/>
    <b v="0"/>
    <b v="0"/>
    <s v="film &amp; video/drama"/>
    <s v="film &amp; video"/>
    <s v="drama"/>
  </r>
  <r>
    <n v="470"/>
    <s v="Grimes, Holland and Sloan"/>
    <s v="Extended dedicated archive"/>
    <n v="3600"/>
    <n v="10289"/>
    <n v="285.80555555555554"/>
    <s v="successful"/>
    <n v="381"/>
    <n v="27.00524934383202"/>
    <s v="US"/>
    <s v="USD"/>
    <n v="1481522400"/>
    <n v="1482127200"/>
    <b v="0"/>
    <b v="0"/>
    <s v="technology/wearables"/>
    <s v="technology"/>
    <s v="wearables"/>
  </r>
  <r>
    <n v="471"/>
    <s v="Perry and Sons"/>
    <s v="Configurable static help-desk"/>
    <n v="3100"/>
    <n v="9889"/>
    <n v="319"/>
    <s v="successful"/>
    <n v="194"/>
    <n v="50.97422680412371"/>
    <s v="GB"/>
    <s v="GBP"/>
    <n v="1335934800"/>
    <n v="1335934800"/>
    <b v="0"/>
    <b v="1"/>
    <s v="food/food trucks"/>
    <s v="food"/>
    <s v="food trucks"/>
  </r>
  <r>
    <n v="472"/>
    <s v="Turner, Young and Collins"/>
    <s v="Self-enabling clear-thinking framework"/>
    <n v="153800"/>
    <n v="60342"/>
    <n v="39.234070221066318"/>
    <s v="failed"/>
    <n v="575"/>
    <n v="104.94260869565217"/>
    <s v="US"/>
    <s v="USD"/>
    <n v="1552280400"/>
    <n v="1556946000"/>
    <b v="0"/>
    <b v="0"/>
    <s v="music/rock"/>
    <s v="music"/>
    <s v="rock"/>
  </r>
  <r>
    <n v="473"/>
    <s v="Richardson Inc"/>
    <s v="Assimilated fault-tolerant capacity"/>
    <n v="5000"/>
    <n v="8907"/>
    <n v="178.14000000000001"/>
    <s v="successful"/>
    <n v="106"/>
    <n v="84.028301886792448"/>
    <s v="US"/>
    <s v="USD"/>
    <n v="1529989200"/>
    <n v="1530075600"/>
    <b v="0"/>
    <b v="0"/>
    <s v="music/electric music"/>
    <s v="music"/>
    <s v="electric music"/>
  </r>
  <r>
    <n v="474"/>
    <s v="Santos-Young"/>
    <s v="Enhanced neutral ability"/>
    <n v="4000"/>
    <n v="14606"/>
    <n v="365.15"/>
    <s v="successful"/>
    <n v="142"/>
    <n v="102.85915492957747"/>
    <s v="US"/>
    <s v="USD"/>
    <n v="1418709600"/>
    <n v="14187960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13.94594594594594"/>
    <s v="successful"/>
    <n v="211"/>
    <n v="39.962085308056871"/>
    <s v="US"/>
    <s v="USD"/>
    <n v="1372136400"/>
    <n v="13724820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29.828720626631856"/>
    <s v="failed"/>
    <n v="1120"/>
    <n v="51.001785714285717"/>
    <s v="US"/>
    <s v="USD"/>
    <n v="1533877200"/>
    <n v="1534395600"/>
    <b v="0"/>
    <b v="0"/>
    <s v="publishing/fiction"/>
    <s v="publishing"/>
    <s v="fiction"/>
  </r>
  <r>
    <n v="477"/>
    <s v="Hogan, Porter and Rivera"/>
    <s v="Organic object-oriented core"/>
    <n v="8500"/>
    <n v="4613"/>
    <n v="54.270588235294113"/>
    <s v="failed"/>
    <n v="113"/>
    <n v="40.823008849557525"/>
    <s v="US"/>
    <s v="USD"/>
    <n v="1309064400"/>
    <n v="13113972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36.34156976744185"/>
    <s v="successful"/>
    <n v="2756"/>
    <n v="58.999637155297535"/>
    <s v="US"/>
    <s v="USD"/>
    <n v="1425877200"/>
    <n v="1426914000"/>
    <b v="0"/>
    <b v="0"/>
    <s v="technology/wearables"/>
    <s v="technology"/>
    <s v="wearables"/>
  </r>
  <r>
    <n v="479"/>
    <s v="Long-Greene"/>
    <s v="Future-proofed heuristic encryption"/>
    <n v="2400"/>
    <n v="12310"/>
    <n v="512.91666666666663"/>
    <s v="successful"/>
    <n v="173"/>
    <n v="71.156069364161851"/>
    <s v="GB"/>
    <s v="GBP"/>
    <n v="1501304400"/>
    <n v="1501477200"/>
    <b v="0"/>
    <b v="0"/>
    <s v="food/food trucks"/>
    <s v="food"/>
    <s v="food trucks"/>
  </r>
  <r>
    <n v="480"/>
    <s v="Robles-Hudson"/>
    <s v="Balanced bifurcated leverage"/>
    <n v="8600"/>
    <n v="8656"/>
    <n v="100.65116279069768"/>
    <s v="successful"/>
    <n v="87"/>
    <n v="99.494252873563212"/>
    <s v="US"/>
    <s v="USD"/>
    <n v="1268287200"/>
    <n v="12690612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81.348423194303152"/>
    <s v="failed"/>
    <n v="1538"/>
    <n v="103.98634590377114"/>
    <s v="US"/>
    <s v="USD"/>
    <n v="1412139600"/>
    <n v="1415772000"/>
    <b v="0"/>
    <b v="1"/>
    <s v="theater/plays"/>
    <s v="theater"/>
    <s v="plays"/>
  </r>
  <r>
    <n v="482"/>
    <s v="Martin, Russell and Baker"/>
    <s v="Focused solution-oriented instruction set"/>
    <n v="4200"/>
    <n v="689"/>
    <n v="16.404761904761905"/>
    <s v="failed"/>
    <n v="9"/>
    <n v="76.555555555555557"/>
    <s v="US"/>
    <s v="USD"/>
    <n v="1330063200"/>
    <n v="1331013600"/>
    <b v="0"/>
    <b v="1"/>
    <s v="publishing/fiction"/>
    <s v="publishing"/>
    <s v="fiction"/>
  </r>
  <r>
    <n v="483"/>
    <s v="Rice-Parker"/>
    <s v="Down-sized actuating infrastructure"/>
    <n v="91400"/>
    <n v="48236"/>
    <n v="52.774617067833695"/>
    <s v="failed"/>
    <n v="554"/>
    <n v="87.068592057761734"/>
    <s v="US"/>
    <s v="USD"/>
    <n v="1576130400"/>
    <n v="1576735200"/>
    <b v="0"/>
    <b v="0"/>
    <s v="theater/plays"/>
    <s v="theater"/>
    <s v="plays"/>
  </r>
  <r>
    <n v="484"/>
    <s v="Landry Inc"/>
    <s v="Synergistic cohesive adapter"/>
    <n v="29600"/>
    <n v="77021"/>
    <n v="260.20608108108109"/>
    <s v="successful"/>
    <n v="1572"/>
    <n v="48.99554707379135"/>
    <s v="GB"/>
    <s v="GBP"/>
    <n v="1407128400"/>
    <n v="1411362000"/>
    <b v="0"/>
    <b v="1"/>
    <s v="food/food trucks"/>
    <s v="food"/>
    <s v="food trucks"/>
  </r>
  <r>
    <n v="485"/>
    <s v="Richards-Davis"/>
    <s v="Quality-focused mission-critical structure"/>
    <n v="90600"/>
    <n v="27844"/>
    <n v="30.73289183222958"/>
    <s v="failed"/>
    <n v="648"/>
    <n v="42.969135802469133"/>
    <s v="GB"/>
    <s v="GBP"/>
    <n v="1560142800"/>
    <n v="1563685200"/>
    <b v="0"/>
    <b v="0"/>
    <s v="theater/plays"/>
    <s v="theater"/>
    <s v="plays"/>
  </r>
  <r>
    <n v="486"/>
    <s v="Davis, Cox and Fox"/>
    <s v="Compatible exuding Graphical User Interface"/>
    <n v="5200"/>
    <n v="702"/>
    <n v="13.5"/>
    <s v="failed"/>
    <n v="21"/>
    <n v="33.428571428571431"/>
    <s v="GB"/>
    <s v="GBP"/>
    <n v="1520575200"/>
    <n v="1521867600"/>
    <b v="0"/>
    <b v="1"/>
    <s v="publishing/translations"/>
    <s v="publishing"/>
    <s v="translations"/>
  </r>
  <r>
    <n v="487"/>
    <s v="Smith-Wallace"/>
    <s v="Monitored 24/7 time-frame"/>
    <n v="110300"/>
    <n v="197024"/>
    <n v="178.62556663644605"/>
    <s v="successful"/>
    <n v="2346"/>
    <n v="83.982949701619773"/>
    <s v="US"/>
    <s v="USD"/>
    <n v="1492664400"/>
    <n v="1495515600"/>
    <b v="0"/>
    <b v="0"/>
    <s v="theater/plays"/>
    <s v="theater"/>
    <s v="plays"/>
  </r>
  <r>
    <n v="488"/>
    <s v="Cordova, Shaw and Wang"/>
    <s v="Virtual secondary open architecture"/>
    <n v="5300"/>
    <n v="11663"/>
    <n v="220.0566037735849"/>
    <s v="successful"/>
    <n v="115"/>
    <n v="101.41739130434783"/>
    <s v="US"/>
    <s v="USD"/>
    <n v="1454479200"/>
    <n v="1455948000"/>
    <b v="0"/>
    <b v="0"/>
    <s v="theater/plays"/>
    <s v="theater"/>
    <s v="plays"/>
  </r>
  <r>
    <n v="489"/>
    <s v="Clark Inc"/>
    <s v="Down-sized mobile time-frame"/>
    <n v="9200"/>
    <n v="9339"/>
    <n v="101.5108695652174"/>
    <s v="successful"/>
    <n v="85"/>
    <n v="109.87058823529412"/>
    <s v="IT"/>
    <s v="EUR"/>
    <n v="1281934800"/>
    <n v="1282366800"/>
    <b v="0"/>
    <b v="0"/>
    <s v="technology/wearables"/>
    <s v="technology"/>
    <s v="wearables"/>
  </r>
  <r>
    <n v="490"/>
    <s v="Young and Sons"/>
    <s v="Innovative disintermediate encryption"/>
    <n v="2400"/>
    <n v="4596"/>
    <n v="191.5"/>
    <s v="successful"/>
    <n v="144"/>
    <n v="31.916666666666668"/>
    <s v="US"/>
    <s v="USD"/>
    <n v="1573970400"/>
    <n v="1574575200"/>
    <b v="0"/>
    <b v="0"/>
    <s v="journalism/audio"/>
    <s v="journalism"/>
    <s v="audio"/>
  </r>
  <r>
    <n v="491"/>
    <s v="Henson PLC"/>
    <s v="Universal contextually-based knowledgebase"/>
    <n v="56800"/>
    <n v="173437"/>
    <n v="305.34683098591546"/>
    <s v="successful"/>
    <n v="2443"/>
    <n v="70.993450675399103"/>
    <s v="US"/>
    <s v="USD"/>
    <n v="1372654800"/>
    <n v="1374901200"/>
    <b v="0"/>
    <b v="1"/>
    <s v="food/food trucks"/>
    <s v="food"/>
    <s v="food trucks"/>
  </r>
  <r>
    <n v="492"/>
    <s v="Garcia Group"/>
    <s v="Persevering interactive matrix"/>
    <n v="191000"/>
    <n v="45831"/>
    <n v="23.995287958115181"/>
    <s v="canceled"/>
    <n v="595"/>
    <n v="77.026890756302521"/>
    <s v="US"/>
    <s v="USD"/>
    <n v="1275886800"/>
    <n v="1278910800"/>
    <b v="1"/>
    <b v="1"/>
    <s v="film &amp; video/shorts"/>
    <s v="film &amp; video"/>
    <s v="shorts"/>
  </r>
  <r>
    <n v="493"/>
    <s v="Adams, Walker and Wong"/>
    <s v="Seamless background framework"/>
    <n v="900"/>
    <n v="6514"/>
    <n v="723.77777777777771"/>
    <s v="successful"/>
    <n v="64"/>
    <n v="101.78125"/>
    <s v="US"/>
    <s v="USD"/>
    <n v="1561784400"/>
    <n v="15629076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47.36"/>
    <s v="successful"/>
    <n v="268"/>
    <n v="51.059701492537314"/>
    <s v="US"/>
    <s v="USD"/>
    <n v="1332392400"/>
    <n v="13324788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14.49999999999994"/>
    <s v="successful"/>
    <n v="195"/>
    <n v="68.02051282051282"/>
    <s v="DK"/>
    <s v="DKK"/>
    <n v="1402376400"/>
    <n v="1402722000"/>
    <b v="0"/>
    <b v="0"/>
    <s v="theater/plays"/>
    <s v="theater"/>
    <s v="plays"/>
  </r>
  <r>
    <n v="496"/>
    <s v="Morales Group"/>
    <s v="Optimized bi-directional extranet"/>
    <n v="183800"/>
    <n v="1667"/>
    <n v="0.90696409140369971"/>
    <s v="failed"/>
    <n v="54"/>
    <n v="30.87037037037037"/>
    <s v="US"/>
    <s v="USD"/>
    <n v="1495342800"/>
    <n v="1496811600"/>
    <b v="0"/>
    <b v="0"/>
    <s v="film &amp; video/animation"/>
    <s v="film &amp; video"/>
    <s v="animation"/>
  </r>
  <r>
    <n v="497"/>
    <s v="Lucero Group"/>
    <s v="Intuitive actuating benchmark"/>
    <n v="9800"/>
    <n v="3349"/>
    <n v="34.173469387755098"/>
    <s v="failed"/>
    <n v="120"/>
    <n v="27.908333333333335"/>
    <s v="US"/>
    <s v="USD"/>
    <n v="1482213600"/>
    <n v="1482213600"/>
    <b v="0"/>
    <b v="1"/>
    <s v="technology/wearables"/>
    <s v="technology"/>
    <s v="wearables"/>
  </r>
  <r>
    <n v="498"/>
    <s v="Smith, Brown and Davis"/>
    <s v="Devolved background project"/>
    <n v="193400"/>
    <n v="46317"/>
    <n v="23.948810754912099"/>
    <s v="failed"/>
    <n v="579"/>
    <n v="79.994818652849744"/>
    <s v="DK"/>
    <s v="DKK"/>
    <n v="1420092000"/>
    <n v="1420264800"/>
    <b v="0"/>
    <b v="0"/>
    <s v="technology/web"/>
    <s v="technology"/>
    <s v="web"/>
  </r>
  <r>
    <n v="499"/>
    <s v="Hunt Group"/>
    <s v="Reverse-engineered executive emulation"/>
    <n v="163800"/>
    <n v="78743"/>
    <n v="48.072649572649574"/>
    <s v="failed"/>
    <n v="2072"/>
    <n v="38.003378378378379"/>
    <s v="US"/>
    <s v="USD"/>
    <n v="1458018000"/>
    <n v="14584500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s v="failed"/>
    <n v="0"/>
    <e v="#DIV/0!"/>
    <s v="US"/>
    <s v="USD"/>
    <n v="1367384400"/>
    <n v="1369803600"/>
    <b v="0"/>
    <b v="1"/>
    <s v="theater/plays"/>
    <s v="theater"/>
    <s v="plays"/>
  </r>
  <r>
    <n v="501"/>
    <s v="Mccann-Le"/>
    <s v="Focused coherent methodology"/>
    <n v="153600"/>
    <n v="107743"/>
    <n v="70.145182291666657"/>
    <s v="failed"/>
    <n v="1796"/>
    <n v="59.990534521158132"/>
    <s v="US"/>
    <s v="USD"/>
    <n v="1363064400"/>
    <n v="13632372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29.92307692307691"/>
    <s v="successful"/>
    <n v="186"/>
    <n v="37.037634408602152"/>
    <s v="AU"/>
    <s v="AUD"/>
    <n v="1343365200"/>
    <n v="1345870800"/>
    <b v="0"/>
    <b v="1"/>
    <s v="games/video games"/>
    <s v="games"/>
    <s v="video games"/>
  </r>
  <r>
    <n v="503"/>
    <s v="Collins LLC"/>
    <s v="Decentralized 4thgeneration time-frame"/>
    <n v="25500"/>
    <n v="45983"/>
    <n v="180.32549019607845"/>
    <s v="successful"/>
    <n v="460"/>
    <n v="99.963043478260872"/>
    <s v="US"/>
    <s v="USD"/>
    <n v="1435726800"/>
    <n v="1437454800"/>
    <b v="0"/>
    <b v="0"/>
    <s v="film &amp; video/drama"/>
    <s v="film &amp; video"/>
    <s v="drama"/>
  </r>
  <r>
    <n v="504"/>
    <s v="Smith-Miller"/>
    <s v="De-engineered cohesive moderator"/>
    <n v="7500"/>
    <n v="6924"/>
    <n v="92.320000000000007"/>
    <s v="failed"/>
    <n v="62"/>
    <n v="111.6774193548387"/>
    <s v="IT"/>
    <s v="EUR"/>
    <n v="1431925200"/>
    <n v="1432011600"/>
    <b v="0"/>
    <b v="0"/>
    <s v="music/rock"/>
    <s v="music"/>
    <s v="rock"/>
  </r>
  <r>
    <n v="505"/>
    <s v="Jensen-Vargas"/>
    <s v="Ameliorated explicit parallelism"/>
    <n v="89900"/>
    <n v="12497"/>
    <n v="13.901001112347053"/>
    <s v="failed"/>
    <n v="347"/>
    <n v="36.014409221902014"/>
    <s v="US"/>
    <s v="USD"/>
    <n v="1362722400"/>
    <n v="13663476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27.07777777777767"/>
    <s v="successful"/>
    <n v="2528"/>
    <n v="66.010284810126578"/>
    <s v="US"/>
    <s v="USD"/>
    <n v="1511416800"/>
    <n v="1512885600"/>
    <b v="0"/>
    <b v="1"/>
    <s v="theater/plays"/>
    <s v="theater"/>
    <s v="plays"/>
  </r>
  <r>
    <n v="507"/>
    <s v="Turner, Miller and Francis"/>
    <s v="Compatible well-modulated budgetary management"/>
    <n v="2100"/>
    <n v="837"/>
    <n v="39.857142857142861"/>
    <s v="failed"/>
    <n v="19"/>
    <n v="44.05263157894737"/>
    <s v="US"/>
    <s v="USD"/>
    <n v="1365483600"/>
    <n v="1369717200"/>
    <b v="0"/>
    <b v="1"/>
    <s v="technology/web"/>
    <s v="technology"/>
    <s v="web"/>
  </r>
  <r>
    <n v="508"/>
    <s v="Roberts Group"/>
    <s v="Up-sized radical pricing structure"/>
    <n v="172700"/>
    <n v="193820"/>
    <n v="112.22929936305732"/>
    <s v="successful"/>
    <n v="3657"/>
    <n v="52.999726551818434"/>
    <s v="US"/>
    <s v="USD"/>
    <n v="1532840400"/>
    <n v="1534654800"/>
    <b v="0"/>
    <b v="0"/>
    <s v="theater/plays"/>
    <s v="theater"/>
    <s v="plays"/>
  </r>
  <r>
    <n v="509"/>
    <s v="White LLC"/>
    <s v="Robust zero-defect project"/>
    <n v="168500"/>
    <n v="119510"/>
    <n v="70.925816023738875"/>
    <s v="failed"/>
    <n v="1258"/>
    <n v="95"/>
    <s v="US"/>
    <s v="USD"/>
    <n v="1336194000"/>
    <n v="1337058000"/>
    <b v="0"/>
    <b v="0"/>
    <s v="theater/plays"/>
    <s v="theater"/>
    <s v="plays"/>
  </r>
  <r>
    <n v="510"/>
    <s v="Best, Miller and Thomas"/>
    <s v="Re-engineered mobile task-force"/>
    <n v="7800"/>
    <n v="9289"/>
    <n v="119.08974358974358"/>
    <s v="successful"/>
    <n v="131"/>
    <n v="70.908396946564892"/>
    <s v="AU"/>
    <s v="AUD"/>
    <n v="1527742800"/>
    <n v="1529816400"/>
    <b v="0"/>
    <b v="0"/>
    <s v="film &amp; video/drama"/>
    <s v="film &amp; video"/>
    <s v="drama"/>
  </r>
  <r>
    <n v="511"/>
    <s v="Smith-Mullins"/>
    <s v="User-centric intangible neural-net"/>
    <n v="147800"/>
    <n v="35498"/>
    <n v="24.017591339648174"/>
    <s v="failed"/>
    <n v="362"/>
    <n v="98.060773480662988"/>
    <s v="US"/>
    <s v="USD"/>
    <n v="1564030800"/>
    <n v="1564894800"/>
    <b v="0"/>
    <b v="0"/>
    <s v="theater/plays"/>
    <s v="theater"/>
    <s v="plays"/>
  </r>
  <r>
    <n v="512"/>
    <s v="Williams-Walsh"/>
    <s v="Organized explicit core"/>
    <n v="9100"/>
    <n v="12678"/>
    <n v="139.31868131868131"/>
    <s v="successful"/>
    <n v="239"/>
    <n v="53.046025104602514"/>
    <s v="US"/>
    <s v="USD"/>
    <n v="1404536400"/>
    <n v="1404622800"/>
    <b v="0"/>
    <b v="1"/>
    <s v="games/video games"/>
    <s v="games"/>
    <s v="video games"/>
  </r>
  <r>
    <n v="513"/>
    <s v="Harrison, Blackwell and Mendez"/>
    <s v="Synchronized 6thgeneration adapter"/>
    <n v="8300"/>
    <n v="3260"/>
    <n v="39.277108433734945"/>
    <s v="canceled"/>
    <n v="35"/>
    <n v="93.142857142857139"/>
    <s v="US"/>
    <s v="USD"/>
    <n v="1284008400"/>
    <n v="12841812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22.439077144917089"/>
    <s v="canceled"/>
    <n v="528"/>
    <n v="58.945075757575758"/>
    <s v="CH"/>
    <s v="CHF"/>
    <n v="1386309600"/>
    <n v="1386741600"/>
    <b v="0"/>
    <b v="1"/>
    <s v="music/rock"/>
    <s v="music"/>
    <s v="rock"/>
  </r>
  <r>
    <n v="515"/>
    <s v="Cox LLC"/>
    <s v="Phased 24hour flexibility"/>
    <n v="8600"/>
    <n v="4797"/>
    <n v="55.779069767441861"/>
    <s v="failed"/>
    <n v="133"/>
    <n v="36.067669172932334"/>
    <s v="CA"/>
    <s v="CAD"/>
    <n v="1324620000"/>
    <n v="1324792800"/>
    <b v="0"/>
    <b v="1"/>
    <s v="theater/plays"/>
    <s v="theater"/>
    <s v="plays"/>
  </r>
  <r>
    <n v="516"/>
    <s v="Morales-Odonnell"/>
    <s v="Exclusive 5thgeneration structure"/>
    <n v="125400"/>
    <n v="53324"/>
    <n v="42.523125996810208"/>
    <s v="failed"/>
    <n v="846"/>
    <n v="63.030732860520096"/>
    <s v="US"/>
    <s v="USD"/>
    <n v="1281070800"/>
    <n v="1284354000"/>
    <b v="0"/>
    <b v="0"/>
    <s v="publishing/nonfiction"/>
    <s v="publishing"/>
    <s v="nonfiction"/>
  </r>
  <r>
    <n v="517"/>
    <s v="Ramirez LLC"/>
    <s v="Multi-tiered maximized orchestration"/>
    <n v="5900"/>
    <n v="6608"/>
    <n v="112.00000000000001"/>
    <s v="successful"/>
    <n v="78"/>
    <n v="84.717948717948715"/>
    <s v="US"/>
    <s v="USD"/>
    <n v="1493960400"/>
    <n v="14943924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83"/>
    <s v="failed"/>
    <n v="10"/>
    <n v="62.2"/>
    <s v="US"/>
    <s v="USD"/>
    <n v="1519365600"/>
    <n v="15195384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01.74563871693867"/>
    <s v="successful"/>
    <n v="1773"/>
    <n v="101.97518330513255"/>
    <s v="US"/>
    <s v="USD"/>
    <n v="1420696800"/>
    <n v="1421906400"/>
    <b v="0"/>
    <b v="1"/>
    <s v="music/rock"/>
    <s v="music"/>
    <s v="rock"/>
  </r>
  <r>
    <n v="520"/>
    <s v="Frederick, Jenkins and Collins"/>
    <s v="Organic radical collaboration"/>
    <n v="800"/>
    <n v="3406"/>
    <n v="425.75"/>
    <s v="successful"/>
    <n v="32"/>
    <n v="106.4375"/>
    <s v="US"/>
    <s v="USD"/>
    <n v="1555650000"/>
    <n v="1555909200"/>
    <b v="0"/>
    <b v="0"/>
    <s v="theater/plays"/>
    <s v="theater"/>
    <s v="plays"/>
  </r>
  <r>
    <n v="521"/>
    <s v="Wilson Ltd"/>
    <s v="Function-based multi-state software"/>
    <n v="7600"/>
    <n v="11061"/>
    <n v="145.53947368421052"/>
    <s v="successful"/>
    <n v="369"/>
    <n v="29.975609756097562"/>
    <s v="US"/>
    <s v="USD"/>
    <n v="1471928400"/>
    <n v="14724468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32.453465346534657"/>
    <s v="failed"/>
    <n v="191"/>
    <n v="85.806282722513089"/>
    <s v="US"/>
    <s v="USD"/>
    <n v="1341291600"/>
    <n v="13423284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00.33333333333326"/>
    <s v="successful"/>
    <n v="89"/>
    <n v="70.82022471910112"/>
    <s v="US"/>
    <s v="USD"/>
    <n v="1267682400"/>
    <n v="1268114400"/>
    <b v="0"/>
    <b v="0"/>
    <s v="film &amp; video/shorts"/>
    <s v="film &amp; video"/>
    <s v="shorts"/>
  </r>
  <r>
    <n v="524"/>
    <s v="Johnson-Contreras"/>
    <s v="Diverse scalable superstructure"/>
    <n v="96700"/>
    <n v="81136"/>
    <n v="83.904860392967933"/>
    <s v="failed"/>
    <n v="1979"/>
    <n v="40.998484082870135"/>
    <s v="US"/>
    <s v="USD"/>
    <n v="1272258000"/>
    <n v="1273381200"/>
    <b v="0"/>
    <b v="0"/>
    <s v="theater/plays"/>
    <s v="theater"/>
    <s v="plays"/>
  </r>
  <r>
    <n v="525"/>
    <s v="Greene, Lloyd and Sims"/>
    <s v="Balanced leadingedge data-warehouse"/>
    <n v="2100"/>
    <n v="1768"/>
    <n v="84.19047619047619"/>
    <s v="failed"/>
    <n v="63"/>
    <n v="28.063492063492063"/>
    <s v="US"/>
    <s v="USD"/>
    <n v="1290492000"/>
    <n v="12908376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55.95180722891567"/>
    <s v="successful"/>
    <n v="147"/>
    <n v="88.054421768707485"/>
    <s v="US"/>
    <s v="USD"/>
    <n v="1451109600"/>
    <n v="1454306400"/>
    <b v="0"/>
    <b v="1"/>
    <s v="theater/plays"/>
    <s v="theater"/>
    <s v="plays"/>
  </r>
  <r>
    <n v="527"/>
    <s v="Rosario-Smith"/>
    <s v="Enterprise-wide intermediate portal"/>
    <n v="189200"/>
    <n v="188480"/>
    <n v="99.619450317124731"/>
    <s v="failed"/>
    <n v="6080"/>
    <n v="31"/>
    <s v="CA"/>
    <s v="CAD"/>
    <n v="1454652000"/>
    <n v="14577624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80.300000000000011"/>
    <s v="failed"/>
    <n v="80"/>
    <n v="90.337500000000006"/>
    <s v="GB"/>
    <s v="GBP"/>
    <n v="1385186400"/>
    <n v="1389074400"/>
    <b v="0"/>
    <b v="0"/>
    <s v="music/indie rock"/>
    <s v="music"/>
    <s v="indie rock"/>
  </r>
  <r>
    <n v="529"/>
    <s v="Gallegos Inc"/>
    <s v="Seamless logistical encryption"/>
    <n v="5100"/>
    <n v="574"/>
    <n v="11.254901960784313"/>
    <s v="failed"/>
    <n v="9"/>
    <n v="63.777777777777779"/>
    <s v="US"/>
    <s v="USD"/>
    <n v="1399698000"/>
    <n v="1402117200"/>
    <b v="0"/>
    <b v="0"/>
    <s v="games/video games"/>
    <s v="games"/>
    <s v="video games"/>
  </r>
  <r>
    <n v="530"/>
    <s v="Morrow, Santiago and Soto"/>
    <s v="Stand-alone human-resource workforce"/>
    <n v="105000"/>
    <n v="96328"/>
    <n v="91.740952380952379"/>
    <s v="failed"/>
    <n v="1784"/>
    <n v="53.995515695067262"/>
    <s v="US"/>
    <s v="USD"/>
    <n v="1283230800"/>
    <n v="1284440400"/>
    <b v="0"/>
    <b v="1"/>
    <s v="publishing/fiction"/>
    <s v="publishing"/>
    <s v="fiction"/>
  </r>
  <r>
    <n v="531"/>
    <s v="Berry-Richardson"/>
    <s v="Automated zero tolerance implementation"/>
    <n v="186700"/>
    <n v="178338"/>
    <n v="95.521156936261391"/>
    <s v="live"/>
    <n v="3640"/>
    <n v="48.993956043956047"/>
    <s v="CH"/>
    <s v="CHF"/>
    <n v="1384149600"/>
    <n v="1388988000"/>
    <b v="0"/>
    <b v="0"/>
    <s v="games/video games"/>
    <s v="games"/>
    <s v="video games"/>
  </r>
  <r>
    <n v="532"/>
    <s v="Cordova-Torres"/>
    <s v="Pre-emptive grid-enabled contingency"/>
    <n v="1600"/>
    <n v="8046"/>
    <n v="502.87499999999994"/>
    <s v="successful"/>
    <n v="126"/>
    <n v="63.857142857142854"/>
    <s v="CA"/>
    <s v="CAD"/>
    <n v="1516860000"/>
    <n v="1516946400"/>
    <b v="0"/>
    <b v="0"/>
    <s v="theater/plays"/>
    <s v="theater"/>
    <s v="plays"/>
  </r>
  <r>
    <n v="533"/>
    <s v="Holt, Bernard and Johnson"/>
    <s v="Multi-lateral didactic encoding"/>
    <n v="115600"/>
    <n v="184086"/>
    <n v="159.24394463667818"/>
    <s v="successful"/>
    <n v="2218"/>
    <n v="82.996393146979258"/>
    <s v="GB"/>
    <s v="GBP"/>
    <n v="1374642000"/>
    <n v="1377752400"/>
    <b v="0"/>
    <b v="0"/>
    <s v="music/indie rock"/>
    <s v="music"/>
    <s v="indie rock"/>
  </r>
  <r>
    <n v="534"/>
    <s v="Clark, Mccormick and Mendoza"/>
    <s v="Self-enabling didactic orchestration"/>
    <n v="89100"/>
    <n v="13385"/>
    <n v="15.022446689113355"/>
    <s v="failed"/>
    <n v="243"/>
    <n v="55.08230452674897"/>
    <s v="US"/>
    <s v="USD"/>
    <n v="1534482000"/>
    <n v="1534568400"/>
    <b v="0"/>
    <b v="1"/>
    <s v="film &amp; video/drama"/>
    <s v="film &amp; video"/>
    <s v="drama"/>
  </r>
  <r>
    <n v="535"/>
    <s v="Garrison LLC"/>
    <s v="Profit-focused 24/7 data-warehouse"/>
    <n v="2600"/>
    <n v="12533"/>
    <n v="482.03846153846149"/>
    <s v="successful"/>
    <n v="202"/>
    <n v="62.044554455445542"/>
    <s v="IT"/>
    <s v="EUR"/>
    <n v="1528434000"/>
    <n v="1528606800"/>
    <b v="0"/>
    <b v="1"/>
    <s v="theater/plays"/>
    <s v="theater"/>
    <s v="plays"/>
  </r>
  <r>
    <n v="536"/>
    <s v="Shannon-Olson"/>
    <s v="Enhanced methodical middleware"/>
    <n v="9800"/>
    <n v="14697"/>
    <n v="149.96938775510205"/>
    <s v="successful"/>
    <n v="140"/>
    <n v="104.97857142857143"/>
    <s v="IT"/>
    <s v="EUR"/>
    <n v="1282626000"/>
    <n v="1284872400"/>
    <b v="0"/>
    <b v="0"/>
    <s v="publishing/fiction"/>
    <s v="publishing"/>
    <s v="fiction"/>
  </r>
  <r>
    <n v="537"/>
    <s v="Murillo-Mcfarland"/>
    <s v="Synchronized client-driven projection"/>
    <n v="84400"/>
    <n v="98935"/>
    <n v="117.22156398104266"/>
    <s v="successful"/>
    <n v="1052"/>
    <n v="94.044676806083643"/>
    <s v="DK"/>
    <s v="DKK"/>
    <n v="1535605200"/>
    <n v="15375924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37.695968274950431"/>
    <s v="failed"/>
    <n v="1296"/>
    <n v="44.007716049382715"/>
    <s v="US"/>
    <s v="USD"/>
    <n v="1379826000"/>
    <n v="1381208400"/>
    <b v="0"/>
    <b v="0"/>
    <s v="games/mobile games"/>
    <s v="games"/>
    <s v="mobile games"/>
  </r>
  <r>
    <n v="539"/>
    <s v="Thomas, Welch and Santana"/>
    <s v="Assimilated exuding toolset"/>
    <n v="9800"/>
    <n v="7120"/>
    <n v="72.653061224489804"/>
    <s v="failed"/>
    <n v="77"/>
    <n v="92.467532467532465"/>
    <s v="US"/>
    <s v="USD"/>
    <n v="1561957200"/>
    <n v="1562475600"/>
    <b v="0"/>
    <b v="1"/>
    <s v="food/food trucks"/>
    <s v="food"/>
    <s v="food trucks"/>
  </r>
  <r>
    <n v="540"/>
    <s v="Brown-Pena"/>
    <s v="Front-line client-server secured line"/>
    <n v="5300"/>
    <n v="14097"/>
    <n v="265.98113207547169"/>
    <s v="successful"/>
    <n v="247"/>
    <n v="57.072874493927124"/>
    <s v="US"/>
    <s v="USD"/>
    <n v="1525496400"/>
    <n v="15273972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24.205617977528089"/>
    <s v="failed"/>
    <n v="395"/>
    <n v="109.07848101265823"/>
    <s v="IT"/>
    <s v="EUR"/>
    <n v="1433912400"/>
    <n v="14361588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6"/>
    <s v="failed"/>
    <n v="49"/>
    <n v="39.387755102040813"/>
    <s v="GB"/>
    <s v="GBP"/>
    <n v="1453442400"/>
    <n v="1456034400"/>
    <b v="0"/>
    <b v="0"/>
    <s v="music/indie rock"/>
    <s v="music"/>
    <s v="indie rock"/>
  </r>
  <r>
    <n v="543"/>
    <s v="Johnson, Murphy and Peterson"/>
    <s v="Cross-group high-level moderator"/>
    <n v="84900"/>
    <n v="13864"/>
    <n v="16.329799764428738"/>
    <s v="failed"/>
    <n v="180"/>
    <n v="77.022222222222226"/>
    <s v="US"/>
    <s v="USD"/>
    <n v="1378875600"/>
    <n v="1380171600"/>
    <b v="0"/>
    <b v="0"/>
    <s v="games/video games"/>
    <s v="games"/>
    <s v="video games"/>
  </r>
  <r>
    <n v="544"/>
    <s v="Taylor Inc"/>
    <s v="Public-key 3rdgeneration system engine"/>
    <n v="2800"/>
    <n v="7742"/>
    <n v="276.5"/>
    <s v="successful"/>
    <n v="84"/>
    <n v="92.166666666666671"/>
    <s v="US"/>
    <s v="USD"/>
    <n v="1452232800"/>
    <n v="1453356000"/>
    <b v="0"/>
    <b v="0"/>
    <s v="music/rock"/>
    <s v="music"/>
    <s v="rock"/>
  </r>
  <r>
    <n v="545"/>
    <s v="Deleon and Sons"/>
    <s v="Organized value-added access"/>
    <n v="184800"/>
    <n v="164109"/>
    <n v="88.803571428571431"/>
    <s v="failed"/>
    <n v="2690"/>
    <n v="61.007063197026021"/>
    <s v="US"/>
    <s v="USD"/>
    <n v="1577253600"/>
    <n v="1578981600"/>
    <b v="0"/>
    <b v="0"/>
    <s v="theater/plays"/>
    <s v="theater"/>
    <s v="plays"/>
  </r>
  <r>
    <n v="546"/>
    <s v="Benjamin, Paul and Ferguson"/>
    <s v="Cloned global Graphical User Interface"/>
    <n v="4200"/>
    <n v="6870"/>
    <n v="163.57142857142856"/>
    <s v="successful"/>
    <n v="88"/>
    <n v="78.068181818181813"/>
    <s v="US"/>
    <s v="USD"/>
    <n v="1537160400"/>
    <n v="1537419600"/>
    <b v="0"/>
    <b v="1"/>
    <s v="theater/plays"/>
    <s v="theater"/>
    <s v="plays"/>
  </r>
  <r>
    <n v="547"/>
    <s v="Hardin-Dixon"/>
    <s v="Focused solution-oriented matrix"/>
    <n v="1300"/>
    <n v="12597"/>
    <n v="969"/>
    <s v="successful"/>
    <n v="156"/>
    <n v="80.75"/>
    <s v="US"/>
    <s v="USD"/>
    <n v="1422165600"/>
    <n v="1423202400"/>
    <b v="0"/>
    <b v="0"/>
    <s v="film &amp; video/drama"/>
    <s v="film &amp; video"/>
    <s v="drama"/>
  </r>
  <r>
    <n v="548"/>
    <s v="York-Pitts"/>
    <s v="Monitored discrete toolset"/>
    <n v="66100"/>
    <n v="179074"/>
    <n v="270.91376701966715"/>
    <s v="successful"/>
    <n v="2985"/>
    <n v="59.991289782244557"/>
    <s v="US"/>
    <s v="USD"/>
    <n v="1459486800"/>
    <n v="1460610000"/>
    <b v="0"/>
    <b v="0"/>
    <s v="theater/plays"/>
    <s v="theater"/>
    <s v="plays"/>
  </r>
  <r>
    <n v="549"/>
    <s v="Jarvis and Sons"/>
    <s v="Business-focused intermediate system engine"/>
    <n v="29500"/>
    <n v="83843"/>
    <n v="284.21355932203392"/>
    <s v="successful"/>
    <n v="762"/>
    <n v="110.03018372703411"/>
    <s v="US"/>
    <s v="USD"/>
    <n v="1369717200"/>
    <n v="1370494800"/>
    <b v="0"/>
    <b v="0"/>
    <s v="technology/wearables"/>
    <s v="technology"/>
    <s v="wearables"/>
  </r>
  <r>
    <n v="550"/>
    <s v="Morrison-Henderson"/>
    <s v="De-engineered disintermediate encoding"/>
    <n v="100"/>
    <n v="4"/>
    <n v="4"/>
    <s v="canceled"/>
    <n v="1"/>
    <n v="4"/>
    <s v="CH"/>
    <s v="CHF"/>
    <n v="1330495200"/>
    <n v="1332306000"/>
    <b v="0"/>
    <b v="0"/>
    <s v="music/indie rock"/>
    <s v="music"/>
    <s v="indie rock"/>
  </r>
  <r>
    <n v="551"/>
    <s v="Martin-James"/>
    <s v="Streamlined upward-trending analyzer"/>
    <n v="180100"/>
    <n v="105598"/>
    <n v="58.6329816768462"/>
    <s v="failed"/>
    <n v="2779"/>
    <n v="37.99856063332134"/>
    <s v="AU"/>
    <s v="AUD"/>
    <n v="1419055200"/>
    <n v="1422511200"/>
    <b v="0"/>
    <b v="1"/>
    <s v="technology/web"/>
    <s v="technology"/>
    <s v="web"/>
  </r>
  <r>
    <n v="552"/>
    <s v="Mercer, Solomon and Singleton"/>
    <s v="Distributed human-resource policy"/>
    <n v="9000"/>
    <n v="8866"/>
    <n v="98.51111111111112"/>
    <s v="failed"/>
    <n v="92"/>
    <n v="96.369565217391298"/>
    <s v="US"/>
    <s v="USD"/>
    <n v="1480140000"/>
    <n v="1480312800"/>
    <b v="0"/>
    <b v="0"/>
    <s v="theater/plays"/>
    <s v="theater"/>
    <s v="plays"/>
  </r>
  <r>
    <n v="553"/>
    <s v="Dougherty, Austin and Mills"/>
    <s v="De-engineered 5thgeneration contingency"/>
    <n v="170600"/>
    <n v="75022"/>
    <n v="43.975381008206334"/>
    <s v="failed"/>
    <n v="1028"/>
    <n v="72.978599221789878"/>
    <s v="US"/>
    <s v="USD"/>
    <n v="1293948000"/>
    <n v="1294034400"/>
    <b v="0"/>
    <b v="0"/>
    <s v="music/rock"/>
    <s v="music"/>
    <s v="rock"/>
  </r>
  <r>
    <n v="554"/>
    <s v="Ritter PLC"/>
    <s v="Multi-channeled upward-trending application"/>
    <n v="9500"/>
    <n v="14408"/>
    <n v="151.66315789473683"/>
    <s v="successful"/>
    <n v="554"/>
    <n v="26.007220216606498"/>
    <s v="CA"/>
    <s v="CAD"/>
    <n v="1482127200"/>
    <n v="1482645600"/>
    <b v="0"/>
    <b v="0"/>
    <s v="music/indie rock"/>
    <s v="music"/>
    <s v="indie rock"/>
  </r>
  <r>
    <n v="555"/>
    <s v="Anderson Group"/>
    <s v="Organic maximized database"/>
    <n v="6300"/>
    <n v="14089"/>
    <n v="223.63492063492063"/>
    <s v="successful"/>
    <n v="135"/>
    <n v="104.36296296296297"/>
    <s v="DK"/>
    <s v="DKK"/>
    <n v="1396414800"/>
    <n v="1399093200"/>
    <b v="0"/>
    <b v="0"/>
    <s v="music/rock"/>
    <s v="music"/>
    <s v="rock"/>
  </r>
  <r>
    <n v="556"/>
    <s v="Smith and Sons"/>
    <s v="Grass-roots 24/7 attitude"/>
    <n v="5200"/>
    <n v="12467"/>
    <n v="239.75"/>
    <s v="successful"/>
    <n v="122"/>
    <n v="102.18852459016394"/>
    <s v="US"/>
    <s v="USD"/>
    <n v="1315285200"/>
    <n v="1315890000"/>
    <b v="0"/>
    <b v="1"/>
    <s v="publishing/translations"/>
    <s v="publishing"/>
    <s v="translations"/>
  </r>
  <r>
    <n v="557"/>
    <s v="Lam-Hamilton"/>
    <s v="Team-oriented global strategy"/>
    <n v="6000"/>
    <n v="11960"/>
    <n v="199.33333333333334"/>
    <s v="successful"/>
    <n v="221"/>
    <n v="54.117647058823529"/>
    <s v="US"/>
    <s v="USD"/>
    <n v="1443762000"/>
    <n v="14440212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37.34482758620689"/>
    <s v="successful"/>
    <n v="126"/>
    <n v="63.222222222222221"/>
    <s v="US"/>
    <s v="USD"/>
    <n v="1456293600"/>
    <n v="1460005200"/>
    <b v="0"/>
    <b v="0"/>
    <s v="theater/plays"/>
    <s v="theater"/>
    <s v="plays"/>
  </r>
  <r>
    <n v="559"/>
    <s v="Brown, Estrada and Jensen"/>
    <s v="Exclusive systematic productivity"/>
    <n v="105300"/>
    <n v="106321"/>
    <n v="100.9696106362773"/>
    <s v="successful"/>
    <n v="1022"/>
    <n v="104.03228962818004"/>
    <s v="US"/>
    <s v="USD"/>
    <n v="1470114000"/>
    <n v="1470718800"/>
    <b v="0"/>
    <b v="0"/>
    <s v="theater/plays"/>
    <s v="theater"/>
    <s v="plays"/>
  </r>
  <r>
    <n v="560"/>
    <s v="Hunt LLC"/>
    <s v="Re-engineered radical policy"/>
    <n v="20000"/>
    <n v="158832"/>
    <n v="794.16"/>
    <s v="successful"/>
    <n v="3177"/>
    <n v="49.994334277620396"/>
    <s v="US"/>
    <s v="USD"/>
    <n v="1321596000"/>
    <n v="1325052000"/>
    <b v="0"/>
    <b v="0"/>
    <s v="film &amp; video/animation"/>
    <s v="film &amp; video"/>
    <s v="animation"/>
  </r>
  <r>
    <n v="561"/>
    <s v="Fowler-Smith"/>
    <s v="Down-sized logistical adapter"/>
    <n v="3000"/>
    <n v="11091"/>
    <n v="369.7"/>
    <s v="successful"/>
    <n v="198"/>
    <n v="56.015151515151516"/>
    <s v="CH"/>
    <s v="CHF"/>
    <n v="1318827600"/>
    <n v="1319000400"/>
    <b v="0"/>
    <b v="0"/>
    <s v="theater/plays"/>
    <s v="theater"/>
    <s v="plays"/>
  </r>
  <r>
    <n v="562"/>
    <s v="Blair Inc"/>
    <s v="Configurable bandwidth-monitored throughput"/>
    <n v="9900"/>
    <n v="1269"/>
    <n v="12.818181818181817"/>
    <s v="failed"/>
    <n v="26"/>
    <n v="48.807692307692307"/>
    <s v="CH"/>
    <s v="CHF"/>
    <n v="1552366800"/>
    <n v="1552539600"/>
    <b v="0"/>
    <b v="0"/>
    <s v="music/rock"/>
    <s v="music"/>
    <s v="rock"/>
  </r>
  <r>
    <n v="563"/>
    <s v="Kelley, Stanton and Sanchez"/>
    <s v="Optional tangible pricing structure"/>
    <n v="3700"/>
    <n v="5107"/>
    <n v="138.02702702702703"/>
    <s v="successful"/>
    <n v="85"/>
    <n v="60.082352941176474"/>
    <s v="AU"/>
    <s v="AUD"/>
    <n v="1542088800"/>
    <n v="15438168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83.813278008298752"/>
    <s v="failed"/>
    <n v="1790"/>
    <n v="78.990502793296088"/>
    <s v="US"/>
    <s v="USD"/>
    <n v="1426395600"/>
    <n v="1427086800"/>
    <b v="0"/>
    <b v="0"/>
    <s v="theater/plays"/>
    <s v="theater"/>
    <s v="plays"/>
  </r>
  <r>
    <n v="565"/>
    <s v="Joseph LLC"/>
    <s v="Decentralized logistical collaboration"/>
    <n v="94900"/>
    <n v="194166"/>
    <n v="204.60063224446787"/>
    <s v="successful"/>
    <n v="3596"/>
    <n v="53.99499443826474"/>
    <s v="US"/>
    <s v="USD"/>
    <n v="1321336800"/>
    <n v="1323064800"/>
    <b v="0"/>
    <b v="0"/>
    <s v="theater/plays"/>
    <s v="theater"/>
    <s v="plays"/>
  </r>
  <r>
    <n v="566"/>
    <s v="Webb-Smith"/>
    <s v="Advanced content-based installation"/>
    <n v="9300"/>
    <n v="4124"/>
    <n v="44.344086021505376"/>
    <s v="failed"/>
    <n v="37"/>
    <n v="111.45945945945945"/>
    <s v="US"/>
    <s v="USD"/>
    <n v="1456293600"/>
    <n v="1458277200"/>
    <b v="0"/>
    <b v="1"/>
    <s v="music/electric music"/>
    <s v="music"/>
    <s v="electric music"/>
  </r>
  <r>
    <n v="567"/>
    <s v="Johns PLC"/>
    <s v="Distributed high-level open architecture"/>
    <n v="6800"/>
    <n v="14865"/>
    <n v="218.60294117647058"/>
    <s v="successful"/>
    <n v="244"/>
    <n v="60.922131147540981"/>
    <s v="US"/>
    <s v="USD"/>
    <n v="1404968400"/>
    <n v="1405141200"/>
    <b v="0"/>
    <b v="0"/>
    <s v="music/rock"/>
    <s v="music"/>
    <s v="rock"/>
  </r>
  <r>
    <n v="568"/>
    <s v="Hardin-Foley"/>
    <s v="Synergized zero tolerance help-desk"/>
    <n v="72400"/>
    <n v="134688"/>
    <n v="186.03314917127071"/>
    <s v="successful"/>
    <n v="5180"/>
    <n v="26.0015444015444"/>
    <s v="US"/>
    <s v="USD"/>
    <n v="1279170000"/>
    <n v="1283058000"/>
    <b v="0"/>
    <b v="0"/>
    <s v="theater/plays"/>
    <s v="theater"/>
    <s v="plays"/>
  </r>
  <r>
    <n v="569"/>
    <s v="Fischer, Fowler and Arnold"/>
    <s v="Extended multi-tasking definition"/>
    <n v="20100"/>
    <n v="47705"/>
    <n v="237.33830845771143"/>
    <s v="successful"/>
    <n v="589"/>
    <n v="80.993208828522924"/>
    <s v="IT"/>
    <s v="EUR"/>
    <n v="1294725600"/>
    <n v="12957624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05.65384615384613"/>
    <s v="successful"/>
    <n v="2725"/>
    <n v="34.995963302752294"/>
    <s v="US"/>
    <s v="USD"/>
    <n v="1419055200"/>
    <n v="1419573600"/>
    <b v="0"/>
    <b v="1"/>
    <s v="music/rock"/>
    <s v="music"/>
    <s v="rock"/>
  </r>
  <r>
    <n v="571"/>
    <s v="Wilson and Sons"/>
    <s v="Monitored grid-enabled model"/>
    <n v="3500"/>
    <n v="3295"/>
    <n v="94.142857142857139"/>
    <s v="failed"/>
    <n v="35"/>
    <n v="94.142857142857139"/>
    <s v="IT"/>
    <s v="EUR"/>
    <n v="1434690000"/>
    <n v="1438750800"/>
    <b v="0"/>
    <b v="0"/>
    <s v="film &amp; video/shorts"/>
    <s v="film &amp; video"/>
    <s v="shorts"/>
  </r>
  <r>
    <n v="572"/>
    <s v="Clements Group"/>
    <s v="Assimilated actuating policy"/>
    <n v="9000"/>
    <n v="4896"/>
    <n v="54.400000000000006"/>
    <s v="canceled"/>
    <n v="94"/>
    <n v="52.085106382978722"/>
    <s v="US"/>
    <s v="USD"/>
    <n v="1443416400"/>
    <n v="1444798800"/>
    <b v="0"/>
    <b v="1"/>
    <s v="music/rock"/>
    <s v="music"/>
    <s v="rock"/>
  </r>
  <r>
    <n v="573"/>
    <s v="Valenzuela-Cook"/>
    <s v="Total incremental productivity"/>
    <n v="6700"/>
    <n v="7496"/>
    <n v="111.88059701492537"/>
    <s v="successful"/>
    <n v="300"/>
    <n v="24.986666666666668"/>
    <s v="US"/>
    <s v="USD"/>
    <n v="1399006800"/>
    <n v="1399179600"/>
    <b v="0"/>
    <b v="0"/>
    <s v="journalism/audio"/>
    <s v="journalism"/>
    <s v="audio"/>
  </r>
  <r>
    <n v="574"/>
    <s v="Parker, Haley and Foster"/>
    <s v="Adaptive local task-force"/>
    <n v="2700"/>
    <n v="9967"/>
    <n v="369.14814814814815"/>
    <s v="successful"/>
    <n v="144"/>
    <n v="69.215277777777771"/>
    <s v="US"/>
    <s v="USD"/>
    <n v="1575698400"/>
    <n v="1576562400"/>
    <b v="0"/>
    <b v="1"/>
    <s v="food/food trucks"/>
    <s v="food"/>
    <s v="food trucks"/>
  </r>
  <r>
    <n v="575"/>
    <s v="Fuentes LLC"/>
    <s v="Universal zero-defect concept"/>
    <n v="83300"/>
    <n v="52421"/>
    <n v="62.930372148859547"/>
    <s v="failed"/>
    <n v="558"/>
    <n v="93.944444444444443"/>
    <s v="US"/>
    <s v="USD"/>
    <n v="1400562000"/>
    <n v="1400821200"/>
    <b v="0"/>
    <b v="1"/>
    <s v="theater/plays"/>
    <s v="theater"/>
    <s v="plays"/>
  </r>
  <r>
    <n v="576"/>
    <s v="Moran and Sons"/>
    <s v="Object-based bottom-line superstructure"/>
    <n v="9700"/>
    <n v="6298"/>
    <n v="64.927835051546396"/>
    <s v="failed"/>
    <n v="64"/>
    <n v="98.40625"/>
    <s v="US"/>
    <s v="USD"/>
    <n v="1509512400"/>
    <n v="1510984800"/>
    <b v="0"/>
    <b v="0"/>
    <s v="theater/plays"/>
    <s v="theater"/>
    <s v="plays"/>
  </r>
  <r>
    <n v="577"/>
    <s v="Stevens Inc"/>
    <s v="Adaptive 24hour projection"/>
    <n v="8200"/>
    <n v="1546"/>
    <n v="18.853658536585368"/>
    <s v="canceled"/>
    <n v="37"/>
    <n v="41.783783783783782"/>
    <s v="US"/>
    <s v="USD"/>
    <n v="1299823200"/>
    <n v="1302066000"/>
    <b v="0"/>
    <b v="0"/>
    <s v="music/jazz"/>
    <s v="music"/>
    <s v="jazz"/>
  </r>
  <r>
    <n v="578"/>
    <s v="Martinez-Johnson"/>
    <s v="Sharable radical toolset"/>
    <n v="96500"/>
    <n v="16168"/>
    <n v="16.754404145077721"/>
    <s v="failed"/>
    <n v="245"/>
    <n v="65.991836734693877"/>
    <s v="US"/>
    <s v="USD"/>
    <n v="1322719200"/>
    <n v="13229784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01.11290322580646"/>
    <s v="successful"/>
    <n v="87"/>
    <n v="72.05747126436782"/>
    <s v="US"/>
    <s v="USD"/>
    <n v="1312693200"/>
    <n v="1313730000"/>
    <b v="0"/>
    <b v="0"/>
    <s v="music/jazz"/>
    <s v="music"/>
    <s v="jazz"/>
  </r>
  <r>
    <n v="580"/>
    <s v="Perez PLC"/>
    <s v="Seamless 6thgeneration extranet"/>
    <n v="43800"/>
    <n v="149578"/>
    <n v="341.5022831050228"/>
    <s v="successful"/>
    <n v="3116"/>
    <n v="48.003209242618745"/>
    <s v="US"/>
    <s v="USD"/>
    <n v="1393394400"/>
    <n v="1394085600"/>
    <b v="0"/>
    <b v="0"/>
    <s v="theater/plays"/>
    <s v="theater"/>
    <s v="plays"/>
  </r>
  <r>
    <n v="581"/>
    <s v="Sanchez, Cross and Savage"/>
    <s v="Sharable mobile knowledgebase"/>
    <n v="6000"/>
    <n v="3841"/>
    <n v="64.016666666666666"/>
    <s v="failed"/>
    <n v="71"/>
    <n v="54.098591549295776"/>
    <s v="US"/>
    <s v="USD"/>
    <n v="1304053200"/>
    <n v="1305349200"/>
    <b v="0"/>
    <b v="0"/>
    <s v="technology/web"/>
    <s v="technology"/>
    <s v="web"/>
  </r>
  <r>
    <n v="582"/>
    <s v="Pineda Ltd"/>
    <s v="Cross-group global system engine"/>
    <n v="8700"/>
    <n v="4531"/>
    <n v="52.080459770114942"/>
    <s v="failed"/>
    <n v="42"/>
    <n v="107.88095238095238"/>
    <s v="US"/>
    <s v="USD"/>
    <n v="1433912400"/>
    <n v="1434344400"/>
    <b v="0"/>
    <b v="1"/>
    <s v="games/video games"/>
    <s v="games"/>
    <s v="video games"/>
  </r>
  <r>
    <n v="583"/>
    <s v="Powell and Sons"/>
    <s v="Centralized clear-thinking conglomeration"/>
    <n v="18900"/>
    <n v="60934"/>
    <n v="322.40211640211641"/>
    <s v="successful"/>
    <n v="909"/>
    <n v="67.034103410341032"/>
    <s v="US"/>
    <s v="USD"/>
    <n v="1329717600"/>
    <n v="13311864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19.50810185185186"/>
    <s v="successful"/>
    <n v="1613"/>
    <n v="64.01425914445133"/>
    <s v="US"/>
    <s v="USD"/>
    <n v="1335330000"/>
    <n v="1336539600"/>
    <b v="0"/>
    <b v="0"/>
    <s v="technology/web"/>
    <s v="technology"/>
    <s v="web"/>
  </r>
  <r>
    <n v="585"/>
    <s v="Pugh LLC"/>
    <s v="Reactive analyzing function"/>
    <n v="8900"/>
    <n v="13065"/>
    <n v="146.79775280898878"/>
    <s v="successful"/>
    <n v="136"/>
    <n v="96.066176470588232"/>
    <s v="US"/>
    <s v="USD"/>
    <n v="1268888400"/>
    <n v="1269752400"/>
    <b v="0"/>
    <b v="0"/>
    <s v="publishing/translations"/>
    <s v="publishing"/>
    <s v="translations"/>
  </r>
  <r>
    <n v="586"/>
    <s v="Rowe-Wong"/>
    <s v="Robust hybrid budgetary management"/>
    <n v="700"/>
    <n v="6654"/>
    <n v="950.57142857142856"/>
    <s v="successful"/>
    <n v="130"/>
    <n v="51.184615384615384"/>
    <s v="US"/>
    <s v="USD"/>
    <n v="1289973600"/>
    <n v="1291615200"/>
    <b v="0"/>
    <b v="0"/>
    <s v="music/rock"/>
    <s v="music"/>
    <s v="rock"/>
  </r>
  <r>
    <n v="587"/>
    <s v="Williams-Santos"/>
    <s v="Open-source analyzing monitoring"/>
    <n v="9400"/>
    <n v="6852"/>
    <n v="72.893617021276597"/>
    <s v="failed"/>
    <n v="156"/>
    <n v="43.92307692307692"/>
    <s v="CA"/>
    <s v="CAD"/>
    <n v="1547877600"/>
    <n v="1552366800"/>
    <b v="0"/>
    <b v="1"/>
    <s v="food/food trucks"/>
    <s v="food"/>
    <s v="food trucks"/>
  </r>
  <r>
    <n v="588"/>
    <s v="Weber Inc"/>
    <s v="Up-sized discrete firmware"/>
    <n v="157600"/>
    <n v="124517"/>
    <n v="79.008248730964468"/>
    <s v="failed"/>
    <n v="1368"/>
    <n v="91.021198830409361"/>
    <s v="GB"/>
    <s v="GBP"/>
    <n v="1269493200"/>
    <n v="1272171600"/>
    <b v="0"/>
    <b v="0"/>
    <s v="theater/plays"/>
    <s v="theater"/>
    <s v="plays"/>
  </r>
  <r>
    <n v="589"/>
    <s v="Avery, Brown and Parker"/>
    <s v="Exclusive intangible extranet"/>
    <n v="7900"/>
    <n v="5113"/>
    <n v="64.721518987341781"/>
    <s v="failed"/>
    <n v="102"/>
    <n v="50.127450980392155"/>
    <s v="US"/>
    <s v="USD"/>
    <n v="1436072400"/>
    <n v="14366772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82.028169014084511"/>
    <s v="failed"/>
    <n v="86"/>
    <n v="67.720930232558146"/>
    <s v="AU"/>
    <s v="AUD"/>
    <n v="1419141600"/>
    <n v="14200920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37.6666666666667"/>
    <s v="successful"/>
    <n v="102"/>
    <n v="61.03921568627451"/>
    <s v="US"/>
    <s v="USD"/>
    <n v="1279083600"/>
    <n v="1279947600"/>
    <b v="0"/>
    <b v="0"/>
    <s v="games/video games"/>
    <s v="games"/>
    <s v="video games"/>
  </r>
  <r>
    <n v="592"/>
    <s v="Brown Inc"/>
    <s v="Object-based bandwidth-monitored concept"/>
    <n v="156800"/>
    <n v="20243"/>
    <n v="12.910076530612244"/>
    <s v="failed"/>
    <n v="253"/>
    <n v="80.011857707509876"/>
    <s v="US"/>
    <s v="USD"/>
    <n v="1401426000"/>
    <n v="1402203600"/>
    <b v="0"/>
    <b v="0"/>
    <s v="theater/plays"/>
    <s v="theater"/>
    <s v="plays"/>
  </r>
  <r>
    <n v="593"/>
    <s v="Hale-Hayes"/>
    <s v="Ameliorated client-driven open system"/>
    <n v="121600"/>
    <n v="188288"/>
    <n v="154.84210526315789"/>
    <s v="successful"/>
    <n v="4006"/>
    <n v="47.001497753369947"/>
    <s v="US"/>
    <s v="USD"/>
    <n v="1395810000"/>
    <n v="13969332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8"/>
    <s v="failed"/>
    <n v="157"/>
    <n v="71.127388535031841"/>
    <s v="US"/>
    <s v="USD"/>
    <n v="1467003600"/>
    <n v="1467262800"/>
    <b v="0"/>
    <b v="1"/>
    <s v="theater/plays"/>
    <s v="theater"/>
    <s v="plays"/>
  </r>
  <r>
    <n v="595"/>
    <s v="Harris-Jennings"/>
    <s v="Customizable intermediate data-warehouse"/>
    <n v="70300"/>
    <n v="146595"/>
    <n v="208.52773826458036"/>
    <s v="successful"/>
    <n v="1629"/>
    <n v="89.99079189686924"/>
    <s v="US"/>
    <s v="USD"/>
    <n v="1268715600"/>
    <n v="1270530000"/>
    <b v="0"/>
    <b v="1"/>
    <s v="theater/plays"/>
    <s v="theater"/>
    <s v="plays"/>
  </r>
  <r>
    <n v="596"/>
    <s v="Becker-Scott"/>
    <s v="Managed optimizing archive"/>
    <n v="7900"/>
    <n v="7875"/>
    <n v="99.683544303797461"/>
    <s v="failed"/>
    <n v="183"/>
    <n v="43.032786885245905"/>
    <s v="US"/>
    <s v="USD"/>
    <n v="1457157600"/>
    <n v="14577624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01.59756097560978"/>
    <s v="successful"/>
    <n v="2188"/>
    <n v="67.997714808043881"/>
    <s v="US"/>
    <s v="USD"/>
    <n v="1573970400"/>
    <n v="1575525600"/>
    <b v="0"/>
    <b v="0"/>
    <s v="theater/plays"/>
    <s v="theater"/>
    <s v="plays"/>
  </r>
  <r>
    <n v="598"/>
    <s v="Martinez, Garza and Young"/>
    <s v="Up-sized web-enabled info-mediaries"/>
    <n v="108500"/>
    <n v="175868"/>
    <n v="162.09032258064516"/>
    <s v="successful"/>
    <n v="2409"/>
    <n v="73.004566210045667"/>
    <s v="IT"/>
    <s v="EUR"/>
    <n v="1276578000"/>
    <n v="1279083600"/>
    <b v="0"/>
    <b v="0"/>
    <s v="music/rock"/>
    <s v="music"/>
    <s v="rock"/>
  </r>
  <r>
    <n v="599"/>
    <s v="Smith-Ramos"/>
    <s v="Persevering optimizing Graphical User Interface"/>
    <n v="140300"/>
    <n v="5112"/>
    <n v="3.6436208125445471"/>
    <s v="failed"/>
    <n v="82"/>
    <n v="62.341463414634148"/>
    <s v="DK"/>
    <s v="DKK"/>
    <n v="1423720800"/>
    <n v="1424412000"/>
    <b v="0"/>
    <b v="0"/>
    <s v="film &amp; video/documentary"/>
    <s v="film &amp; video"/>
    <s v="documentary"/>
  </r>
  <r>
    <n v="600"/>
    <s v="Brown-George"/>
    <s v="Cross-platform tertiary array"/>
    <n v="100"/>
    <n v="5"/>
    <n v="5"/>
    <s v="failed"/>
    <n v="1"/>
    <n v="5"/>
    <s v="GB"/>
    <s v="GBP"/>
    <n v="1375160400"/>
    <n v="1376197200"/>
    <b v="0"/>
    <b v="0"/>
    <s v="food/food trucks"/>
    <s v="food"/>
    <s v="food trucks"/>
  </r>
  <r>
    <n v="601"/>
    <s v="Waters and Sons"/>
    <s v="Inverse neutral structure"/>
    <n v="6300"/>
    <n v="13018"/>
    <n v="206.63492063492063"/>
    <s v="successful"/>
    <n v="194"/>
    <n v="67.103092783505161"/>
    <s v="US"/>
    <s v="USD"/>
    <n v="1401426000"/>
    <n v="1402894800"/>
    <b v="1"/>
    <b v="0"/>
    <s v="technology/wearables"/>
    <s v="technology"/>
    <s v="wearables"/>
  </r>
  <r>
    <n v="602"/>
    <s v="Brown Ltd"/>
    <s v="Quality-focused system-worthy support"/>
    <n v="71100"/>
    <n v="91176"/>
    <n v="128.23628691983123"/>
    <s v="successful"/>
    <n v="1140"/>
    <n v="79.978947368421046"/>
    <s v="US"/>
    <s v="USD"/>
    <n v="1433480400"/>
    <n v="1434430800"/>
    <b v="0"/>
    <b v="0"/>
    <s v="theater/plays"/>
    <s v="theater"/>
    <s v="plays"/>
  </r>
  <r>
    <n v="603"/>
    <s v="Christian, Yates and Greer"/>
    <s v="Vision-oriented 5thgeneration array"/>
    <n v="5300"/>
    <n v="6342"/>
    <n v="119.66037735849055"/>
    <s v="successful"/>
    <n v="102"/>
    <n v="62.176470588235297"/>
    <s v="US"/>
    <s v="USD"/>
    <n v="1555563600"/>
    <n v="1557896400"/>
    <b v="0"/>
    <b v="0"/>
    <s v="theater/plays"/>
    <s v="theater"/>
    <s v="plays"/>
  </r>
  <r>
    <n v="604"/>
    <s v="Cole, Hernandez and Rodriguez"/>
    <s v="Cross-platform logistical circuit"/>
    <n v="88700"/>
    <n v="151438"/>
    <n v="170.73055242390078"/>
    <s v="successful"/>
    <n v="2857"/>
    <n v="53.005950297514879"/>
    <s v="US"/>
    <s v="USD"/>
    <n v="1295676000"/>
    <n v="1297490400"/>
    <b v="0"/>
    <b v="0"/>
    <s v="theater/plays"/>
    <s v="theater"/>
    <s v="plays"/>
  </r>
  <r>
    <n v="605"/>
    <s v="Ortiz, Valenzuela and Collins"/>
    <s v="Profound solution-oriented matrix"/>
    <n v="3300"/>
    <n v="6178"/>
    <n v="187.21212121212122"/>
    <s v="successful"/>
    <n v="107"/>
    <n v="57.738317757009348"/>
    <s v="US"/>
    <s v="USD"/>
    <n v="1443848400"/>
    <n v="1447394400"/>
    <b v="0"/>
    <b v="0"/>
    <s v="publishing/nonfiction"/>
    <s v="publishing"/>
    <s v="nonfiction"/>
  </r>
  <r>
    <n v="606"/>
    <s v="Valencia PLC"/>
    <s v="Extended asynchronous initiative"/>
    <n v="3400"/>
    <n v="6405"/>
    <n v="188.38235294117646"/>
    <s v="successful"/>
    <n v="160"/>
    <n v="40.03125"/>
    <s v="GB"/>
    <s v="GBP"/>
    <n v="1457330400"/>
    <n v="1458277200"/>
    <b v="0"/>
    <b v="0"/>
    <s v="music/rock"/>
    <s v="music"/>
    <s v="rock"/>
  </r>
  <r>
    <n v="607"/>
    <s v="Gordon, Mendez and Johnson"/>
    <s v="Fundamental needs-based frame"/>
    <n v="137600"/>
    <n v="180667"/>
    <n v="131.29869186046511"/>
    <s v="successful"/>
    <n v="2230"/>
    <n v="81.016591928251117"/>
    <s v="US"/>
    <s v="USD"/>
    <n v="1395550800"/>
    <n v="1395723600"/>
    <b v="0"/>
    <b v="0"/>
    <s v="food/food trucks"/>
    <s v="food"/>
    <s v="food trucks"/>
  </r>
  <r>
    <n v="608"/>
    <s v="Johnson Group"/>
    <s v="Compatible full-range leverage"/>
    <n v="3900"/>
    <n v="11075"/>
    <n v="283.97435897435901"/>
    <s v="successful"/>
    <n v="316"/>
    <n v="35.047468354430379"/>
    <s v="US"/>
    <s v="USD"/>
    <n v="1551852000"/>
    <n v="1552197600"/>
    <b v="0"/>
    <b v="1"/>
    <s v="music/jazz"/>
    <s v="music"/>
    <s v="jazz"/>
  </r>
  <r>
    <n v="609"/>
    <s v="Rose-Fuller"/>
    <s v="Upgradable holistic system engine"/>
    <n v="10000"/>
    <n v="12042"/>
    <n v="120.41999999999999"/>
    <s v="successful"/>
    <n v="117"/>
    <n v="102.92307692307692"/>
    <s v="US"/>
    <s v="USD"/>
    <n v="1547618400"/>
    <n v="15490872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19.0560747663551"/>
    <s v="successful"/>
    <n v="6406"/>
    <n v="27.998126756166094"/>
    <s v="US"/>
    <s v="USD"/>
    <n v="1355637600"/>
    <n v="1356847200"/>
    <b v="0"/>
    <b v="0"/>
    <s v="theater/plays"/>
    <s v="theater"/>
    <s v="plays"/>
  </r>
  <r>
    <n v="611"/>
    <s v="Brady, Cortez and Rodriguez"/>
    <s v="Multi-lateral maximized core"/>
    <n v="8200"/>
    <n v="1136"/>
    <n v="13.853658536585368"/>
    <s v="canceled"/>
    <n v="15"/>
    <n v="75.733333333333334"/>
    <s v="US"/>
    <s v="USD"/>
    <n v="1374728400"/>
    <n v="1375765200"/>
    <b v="0"/>
    <b v="0"/>
    <s v="theater/plays"/>
    <s v="theater"/>
    <s v="plays"/>
  </r>
  <r>
    <n v="612"/>
    <s v="Wang, Nguyen and Horton"/>
    <s v="Innovative holistic hub"/>
    <n v="6200"/>
    <n v="8645"/>
    <n v="139.43548387096774"/>
    <s v="successful"/>
    <n v="192"/>
    <n v="45.026041666666664"/>
    <s v="US"/>
    <s v="USD"/>
    <n v="1287810000"/>
    <n v="12898008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74"/>
    <s v="successful"/>
    <n v="26"/>
    <n v="73.615384615384613"/>
    <s v="CA"/>
    <s v="CAD"/>
    <n v="1503723600"/>
    <n v="1504501200"/>
    <b v="0"/>
    <b v="0"/>
    <s v="theater/plays"/>
    <s v="theater"/>
    <s v="plays"/>
  </r>
  <r>
    <n v="614"/>
    <s v="Barnett and Sons"/>
    <s v="Business-focused dynamic info-mediaries"/>
    <n v="26500"/>
    <n v="41205"/>
    <n v="155.49056603773585"/>
    <s v="successful"/>
    <n v="723"/>
    <n v="56.991701244813278"/>
    <s v="US"/>
    <s v="USD"/>
    <n v="1484114400"/>
    <n v="1485669600"/>
    <b v="0"/>
    <b v="0"/>
    <s v="theater/plays"/>
    <s v="theater"/>
    <s v="plays"/>
  </r>
  <r>
    <n v="615"/>
    <s v="Petersen-Rodriguez"/>
    <s v="Digitized clear-thinking installation"/>
    <n v="8500"/>
    <n v="14488"/>
    <n v="170.44705882352943"/>
    <s v="successful"/>
    <n v="170"/>
    <n v="85.223529411764702"/>
    <s v="IT"/>
    <s v="EUR"/>
    <n v="1461906000"/>
    <n v="1462770000"/>
    <b v="0"/>
    <b v="0"/>
    <s v="theater/plays"/>
    <s v="theater"/>
    <s v="plays"/>
  </r>
  <r>
    <n v="616"/>
    <s v="Burnett-Mora"/>
    <s v="Quality-focused 24/7 superstructure"/>
    <n v="6400"/>
    <n v="12129"/>
    <n v="189.515625"/>
    <s v="successful"/>
    <n v="238"/>
    <n v="50.962184873949582"/>
    <s v="GB"/>
    <s v="GBP"/>
    <n v="1379653200"/>
    <n v="1379739600"/>
    <b v="0"/>
    <b v="1"/>
    <s v="music/indie rock"/>
    <s v="music"/>
    <s v="indie rock"/>
  </r>
  <r>
    <n v="617"/>
    <s v="King LLC"/>
    <s v="Multi-channeled local intranet"/>
    <n v="1400"/>
    <n v="3496"/>
    <n v="249.71428571428572"/>
    <s v="successful"/>
    <n v="55"/>
    <n v="63.563636363636363"/>
    <s v="US"/>
    <s v="USD"/>
    <n v="1401858000"/>
    <n v="1402722000"/>
    <b v="0"/>
    <b v="0"/>
    <s v="theater/plays"/>
    <s v="theater"/>
    <s v="plays"/>
  </r>
  <r>
    <n v="618"/>
    <s v="Miller Ltd"/>
    <s v="Open-architected mobile emulation"/>
    <n v="198600"/>
    <n v="97037"/>
    <n v="48.860523665659613"/>
    <s v="failed"/>
    <n v="1198"/>
    <n v="80.999165275459092"/>
    <s v="US"/>
    <s v="USD"/>
    <n v="1367470800"/>
    <n v="1369285200"/>
    <b v="0"/>
    <b v="0"/>
    <s v="publishing/nonfiction"/>
    <s v="publishing"/>
    <s v="nonfiction"/>
  </r>
  <r>
    <n v="619"/>
    <s v="Case LLC"/>
    <s v="Ameliorated foreground methodology"/>
    <n v="195900"/>
    <n v="55757"/>
    <n v="28.461970393057683"/>
    <s v="failed"/>
    <n v="648"/>
    <n v="86.044753086419746"/>
    <s v="US"/>
    <s v="USD"/>
    <n v="1304658000"/>
    <n v="1304744400"/>
    <b v="1"/>
    <b v="1"/>
    <s v="theater/plays"/>
    <s v="theater"/>
    <s v="plays"/>
  </r>
  <r>
    <n v="620"/>
    <s v="Swanson, Wilson and Baker"/>
    <s v="Synergized well-modulated project"/>
    <n v="4300"/>
    <n v="11525"/>
    <n v="268.02325581395348"/>
    <s v="successful"/>
    <n v="128"/>
    <n v="90.0390625"/>
    <s v="AU"/>
    <s v="AUD"/>
    <n v="1467954000"/>
    <n v="14682996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19.80078125"/>
    <s v="successful"/>
    <n v="2144"/>
    <n v="74.006063432835816"/>
    <s v="US"/>
    <s v="USD"/>
    <n v="1473742800"/>
    <n v="1474174800"/>
    <b v="0"/>
    <b v="0"/>
    <s v="theater/plays"/>
    <s v="theater"/>
    <s v="plays"/>
  </r>
  <r>
    <n v="622"/>
    <s v="Smith-Smith"/>
    <s v="Total leadingedge neural-net"/>
    <n v="189000"/>
    <n v="5916"/>
    <n v="3.1301587301587301"/>
    <s v="failed"/>
    <n v="64"/>
    <n v="92.4375"/>
    <s v="US"/>
    <s v="USD"/>
    <n v="1523768400"/>
    <n v="1526014800"/>
    <b v="0"/>
    <b v="0"/>
    <s v="music/indie rock"/>
    <s v="music"/>
    <s v="indie rock"/>
  </r>
  <r>
    <n v="623"/>
    <s v="Smith, Scott and Rodriguez"/>
    <s v="Organic actuating protocol"/>
    <n v="94300"/>
    <n v="150806"/>
    <n v="159.92152704135739"/>
    <s v="successful"/>
    <n v="2693"/>
    <n v="55.999257333828446"/>
    <s v="GB"/>
    <s v="GBP"/>
    <n v="1437022800"/>
    <n v="1437454800"/>
    <b v="0"/>
    <b v="0"/>
    <s v="theater/plays"/>
    <s v="theater"/>
    <s v="plays"/>
  </r>
  <r>
    <n v="624"/>
    <s v="White, Robertson and Roberts"/>
    <s v="Down-sized national software"/>
    <n v="5100"/>
    <n v="14249"/>
    <n v="279.39215686274508"/>
    <s v="successful"/>
    <n v="432"/>
    <n v="32.983796296296298"/>
    <s v="US"/>
    <s v="USD"/>
    <n v="1422165600"/>
    <n v="14226840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77.373333333333335"/>
    <s v="failed"/>
    <n v="62"/>
    <n v="93.596774193548384"/>
    <s v="US"/>
    <s v="USD"/>
    <n v="1580104800"/>
    <n v="1581314400"/>
    <b v="0"/>
    <b v="0"/>
    <s v="theater/plays"/>
    <s v="theater"/>
    <s v="plays"/>
  </r>
  <r>
    <n v="626"/>
    <s v="Tucker, Mccoy and Marquez"/>
    <s v="Synergistic tertiary budgetary management"/>
    <n v="6400"/>
    <n v="13205"/>
    <n v="206.32812500000003"/>
    <s v="successful"/>
    <n v="189"/>
    <n v="69.867724867724874"/>
    <s v="US"/>
    <s v="USD"/>
    <n v="1285650000"/>
    <n v="1286427600"/>
    <b v="0"/>
    <b v="1"/>
    <s v="theater/plays"/>
    <s v="theater"/>
    <s v="plays"/>
  </r>
  <r>
    <n v="627"/>
    <s v="Martin, Lee and Armstrong"/>
    <s v="Open-architected incremental ability"/>
    <n v="1600"/>
    <n v="11108"/>
    <n v="694.25"/>
    <s v="successful"/>
    <n v="154"/>
    <n v="72.129870129870127"/>
    <s v="GB"/>
    <s v="GBP"/>
    <n v="1276664400"/>
    <n v="1278738000"/>
    <b v="1"/>
    <b v="0"/>
    <s v="food/food trucks"/>
    <s v="food"/>
    <s v="food trucks"/>
  </r>
  <r>
    <n v="628"/>
    <s v="Dunn, Moreno and Green"/>
    <s v="Intuitive object-oriented task-force"/>
    <n v="1900"/>
    <n v="2884"/>
    <n v="151.78947368421052"/>
    <s v="successful"/>
    <n v="96"/>
    <n v="30.041666666666668"/>
    <s v="US"/>
    <s v="USD"/>
    <n v="1286168400"/>
    <n v="1286427600"/>
    <b v="0"/>
    <b v="0"/>
    <s v="music/indie rock"/>
    <s v="music"/>
    <s v="indie rock"/>
  </r>
  <r>
    <n v="629"/>
    <s v="Jackson, Martinez and Ray"/>
    <s v="Multi-tiered executive toolset"/>
    <n v="85900"/>
    <n v="55476"/>
    <n v="64.58207217694995"/>
    <s v="failed"/>
    <n v="750"/>
    <n v="73.968000000000004"/>
    <s v="US"/>
    <s v="USD"/>
    <n v="1467781200"/>
    <n v="1467954000"/>
    <b v="0"/>
    <b v="1"/>
    <s v="theater/plays"/>
    <s v="theater"/>
    <s v="plays"/>
  </r>
  <r>
    <n v="630"/>
    <s v="Patterson-Johnson"/>
    <s v="Grass-roots directional workforce"/>
    <n v="9500"/>
    <n v="5973"/>
    <n v="62.873684210526314"/>
    <s v="canceled"/>
    <n v="87"/>
    <n v="68.65517241379311"/>
    <s v="US"/>
    <s v="USD"/>
    <n v="1556686800"/>
    <n v="1557637200"/>
    <b v="0"/>
    <b v="1"/>
    <s v="theater/plays"/>
    <s v="theater"/>
    <s v="plays"/>
  </r>
  <r>
    <n v="631"/>
    <s v="Carlson-Hernandez"/>
    <s v="Quality-focused real-time solution"/>
    <n v="59200"/>
    <n v="183756"/>
    <n v="310.39864864864865"/>
    <s v="successful"/>
    <n v="3063"/>
    <n v="59.992164544564154"/>
    <s v="US"/>
    <s v="USD"/>
    <n v="1553576400"/>
    <n v="1553922000"/>
    <b v="0"/>
    <b v="0"/>
    <s v="theater/plays"/>
    <s v="theater"/>
    <s v="plays"/>
  </r>
  <r>
    <n v="632"/>
    <s v="Parker PLC"/>
    <s v="Reduced interactive matrix"/>
    <n v="72100"/>
    <n v="30902"/>
    <n v="42.859916782246884"/>
    <s v="live"/>
    <n v="278"/>
    <n v="111.15827338129496"/>
    <s v="US"/>
    <s v="USD"/>
    <n v="1414904400"/>
    <n v="1416463200"/>
    <b v="0"/>
    <b v="0"/>
    <s v="theater/plays"/>
    <s v="theater"/>
    <s v="plays"/>
  </r>
  <r>
    <n v="633"/>
    <s v="Yu and Sons"/>
    <s v="Adaptive context-sensitive architecture"/>
    <n v="6700"/>
    <n v="5569"/>
    <n v="83.119402985074629"/>
    <s v="failed"/>
    <n v="105"/>
    <n v="53.038095238095238"/>
    <s v="US"/>
    <s v="USD"/>
    <n v="1446876000"/>
    <n v="14472216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78.531302876480552"/>
    <s v="canceled"/>
    <n v="1658"/>
    <n v="55.985524728588658"/>
    <s v="US"/>
    <s v="USD"/>
    <n v="1490418000"/>
    <n v="1491627600"/>
    <b v="0"/>
    <b v="0"/>
    <s v="film &amp; video/television"/>
    <s v="film &amp; video"/>
    <s v="television"/>
  </r>
  <r>
    <n v="635"/>
    <s v="Mack Ltd"/>
    <s v="Reactive regional access"/>
    <n v="139000"/>
    <n v="158590"/>
    <n v="114.09352517985612"/>
    <s v="successful"/>
    <n v="2266"/>
    <n v="69.986760812003524"/>
    <s v="US"/>
    <s v="USD"/>
    <n v="1360389600"/>
    <n v="1363150800"/>
    <b v="0"/>
    <b v="0"/>
    <s v="film &amp; video/television"/>
    <s v="film &amp; video"/>
    <s v="television"/>
  </r>
  <r>
    <n v="636"/>
    <s v="Lamb-Sanders"/>
    <s v="Stand-alone reciprocal frame"/>
    <n v="197700"/>
    <n v="127591"/>
    <n v="64.537683358624179"/>
    <s v="failed"/>
    <n v="2604"/>
    <n v="48.998079877112133"/>
    <s v="DK"/>
    <s v="DKK"/>
    <n v="1326866400"/>
    <n v="13307544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79.411764705882348"/>
    <s v="failed"/>
    <n v="65"/>
    <n v="103.84615384615384"/>
    <s v="US"/>
    <s v="USD"/>
    <n v="1479103200"/>
    <n v="1479794400"/>
    <b v="0"/>
    <b v="0"/>
    <s v="theater/plays"/>
    <s v="theater"/>
    <s v="plays"/>
  </r>
  <r>
    <n v="638"/>
    <s v="Weaver Ltd"/>
    <s v="Monitored 24/7 approach"/>
    <n v="81600"/>
    <n v="9318"/>
    <n v="11.419117647058824"/>
    <s v="failed"/>
    <n v="94"/>
    <n v="99.127659574468083"/>
    <s v="US"/>
    <s v="USD"/>
    <n v="1280206800"/>
    <n v="1281243600"/>
    <b v="0"/>
    <b v="1"/>
    <s v="theater/plays"/>
    <s v="theater"/>
    <s v="plays"/>
  </r>
  <r>
    <n v="639"/>
    <s v="Barnes-Williams"/>
    <s v="Upgradable explicit forecast"/>
    <n v="8600"/>
    <n v="4832"/>
    <n v="56.186046511627907"/>
    <s v="live"/>
    <n v="45"/>
    <n v="107.37777777777778"/>
    <s v="US"/>
    <s v="USD"/>
    <n v="1532754000"/>
    <n v="15327540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16.501669449081803"/>
    <s v="failed"/>
    <n v="257"/>
    <n v="76.922178988326849"/>
    <s v="US"/>
    <s v="USD"/>
    <n v="1453096800"/>
    <n v="1453356000"/>
    <b v="0"/>
    <b v="0"/>
    <s v="theater/plays"/>
    <s v="theater"/>
    <s v="plays"/>
  </r>
  <r>
    <n v="641"/>
    <s v="Hunt, Barker and Baker"/>
    <s v="Business-focused leadingedge instruction set"/>
    <n v="9400"/>
    <n v="11277"/>
    <n v="119.96808510638297"/>
    <s v="successful"/>
    <n v="194"/>
    <n v="58.128865979381445"/>
    <s v="CH"/>
    <s v="CHF"/>
    <n v="1487570400"/>
    <n v="1489986000"/>
    <b v="0"/>
    <b v="0"/>
    <s v="theater/plays"/>
    <s v="theater"/>
    <s v="plays"/>
  </r>
  <r>
    <n v="642"/>
    <s v="Ramos, Moreno and Lewis"/>
    <s v="Extended multi-state knowledge user"/>
    <n v="9200"/>
    <n v="13382"/>
    <n v="145.45652173913044"/>
    <s v="successful"/>
    <n v="129"/>
    <n v="103.73643410852713"/>
    <s v="CA"/>
    <s v="CAD"/>
    <n v="1545026400"/>
    <n v="1545804000"/>
    <b v="0"/>
    <b v="0"/>
    <s v="technology/wearables"/>
    <s v="technology"/>
    <s v="wearables"/>
  </r>
  <r>
    <n v="643"/>
    <s v="Harris Inc"/>
    <s v="Future-proofed modular groupware"/>
    <n v="14900"/>
    <n v="32986"/>
    <n v="221.38255033557047"/>
    <s v="successful"/>
    <n v="375"/>
    <n v="87.962666666666664"/>
    <s v="US"/>
    <s v="USD"/>
    <n v="1488348000"/>
    <n v="1489899600"/>
    <b v="0"/>
    <b v="0"/>
    <s v="theater/plays"/>
    <s v="theater"/>
    <s v="plays"/>
  </r>
  <r>
    <n v="644"/>
    <s v="Peters-Nelson"/>
    <s v="Distributed real-time algorithm"/>
    <n v="169400"/>
    <n v="81984"/>
    <n v="48.396694214876035"/>
    <s v="failed"/>
    <n v="2928"/>
    <n v="28"/>
    <s v="CA"/>
    <s v="CAD"/>
    <n v="1545112800"/>
    <n v="1546495200"/>
    <b v="0"/>
    <b v="0"/>
    <s v="theater/plays"/>
    <s v="theater"/>
    <s v="plays"/>
  </r>
  <r>
    <n v="645"/>
    <s v="Ferguson, Murphy and Bright"/>
    <s v="Multi-lateral heuristic throughput"/>
    <n v="192100"/>
    <n v="178483"/>
    <n v="92.911504424778755"/>
    <s v="failed"/>
    <n v="4697"/>
    <n v="37.999361294443261"/>
    <s v="US"/>
    <s v="USD"/>
    <n v="1537938000"/>
    <n v="1539752400"/>
    <b v="0"/>
    <b v="1"/>
    <s v="music/rock"/>
    <s v="music"/>
    <s v="rock"/>
  </r>
  <r>
    <n v="646"/>
    <s v="Robinson Group"/>
    <s v="Switchable reciprocal middleware"/>
    <n v="98700"/>
    <n v="87448"/>
    <n v="88.599797365754824"/>
    <s v="failed"/>
    <n v="2915"/>
    <n v="29.999313893653515"/>
    <s v="US"/>
    <s v="USD"/>
    <n v="1363150800"/>
    <n v="1364101200"/>
    <b v="0"/>
    <b v="0"/>
    <s v="games/video games"/>
    <s v="games"/>
    <s v="video games"/>
  </r>
  <r>
    <n v="647"/>
    <s v="Jordan-Wolfe"/>
    <s v="Inverse multimedia Graphic Interface"/>
    <n v="4500"/>
    <n v="1863"/>
    <n v="41.4"/>
    <s v="failed"/>
    <n v="18"/>
    <n v="103.5"/>
    <s v="US"/>
    <s v="USD"/>
    <n v="1523250000"/>
    <n v="1525323600"/>
    <b v="0"/>
    <b v="0"/>
    <s v="publishing/translations"/>
    <s v="publishing"/>
    <s v="translations"/>
  </r>
  <r>
    <n v="648"/>
    <s v="Vargas-Cox"/>
    <s v="Vision-oriented local contingency"/>
    <n v="98600"/>
    <n v="62174"/>
    <n v="63.056795131845846"/>
    <s v="canceled"/>
    <n v="723"/>
    <n v="85.994467496542185"/>
    <s v="US"/>
    <s v="USD"/>
    <n v="1499317200"/>
    <n v="1500872400"/>
    <b v="1"/>
    <b v="0"/>
    <s v="food/food trucks"/>
    <s v="food"/>
    <s v="food trucks"/>
  </r>
  <r>
    <n v="649"/>
    <s v="Yang and Sons"/>
    <s v="Reactive 6thgeneration hub"/>
    <n v="121700"/>
    <n v="59003"/>
    <n v="48.482333607230892"/>
    <s v="failed"/>
    <n v="602"/>
    <n v="98.011627906976742"/>
    <s v="CH"/>
    <s v="CHF"/>
    <n v="1287550800"/>
    <n v="1288501200"/>
    <b v="1"/>
    <b v="1"/>
    <s v="theater/plays"/>
    <s v="theater"/>
    <s v="plays"/>
  </r>
  <r>
    <n v="650"/>
    <s v="Wilson, Wilson and Mathis"/>
    <s v="Optional asymmetric success"/>
    <n v="100"/>
    <n v="2"/>
    <n v="2"/>
    <s v="failed"/>
    <n v="1"/>
    <n v="2"/>
    <s v="US"/>
    <s v="USD"/>
    <n v="1404795600"/>
    <n v="1407128400"/>
    <b v="0"/>
    <b v="0"/>
    <s v="music/jazz"/>
    <s v="music"/>
    <s v="jazz"/>
  </r>
  <r>
    <n v="651"/>
    <s v="Wang, Koch and Weaver"/>
    <s v="Digitized analyzing capacity"/>
    <n v="196700"/>
    <n v="174039"/>
    <n v="88.47941026944585"/>
    <s v="failed"/>
    <n v="3868"/>
    <n v="44.994570837642193"/>
    <s v="IT"/>
    <s v="EUR"/>
    <n v="1393048800"/>
    <n v="1394344800"/>
    <b v="0"/>
    <b v="0"/>
    <s v="film &amp; video/shorts"/>
    <s v="film &amp; video"/>
    <s v="shorts"/>
  </r>
  <r>
    <n v="652"/>
    <s v="Cisneros Ltd"/>
    <s v="Vision-oriented regional hub"/>
    <n v="10000"/>
    <n v="12684"/>
    <n v="126.84"/>
    <s v="successful"/>
    <n v="409"/>
    <n v="31.012224938875306"/>
    <s v="US"/>
    <s v="USD"/>
    <n v="1470373200"/>
    <n v="1474088400"/>
    <b v="0"/>
    <b v="0"/>
    <s v="technology/web"/>
    <s v="technology"/>
    <s v="web"/>
  </r>
  <r>
    <n v="653"/>
    <s v="Williams-Jones"/>
    <s v="Monitored incremental info-mediaries"/>
    <n v="600"/>
    <n v="14033"/>
    <n v="2338.833333333333"/>
    <s v="successful"/>
    <n v="234"/>
    <n v="59.970085470085472"/>
    <s v="US"/>
    <s v="USD"/>
    <n v="1460091600"/>
    <n v="1460264400"/>
    <b v="0"/>
    <b v="0"/>
    <s v="technology/web"/>
    <s v="technology"/>
    <s v="web"/>
  </r>
  <r>
    <n v="654"/>
    <s v="Roberts, Hinton and Williams"/>
    <s v="Programmable static middleware"/>
    <n v="35000"/>
    <n v="177936"/>
    <n v="508.38857142857148"/>
    <s v="successful"/>
    <n v="3016"/>
    <n v="58.9973474801061"/>
    <s v="US"/>
    <s v="USD"/>
    <n v="1440392400"/>
    <n v="1440824400"/>
    <b v="0"/>
    <b v="0"/>
    <s v="music/metal"/>
    <s v="music"/>
    <s v="metal"/>
  </r>
  <r>
    <n v="655"/>
    <s v="Gonzalez, Williams and Benson"/>
    <s v="Multi-layered bottom-line encryption"/>
    <n v="6900"/>
    <n v="13212"/>
    <n v="191.47826086956522"/>
    <s v="successful"/>
    <n v="264"/>
    <n v="50.045454545454547"/>
    <s v="US"/>
    <s v="USD"/>
    <n v="1488434400"/>
    <n v="14895540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42.127533783783782"/>
    <s v="failed"/>
    <n v="504"/>
    <n v="98.966269841269835"/>
    <s v="AU"/>
    <s v="AUD"/>
    <n v="1514440800"/>
    <n v="1514872800"/>
    <b v="0"/>
    <b v="0"/>
    <s v="food/food trucks"/>
    <s v="food"/>
    <s v="food trucks"/>
  </r>
  <r>
    <n v="657"/>
    <s v="Russo, Kim and Mccoy"/>
    <s v="Balanced optimal hardware"/>
    <n v="10000"/>
    <n v="824"/>
    <n v="8.24"/>
    <s v="failed"/>
    <n v="14"/>
    <n v="58.857142857142854"/>
    <s v="US"/>
    <s v="USD"/>
    <n v="1514354400"/>
    <n v="15157368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60.064638783269963"/>
    <s v="canceled"/>
    <n v="390"/>
    <n v="81.010256410256417"/>
    <s v="US"/>
    <s v="USD"/>
    <n v="1440910800"/>
    <n v="1442898000"/>
    <b v="0"/>
    <b v="0"/>
    <s v="music/rock"/>
    <s v="music"/>
    <s v="rock"/>
  </r>
  <r>
    <n v="659"/>
    <s v="Bailey and Sons"/>
    <s v="Grass-roots dynamic emulation"/>
    <n v="120700"/>
    <n v="57010"/>
    <n v="47.232808616404313"/>
    <s v="failed"/>
    <n v="750"/>
    <n v="76.013333333333335"/>
    <s v="GB"/>
    <s v="GBP"/>
    <n v="1296108000"/>
    <n v="12961944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81.736263736263737"/>
    <s v="failed"/>
    <n v="77"/>
    <n v="96.597402597402592"/>
    <s v="US"/>
    <s v="USD"/>
    <n v="1440133200"/>
    <n v="1440910800"/>
    <b v="1"/>
    <b v="0"/>
    <s v="theater/plays"/>
    <s v="theater"/>
    <s v="plays"/>
  </r>
  <r>
    <n v="661"/>
    <s v="Smith Group"/>
    <s v="Right-sized secondary challenge"/>
    <n v="106800"/>
    <n v="57872"/>
    <n v="54.187265917603"/>
    <s v="failed"/>
    <n v="752"/>
    <n v="76.957446808510639"/>
    <s v="DK"/>
    <s v="DKK"/>
    <n v="1332910800"/>
    <n v="1335502800"/>
    <b v="0"/>
    <b v="0"/>
    <s v="music/jazz"/>
    <s v="music"/>
    <s v="jazz"/>
  </r>
  <r>
    <n v="662"/>
    <s v="Murphy-Farrell"/>
    <s v="Implemented exuding software"/>
    <n v="9100"/>
    <n v="8906"/>
    <n v="97.868131868131869"/>
    <s v="failed"/>
    <n v="131"/>
    <n v="67.984732824427482"/>
    <s v="US"/>
    <s v="USD"/>
    <n v="1544335200"/>
    <n v="1544680800"/>
    <b v="0"/>
    <b v="0"/>
    <s v="theater/plays"/>
    <s v="theater"/>
    <s v="plays"/>
  </r>
  <r>
    <n v="663"/>
    <s v="Everett-Wolfe"/>
    <s v="Total optimizing software"/>
    <n v="10000"/>
    <n v="7724"/>
    <n v="77.239999999999995"/>
    <s v="failed"/>
    <n v="87"/>
    <n v="88.781609195402297"/>
    <s v="US"/>
    <s v="USD"/>
    <n v="1286427600"/>
    <n v="1288414800"/>
    <b v="0"/>
    <b v="0"/>
    <s v="theater/plays"/>
    <s v="theater"/>
    <s v="plays"/>
  </r>
  <r>
    <n v="664"/>
    <s v="Young PLC"/>
    <s v="Optional maximized attitude"/>
    <n v="79400"/>
    <n v="26571"/>
    <n v="33.464735516372798"/>
    <s v="failed"/>
    <n v="1063"/>
    <n v="24.99623706491063"/>
    <s v="US"/>
    <s v="USD"/>
    <n v="1329717600"/>
    <n v="1330581600"/>
    <b v="0"/>
    <b v="0"/>
    <s v="music/jazz"/>
    <s v="music"/>
    <s v="jazz"/>
  </r>
  <r>
    <n v="665"/>
    <s v="Park-Goodman"/>
    <s v="Customer-focused impactful extranet"/>
    <n v="5100"/>
    <n v="12219"/>
    <n v="239.58823529411765"/>
    <s v="successful"/>
    <n v="272"/>
    <n v="44.922794117647058"/>
    <s v="US"/>
    <s v="USD"/>
    <n v="1310187600"/>
    <n v="13113972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64.032258064516128"/>
    <s v="canceled"/>
    <n v="25"/>
    <n v="79.400000000000006"/>
    <s v="US"/>
    <s v="USD"/>
    <n v="1377838800"/>
    <n v="1378357200"/>
    <b v="0"/>
    <b v="1"/>
    <s v="theater/plays"/>
    <s v="theater"/>
    <s v="plays"/>
  </r>
  <r>
    <n v="667"/>
    <s v="Little Ltd"/>
    <s v="Decentralized bandwidth-monitored ability"/>
    <n v="6900"/>
    <n v="12155"/>
    <n v="176.15942028985506"/>
    <s v="successful"/>
    <n v="419"/>
    <n v="29.009546539379475"/>
    <s v="US"/>
    <s v="USD"/>
    <n v="1410325200"/>
    <n v="1411102800"/>
    <b v="0"/>
    <b v="0"/>
    <s v="journalism/audio"/>
    <s v="journalism"/>
    <s v="audio"/>
  </r>
  <r>
    <n v="668"/>
    <s v="Brown and Sons"/>
    <s v="Programmable leadingedge budgetary management"/>
    <n v="27500"/>
    <n v="5593"/>
    <n v="20.33818181818182"/>
    <s v="failed"/>
    <n v="76"/>
    <n v="73.59210526315789"/>
    <s v="US"/>
    <s v="USD"/>
    <n v="1343797200"/>
    <n v="1344834000"/>
    <b v="0"/>
    <b v="0"/>
    <s v="theater/plays"/>
    <s v="theater"/>
    <s v="plays"/>
  </r>
  <r>
    <n v="669"/>
    <s v="Payne, Garrett and Thomas"/>
    <s v="Upgradable bi-directional concept"/>
    <n v="48800"/>
    <n v="175020"/>
    <n v="358.64754098360658"/>
    <s v="successful"/>
    <n v="1621"/>
    <n v="107.97038864898211"/>
    <s v="IT"/>
    <s v="EUR"/>
    <n v="1498453200"/>
    <n v="1499230800"/>
    <b v="0"/>
    <b v="0"/>
    <s v="theater/plays"/>
    <s v="theater"/>
    <s v="plays"/>
  </r>
  <r>
    <n v="670"/>
    <s v="Robinson Group"/>
    <s v="Re-contextualized homogeneous flexibility"/>
    <n v="16200"/>
    <n v="75955"/>
    <n v="468.85802469135803"/>
    <s v="successful"/>
    <n v="1101"/>
    <n v="68.987284287011803"/>
    <s v="US"/>
    <s v="USD"/>
    <n v="1456380000"/>
    <n v="1457416800"/>
    <b v="0"/>
    <b v="0"/>
    <s v="music/indie rock"/>
    <s v="music"/>
    <s v="indie rock"/>
  </r>
  <r>
    <n v="671"/>
    <s v="Robinson-Kelly"/>
    <s v="Monitored bi-directional standardization"/>
    <n v="97600"/>
    <n v="119127"/>
    <n v="122.05635245901641"/>
    <s v="successful"/>
    <n v="1073"/>
    <n v="111.02236719478098"/>
    <s v="US"/>
    <s v="USD"/>
    <n v="1280552400"/>
    <n v="1280898000"/>
    <b v="0"/>
    <b v="1"/>
    <s v="theater/plays"/>
    <s v="theater"/>
    <s v="plays"/>
  </r>
  <r>
    <n v="672"/>
    <s v="Kelly-Colon"/>
    <s v="Stand-alone grid-enabled leverage"/>
    <n v="197900"/>
    <n v="110689"/>
    <n v="55.931783729156137"/>
    <s v="failed"/>
    <n v="4428"/>
    <n v="24.997515808491418"/>
    <s v="AU"/>
    <s v="AUD"/>
    <n v="1521608400"/>
    <n v="1522472400"/>
    <b v="0"/>
    <b v="0"/>
    <s v="theater/plays"/>
    <s v="theater"/>
    <s v="plays"/>
  </r>
  <r>
    <n v="673"/>
    <s v="Turner, Scott and Gentry"/>
    <s v="Assimilated regional groupware"/>
    <n v="5600"/>
    <n v="2445"/>
    <n v="43.660714285714285"/>
    <s v="failed"/>
    <n v="58"/>
    <n v="42.155172413793103"/>
    <s v="IT"/>
    <s v="EUR"/>
    <n v="1460696400"/>
    <n v="1462510800"/>
    <b v="0"/>
    <b v="0"/>
    <s v="music/indie rock"/>
    <s v="music"/>
    <s v="indie rock"/>
  </r>
  <r>
    <n v="674"/>
    <s v="Sanchez Ltd"/>
    <s v="Up-sized 24hour instruction set"/>
    <n v="170700"/>
    <n v="57250"/>
    <n v="33.53837141183363"/>
    <s v="canceled"/>
    <n v="1218"/>
    <n v="47.003284072249592"/>
    <s v="US"/>
    <s v="USD"/>
    <n v="1313730000"/>
    <n v="13177908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22.97938144329896"/>
    <s v="successful"/>
    <n v="331"/>
    <n v="36.0392749244713"/>
    <s v="US"/>
    <s v="USD"/>
    <n v="1568178000"/>
    <n v="1568782800"/>
    <b v="0"/>
    <b v="0"/>
    <s v="journalism/audio"/>
    <s v="journalism"/>
    <s v="audio"/>
  </r>
  <r>
    <n v="676"/>
    <s v="Thompson-Moreno"/>
    <s v="Expanded needs-based orchestration"/>
    <n v="62300"/>
    <n v="118214"/>
    <n v="189.74959871589084"/>
    <s v="successful"/>
    <n v="1170"/>
    <n v="101.03760683760684"/>
    <s v="US"/>
    <s v="USD"/>
    <n v="1348635600"/>
    <n v="13494132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83.622641509433961"/>
    <s v="failed"/>
    <n v="111"/>
    <n v="39.927927927927925"/>
    <s v="US"/>
    <s v="USD"/>
    <n v="1468126800"/>
    <n v="1472446800"/>
    <b v="0"/>
    <b v="0"/>
    <s v="publishing/fiction"/>
    <s v="publishing"/>
    <s v="fiction"/>
  </r>
  <r>
    <n v="678"/>
    <s v="Rodriguez-Patterson"/>
    <s v="Inverse static standardization"/>
    <n v="99500"/>
    <n v="17879"/>
    <n v="17.968844221105527"/>
    <s v="canceled"/>
    <n v="215"/>
    <n v="83.158139534883716"/>
    <s v="US"/>
    <s v="USD"/>
    <n v="1547877600"/>
    <n v="1548050400"/>
    <b v="0"/>
    <b v="0"/>
    <s v="film &amp; video/drama"/>
    <s v="film &amp; video"/>
    <s v="drama"/>
  </r>
  <r>
    <n v="679"/>
    <s v="Davis Ltd"/>
    <s v="Synchronized motivating solution"/>
    <n v="1400"/>
    <n v="14511"/>
    <n v="1036.5"/>
    <s v="successful"/>
    <n v="363"/>
    <n v="39.97520661157025"/>
    <s v="US"/>
    <s v="USD"/>
    <n v="1571374800"/>
    <n v="1571806800"/>
    <b v="0"/>
    <b v="1"/>
    <s v="food/food trucks"/>
    <s v="food"/>
    <s v="food trucks"/>
  </r>
  <r>
    <n v="680"/>
    <s v="Nelson-Valdez"/>
    <s v="Open-source 4thgeneration open system"/>
    <n v="145600"/>
    <n v="141822"/>
    <n v="97.405219780219781"/>
    <s v="failed"/>
    <n v="2955"/>
    <n v="47.993908629441627"/>
    <s v="US"/>
    <s v="USD"/>
    <n v="1576303200"/>
    <n v="1576476000"/>
    <b v="0"/>
    <b v="1"/>
    <s v="games/mobile games"/>
    <s v="games"/>
    <s v="mobile games"/>
  </r>
  <r>
    <n v="681"/>
    <s v="Kelly PLC"/>
    <s v="Decentralized context-sensitive superstructure"/>
    <n v="184100"/>
    <n v="159037"/>
    <n v="86.386203150461711"/>
    <s v="failed"/>
    <n v="1657"/>
    <n v="95.978877489438744"/>
    <s v="US"/>
    <s v="USD"/>
    <n v="1324447200"/>
    <n v="1324965600"/>
    <b v="0"/>
    <b v="0"/>
    <s v="theater/plays"/>
    <s v="theater"/>
    <s v="plays"/>
  </r>
  <r>
    <n v="682"/>
    <s v="Nguyen and Sons"/>
    <s v="Compatible 5thgeneration concept"/>
    <n v="5400"/>
    <n v="8109"/>
    <n v="150.16666666666666"/>
    <s v="successful"/>
    <n v="103"/>
    <n v="78.728155339805824"/>
    <s v="US"/>
    <s v="USD"/>
    <n v="1386741600"/>
    <n v="1387519200"/>
    <b v="0"/>
    <b v="0"/>
    <s v="theater/plays"/>
    <s v="theater"/>
    <s v="plays"/>
  </r>
  <r>
    <n v="683"/>
    <s v="Jones PLC"/>
    <s v="Virtual systemic intranet"/>
    <n v="2300"/>
    <n v="8244"/>
    <n v="358.43478260869563"/>
    <s v="successful"/>
    <n v="147"/>
    <n v="56.081632653061227"/>
    <s v="US"/>
    <s v="USD"/>
    <n v="1537074000"/>
    <n v="1537246800"/>
    <b v="0"/>
    <b v="0"/>
    <s v="theater/plays"/>
    <s v="theater"/>
    <s v="plays"/>
  </r>
  <r>
    <n v="684"/>
    <s v="Gilmore LLC"/>
    <s v="Optimized systemic algorithm"/>
    <n v="1400"/>
    <n v="7600"/>
    <n v="542.85714285714289"/>
    <s v="successful"/>
    <n v="110"/>
    <n v="69.090909090909093"/>
    <s v="CA"/>
    <s v="CAD"/>
    <n v="1277787600"/>
    <n v="1279515600"/>
    <b v="0"/>
    <b v="0"/>
    <s v="publishing/nonfiction"/>
    <s v="publishing"/>
    <s v="nonfiction"/>
  </r>
  <r>
    <n v="685"/>
    <s v="Lee-Cobb"/>
    <s v="Customizable homogeneous firmware"/>
    <n v="140000"/>
    <n v="94501"/>
    <n v="67.500714285714281"/>
    <s v="failed"/>
    <n v="926"/>
    <n v="102.05291576673866"/>
    <s v="CA"/>
    <s v="CAD"/>
    <n v="1440306000"/>
    <n v="1442379600"/>
    <b v="0"/>
    <b v="0"/>
    <s v="theater/plays"/>
    <s v="theater"/>
    <s v="plays"/>
  </r>
  <r>
    <n v="686"/>
    <s v="Jones, Wiley and Robbins"/>
    <s v="Front-line cohesive extranet"/>
    <n v="7500"/>
    <n v="14381"/>
    <n v="191.74666666666667"/>
    <s v="successful"/>
    <n v="134"/>
    <n v="107.32089552238806"/>
    <s v="US"/>
    <s v="USD"/>
    <n v="1522126800"/>
    <n v="1523077200"/>
    <b v="0"/>
    <b v="0"/>
    <s v="technology/wearables"/>
    <s v="technology"/>
    <s v="wearables"/>
  </r>
  <r>
    <n v="687"/>
    <s v="Martin, Gates and Holt"/>
    <s v="Distributed holistic neural-net"/>
    <n v="1500"/>
    <n v="13980"/>
    <n v="932"/>
    <s v="successful"/>
    <n v="269"/>
    <n v="51.970260223048328"/>
    <s v="US"/>
    <s v="USD"/>
    <n v="1489298400"/>
    <n v="1489554000"/>
    <b v="0"/>
    <b v="0"/>
    <s v="theater/plays"/>
    <s v="theater"/>
    <s v="plays"/>
  </r>
  <r>
    <n v="688"/>
    <s v="Bowen, Davies and Burns"/>
    <s v="Devolved client-server monitoring"/>
    <n v="2900"/>
    <n v="12449"/>
    <n v="429.27586206896552"/>
    <s v="successful"/>
    <n v="175"/>
    <n v="71.137142857142862"/>
    <s v="US"/>
    <s v="USD"/>
    <n v="1547100000"/>
    <n v="1548482400"/>
    <b v="0"/>
    <b v="1"/>
    <s v="film &amp; video/television"/>
    <s v="film &amp; video"/>
    <s v="television"/>
  </r>
  <r>
    <n v="689"/>
    <s v="Nguyen Inc"/>
    <s v="Seamless directional capacity"/>
    <n v="7300"/>
    <n v="7348"/>
    <n v="100.65753424657535"/>
    <s v="successful"/>
    <n v="69"/>
    <n v="106.49275362318841"/>
    <s v="US"/>
    <s v="USD"/>
    <n v="1383022800"/>
    <n v="1384063200"/>
    <b v="0"/>
    <b v="0"/>
    <s v="technology/web"/>
    <s v="technology"/>
    <s v="web"/>
  </r>
  <r>
    <n v="690"/>
    <s v="Walsh-Watts"/>
    <s v="Polarized actuating implementation"/>
    <n v="3600"/>
    <n v="8158"/>
    <n v="226.61111111111109"/>
    <s v="successful"/>
    <n v="190"/>
    <n v="42.93684210526316"/>
    <s v="US"/>
    <s v="USD"/>
    <n v="1322373600"/>
    <n v="13228920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42.38"/>
    <s v="successful"/>
    <n v="237"/>
    <n v="30.037974683544302"/>
    <s v="US"/>
    <s v="USD"/>
    <n v="1349240400"/>
    <n v="13507092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90.633333333333326"/>
    <s v="failed"/>
    <n v="77"/>
    <n v="70.623376623376629"/>
    <s v="GB"/>
    <s v="GBP"/>
    <n v="1562648400"/>
    <n v="1564203600"/>
    <b v="0"/>
    <b v="0"/>
    <s v="music/rock"/>
    <s v="music"/>
    <s v="rock"/>
  </r>
  <r>
    <n v="693"/>
    <s v="Bradford-Silva"/>
    <s v="Reverse-engineered composite hierarchy"/>
    <n v="180400"/>
    <n v="115396"/>
    <n v="63.966740576496676"/>
    <s v="failed"/>
    <n v="1748"/>
    <n v="66.016018306636155"/>
    <s v="US"/>
    <s v="USD"/>
    <n v="1508216400"/>
    <n v="1509685200"/>
    <b v="0"/>
    <b v="0"/>
    <s v="theater/plays"/>
    <s v="theater"/>
    <s v="plays"/>
  </r>
  <r>
    <n v="694"/>
    <s v="Mora-Bradley"/>
    <s v="Programmable tangible ability"/>
    <n v="9100"/>
    <n v="7656"/>
    <n v="84.131868131868131"/>
    <s v="failed"/>
    <n v="79"/>
    <n v="96.911392405063296"/>
    <s v="US"/>
    <s v="USD"/>
    <n v="1511762400"/>
    <n v="1514959200"/>
    <b v="0"/>
    <b v="0"/>
    <s v="theater/plays"/>
    <s v="theater"/>
    <s v="plays"/>
  </r>
  <r>
    <n v="695"/>
    <s v="Cardenas, Thompson and Carey"/>
    <s v="Configurable full-range emulation"/>
    <n v="9200"/>
    <n v="12322"/>
    <n v="133.93478260869566"/>
    <s v="successful"/>
    <n v="196"/>
    <n v="62.867346938775512"/>
    <s v="IT"/>
    <s v="EUR"/>
    <n v="1447480800"/>
    <n v="1448863200"/>
    <b v="1"/>
    <b v="0"/>
    <s v="music/rock"/>
    <s v="music"/>
    <s v="rock"/>
  </r>
  <r>
    <n v="696"/>
    <s v="Lopez, Reid and Johnson"/>
    <s v="Total real-time hardware"/>
    <n v="164100"/>
    <n v="96888"/>
    <n v="59.042047531992694"/>
    <s v="failed"/>
    <n v="889"/>
    <n v="108.98537682789652"/>
    <s v="US"/>
    <s v="USD"/>
    <n v="1429506000"/>
    <n v="1429592400"/>
    <b v="0"/>
    <b v="1"/>
    <s v="theater/plays"/>
    <s v="theater"/>
    <s v="plays"/>
  </r>
  <r>
    <n v="697"/>
    <s v="Fox-Williams"/>
    <s v="Profound system-worthy functionalities"/>
    <n v="128900"/>
    <n v="196960"/>
    <n v="152.80062063615205"/>
    <s v="successful"/>
    <n v="7295"/>
    <n v="26.999314599040439"/>
    <s v="US"/>
    <s v="USD"/>
    <n v="1522472400"/>
    <n v="1522645200"/>
    <b v="0"/>
    <b v="0"/>
    <s v="music/electric music"/>
    <s v="music"/>
    <s v="electric music"/>
  </r>
  <r>
    <n v="698"/>
    <s v="Taylor, Wood and Taylor"/>
    <s v="Cloned hybrid focus group"/>
    <n v="42100"/>
    <n v="188057"/>
    <n v="446.69121140142522"/>
    <s v="successful"/>
    <n v="2893"/>
    <n v="65.004147943311438"/>
    <s v="CA"/>
    <s v="CAD"/>
    <n v="1322114400"/>
    <n v="1323324000"/>
    <b v="0"/>
    <b v="0"/>
    <s v="technology/wearables"/>
    <s v="technology"/>
    <s v="wearables"/>
  </r>
  <r>
    <n v="699"/>
    <s v="King Inc"/>
    <s v="Ergonomic dedicated focus group"/>
    <n v="7400"/>
    <n v="6245"/>
    <n v="84.391891891891888"/>
    <s v="failed"/>
    <n v="56"/>
    <n v="111.51785714285714"/>
    <s v="US"/>
    <s v="USD"/>
    <n v="1561438800"/>
    <n v="15615252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3"/>
    <s v="failed"/>
    <n v="1"/>
    <n v="3"/>
    <s v="US"/>
    <s v="USD"/>
    <n v="1264399200"/>
    <n v="1265695200"/>
    <b v="0"/>
    <b v="0"/>
    <s v="technology/wearables"/>
    <s v="technology"/>
    <s v="wearables"/>
  </r>
  <r>
    <n v="701"/>
    <s v="Mcclain LLC"/>
    <s v="Open-source multi-tasking methodology"/>
    <n v="52000"/>
    <n v="91014"/>
    <n v="175.02692307692308"/>
    <s v="successful"/>
    <n v="820"/>
    <n v="110.99268292682927"/>
    <s v="US"/>
    <s v="USD"/>
    <n v="1301202000"/>
    <n v="1301806800"/>
    <b v="1"/>
    <b v="0"/>
    <s v="theater/plays"/>
    <s v="theater"/>
    <s v="plays"/>
  </r>
  <r>
    <n v="702"/>
    <s v="Sims-Gross"/>
    <s v="Object-based attitude-oriented analyzer"/>
    <n v="8700"/>
    <n v="4710"/>
    <n v="54.137931034482754"/>
    <s v="failed"/>
    <n v="83"/>
    <n v="56.746987951807228"/>
    <s v="US"/>
    <s v="USD"/>
    <n v="1374469200"/>
    <n v="1374901200"/>
    <b v="0"/>
    <b v="0"/>
    <s v="technology/wearables"/>
    <s v="technology"/>
    <s v="wearables"/>
  </r>
  <r>
    <n v="703"/>
    <s v="Perez Group"/>
    <s v="Cross-platform tertiary hub"/>
    <n v="63400"/>
    <n v="197728"/>
    <n v="311.87381703470032"/>
    <s v="successful"/>
    <n v="2038"/>
    <n v="97.020608439646708"/>
    <s v="US"/>
    <s v="USD"/>
    <n v="1334984400"/>
    <n v="13364532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22.78160919540231"/>
    <s v="successful"/>
    <n v="116"/>
    <n v="92.08620689655173"/>
    <s v="US"/>
    <s v="USD"/>
    <n v="1467608400"/>
    <n v="1468904400"/>
    <b v="0"/>
    <b v="0"/>
    <s v="film &amp; video/animation"/>
    <s v="film &amp; video"/>
    <s v="animation"/>
  </r>
  <r>
    <n v="705"/>
    <s v="Ford LLC"/>
    <s v="Centralized tangible success"/>
    <n v="169700"/>
    <n v="168048"/>
    <n v="99.026517383618156"/>
    <s v="failed"/>
    <n v="2025"/>
    <n v="82.986666666666665"/>
    <s v="GB"/>
    <s v="GBP"/>
    <n v="1386741600"/>
    <n v="1387087200"/>
    <b v="0"/>
    <b v="0"/>
    <s v="publishing/nonfiction"/>
    <s v="publishing"/>
    <s v="nonfiction"/>
  </r>
  <r>
    <n v="706"/>
    <s v="Moreno Ltd"/>
    <s v="Customer-focused multimedia methodology"/>
    <n v="108400"/>
    <n v="138586"/>
    <n v="127.84686346863469"/>
    <s v="successful"/>
    <n v="1345"/>
    <n v="103.03791821561339"/>
    <s v="AU"/>
    <s v="AUD"/>
    <n v="1546754400"/>
    <n v="1547445600"/>
    <b v="0"/>
    <b v="1"/>
    <s v="technology/web"/>
    <s v="technology"/>
    <s v="web"/>
  </r>
  <r>
    <n v="707"/>
    <s v="Moore, Cook and Wright"/>
    <s v="Visionary maximized Local Area Network"/>
    <n v="7300"/>
    <n v="11579"/>
    <n v="158.61643835616439"/>
    <s v="successful"/>
    <n v="168"/>
    <n v="68.922619047619051"/>
    <s v="US"/>
    <s v="USD"/>
    <n v="1544248800"/>
    <n v="1547359200"/>
    <b v="0"/>
    <b v="0"/>
    <s v="film &amp; video/drama"/>
    <s v="film &amp; video"/>
    <s v="drama"/>
  </r>
  <r>
    <n v="708"/>
    <s v="Ortega LLC"/>
    <s v="Secured bifurcated intranet"/>
    <n v="1700"/>
    <n v="12020"/>
    <n v="707.05882352941171"/>
    <s v="successful"/>
    <n v="137"/>
    <n v="87.737226277372258"/>
    <s v="CH"/>
    <s v="CHF"/>
    <n v="1495429200"/>
    <n v="1496293200"/>
    <b v="0"/>
    <b v="0"/>
    <s v="theater/plays"/>
    <s v="theater"/>
    <s v="plays"/>
  </r>
  <r>
    <n v="709"/>
    <s v="Silva, Walker and Martin"/>
    <s v="Grass-roots 4thgeneration product"/>
    <n v="9800"/>
    <n v="13954"/>
    <n v="142.38775510204081"/>
    <s v="successful"/>
    <n v="186"/>
    <n v="75.021505376344081"/>
    <s v="IT"/>
    <s v="EUR"/>
    <n v="1334811600"/>
    <n v="1335416400"/>
    <b v="0"/>
    <b v="0"/>
    <s v="theater/plays"/>
    <s v="theater"/>
    <s v="plays"/>
  </r>
  <r>
    <n v="710"/>
    <s v="Huynh, Gallegos and Mills"/>
    <s v="Reduced next generation info-mediaries"/>
    <n v="4300"/>
    <n v="6358"/>
    <n v="147.86046511627907"/>
    <s v="successful"/>
    <n v="125"/>
    <n v="50.863999999999997"/>
    <s v="US"/>
    <s v="USD"/>
    <n v="1531544400"/>
    <n v="1532149200"/>
    <b v="0"/>
    <b v="1"/>
    <s v="theater/plays"/>
    <s v="theater"/>
    <s v="plays"/>
  </r>
  <r>
    <n v="711"/>
    <s v="Anderson LLC"/>
    <s v="Customizable full-range artificial intelligence"/>
    <n v="6200"/>
    <n v="1260"/>
    <n v="20.322580645161288"/>
    <s v="failed"/>
    <n v="14"/>
    <n v="90"/>
    <s v="IT"/>
    <s v="EUR"/>
    <n v="1453615200"/>
    <n v="1453788000"/>
    <b v="1"/>
    <b v="1"/>
    <s v="theater/plays"/>
    <s v="theater"/>
    <s v="plays"/>
  </r>
  <r>
    <n v="712"/>
    <s v="Garza-Bryant"/>
    <s v="Programmable leadingedge contingency"/>
    <n v="800"/>
    <n v="14725"/>
    <n v="1840.625"/>
    <s v="successful"/>
    <n v="202"/>
    <n v="72.896039603960389"/>
    <s v="US"/>
    <s v="USD"/>
    <n v="1467954000"/>
    <n v="1471496400"/>
    <b v="0"/>
    <b v="0"/>
    <s v="theater/plays"/>
    <s v="theater"/>
    <s v="plays"/>
  </r>
  <r>
    <n v="713"/>
    <s v="Mays LLC"/>
    <s v="Multi-layered global groupware"/>
    <n v="6900"/>
    <n v="11174"/>
    <n v="161.94202898550725"/>
    <s v="successful"/>
    <n v="103"/>
    <n v="108.48543689320388"/>
    <s v="US"/>
    <s v="USD"/>
    <n v="1471842000"/>
    <n v="14728788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72.82077922077923"/>
    <s v="successful"/>
    <n v="1785"/>
    <n v="101.98095238095237"/>
    <s v="US"/>
    <s v="USD"/>
    <n v="1408424400"/>
    <n v="1408510800"/>
    <b v="0"/>
    <b v="0"/>
    <s v="music/rock"/>
    <s v="music"/>
    <s v="rock"/>
  </r>
  <r>
    <n v="715"/>
    <s v="Fischer, Torres and Walker"/>
    <s v="Expanded even-keeled portal"/>
    <n v="118000"/>
    <n v="28870"/>
    <n v="24.466101694915253"/>
    <s v="failed"/>
    <n v="656"/>
    <n v="44.009146341463413"/>
    <s v="US"/>
    <s v="USD"/>
    <n v="1281157200"/>
    <n v="1281589200"/>
    <b v="0"/>
    <b v="0"/>
    <s v="games/mobile games"/>
    <s v="games"/>
    <s v="mobile games"/>
  </r>
  <r>
    <n v="716"/>
    <s v="Tapia, Kramer and Hicks"/>
    <s v="Advanced modular moderator"/>
    <n v="2000"/>
    <n v="10353"/>
    <n v="517.65"/>
    <s v="successful"/>
    <n v="157"/>
    <n v="65.942675159235662"/>
    <s v="US"/>
    <s v="USD"/>
    <n v="1373432400"/>
    <n v="1375851600"/>
    <b v="0"/>
    <b v="1"/>
    <s v="theater/plays"/>
    <s v="theater"/>
    <s v="plays"/>
  </r>
  <r>
    <n v="717"/>
    <s v="Barnes, Wilcox and Riley"/>
    <s v="Reverse-engineered well-modulated ability"/>
    <n v="5600"/>
    <n v="13868"/>
    <n v="247.64285714285714"/>
    <s v="successful"/>
    <n v="555"/>
    <n v="24.987387387387386"/>
    <s v="US"/>
    <s v="USD"/>
    <n v="1313989200"/>
    <n v="13158036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00.20481927710843"/>
    <s v="successful"/>
    <n v="297"/>
    <n v="28.003367003367003"/>
    <s v="US"/>
    <s v="USD"/>
    <n v="1371445200"/>
    <n v="1373691600"/>
    <b v="0"/>
    <b v="0"/>
    <s v="technology/wearables"/>
    <s v="technology"/>
    <s v="wearables"/>
  </r>
  <r>
    <n v="719"/>
    <s v="Pace, Simpson and Watkins"/>
    <s v="Down-sized uniform ability"/>
    <n v="6900"/>
    <n v="10557"/>
    <n v="153"/>
    <s v="successful"/>
    <n v="123"/>
    <n v="85.829268292682926"/>
    <s v="US"/>
    <s v="USD"/>
    <n v="1338267600"/>
    <n v="13392180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37.091954022988503"/>
    <s v="canceled"/>
    <n v="38"/>
    <n v="84.921052631578945"/>
    <s v="DK"/>
    <s v="DKK"/>
    <n v="1519192800"/>
    <n v="1520402400"/>
    <b v="0"/>
    <b v="1"/>
    <s v="theater/plays"/>
    <s v="theater"/>
    <s v="plays"/>
  </r>
  <r>
    <n v="721"/>
    <s v="Dominguez-Owens"/>
    <s v="Open-architected systematic intranet"/>
    <n v="123600"/>
    <n v="5429"/>
    <n v="4.392394822006473"/>
    <s v="canceled"/>
    <n v="60"/>
    <n v="90.483333333333334"/>
    <s v="US"/>
    <s v="USD"/>
    <n v="1522818000"/>
    <n v="1523336400"/>
    <b v="0"/>
    <b v="0"/>
    <s v="music/rock"/>
    <s v="music"/>
    <s v="rock"/>
  </r>
  <r>
    <n v="722"/>
    <s v="Thomas-Simmons"/>
    <s v="Proactive 24hour frame"/>
    <n v="48500"/>
    <n v="75906"/>
    <n v="156.50721649484535"/>
    <s v="successful"/>
    <n v="3036"/>
    <n v="25.00197628458498"/>
    <s v="US"/>
    <s v="USD"/>
    <n v="1509948000"/>
    <n v="15122808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70.40816326530609"/>
    <s v="successful"/>
    <n v="144"/>
    <n v="92.013888888888886"/>
    <s v="AU"/>
    <s v="AUD"/>
    <n v="1456898400"/>
    <n v="1458709200"/>
    <b v="0"/>
    <b v="0"/>
    <s v="theater/plays"/>
    <s v="theater"/>
    <s v="plays"/>
  </r>
  <r>
    <n v="724"/>
    <s v="Mccoy Ltd"/>
    <s v="Business-focused encompassing intranet"/>
    <n v="8400"/>
    <n v="11261"/>
    <n v="134.05952380952382"/>
    <s v="successful"/>
    <n v="121"/>
    <n v="93.066115702479337"/>
    <s v="GB"/>
    <s v="GBP"/>
    <n v="1413954000"/>
    <n v="1414126800"/>
    <b v="0"/>
    <b v="1"/>
    <s v="theater/plays"/>
    <s v="theater"/>
    <s v="plays"/>
  </r>
  <r>
    <n v="725"/>
    <s v="Dawson-Tyler"/>
    <s v="Optional 6thgeneration access"/>
    <n v="193200"/>
    <n v="97369"/>
    <n v="50.398033126293996"/>
    <s v="failed"/>
    <n v="1596"/>
    <n v="61.008145363408524"/>
    <s v="US"/>
    <s v="USD"/>
    <n v="1416031200"/>
    <n v="1416204000"/>
    <b v="0"/>
    <b v="0"/>
    <s v="games/mobile games"/>
    <s v="games"/>
    <s v="mobile games"/>
  </r>
  <r>
    <n v="726"/>
    <s v="Johns-Thomas"/>
    <s v="Realigned web-enabled functionalities"/>
    <n v="54300"/>
    <n v="48227"/>
    <n v="88.815837937384899"/>
    <s v="canceled"/>
    <n v="524"/>
    <n v="92.036259541984734"/>
    <s v="US"/>
    <s v="USD"/>
    <n v="1287982800"/>
    <n v="1288501200"/>
    <b v="0"/>
    <b v="1"/>
    <s v="theater/plays"/>
    <s v="theater"/>
    <s v="plays"/>
  </r>
  <r>
    <n v="727"/>
    <s v="Quinn, Cruz and Schmidt"/>
    <s v="Enterprise-wide multimedia software"/>
    <n v="8900"/>
    <n v="14685"/>
    <n v="165"/>
    <s v="successful"/>
    <n v="181"/>
    <n v="81.132596685082873"/>
    <s v="US"/>
    <s v="USD"/>
    <n v="1547964000"/>
    <n v="1552971600"/>
    <b v="0"/>
    <b v="0"/>
    <s v="technology/web"/>
    <s v="technology"/>
    <s v="web"/>
  </r>
  <r>
    <n v="728"/>
    <s v="Stewart Inc"/>
    <s v="Versatile mission-critical knowledgebase"/>
    <n v="4200"/>
    <n v="735"/>
    <n v="17.5"/>
    <s v="failed"/>
    <n v="10"/>
    <n v="73.5"/>
    <s v="US"/>
    <s v="USD"/>
    <n v="1464152400"/>
    <n v="1465102800"/>
    <b v="0"/>
    <b v="0"/>
    <s v="theater/plays"/>
    <s v="theater"/>
    <s v="plays"/>
  </r>
  <r>
    <n v="729"/>
    <s v="Moore Group"/>
    <s v="Multi-lateral object-oriented open system"/>
    <n v="5600"/>
    <n v="10397"/>
    <n v="185.66071428571428"/>
    <s v="successful"/>
    <n v="122"/>
    <n v="85.221311475409834"/>
    <s v="US"/>
    <s v="USD"/>
    <n v="1359957600"/>
    <n v="1360130400"/>
    <b v="0"/>
    <b v="0"/>
    <s v="film &amp; video/drama"/>
    <s v="film &amp; video"/>
    <s v="drama"/>
  </r>
  <r>
    <n v="730"/>
    <s v="Carson PLC"/>
    <s v="Visionary system-worthy attitude"/>
    <n v="28800"/>
    <n v="118847"/>
    <n v="412.6631944444444"/>
    <s v="successful"/>
    <n v="1071"/>
    <n v="110.96825396825396"/>
    <s v="CA"/>
    <s v="CAD"/>
    <n v="1432357200"/>
    <n v="1432875600"/>
    <b v="0"/>
    <b v="0"/>
    <s v="technology/wearables"/>
    <s v="technology"/>
    <s v="wearables"/>
  </r>
  <r>
    <n v="731"/>
    <s v="Cruz, Hall and Mason"/>
    <s v="Synergized content-based hierarchy"/>
    <n v="8000"/>
    <n v="7220"/>
    <n v="90.25"/>
    <s v="canceled"/>
    <n v="219"/>
    <n v="32.968036529680369"/>
    <s v="US"/>
    <s v="USD"/>
    <n v="1500786000"/>
    <n v="1500872400"/>
    <b v="0"/>
    <b v="0"/>
    <s v="technology/web"/>
    <s v="technology"/>
    <s v="web"/>
  </r>
  <r>
    <n v="732"/>
    <s v="Glass, Baker and Jones"/>
    <s v="Business-focused 24hour access"/>
    <n v="117000"/>
    <n v="107622"/>
    <n v="91.984615384615381"/>
    <s v="failed"/>
    <n v="1121"/>
    <n v="96.005352363960753"/>
    <s v="US"/>
    <s v="USD"/>
    <n v="1490158800"/>
    <n v="1492146000"/>
    <b v="0"/>
    <b v="1"/>
    <s v="music/rock"/>
    <s v="music"/>
    <s v="rock"/>
  </r>
  <r>
    <n v="733"/>
    <s v="Marquez-Kerr"/>
    <s v="Automated hybrid orchestration"/>
    <n v="15800"/>
    <n v="83267"/>
    <n v="527.00632911392404"/>
    <s v="successful"/>
    <n v="980"/>
    <n v="84.96632653061225"/>
    <s v="US"/>
    <s v="USD"/>
    <n v="1406178000"/>
    <n v="1407301200"/>
    <b v="0"/>
    <b v="0"/>
    <s v="music/metal"/>
    <s v="music"/>
    <s v="metal"/>
  </r>
  <r>
    <n v="734"/>
    <s v="Stone PLC"/>
    <s v="Exclusive 5thgeneration leverage"/>
    <n v="4200"/>
    <n v="13404"/>
    <n v="319.14285714285711"/>
    <s v="successful"/>
    <n v="536"/>
    <n v="25.007462686567163"/>
    <s v="US"/>
    <s v="USD"/>
    <n v="1485583200"/>
    <n v="1486620000"/>
    <b v="0"/>
    <b v="1"/>
    <s v="theater/plays"/>
    <s v="theater"/>
    <s v="plays"/>
  </r>
  <r>
    <n v="735"/>
    <s v="Caldwell PLC"/>
    <s v="Grass-roots zero administration alliance"/>
    <n v="37100"/>
    <n v="131404"/>
    <n v="354.18867924528303"/>
    <s v="successful"/>
    <n v="1991"/>
    <n v="65.998995479658461"/>
    <s v="US"/>
    <s v="USD"/>
    <n v="1459314000"/>
    <n v="14599188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32.896103896103895"/>
    <s v="canceled"/>
    <n v="29"/>
    <n v="87.34482758620689"/>
    <s v="US"/>
    <s v="USD"/>
    <n v="1424412000"/>
    <n v="14247576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35.8918918918919"/>
    <s v="successful"/>
    <n v="180"/>
    <n v="27.933333333333334"/>
    <s v="US"/>
    <s v="USD"/>
    <n v="1478844000"/>
    <n v="14798808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5"/>
    <s v="failed"/>
    <n v="15"/>
    <n v="103.8"/>
    <s v="US"/>
    <s v="USD"/>
    <n v="1416117600"/>
    <n v="1418018400"/>
    <b v="0"/>
    <b v="1"/>
    <s v="theater/plays"/>
    <s v="theater"/>
    <s v="plays"/>
  </r>
  <r>
    <n v="739"/>
    <s v="Meyer-Avila"/>
    <s v="Multi-tiered discrete support"/>
    <n v="10000"/>
    <n v="6100"/>
    <n v="61"/>
    <s v="failed"/>
    <n v="191"/>
    <n v="31.937172774869111"/>
    <s v="US"/>
    <s v="USD"/>
    <n v="1340946000"/>
    <n v="1341032400"/>
    <b v="0"/>
    <b v="0"/>
    <s v="music/indie rock"/>
    <s v="music"/>
    <s v="indie rock"/>
  </r>
  <r>
    <n v="740"/>
    <s v="Nelson, Smith and Graham"/>
    <s v="Phased system-worthy conglomeration"/>
    <n v="5300"/>
    <n v="1592"/>
    <n v="30.037735849056602"/>
    <s v="failed"/>
    <n v="16"/>
    <n v="99.5"/>
    <s v="US"/>
    <s v="USD"/>
    <n v="1486101600"/>
    <n v="1486360800"/>
    <b v="0"/>
    <b v="0"/>
    <s v="theater/plays"/>
    <s v="theater"/>
    <s v="plays"/>
  </r>
  <r>
    <n v="741"/>
    <s v="Garcia Ltd"/>
    <s v="Balanced mobile alliance"/>
    <n v="1200"/>
    <n v="14150"/>
    <n v="1179.1666666666665"/>
    <s v="successful"/>
    <n v="130"/>
    <n v="108.84615384615384"/>
    <s v="US"/>
    <s v="USD"/>
    <n v="1274590800"/>
    <n v="1274677200"/>
    <b v="0"/>
    <b v="0"/>
    <s v="theater/plays"/>
    <s v="theater"/>
    <s v="plays"/>
  </r>
  <r>
    <n v="742"/>
    <s v="West-Stevens"/>
    <s v="Reactive solution-oriented groupware"/>
    <n v="1200"/>
    <n v="13513"/>
    <n v="1126.0833333333335"/>
    <s v="successful"/>
    <n v="122"/>
    <n v="110.76229508196721"/>
    <s v="US"/>
    <s v="USD"/>
    <n v="1263880800"/>
    <n v="1267509600"/>
    <b v="0"/>
    <b v="0"/>
    <s v="music/electric music"/>
    <s v="music"/>
    <s v="electric music"/>
  </r>
  <r>
    <n v="743"/>
    <s v="Clark-Conrad"/>
    <s v="Exclusive bandwidth-monitored orchestration"/>
    <n v="3900"/>
    <n v="504"/>
    <n v="12.923076923076923"/>
    <s v="failed"/>
    <n v="17"/>
    <n v="29.647058823529413"/>
    <s v="US"/>
    <s v="USD"/>
    <n v="1445403600"/>
    <n v="1445922000"/>
    <b v="0"/>
    <b v="1"/>
    <s v="theater/plays"/>
    <s v="theater"/>
    <s v="plays"/>
  </r>
  <r>
    <n v="744"/>
    <s v="Fitzgerald Group"/>
    <s v="Intuitive exuding initiative"/>
    <n v="2000"/>
    <n v="14240"/>
    <n v="712"/>
    <s v="successful"/>
    <n v="140"/>
    <n v="101.71428571428571"/>
    <s v="US"/>
    <s v="USD"/>
    <n v="1533877200"/>
    <n v="1534050000"/>
    <b v="0"/>
    <b v="1"/>
    <s v="theater/plays"/>
    <s v="theater"/>
    <s v="plays"/>
  </r>
  <r>
    <n v="745"/>
    <s v="Hill, Mccann and Moore"/>
    <s v="Streamlined needs-based knowledge user"/>
    <n v="6900"/>
    <n v="2091"/>
    <n v="30.304347826086957"/>
    <s v="failed"/>
    <n v="34"/>
    <n v="61.5"/>
    <s v="US"/>
    <s v="USD"/>
    <n v="1275195600"/>
    <n v="1277528400"/>
    <b v="0"/>
    <b v="0"/>
    <s v="technology/wearables"/>
    <s v="technology"/>
    <s v="wearables"/>
  </r>
  <r>
    <n v="746"/>
    <s v="Edwards LLC"/>
    <s v="Automated system-worthy structure"/>
    <n v="55800"/>
    <n v="118580"/>
    <n v="212.50896057347671"/>
    <s v="successful"/>
    <n v="3388"/>
    <n v="35"/>
    <s v="US"/>
    <s v="USD"/>
    <n v="1318136400"/>
    <n v="1318568400"/>
    <b v="0"/>
    <b v="0"/>
    <s v="technology/web"/>
    <s v="technology"/>
    <s v="web"/>
  </r>
  <r>
    <n v="747"/>
    <s v="Greer and Sons"/>
    <s v="Secured clear-thinking intranet"/>
    <n v="4900"/>
    <n v="11214"/>
    <n v="228.85714285714286"/>
    <s v="successful"/>
    <n v="280"/>
    <n v="40.049999999999997"/>
    <s v="US"/>
    <s v="USD"/>
    <n v="1283403600"/>
    <n v="1284354000"/>
    <b v="0"/>
    <b v="0"/>
    <s v="theater/plays"/>
    <s v="theater"/>
    <s v="plays"/>
  </r>
  <r>
    <n v="748"/>
    <s v="Martinez PLC"/>
    <s v="Cloned actuating architecture"/>
    <n v="194900"/>
    <n v="68137"/>
    <n v="34.959979476654695"/>
    <s v="canceled"/>
    <n v="614"/>
    <n v="110.97231270358306"/>
    <s v="US"/>
    <s v="USD"/>
    <n v="1267423200"/>
    <n v="12695796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57.29069767441862"/>
    <s v="successful"/>
    <n v="366"/>
    <n v="36.959016393442624"/>
    <s v="IT"/>
    <s v="EUR"/>
    <n v="1412744400"/>
    <n v="1413781200"/>
    <b v="0"/>
    <b v="1"/>
    <s v="technology/wearables"/>
    <s v="technology"/>
    <s v="wearables"/>
  </r>
  <r>
    <n v="750"/>
    <s v="Ramos and Sons"/>
    <s v="Extended responsive Internet solution"/>
    <n v="100"/>
    <n v="1"/>
    <n v="1"/>
    <s v="failed"/>
    <n v="1"/>
    <n v="1"/>
    <s v="GB"/>
    <s v="GBP"/>
    <n v="1277960400"/>
    <n v="1280120400"/>
    <b v="0"/>
    <b v="0"/>
    <s v="music/electric music"/>
    <s v="music"/>
    <s v="electric music"/>
  </r>
  <r>
    <n v="751"/>
    <s v="Lane-Barber"/>
    <s v="Universal value-added moderator"/>
    <n v="3600"/>
    <n v="8363"/>
    <n v="232.30555555555554"/>
    <s v="successful"/>
    <n v="270"/>
    <n v="30.974074074074075"/>
    <s v="US"/>
    <s v="USD"/>
    <n v="1458190800"/>
    <n v="1459486800"/>
    <b v="1"/>
    <b v="1"/>
    <s v="publishing/nonfiction"/>
    <s v="publishing"/>
    <s v="nonfiction"/>
  </r>
  <r>
    <n v="752"/>
    <s v="Lowery Group"/>
    <s v="Sharable motivating emulation"/>
    <n v="5800"/>
    <n v="5362"/>
    <n v="92.448275862068968"/>
    <s v="canceled"/>
    <n v="114"/>
    <n v="47.035087719298247"/>
    <s v="US"/>
    <s v="USD"/>
    <n v="1280984400"/>
    <n v="1282539600"/>
    <b v="0"/>
    <b v="1"/>
    <s v="theater/plays"/>
    <s v="theater"/>
    <s v="plays"/>
  </r>
  <r>
    <n v="753"/>
    <s v="Guerrero-Griffin"/>
    <s v="Networked web-enabled product"/>
    <n v="4700"/>
    <n v="12065"/>
    <n v="256.70212765957444"/>
    <s v="successful"/>
    <n v="137"/>
    <n v="88.065693430656935"/>
    <s v="US"/>
    <s v="USD"/>
    <n v="1274590800"/>
    <n v="12758868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68.47017045454547"/>
    <s v="successful"/>
    <n v="3205"/>
    <n v="37.005616224648989"/>
    <s v="US"/>
    <s v="USD"/>
    <n v="1351400400"/>
    <n v="1355983200"/>
    <b v="0"/>
    <b v="0"/>
    <s v="theater/plays"/>
    <s v="theater"/>
    <s v="plays"/>
  </r>
  <r>
    <n v="755"/>
    <s v="Chen, Pollard and Clarke"/>
    <s v="Stand-alone multi-state project"/>
    <n v="4500"/>
    <n v="7496"/>
    <n v="166.57777777777778"/>
    <s v="successful"/>
    <n v="288"/>
    <n v="26.027777777777779"/>
    <s v="DK"/>
    <s v="DKK"/>
    <n v="1514354400"/>
    <n v="1515391200"/>
    <b v="0"/>
    <b v="1"/>
    <s v="theater/plays"/>
    <s v="theater"/>
    <s v="plays"/>
  </r>
  <r>
    <n v="756"/>
    <s v="Serrano, Gallagher and Griffith"/>
    <s v="Customizable bi-directional monitoring"/>
    <n v="1300"/>
    <n v="10037"/>
    <n v="772.07692307692309"/>
    <s v="successful"/>
    <n v="148"/>
    <n v="67.817567567567565"/>
    <s v="US"/>
    <s v="USD"/>
    <n v="1421733600"/>
    <n v="1422252000"/>
    <b v="0"/>
    <b v="0"/>
    <s v="theater/plays"/>
    <s v="theater"/>
    <s v="plays"/>
  </r>
  <r>
    <n v="757"/>
    <s v="Callahan-Gilbert"/>
    <s v="Profit-focused motivating function"/>
    <n v="1400"/>
    <n v="5696"/>
    <n v="406.85714285714283"/>
    <s v="successful"/>
    <n v="114"/>
    <n v="49.964912280701753"/>
    <s v="US"/>
    <s v="USD"/>
    <n v="1305176400"/>
    <n v="1305522000"/>
    <b v="0"/>
    <b v="0"/>
    <s v="film &amp; video/drama"/>
    <s v="film &amp; video"/>
    <s v="drama"/>
  </r>
  <r>
    <n v="758"/>
    <s v="Logan-Miranda"/>
    <s v="Proactive systemic firmware"/>
    <n v="29600"/>
    <n v="167005"/>
    <n v="564.20608108108115"/>
    <s v="successful"/>
    <n v="1518"/>
    <n v="110.01646903820817"/>
    <s v="CA"/>
    <s v="CAD"/>
    <n v="1414126800"/>
    <n v="1414904400"/>
    <b v="0"/>
    <b v="0"/>
    <s v="music/rock"/>
    <s v="music"/>
    <s v="rock"/>
  </r>
  <r>
    <n v="759"/>
    <s v="Rodriguez PLC"/>
    <s v="Grass-roots upward-trending installation"/>
    <n v="167500"/>
    <n v="114615"/>
    <n v="68.426865671641792"/>
    <s v="failed"/>
    <n v="1274"/>
    <n v="89.964678178963894"/>
    <s v="US"/>
    <s v="USD"/>
    <n v="1517810400"/>
    <n v="1520402400"/>
    <b v="0"/>
    <b v="0"/>
    <s v="music/electric music"/>
    <s v="music"/>
    <s v="electric music"/>
  </r>
  <r>
    <n v="760"/>
    <s v="Smith-Kennedy"/>
    <s v="Virtual heuristic hub"/>
    <n v="48300"/>
    <n v="16592"/>
    <n v="34.351966873706004"/>
    <s v="failed"/>
    <n v="210"/>
    <n v="79.009523809523813"/>
    <s v="IT"/>
    <s v="EUR"/>
    <n v="1564635600"/>
    <n v="1567141200"/>
    <b v="0"/>
    <b v="1"/>
    <s v="games/video games"/>
    <s v="games"/>
    <s v="video games"/>
  </r>
  <r>
    <n v="761"/>
    <s v="Mitchell-Lee"/>
    <s v="Customizable leadingedge model"/>
    <n v="2200"/>
    <n v="14420"/>
    <n v="655.4545454545455"/>
    <s v="successful"/>
    <n v="166"/>
    <n v="86.867469879518069"/>
    <s v="US"/>
    <s v="USD"/>
    <n v="1500699600"/>
    <n v="1501131600"/>
    <b v="0"/>
    <b v="0"/>
    <s v="music/rock"/>
    <s v="music"/>
    <s v="rock"/>
  </r>
  <r>
    <n v="762"/>
    <s v="Davis Ltd"/>
    <s v="Upgradable uniform service-desk"/>
    <n v="3500"/>
    <n v="6204"/>
    <n v="177.25714285714284"/>
    <s v="successful"/>
    <n v="100"/>
    <n v="62.04"/>
    <s v="AU"/>
    <s v="AUD"/>
    <n v="1354082400"/>
    <n v="1355032800"/>
    <b v="0"/>
    <b v="0"/>
    <s v="music/jazz"/>
    <s v="music"/>
    <s v="jazz"/>
  </r>
  <r>
    <n v="763"/>
    <s v="Rowland PLC"/>
    <s v="Inverse client-driven product"/>
    <n v="5600"/>
    <n v="6338"/>
    <n v="113.17857142857144"/>
    <s v="successful"/>
    <n v="235"/>
    <n v="26.970212765957445"/>
    <s v="US"/>
    <s v="USD"/>
    <n v="1336453200"/>
    <n v="1339477200"/>
    <b v="0"/>
    <b v="1"/>
    <s v="theater/plays"/>
    <s v="theater"/>
    <s v="plays"/>
  </r>
  <r>
    <n v="764"/>
    <s v="Shaffer-Mason"/>
    <s v="Managed bandwidth-monitored system engine"/>
    <n v="1100"/>
    <n v="8010"/>
    <n v="728.18181818181824"/>
    <s v="successful"/>
    <n v="148"/>
    <n v="54.121621621621621"/>
    <s v="US"/>
    <s v="USD"/>
    <n v="1305262800"/>
    <n v="1305954000"/>
    <b v="0"/>
    <b v="0"/>
    <s v="music/rock"/>
    <s v="music"/>
    <s v="rock"/>
  </r>
  <r>
    <n v="765"/>
    <s v="Matthews LLC"/>
    <s v="Advanced transitional help-desk"/>
    <n v="3900"/>
    <n v="8125"/>
    <n v="208.33333333333334"/>
    <s v="successful"/>
    <n v="198"/>
    <n v="41.035353535353536"/>
    <s v="US"/>
    <s v="USD"/>
    <n v="1492232400"/>
    <n v="1494392400"/>
    <b v="1"/>
    <b v="1"/>
    <s v="music/indie rock"/>
    <s v="music"/>
    <s v="indie rock"/>
  </r>
  <r>
    <n v="766"/>
    <s v="Montgomery-Castro"/>
    <s v="De-engineered disintermediate encryption"/>
    <n v="43800"/>
    <n v="13653"/>
    <n v="31.171232876712331"/>
    <s v="failed"/>
    <n v="248"/>
    <n v="55.052419354838712"/>
    <s v="AU"/>
    <s v="AUD"/>
    <n v="1537333200"/>
    <n v="15374196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56.967078189300416"/>
    <s v="failed"/>
    <n v="513"/>
    <n v="107.93762183235867"/>
    <s v="US"/>
    <s v="USD"/>
    <n v="1444107600"/>
    <n v="14479992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31"/>
    <s v="successful"/>
    <n v="150"/>
    <n v="73.92"/>
    <s v="US"/>
    <s v="USD"/>
    <n v="1386741600"/>
    <n v="1388037600"/>
    <b v="0"/>
    <b v="0"/>
    <s v="theater/plays"/>
    <s v="theater"/>
    <s v="plays"/>
  </r>
  <r>
    <n v="769"/>
    <s v="Johnson-Morales"/>
    <s v="Devolved 24hour forecast"/>
    <n v="125600"/>
    <n v="109106"/>
    <n v="86.867834394904463"/>
    <s v="failed"/>
    <n v="3410"/>
    <n v="31.995894428152493"/>
    <s v="US"/>
    <s v="USD"/>
    <n v="1376542800"/>
    <n v="1378789200"/>
    <b v="0"/>
    <b v="0"/>
    <s v="games/video games"/>
    <s v="games"/>
    <s v="video games"/>
  </r>
  <r>
    <n v="770"/>
    <s v="Mathis-Rodriguez"/>
    <s v="User-centric attitude-oriented intranet"/>
    <n v="4300"/>
    <n v="11642"/>
    <n v="270.74418604651163"/>
    <s v="successful"/>
    <n v="216"/>
    <n v="53.898148148148145"/>
    <s v="IT"/>
    <s v="EUR"/>
    <n v="1397451600"/>
    <n v="1398056400"/>
    <b v="0"/>
    <b v="1"/>
    <s v="theater/plays"/>
    <s v="theater"/>
    <s v="plays"/>
  </r>
  <r>
    <n v="771"/>
    <s v="Smith, Mack and Williams"/>
    <s v="Self-enabling 5thgeneration paradigm"/>
    <n v="5600"/>
    <n v="2769"/>
    <n v="49.446428571428569"/>
    <s v="canceled"/>
    <n v="26"/>
    <n v="106.5"/>
    <s v="US"/>
    <s v="USD"/>
    <n v="1548482400"/>
    <n v="1550815200"/>
    <b v="0"/>
    <b v="0"/>
    <s v="theater/plays"/>
    <s v="theater"/>
    <s v="plays"/>
  </r>
  <r>
    <n v="772"/>
    <s v="Johnson-Pace"/>
    <s v="Persistent 3rdgeneration moratorium"/>
    <n v="149600"/>
    <n v="169586"/>
    <n v="113.3596256684492"/>
    <s v="successful"/>
    <n v="5139"/>
    <n v="32.999805409612762"/>
    <s v="US"/>
    <s v="USD"/>
    <n v="1549692000"/>
    <n v="1550037600"/>
    <b v="0"/>
    <b v="0"/>
    <s v="music/indie rock"/>
    <s v="music"/>
    <s v="indie rock"/>
  </r>
  <r>
    <n v="773"/>
    <s v="Meza, Kirby and Patel"/>
    <s v="Cross-platform empowering project"/>
    <n v="53100"/>
    <n v="101185"/>
    <n v="190.55555555555554"/>
    <s v="successful"/>
    <n v="2353"/>
    <n v="43.00254993625159"/>
    <s v="US"/>
    <s v="USD"/>
    <n v="1492059600"/>
    <n v="1492923600"/>
    <b v="0"/>
    <b v="0"/>
    <s v="theater/plays"/>
    <s v="theater"/>
    <s v="plays"/>
  </r>
  <r>
    <n v="774"/>
    <s v="Gonzalez-Snow"/>
    <s v="Polarized user-facing interface"/>
    <n v="5000"/>
    <n v="6775"/>
    <n v="135.5"/>
    <s v="successful"/>
    <n v="78"/>
    <n v="86.858974358974365"/>
    <s v="IT"/>
    <s v="EUR"/>
    <n v="1463979600"/>
    <n v="1467522000"/>
    <b v="0"/>
    <b v="0"/>
    <s v="technology/web"/>
    <s v="technology"/>
    <s v="web"/>
  </r>
  <r>
    <n v="775"/>
    <s v="Murphy LLC"/>
    <s v="Customer-focused non-volatile framework"/>
    <n v="9400"/>
    <n v="968"/>
    <n v="10.297872340425531"/>
    <s v="failed"/>
    <n v="10"/>
    <n v="96.8"/>
    <s v="US"/>
    <s v="USD"/>
    <n v="1415253600"/>
    <n v="1416117600"/>
    <b v="0"/>
    <b v="0"/>
    <s v="music/rock"/>
    <s v="music"/>
    <s v="rock"/>
  </r>
  <r>
    <n v="776"/>
    <s v="Taylor-Rowe"/>
    <s v="Synchronized multimedia frame"/>
    <n v="110800"/>
    <n v="72623"/>
    <n v="65.544223826714799"/>
    <s v="failed"/>
    <n v="2201"/>
    <n v="32.995456610631528"/>
    <s v="US"/>
    <s v="USD"/>
    <n v="1562216400"/>
    <n v="1563771600"/>
    <b v="0"/>
    <b v="0"/>
    <s v="theater/plays"/>
    <s v="theater"/>
    <s v="plays"/>
  </r>
  <r>
    <n v="777"/>
    <s v="Henderson Ltd"/>
    <s v="Open-architected stable algorithm"/>
    <n v="93800"/>
    <n v="45987"/>
    <n v="49.026652452025587"/>
    <s v="failed"/>
    <n v="676"/>
    <n v="68.028106508875737"/>
    <s v="US"/>
    <s v="USD"/>
    <n v="1316754000"/>
    <n v="1319259600"/>
    <b v="0"/>
    <b v="0"/>
    <s v="theater/plays"/>
    <s v="theater"/>
    <s v="plays"/>
  </r>
  <r>
    <n v="778"/>
    <s v="Moss-Guzman"/>
    <s v="Cross-platform optimizing website"/>
    <n v="1300"/>
    <n v="10243"/>
    <n v="787.92307692307691"/>
    <s v="successful"/>
    <n v="174"/>
    <n v="58.867816091954026"/>
    <s v="CH"/>
    <s v="CHF"/>
    <n v="1313211600"/>
    <n v="1313643600"/>
    <b v="0"/>
    <b v="0"/>
    <s v="film &amp; video/animation"/>
    <s v="film &amp; video"/>
    <s v="animation"/>
  </r>
  <r>
    <n v="779"/>
    <s v="Webb Group"/>
    <s v="Public-key actuating projection"/>
    <n v="108700"/>
    <n v="87293"/>
    <n v="80.306347746090154"/>
    <s v="failed"/>
    <n v="831"/>
    <n v="105.04572803850782"/>
    <s v="US"/>
    <s v="USD"/>
    <n v="1439528400"/>
    <n v="1440306000"/>
    <b v="0"/>
    <b v="1"/>
    <s v="theater/plays"/>
    <s v="theater"/>
    <s v="plays"/>
  </r>
  <r>
    <n v="780"/>
    <s v="Brooks-Rodriguez"/>
    <s v="Implemented intangible instruction set"/>
    <n v="5100"/>
    <n v="5421"/>
    <n v="106.29411764705883"/>
    <s v="successful"/>
    <n v="164"/>
    <n v="33.054878048780488"/>
    <s v="US"/>
    <s v="USD"/>
    <n v="1469163600"/>
    <n v="1470805200"/>
    <b v="0"/>
    <b v="1"/>
    <s v="film &amp; video/drama"/>
    <s v="film &amp; video"/>
    <s v="drama"/>
  </r>
  <r>
    <n v="781"/>
    <s v="Thomas Ltd"/>
    <s v="Cross-group interactive architecture"/>
    <n v="8700"/>
    <n v="4414"/>
    <n v="50.735632183908038"/>
    <s v="canceled"/>
    <n v="56"/>
    <n v="78.821428571428569"/>
    <s v="CH"/>
    <s v="CHF"/>
    <n v="1288501200"/>
    <n v="1292911200"/>
    <b v="0"/>
    <b v="0"/>
    <s v="theater/plays"/>
    <s v="theater"/>
    <s v="plays"/>
  </r>
  <r>
    <n v="782"/>
    <s v="Williams and Sons"/>
    <s v="Centralized asymmetric framework"/>
    <n v="5100"/>
    <n v="10981"/>
    <n v="215.31372549019611"/>
    <s v="successful"/>
    <n v="161"/>
    <n v="68.204968944099377"/>
    <s v="US"/>
    <s v="USD"/>
    <n v="1298959200"/>
    <n v="13013748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41.22972972972974"/>
    <s v="successful"/>
    <n v="138"/>
    <n v="75.731884057971016"/>
    <s v="US"/>
    <s v="USD"/>
    <n v="1387260000"/>
    <n v="1387864800"/>
    <b v="0"/>
    <b v="0"/>
    <s v="music/rock"/>
    <s v="music"/>
    <s v="rock"/>
  </r>
  <r>
    <n v="784"/>
    <s v="Byrd Group"/>
    <s v="Profound fault-tolerant model"/>
    <n v="88900"/>
    <n v="102535"/>
    <n v="115.33745781777279"/>
    <s v="successful"/>
    <n v="3308"/>
    <n v="30.996070133010882"/>
    <s v="US"/>
    <s v="USD"/>
    <n v="1457244000"/>
    <n v="14581908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93.11940298507463"/>
    <s v="successful"/>
    <n v="127"/>
    <n v="101.88188976377953"/>
    <s v="AU"/>
    <s v="AUD"/>
    <n v="1556341200"/>
    <n v="15592788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29.73333333333335"/>
    <s v="successful"/>
    <n v="207"/>
    <n v="52.879227053140099"/>
    <s v="IT"/>
    <s v="EUR"/>
    <n v="1522126800"/>
    <n v="1522731600"/>
    <b v="0"/>
    <b v="1"/>
    <s v="music/jazz"/>
    <s v="music"/>
    <s v="jazz"/>
  </r>
  <r>
    <n v="787"/>
    <s v="Vance-Glover"/>
    <s v="Progressive coherent secured line"/>
    <n v="61200"/>
    <n v="60994"/>
    <n v="99.66339869281046"/>
    <s v="failed"/>
    <n v="859"/>
    <n v="71.005820721769496"/>
    <s v="CA"/>
    <s v="CAD"/>
    <n v="1305954000"/>
    <n v="1306731600"/>
    <b v="0"/>
    <b v="0"/>
    <s v="music/rock"/>
    <s v="music"/>
    <s v="rock"/>
  </r>
  <r>
    <n v="788"/>
    <s v="Joyce PLC"/>
    <s v="Synchronized directional capability"/>
    <n v="3600"/>
    <n v="3174"/>
    <n v="88.166666666666671"/>
    <s v="live"/>
    <n v="31"/>
    <n v="102.38709677419355"/>
    <s v="US"/>
    <s v="USD"/>
    <n v="1350709200"/>
    <n v="13525272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37.233333333333334"/>
    <s v="failed"/>
    <n v="45"/>
    <n v="74.466666666666669"/>
    <s v="US"/>
    <s v="USD"/>
    <n v="1401166800"/>
    <n v="1404363600"/>
    <b v="0"/>
    <b v="0"/>
    <s v="theater/plays"/>
    <s v="theater"/>
    <s v="plays"/>
  </r>
  <r>
    <n v="790"/>
    <s v="White-Obrien"/>
    <s v="Operative local pricing structure"/>
    <n v="185900"/>
    <n v="56774"/>
    <n v="30.540075309306079"/>
    <s v="canceled"/>
    <n v="1113"/>
    <n v="51.009883198562441"/>
    <s v="US"/>
    <s v="USD"/>
    <n v="1266127200"/>
    <n v="1266645600"/>
    <b v="0"/>
    <b v="0"/>
    <s v="theater/plays"/>
    <s v="theater"/>
    <s v="plays"/>
  </r>
  <r>
    <n v="791"/>
    <s v="Stafford, Hess and Raymond"/>
    <s v="Optional web-enabled extranet"/>
    <n v="2100"/>
    <n v="540"/>
    <n v="25.714285714285712"/>
    <s v="failed"/>
    <n v="6"/>
    <n v="90"/>
    <s v="US"/>
    <s v="USD"/>
    <n v="1481436000"/>
    <n v="1482818400"/>
    <b v="0"/>
    <b v="0"/>
    <s v="food/food trucks"/>
    <s v="food"/>
    <s v="food trucks"/>
  </r>
  <r>
    <n v="792"/>
    <s v="Jordan, Schneider and Hall"/>
    <s v="Reduced 6thgeneration intranet"/>
    <n v="2000"/>
    <n v="680"/>
    <n v="34"/>
    <s v="failed"/>
    <n v="7"/>
    <n v="97.142857142857139"/>
    <s v="US"/>
    <s v="USD"/>
    <n v="1372222800"/>
    <n v="1374642000"/>
    <b v="0"/>
    <b v="1"/>
    <s v="theater/plays"/>
    <s v="theater"/>
    <s v="plays"/>
  </r>
  <r>
    <n v="793"/>
    <s v="Rodriguez, Cox and Rodriguez"/>
    <s v="Networked disintermediate leverage"/>
    <n v="1100"/>
    <n v="13045"/>
    <n v="1185.909090909091"/>
    <s v="successful"/>
    <n v="181"/>
    <n v="72.071823204419886"/>
    <s v="CH"/>
    <s v="CHF"/>
    <n v="1372136400"/>
    <n v="1372482000"/>
    <b v="0"/>
    <b v="0"/>
    <s v="publishing/nonfiction"/>
    <s v="publishing"/>
    <s v="nonfiction"/>
  </r>
  <r>
    <n v="794"/>
    <s v="Welch Inc"/>
    <s v="Optional optimal website"/>
    <n v="6600"/>
    <n v="8276"/>
    <n v="125.39393939393939"/>
    <s v="successful"/>
    <n v="110"/>
    <n v="75.236363636363635"/>
    <s v="US"/>
    <s v="USD"/>
    <n v="1513922400"/>
    <n v="1514959200"/>
    <b v="0"/>
    <b v="0"/>
    <s v="music/rock"/>
    <s v="music"/>
    <s v="rock"/>
  </r>
  <r>
    <n v="795"/>
    <s v="Vasquez Inc"/>
    <s v="Stand-alone asynchronous functionalities"/>
    <n v="7100"/>
    <n v="1022"/>
    <n v="14.394366197183098"/>
    <s v="failed"/>
    <n v="31"/>
    <n v="32.967741935483872"/>
    <s v="US"/>
    <s v="USD"/>
    <n v="1477976400"/>
    <n v="1478235600"/>
    <b v="0"/>
    <b v="0"/>
    <s v="film &amp; video/drama"/>
    <s v="film &amp; video"/>
    <s v="drama"/>
  </r>
  <r>
    <n v="796"/>
    <s v="Freeman-Ferguson"/>
    <s v="Profound full-range open system"/>
    <n v="7800"/>
    <n v="4275"/>
    <n v="54.807692307692314"/>
    <s v="failed"/>
    <n v="78"/>
    <n v="54.807692307692307"/>
    <s v="US"/>
    <s v="USD"/>
    <n v="1407474000"/>
    <n v="1408078800"/>
    <b v="0"/>
    <b v="1"/>
    <s v="games/mobile games"/>
    <s v="games"/>
    <s v="mobile games"/>
  </r>
  <r>
    <n v="797"/>
    <s v="Houston, Moore and Rogers"/>
    <s v="Optional tangible utilization"/>
    <n v="7600"/>
    <n v="8332"/>
    <n v="109.63157894736841"/>
    <s v="successful"/>
    <n v="185"/>
    <n v="45.037837837837834"/>
    <s v="US"/>
    <s v="USD"/>
    <n v="1546149600"/>
    <n v="1548136800"/>
    <b v="0"/>
    <b v="0"/>
    <s v="technology/web"/>
    <s v="technology"/>
    <s v="web"/>
  </r>
  <r>
    <n v="798"/>
    <s v="Small-Fuentes"/>
    <s v="Seamless maximized product"/>
    <n v="3400"/>
    <n v="6408"/>
    <n v="188.47058823529412"/>
    <s v="successful"/>
    <n v="121"/>
    <n v="52.958677685950413"/>
    <s v="US"/>
    <s v="USD"/>
    <n v="1338440400"/>
    <n v="1340859600"/>
    <b v="0"/>
    <b v="1"/>
    <s v="theater/plays"/>
    <s v="theater"/>
    <s v="plays"/>
  </r>
  <r>
    <n v="799"/>
    <s v="Reid-Day"/>
    <s v="Devolved tertiary time-frame"/>
    <n v="84500"/>
    <n v="73522"/>
    <n v="87.008284023668637"/>
    <s v="failed"/>
    <n v="1225"/>
    <n v="60.017959183673469"/>
    <s v="GB"/>
    <s v="GBP"/>
    <n v="1454133600"/>
    <n v="1454479200"/>
    <b v="0"/>
    <b v="0"/>
    <s v="theater/plays"/>
    <s v="theater"/>
    <s v="plays"/>
  </r>
  <r>
    <n v="800"/>
    <s v="Wallace LLC"/>
    <s v="Centralized regional function"/>
    <n v="100"/>
    <n v="1"/>
    <n v="1"/>
    <s v="failed"/>
    <n v="1"/>
    <n v="1"/>
    <s v="CH"/>
    <s v="CHF"/>
    <n v="1434085200"/>
    <n v="1434430800"/>
    <b v="0"/>
    <b v="0"/>
    <s v="music/rock"/>
    <s v="music"/>
    <s v="rock"/>
  </r>
  <r>
    <n v="801"/>
    <s v="Olson-Bishop"/>
    <s v="User-friendly high-level initiative"/>
    <n v="2300"/>
    <n v="4667"/>
    <n v="202.9130434782609"/>
    <s v="successful"/>
    <n v="106"/>
    <n v="44.028301886792455"/>
    <s v="US"/>
    <s v="USD"/>
    <n v="1577772000"/>
    <n v="15796728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97.03225806451613"/>
    <s v="successful"/>
    <n v="142"/>
    <n v="86.028169014084511"/>
    <s v="US"/>
    <s v="USD"/>
    <n v="1562216400"/>
    <n v="15623892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07"/>
    <s v="successful"/>
    <n v="233"/>
    <n v="28.012875536480685"/>
    <s v="US"/>
    <s v="USD"/>
    <n v="1548568800"/>
    <n v="1551506400"/>
    <b v="0"/>
    <b v="0"/>
    <s v="theater/plays"/>
    <s v="theater"/>
    <s v="plays"/>
  </r>
  <r>
    <n v="804"/>
    <s v="English-Mccullough"/>
    <s v="Business-focused discrete software"/>
    <n v="2600"/>
    <n v="6987"/>
    <n v="268.73076923076923"/>
    <s v="successful"/>
    <n v="218"/>
    <n v="32.050458715596328"/>
    <s v="US"/>
    <s v="USD"/>
    <n v="1514872800"/>
    <n v="1516600800"/>
    <b v="0"/>
    <b v="0"/>
    <s v="music/rock"/>
    <s v="music"/>
    <s v="rock"/>
  </r>
  <r>
    <n v="805"/>
    <s v="Smith-Nguyen"/>
    <s v="Advanced intermediate Graphic Interface"/>
    <n v="9700"/>
    <n v="4932"/>
    <n v="50.845360824742272"/>
    <s v="failed"/>
    <n v="67"/>
    <n v="73.611940298507463"/>
    <s v="AU"/>
    <s v="AUD"/>
    <n v="1416031200"/>
    <n v="1420437600"/>
    <b v="0"/>
    <b v="0"/>
    <s v="film &amp; video/documentary"/>
    <s v="film &amp; video"/>
    <s v="documentary"/>
  </r>
  <r>
    <n v="806"/>
    <s v="Harmon-Madden"/>
    <s v="Adaptive holistic hub"/>
    <n v="700"/>
    <n v="8262"/>
    <n v="1180.2857142857142"/>
    <s v="successful"/>
    <n v="76"/>
    <n v="108.71052631578948"/>
    <s v="US"/>
    <s v="USD"/>
    <n v="1330927200"/>
    <n v="1332997200"/>
    <b v="0"/>
    <b v="1"/>
    <s v="film &amp; video/drama"/>
    <s v="film &amp; video"/>
    <s v="drama"/>
  </r>
  <r>
    <n v="807"/>
    <s v="Walker-Taylor"/>
    <s v="Automated uniform concept"/>
    <n v="700"/>
    <n v="1848"/>
    <n v="264"/>
    <s v="successful"/>
    <n v="43"/>
    <n v="42.97674418604651"/>
    <s v="US"/>
    <s v="USD"/>
    <n v="1571115600"/>
    <n v="1574920800"/>
    <b v="0"/>
    <b v="1"/>
    <s v="theater/plays"/>
    <s v="theater"/>
    <s v="plays"/>
  </r>
  <r>
    <n v="808"/>
    <s v="Harris, Medina and Mitchell"/>
    <s v="Enhanced regional flexibility"/>
    <n v="5200"/>
    <n v="1583"/>
    <n v="30.44230769230769"/>
    <s v="failed"/>
    <n v="19"/>
    <n v="83.315789473684205"/>
    <s v="US"/>
    <s v="USD"/>
    <n v="1463461200"/>
    <n v="1464930000"/>
    <b v="0"/>
    <b v="0"/>
    <s v="food/food trucks"/>
    <s v="food"/>
    <s v="food trucks"/>
  </r>
  <r>
    <n v="809"/>
    <s v="Williams and Sons"/>
    <s v="Public-key bottom-line algorithm"/>
    <n v="140800"/>
    <n v="88536"/>
    <n v="62.880681818181813"/>
    <s v="failed"/>
    <n v="2108"/>
    <n v="42"/>
    <s v="CH"/>
    <s v="CHF"/>
    <n v="1344920400"/>
    <n v="13450068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93.125"/>
    <s v="successful"/>
    <n v="221"/>
    <n v="55.927601809954751"/>
    <s v="US"/>
    <s v="USD"/>
    <n v="1511848800"/>
    <n v="1512712800"/>
    <b v="0"/>
    <b v="1"/>
    <s v="theater/plays"/>
    <s v="theater"/>
    <s v="plays"/>
  </r>
  <r>
    <n v="811"/>
    <s v="Page, Holt and Mack"/>
    <s v="Fundamental methodical emulation"/>
    <n v="92500"/>
    <n v="71320"/>
    <n v="77.102702702702715"/>
    <s v="failed"/>
    <n v="679"/>
    <n v="105.03681885125184"/>
    <s v="US"/>
    <s v="USD"/>
    <n v="1452319200"/>
    <n v="1452492000"/>
    <b v="0"/>
    <b v="1"/>
    <s v="games/video games"/>
    <s v="games"/>
    <s v="video games"/>
  </r>
  <r>
    <n v="812"/>
    <s v="Landry Group"/>
    <s v="Expanded value-added hardware"/>
    <n v="59700"/>
    <n v="134640"/>
    <n v="225.52763819095478"/>
    <s v="successful"/>
    <n v="2805"/>
    <n v="48"/>
    <s v="CA"/>
    <s v="CAD"/>
    <n v="1523854800"/>
    <n v="1524286800"/>
    <b v="0"/>
    <b v="0"/>
    <s v="publishing/nonfiction"/>
    <s v="publishing"/>
    <s v="nonfiction"/>
  </r>
  <r>
    <n v="813"/>
    <s v="Buckley Group"/>
    <s v="Diverse high-level attitude"/>
    <n v="3200"/>
    <n v="7661"/>
    <n v="239.40625"/>
    <s v="successful"/>
    <n v="68"/>
    <n v="112.66176470588235"/>
    <s v="US"/>
    <s v="USD"/>
    <n v="1346043600"/>
    <n v="1346907600"/>
    <b v="0"/>
    <b v="0"/>
    <s v="games/video games"/>
    <s v="games"/>
    <s v="video games"/>
  </r>
  <r>
    <n v="814"/>
    <s v="Vincent PLC"/>
    <s v="Visionary 24hour analyzer"/>
    <n v="3200"/>
    <n v="2950"/>
    <n v="92.1875"/>
    <s v="failed"/>
    <n v="36"/>
    <n v="81.944444444444443"/>
    <s v="DK"/>
    <s v="DKK"/>
    <n v="1464325200"/>
    <n v="1464498000"/>
    <b v="0"/>
    <b v="1"/>
    <s v="music/rock"/>
    <s v="music"/>
    <s v="rock"/>
  </r>
  <r>
    <n v="815"/>
    <s v="Watson-Douglas"/>
    <s v="Centralized bandwidth-monitored leverage"/>
    <n v="9000"/>
    <n v="11721"/>
    <n v="130.23333333333335"/>
    <s v="successful"/>
    <n v="183"/>
    <n v="64.049180327868854"/>
    <s v="CA"/>
    <s v="CAD"/>
    <n v="1511935200"/>
    <n v="1514181600"/>
    <b v="0"/>
    <b v="0"/>
    <s v="music/rock"/>
    <s v="music"/>
    <s v="rock"/>
  </r>
  <r>
    <n v="816"/>
    <s v="Jones, Casey and Jones"/>
    <s v="Ergonomic mission-critical moratorium"/>
    <n v="2300"/>
    <n v="14150"/>
    <n v="615.21739130434787"/>
    <s v="successful"/>
    <n v="133"/>
    <n v="106.39097744360902"/>
    <s v="US"/>
    <s v="USD"/>
    <n v="1392012000"/>
    <n v="1392184800"/>
    <b v="1"/>
    <b v="1"/>
    <s v="theater/plays"/>
    <s v="theater"/>
    <s v="plays"/>
  </r>
  <r>
    <n v="817"/>
    <s v="Alvarez-Bauer"/>
    <s v="Front-line intermediate moderator"/>
    <n v="51300"/>
    <n v="189192"/>
    <n v="368.79532163742692"/>
    <s v="successful"/>
    <n v="2489"/>
    <n v="76.011249497790274"/>
    <s v="IT"/>
    <s v="EUR"/>
    <n v="1556946000"/>
    <n v="1559365200"/>
    <b v="0"/>
    <b v="1"/>
    <s v="publishing/nonfiction"/>
    <s v="publishing"/>
    <s v="nonfiction"/>
  </r>
  <r>
    <n v="818"/>
    <s v="Martinez LLC"/>
    <s v="Automated local secured line"/>
    <n v="700"/>
    <n v="7664"/>
    <n v="1094.8571428571429"/>
    <s v="successful"/>
    <n v="69"/>
    <n v="111.07246376811594"/>
    <s v="US"/>
    <s v="USD"/>
    <n v="1548050400"/>
    <n v="1549173600"/>
    <b v="0"/>
    <b v="1"/>
    <s v="theater/plays"/>
    <s v="theater"/>
    <s v="plays"/>
  </r>
  <r>
    <n v="819"/>
    <s v="Buck-Khan"/>
    <s v="Integrated bandwidth-monitored alliance"/>
    <n v="8900"/>
    <n v="4509"/>
    <n v="50.662921348314605"/>
    <s v="failed"/>
    <n v="47"/>
    <n v="95.936170212765958"/>
    <s v="US"/>
    <s v="USD"/>
    <n v="1353736800"/>
    <n v="1355032800"/>
    <b v="1"/>
    <b v="0"/>
    <s v="games/video games"/>
    <s v="games"/>
    <s v="video games"/>
  </r>
  <r>
    <n v="820"/>
    <s v="Valdez, Williams and Meyer"/>
    <s v="Cross-group heuristic forecast"/>
    <n v="1500"/>
    <n v="12009"/>
    <n v="800.6"/>
    <s v="successful"/>
    <n v="279"/>
    <n v="43.043010752688176"/>
    <s v="GB"/>
    <s v="GBP"/>
    <n v="1532840400"/>
    <n v="1533963600"/>
    <b v="0"/>
    <b v="1"/>
    <s v="music/rock"/>
    <s v="music"/>
    <s v="rock"/>
  </r>
  <r>
    <n v="821"/>
    <s v="Alvarez-Andrews"/>
    <s v="Extended impactful secured line"/>
    <n v="4900"/>
    <n v="14273"/>
    <n v="291.28571428571428"/>
    <s v="successful"/>
    <n v="210"/>
    <n v="67.966666666666669"/>
    <s v="US"/>
    <s v="USD"/>
    <n v="1488261600"/>
    <n v="14893812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49.9666666666667"/>
    <s v="successful"/>
    <n v="2100"/>
    <n v="89.991428571428571"/>
    <s v="US"/>
    <s v="USD"/>
    <n v="1393567200"/>
    <n v="1395032400"/>
    <b v="0"/>
    <b v="0"/>
    <s v="music/rock"/>
    <s v="music"/>
    <s v="rock"/>
  </r>
  <r>
    <n v="823"/>
    <s v="Dyer Inc"/>
    <s v="Secured well-modulated system engine"/>
    <n v="4100"/>
    <n v="14640"/>
    <n v="357.07317073170731"/>
    <s v="successful"/>
    <n v="252"/>
    <n v="58.095238095238095"/>
    <s v="US"/>
    <s v="USD"/>
    <n v="1410325200"/>
    <n v="1412485200"/>
    <b v="1"/>
    <b v="1"/>
    <s v="music/rock"/>
    <s v="music"/>
    <s v="rock"/>
  </r>
  <r>
    <n v="824"/>
    <s v="Anderson, Williams and Cox"/>
    <s v="Streamlined national benchmark"/>
    <n v="85000"/>
    <n v="107516"/>
    <n v="126.48941176470588"/>
    <s v="successful"/>
    <n v="1280"/>
    <n v="83.996875000000003"/>
    <s v="US"/>
    <s v="USD"/>
    <n v="1276923600"/>
    <n v="1279688400"/>
    <b v="0"/>
    <b v="1"/>
    <s v="publishing/nonfiction"/>
    <s v="publishing"/>
    <s v="nonfiction"/>
  </r>
  <r>
    <n v="825"/>
    <s v="Solomon PLC"/>
    <s v="Open-architected 24/7 infrastructure"/>
    <n v="3600"/>
    <n v="13950"/>
    <n v="387.5"/>
    <s v="successful"/>
    <n v="157"/>
    <n v="88.853503184713375"/>
    <s v="GB"/>
    <s v="GBP"/>
    <n v="1500958800"/>
    <n v="15019956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57.03571428571428"/>
    <s v="successful"/>
    <n v="194"/>
    <n v="65.963917525773198"/>
    <s v="US"/>
    <s v="USD"/>
    <n v="1292220000"/>
    <n v="12946392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66.69565217391306"/>
    <s v="successful"/>
    <n v="82"/>
    <n v="74.804878048780495"/>
    <s v="AU"/>
    <s v="AUD"/>
    <n v="1304398800"/>
    <n v="13054356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69"/>
    <s v="failed"/>
    <n v="70"/>
    <n v="69.98571428571428"/>
    <s v="US"/>
    <s v="USD"/>
    <n v="1535432400"/>
    <n v="1537592400"/>
    <b v="0"/>
    <b v="0"/>
    <s v="theater/plays"/>
    <s v="theater"/>
    <s v="plays"/>
  </r>
  <r>
    <n v="829"/>
    <s v="Baker-Higgins"/>
    <s v="Vision-oriented scalable portal"/>
    <n v="9600"/>
    <n v="4929"/>
    <n v="51.34375"/>
    <s v="failed"/>
    <n v="154"/>
    <n v="32.006493506493506"/>
    <s v="US"/>
    <s v="USD"/>
    <n v="1433826000"/>
    <n v="14351220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"/>
    <s v="failed"/>
    <n v="22"/>
    <n v="64.727272727272734"/>
    <s v="US"/>
    <s v="USD"/>
    <n v="1514959200"/>
    <n v="1520056800"/>
    <b v="0"/>
    <b v="0"/>
    <s v="theater/plays"/>
    <s v="theater"/>
    <s v="plays"/>
  </r>
  <r>
    <n v="831"/>
    <s v="Ward PLC"/>
    <s v="Front-line bottom-line Graphic Interface"/>
    <n v="97100"/>
    <n v="105817"/>
    <n v="108.97734294541709"/>
    <s v="successful"/>
    <n v="4233"/>
    <n v="24.998110087408456"/>
    <s v="US"/>
    <s v="USD"/>
    <n v="1332738000"/>
    <n v="13356756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15.17592592592592"/>
    <s v="successful"/>
    <n v="1297"/>
    <n v="104.97764070932922"/>
    <s v="DK"/>
    <s v="DKK"/>
    <n v="1445490000"/>
    <n v="14484312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57.69117647058823"/>
    <s v="successful"/>
    <n v="165"/>
    <n v="64.987878787878785"/>
    <s v="DK"/>
    <s v="DKK"/>
    <n v="1297663200"/>
    <n v="12986136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53.8082191780822"/>
    <s v="successful"/>
    <n v="119"/>
    <n v="94.352941176470594"/>
    <s v="US"/>
    <s v="USD"/>
    <n v="1371963600"/>
    <n v="1372482000"/>
    <b v="0"/>
    <b v="0"/>
    <s v="theater/plays"/>
    <s v="theater"/>
    <s v="plays"/>
  </r>
  <r>
    <n v="835"/>
    <s v="Hodges, Smith and Kelly"/>
    <s v="Future-proofed 24hour model"/>
    <n v="86200"/>
    <n v="77355"/>
    <n v="89.738979118329468"/>
    <s v="failed"/>
    <n v="1758"/>
    <n v="44.001706484641637"/>
    <s v="US"/>
    <s v="USD"/>
    <n v="1425103200"/>
    <n v="1425621600"/>
    <b v="0"/>
    <b v="0"/>
    <s v="technology/web"/>
    <s v="technology"/>
    <s v="web"/>
  </r>
  <r>
    <n v="836"/>
    <s v="Macias Inc"/>
    <s v="Optimized didactic intranet"/>
    <n v="8100"/>
    <n v="6086"/>
    <n v="75.135802469135797"/>
    <s v="failed"/>
    <n v="94"/>
    <n v="64.744680851063833"/>
    <s v="US"/>
    <s v="USD"/>
    <n v="1265349600"/>
    <n v="1266300000"/>
    <b v="0"/>
    <b v="0"/>
    <s v="music/indie rock"/>
    <s v="music"/>
    <s v="indie rock"/>
  </r>
  <r>
    <n v="837"/>
    <s v="Cook-Ortiz"/>
    <s v="Right-sized dedicated standardization"/>
    <n v="17700"/>
    <n v="150960"/>
    <n v="852.88135593220341"/>
    <s v="successful"/>
    <n v="1797"/>
    <n v="84.00667779632721"/>
    <s v="US"/>
    <s v="USD"/>
    <n v="1301202000"/>
    <n v="1305867600"/>
    <b v="0"/>
    <b v="0"/>
    <s v="music/jazz"/>
    <s v="music"/>
    <s v="jazz"/>
  </r>
  <r>
    <n v="838"/>
    <s v="Jordan-Fischer"/>
    <s v="Vision-oriented high-level extranet"/>
    <n v="6400"/>
    <n v="8890"/>
    <n v="138.90625"/>
    <s v="successful"/>
    <n v="261"/>
    <n v="34.061302681992338"/>
    <s v="US"/>
    <s v="USD"/>
    <n v="1538024400"/>
    <n v="1538802000"/>
    <b v="0"/>
    <b v="0"/>
    <s v="theater/plays"/>
    <s v="theater"/>
    <s v="plays"/>
  </r>
  <r>
    <n v="839"/>
    <s v="Pierce-Ramirez"/>
    <s v="Organized scalable initiative"/>
    <n v="7700"/>
    <n v="14644"/>
    <n v="190.18181818181819"/>
    <s v="successful"/>
    <n v="157"/>
    <n v="93.273885350318466"/>
    <s v="US"/>
    <s v="USD"/>
    <n v="1395032400"/>
    <n v="13989204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00.24333619948409"/>
    <s v="successful"/>
    <n v="3533"/>
    <n v="32.998301726577978"/>
    <s v="US"/>
    <s v="USD"/>
    <n v="1405486800"/>
    <n v="1405659600"/>
    <b v="0"/>
    <b v="1"/>
    <s v="theater/plays"/>
    <s v="theater"/>
    <s v="plays"/>
  </r>
  <r>
    <n v="841"/>
    <s v="Garcia, Dunn and Richardson"/>
    <s v="Automated even-keeled emulation"/>
    <n v="9100"/>
    <n v="12991"/>
    <n v="142.75824175824175"/>
    <s v="successful"/>
    <n v="155"/>
    <n v="83.812903225806451"/>
    <s v="US"/>
    <s v="USD"/>
    <n v="1455861600"/>
    <n v="1457244000"/>
    <b v="0"/>
    <b v="0"/>
    <s v="technology/web"/>
    <s v="technology"/>
    <s v="web"/>
  </r>
  <r>
    <n v="842"/>
    <s v="Lawson and Sons"/>
    <s v="Reverse-engineered multi-tasking product"/>
    <n v="1500"/>
    <n v="8447"/>
    <n v="563.13333333333333"/>
    <s v="successful"/>
    <n v="132"/>
    <n v="63.992424242424242"/>
    <s v="IT"/>
    <s v="EUR"/>
    <n v="1529038800"/>
    <n v="1529298000"/>
    <b v="0"/>
    <b v="0"/>
    <s v="technology/wearables"/>
    <s v="technology"/>
    <s v="wearables"/>
  </r>
  <r>
    <n v="843"/>
    <s v="Porter-Hicks"/>
    <s v="De-engineered next generation parallelism"/>
    <n v="8800"/>
    <n v="2703"/>
    <n v="30.715909090909086"/>
    <s v="failed"/>
    <n v="33"/>
    <n v="81.909090909090907"/>
    <s v="US"/>
    <s v="USD"/>
    <n v="1535259600"/>
    <n v="15357780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99.39772727272728"/>
    <s v="canceled"/>
    <n v="94"/>
    <n v="93.053191489361708"/>
    <s v="US"/>
    <s v="USD"/>
    <n v="1327212000"/>
    <n v="1327471200"/>
    <b v="0"/>
    <b v="0"/>
    <s v="film &amp; video/documentary"/>
    <s v="film &amp; video"/>
    <s v="documentary"/>
  </r>
  <r>
    <n v="845"/>
    <s v="Williams LLC"/>
    <s v="Up-sized high-level access"/>
    <n v="69900"/>
    <n v="138087"/>
    <n v="197.54935622317598"/>
    <s v="successful"/>
    <n v="1354"/>
    <n v="101.98449039881831"/>
    <s v="GB"/>
    <s v="GBP"/>
    <n v="1526360400"/>
    <n v="1529557200"/>
    <b v="0"/>
    <b v="0"/>
    <s v="technology/web"/>
    <s v="technology"/>
    <s v="web"/>
  </r>
  <r>
    <n v="846"/>
    <s v="Cooper, Stanley and Bryant"/>
    <s v="Phased empowering success"/>
    <n v="1000"/>
    <n v="5085"/>
    <n v="508.5"/>
    <s v="successful"/>
    <n v="48"/>
    <n v="105.9375"/>
    <s v="US"/>
    <s v="USD"/>
    <n v="1532149200"/>
    <n v="1535259600"/>
    <b v="1"/>
    <b v="1"/>
    <s v="technology/web"/>
    <s v="technology"/>
    <s v="web"/>
  </r>
  <r>
    <n v="847"/>
    <s v="Miller, Glenn and Adams"/>
    <s v="Distributed actuating project"/>
    <n v="4700"/>
    <n v="11174"/>
    <n v="237.74468085106383"/>
    <s v="successful"/>
    <n v="110"/>
    <n v="101.58181818181818"/>
    <s v="US"/>
    <s v="USD"/>
    <n v="1515304800"/>
    <n v="1515564000"/>
    <b v="0"/>
    <b v="0"/>
    <s v="food/food trucks"/>
    <s v="food"/>
    <s v="food trucks"/>
  </r>
  <r>
    <n v="848"/>
    <s v="Cole, Salazar and Moreno"/>
    <s v="Robust motivating orchestration"/>
    <n v="3200"/>
    <n v="10831"/>
    <n v="338.46875"/>
    <s v="successful"/>
    <n v="172"/>
    <n v="62.970930232558139"/>
    <s v="US"/>
    <s v="USD"/>
    <n v="1276318800"/>
    <n v="1277096400"/>
    <b v="0"/>
    <b v="0"/>
    <s v="film &amp; video/drama"/>
    <s v="film &amp; video"/>
    <s v="drama"/>
  </r>
  <r>
    <n v="849"/>
    <s v="Jones-Ryan"/>
    <s v="Vision-oriented uniform instruction set"/>
    <n v="6700"/>
    <n v="8917"/>
    <n v="133.08955223880596"/>
    <s v="successful"/>
    <n v="307"/>
    <n v="29.045602605863191"/>
    <s v="US"/>
    <s v="USD"/>
    <n v="1328767200"/>
    <n v="1329026400"/>
    <b v="0"/>
    <b v="1"/>
    <s v="music/indie rock"/>
    <s v="music"/>
    <s v="indie rock"/>
  </r>
  <r>
    <n v="850"/>
    <s v="Hood, Perez and Meadows"/>
    <s v="Cross-group upward-trending hierarchy"/>
    <n v="100"/>
    <n v="1"/>
    <n v="1"/>
    <s v="failed"/>
    <n v="1"/>
    <n v="1"/>
    <s v="US"/>
    <s v="USD"/>
    <n v="1321682400"/>
    <n v="1322978400"/>
    <b v="1"/>
    <b v="0"/>
    <s v="music/rock"/>
    <s v="music"/>
    <s v="rock"/>
  </r>
  <r>
    <n v="851"/>
    <s v="Bright and Sons"/>
    <s v="Object-based needs-based info-mediaries"/>
    <n v="6000"/>
    <n v="12468"/>
    <n v="207.79999999999998"/>
    <s v="successful"/>
    <n v="160"/>
    <n v="77.924999999999997"/>
    <s v="US"/>
    <s v="USD"/>
    <n v="1335934800"/>
    <n v="1338786000"/>
    <b v="0"/>
    <b v="0"/>
    <s v="music/electric music"/>
    <s v="music"/>
    <s v="electric music"/>
  </r>
  <r>
    <n v="852"/>
    <s v="Brady Ltd"/>
    <s v="Open-source reciprocal standardization"/>
    <n v="4900"/>
    <n v="2505"/>
    <n v="51.122448979591837"/>
    <s v="failed"/>
    <n v="31"/>
    <n v="80.806451612903231"/>
    <s v="US"/>
    <s v="USD"/>
    <n v="1310792400"/>
    <n v="1311656400"/>
    <b v="0"/>
    <b v="1"/>
    <s v="games/video games"/>
    <s v="games"/>
    <s v="video games"/>
  </r>
  <r>
    <n v="853"/>
    <s v="Collier LLC"/>
    <s v="Secured well-modulated projection"/>
    <n v="17100"/>
    <n v="111502"/>
    <n v="652.05847953216369"/>
    <s v="successful"/>
    <n v="1467"/>
    <n v="76.006816632583508"/>
    <s v="CA"/>
    <s v="CAD"/>
    <n v="1308546000"/>
    <n v="13089780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13.63099415204678"/>
    <s v="successful"/>
    <n v="2662"/>
    <n v="72.993613824192337"/>
    <s v="CA"/>
    <s v="CAD"/>
    <n v="1574056800"/>
    <n v="1576389600"/>
    <b v="0"/>
    <b v="0"/>
    <s v="publishing/fiction"/>
    <s v="publishing"/>
    <s v="fiction"/>
  </r>
  <r>
    <n v="855"/>
    <s v="Moses-Terry"/>
    <s v="Horizontal clear-thinking framework"/>
    <n v="23400"/>
    <n v="23956"/>
    <n v="102.37606837606839"/>
    <s v="successful"/>
    <n v="452"/>
    <n v="53"/>
    <s v="AU"/>
    <s v="AUD"/>
    <n v="1308373200"/>
    <n v="1311051600"/>
    <b v="0"/>
    <b v="0"/>
    <s v="theater/plays"/>
    <s v="theater"/>
    <s v="plays"/>
  </r>
  <r>
    <n v="856"/>
    <s v="Williams and Sons"/>
    <s v="Profound composite core"/>
    <n v="2400"/>
    <n v="8558"/>
    <n v="356.58333333333331"/>
    <s v="successful"/>
    <n v="158"/>
    <n v="54.164556962025316"/>
    <s v="US"/>
    <s v="USD"/>
    <n v="1335243600"/>
    <n v="1336712400"/>
    <b v="0"/>
    <b v="0"/>
    <s v="food/food trucks"/>
    <s v="food"/>
    <s v="food trucks"/>
  </r>
  <r>
    <n v="857"/>
    <s v="Miranda, Gray and Hale"/>
    <s v="Programmable disintermediate matrices"/>
    <n v="5300"/>
    <n v="7413"/>
    <n v="139.86792452830187"/>
    <s v="successful"/>
    <n v="225"/>
    <n v="32.946666666666665"/>
    <s v="CH"/>
    <s v="CHF"/>
    <n v="1328421600"/>
    <n v="13304088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69.45"/>
    <s v="failed"/>
    <n v="35"/>
    <n v="79.371428571428567"/>
    <s v="US"/>
    <s v="USD"/>
    <n v="1524286800"/>
    <n v="1524891600"/>
    <b v="1"/>
    <b v="0"/>
    <s v="food/food trucks"/>
    <s v="food"/>
    <s v="food trucks"/>
  </r>
  <r>
    <n v="859"/>
    <s v="Martinez Ltd"/>
    <s v="Multi-layered upward-trending groupware"/>
    <n v="7300"/>
    <n v="2594"/>
    <n v="35.534246575342465"/>
    <s v="failed"/>
    <n v="63"/>
    <n v="41.174603174603178"/>
    <s v="US"/>
    <s v="USD"/>
    <n v="1362117600"/>
    <n v="1363669200"/>
    <b v="0"/>
    <b v="1"/>
    <s v="theater/plays"/>
    <s v="theater"/>
    <s v="plays"/>
  </r>
  <r>
    <n v="860"/>
    <s v="Lee PLC"/>
    <s v="Re-contextualized leadingedge firmware"/>
    <n v="2000"/>
    <n v="5033"/>
    <n v="251.65"/>
    <s v="successful"/>
    <n v="65"/>
    <n v="77.430769230769229"/>
    <s v="US"/>
    <s v="USD"/>
    <n v="1550556000"/>
    <n v="1551420000"/>
    <b v="0"/>
    <b v="1"/>
    <s v="technology/wearables"/>
    <s v="technology"/>
    <s v="wearables"/>
  </r>
  <r>
    <n v="861"/>
    <s v="Young, Ramsey and Powell"/>
    <s v="Devolved disintermediate analyzer"/>
    <n v="8800"/>
    <n v="9317"/>
    <n v="105.87500000000001"/>
    <s v="successful"/>
    <n v="163"/>
    <n v="57.159509202453989"/>
    <s v="US"/>
    <s v="USD"/>
    <n v="1269147600"/>
    <n v="1269838800"/>
    <b v="0"/>
    <b v="0"/>
    <s v="theater/plays"/>
    <s v="theater"/>
    <s v="plays"/>
  </r>
  <r>
    <n v="862"/>
    <s v="Lewis and Sons"/>
    <s v="Profound disintermediate open system"/>
    <n v="3500"/>
    <n v="6560"/>
    <n v="187.42857142857144"/>
    <s v="successful"/>
    <n v="85"/>
    <n v="77.17647058823529"/>
    <s v="US"/>
    <s v="USD"/>
    <n v="1312174800"/>
    <n v="1312520400"/>
    <b v="0"/>
    <b v="0"/>
    <s v="theater/plays"/>
    <s v="theater"/>
    <s v="plays"/>
  </r>
  <r>
    <n v="863"/>
    <s v="Davis-Johnson"/>
    <s v="Automated reciprocal protocol"/>
    <n v="1400"/>
    <n v="5415"/>
    <n v="386.78571428571428"/>
    <s v="successful"/>
    <n v="217"/>
    <n v="24.953917050691246"/>
    <s v="US"/>
    <s v="USD"/>
    <n v="1434517200"/>
    <n v="14365044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47.07142857142856"/>
    <s v="successful"/>
    <n v="150"/>
    <n v="97.18"/>
    <s v="US"/>
    <s v="USD"/>
    <n v="1471582800"/>
    <n v="14720148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85.82098765432099"/>
    <s v="successful"/>
    <n v="3272"/>
    <n v="46.000916870415651"/>
    <s v="US"/>
    <s v="USD"/>
    <n v="1410757200"/>
    <n v="1411534800"/>
    <b v="0"/>
    <b v="0"/>
    <s v="theater/plays"/>
    <s v="theater"/>
    <s v="plays"/>
  </r>
  <r>
    <n v="866"/>
    <s v="Jackson-Brown"/>
    <s v="Versatile 5thgeneration matrices"/>
    <n v="182800"/>
    <n v="79045"/>
    <n v="43.241247264770237"/>
    <s v="canceled"/>
    <n v="898"/>
    <n v="88.023385300668153"/>
    <s v="US"/>
    <s v="USD"/>
    <n v="1304830800"/>
    <n v="13049172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62.4375"/>
    <s v="successful"/>
    <n v="300"/>
    <n v="25.99"/>
    <s v="US"/>
    <s v="USD"/>
    <n v="1539061200"/>
    <n v="1539579600"/>
    <b v="0"/>
    <b v="0"/>
    <s v="food/food trucks"/>
    <s v="food"/>
    <s v="food trucks"/>
  </r>
  <r>
    <n v="868"/>
    <s v="Wood, Buckley and Meza"/>
    <s v="Front-line web-enabled installation"/>
    <n v="7000"/>
    <n v="12939"/>
    <n v="184.84285714285716"/>
    <s v="successful"/>
    <n v="126"/>
    <n v="102.69047619047619"/>
    <s v="US"/>
    <s v="USD"/>
    <n v="1381554000"/>
    <n v="1382504400"/>
    <b v="0"/>
    <b v="0"/>
    <s v="theater/plays"/>
    <s v="theater"/>
    <s v="plays"/>
  </r>
  <r>
    <n v="869"/>
    <s v="Brown-Williams"/>
    <s v="Multi-channeled responsive product"/>
    <n v="161900"/>
    <n v="38376"/>
    <n v="23.703520691785052"/>
    <s v="failed"/>
    <n v="526"/>
    <n v="72.958174904942965"/>
    <s v="US"/>
    <s v="USD"/>
    <n v="1277096400"/>
    <n v="1278306000"/>
    <b v="0"/>
    <b v="0"/>
    <s v="film &amp; video/drama"/>
    <s v="film &amp; video"/>
    <s v="drama"/>
  </r>
  <r>
    <n v="870"/>
    <s v="Hansen-Austin"/>
    <s v="Adaptive demand-driven encryption"/>
    <n v="7700"/>
    <n v="6920"/>
    <n v="89.870129870129873"/>
    <s v="failed"/>
    <n v="121"/>
    <n v="57.190082644628099"/>
    <s v="US"/>
    <s v="USD"/>
    <n v="1440392400"/>
    <n v="1442552400"/>
    <b v="0"/>
    <b v="0"/>
    <s v="theater/plays"/>
    <s v="theater"/>
    <s v="plays"/>
  </r>
  <r>
    <n v="871"/>
    <s v="Santana-George"/>
    <s v="Re-engineered client-driven knowledge user"/>
    <n v="71500"/>
    <n v="194912"/>
    <n v="272.6041958041958"/>
    <s v="successful"/>
    <n v="2320"/>
    <n v="84.013793103448279"/>
    <s v="US"/>
    <s v="USD"/>
    <n v="1509512400"/>
    <n v="1511071200"/>
    <b v="0"/>
    <b v="1"/>
    <s v="theater/plays"/>
    <s v="theater"/>
    <s v="plays"/>
  </r>
  <r>
    <n v="872"/>
    <s v="Davis LLC"/>
    <s v="Compatible logistical paradigm"/>
    <n v="4700"/>
    <n v="7992"/>
    <n v="170.04255319148936"/>
    <s v="successful"/>
    <n v="81"/>
    <n v="98.666666666666671"/>
    <s v="AU"/>
    <s v="AUD"/>
    <n v="1535950800"/>
    <n v="15363828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88.28503562945369"/>
    <s v="successful"/>
    <n v="1887"/>
    <n v="42.007419183889773"/>
    <s v="US"/>
    <s v="USD"/>
    <n v="1389160800"/>
    <n v="13895928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46.93532338308455"/>
    <s v="successful"/>
    <n v="4358"/>
    <n v="32.002753556677376"/>
    <s v="US"/>
    <s v="USD"/>
    <n v="1271998800"/>
    <n v="12752820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69.177215189873422"/>
    <s v="failed"/>
    <n v="67"/>
    <n v="81.567164179104481"/>
    <s v="US"/>
    <s v="USD"/>
    <n v="1294898400"/>
    <n v="1294984800"/>
    <b v="0"/>
    <b v="0"/>
    <s v="music/rock"/>
    <s v="music"/>
    <s v="rock"/>
  </r>
  <r>
    <n v="876"/>
    <s v="Dixon, Perez and Banks"/>
    <s v="Re-engineered encompassing definition"/>
    <n v="8300"/>
    <n v="2111"/>
    <n v="25.433734939759034"/>
    <s v="failed"/>
    <n v="57"/>
    <n v="37.035087719298247"/>
    <s v="CA"/>
    <s v="CAD"/>
    <n v="1559970000"/>
    <n v="15620436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77.400977995110026"/>
    <s v="failed"/>
    <n v="1229"/>
    <n v="103.033360455655"/>
    <s v="US"/>
    <s v="USD"/>
    <n v="1469509200"/>
    <n v="1469595600"/>
    <b v="0"/>
    <b v="0"/>
    <s v="food/food trucks"/>
    <s v="food"/>
    <s v="food trucks"/>
  </r>
  <r>
    <n v="878"/>
    <s v="Lutz Group"/>
    <s v="Enterprise-wide foreground paradigm"/>
    <n v="2700"/>
    <n v="1012"/>
    <n v="37.481481481481481"/>
    <s v="failed"/>
    <n v="12"/>
    <n v="84.333333333333329"/>
    <s v="IT"/>
    <s v="EUR"/>
    <n v="1579068000"/>
    <n v="1581141600"/>
    <b v="0"/>
    <b v="0"/>
    <s v="music/metal"/>
    <s v="music"/>
    <s v="metal"/>
  </r>
  <r>
    <n v="879"/>
    <s v="Ortiz Inc"/>
    <s v="Stand-alone incremental parallelism"/>
    <n v="1000"/>
    <n v="5438"/>
    <n v="543.79999999999995"/>
    <s v="successful"/>
    <n v="53"/>
    <n v="102.60377358490567"/>
    <s v="US"/>
    <s v="USD"/>
    <n v="1487743200"/>
    <n v="14885208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28.52189349112427"/>
    <s v="successful"/>
    <n v="2414"/>
    <n v="79.992129246064621"/>
    <s v="US"/>
    <s v="USD"/>
    <n v="1563685200"/>
    <n v="1563858000"/>
    <b v="0"/>
    <b v="0"/>
    <s v="music/electric music"/>
    <s v="music"/>
    <s v="electric music"/>
  </r>
  <r>
    <n v="881"/>
    <s v="Charles Inc"/>
    <s v="Implemented object-oriented synergy"/>
    <n v="81300"/>
    <n v="31665"/>
    <n v="38.948339483394832"/>
    <s v="failed"/>
    <n v="452"/>
    <n v="70.055309734513273"/>
    <s v="US"/>
    <s v="USD"/>
    <n v="1436418000"/>
    <n v="1438923600"/>
    <b v="0"/>
    <b v="1"/>
    <s v="theater/plays"/>
    <s v="theater"/>
    <s v="plays"/>
  </r>
  <r>
    <n v="882"/>
    <s v="White-Rosario"/>
    <s v="Balanced demand-driven definition"/>
    <n v="800"/>
    <n v="2960"/>
    <n v="370"/>
    <s v="successful"/>
    <n v="80"/>
    <n v="37"/>
    <s v="US"/>
    <s v="USD"/>
    <n v="1421820000"/>
    <n v="1422165600"/>
    <b v="0"/>
    <b v="0"/>
    <s v="theater/plays"/>
    <s v="theater"/>
    <s v="plays"/>
  </r>
  <r>
    <n v="883"/>
    <s v="Simmons-Villarreal"/>
    <s v="Customer-focused mobile Graphic Interface"/>
    <n v="3400"/>
    <n v="8089"/>
    <n v="237.91176470588232"/>
    <s v="successful"/>
    <n v="193"/>
    <n v="41.911917098445599"/>
    <s v="US"/>
    <s v="USD"/>
    <n v="1274763600"/>
    <n v="1277874000"/>
    <b v="0"/>
    <b v="0"/>
    <s v="film &amp; video/shorts"/>
    <s v="film &amp; video"/>
    <s v="shorts"/>
  </r>
  <r>
    <n v="884"/>
    <s v="Strickland Group"/>
    <s v="Horizontal secondary interface"/>
    <n v="170800"/>
    <n v="109374"/>
    <n v="64.036299765807954"/>
    <s v="failed"/>
    <n v="1886"/>
    <n v="57.992576882290564"/>
    <s v="US"/>
    <s v="USD"/>
    <n v="1399179600"/>
    <n v="1399352400"/>
    <b v="0"/>
    <b v="1"/>
    <s v="theater/plays"/>
    <s v="theater"/>
    <s v="plays"/>
  </r>
  <r>
    <n v="885"/>
    <s v="Lynch Ltd"/>
    <s v="Virtual analyzing collaboration"/>
    <n v="1800"/>
    <n v="2129"/>
    <n v="118.27777777777777"/>
    <s v="successful"/>
    <n v="52"/>
    <n v="40.942307692307693"/>
    <s v="US"/>
    <s v="USD"/>
    <n v="1275800400"/>
    <n v="1279083600"/>
    <b v="0"/>
    <b v="0"/>
    <s v="theater/plays"/>
    <s v="theater"/>
    <s v="plays"/>
  </r>
  <r>
    <n v="886"/>
    <s v="Sanders LLC"/>
    <s v="Multi-tiered explicit focus group"/>
    <n v="150600"/>
    <n v="127745"/>
    <n v="84.824037184594957"/>
    <s v="failed"/>
    <n v="1825"/>
    <n v="69.9972602739726"/>
    <s v="US"/>
    <s v="USD"/>
    <n v="1282798800"/>
    <n v="1284354000"/>
    <b v="0"/>
    <b v="0"/>
    <s v="music/indie rock"/>
    <s v="music"/>
    <s v="indie rock"/>
  </r>
  <r>
    <n v="887"/>
    <s v="Cooper LLC"/>
    <s v="Multi-layered systematic knowledgebase"/>
    <n v="7800"/>
    <n v="2289"/>
    <n v="29.346153846153843"/>
    <s v="failed"/>
    <n v="31"/>
    <n v="73.838709677419359"/>
    <s v="US"/>
    <s v="USD"/>
    <n v="1437109200"/>
    <n v="1441170000"/>
    <b v="0"/>
    <b v="1"/>
    <s v="theater/plays"/>
    <s v="theater"/>
    <s v="plays"/>
  </r>
  <r>
    <n v="888"/>
    <s v="Palmer Ltd"/>
    <s v="Reverse-engineered uniform knowledge user"/>
    <n v="5800"/>
    <n v="12174"/>
    <n v="209.89655172413794"/>
    <s v="successful"/>
    <n v="290"/>
    <n v="41.979310344827589"/>
    <s v="US"/>
    <s v="USD"/>
    <n v="1491886800"/>
    <n v="1493528400"/>
    <b v="0"/>
    <b v="0"/>
    <s v="theater/plays"/>
    <s v="theater"/>
    <s v="plays"/>
  </r>
  <r>
    <n v="889"/>
    <s v="Santos Group"/>
    <s v="Secured dynamic capacity"/>
    <n v="5600"/>
    <n v="9508"/>
    <n v="169.78571428571431"/>
    <s v="successful"/>
    <n v="122"/>
    <n v="77.93442622950819"/>
    <s v="US"/>
    <s v="USD"/>
    <n v="1394600400"/>
    <n v="13952052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15.95907738095239"/>
    <s v="successful"/>
    <n v="1470"/>
    <n v="106.01972789115646"/>
    <s v="US"/>
    <s v="USD"/>
    <n v="1561352400"/>
    <n v="15614388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58.59999999999997"/>
    <s v="successful"/>
    <n v="165"/>
    <n v="47.018181818181816"/>
    <s v="CA"/>
    <s v="CAD"/>
    <n v="1322892000"/>
    <n v="13266936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30.58333333333331"/>
    <s v="successful"/>
    <n v="182"/>
    <n v="76.016483516483518"/>
    <s v="US"/>
    <s v="USD"/>
    <n v="1274418000"/>
    <n v="1277960400"/>
    <b v="0"/>
    <b v="0"/>
    <s v="publishing/translations"/>
    <s v="publishing"/>
    <s v="translations"/>
  </r>
  <r>
    <n v="893"/>
    <s v="Collins-Martinez"/>
    <s v="Progressive grid-enabled website"/>
    <n v="8400"/>
    <n v="10770"/>
    <n v="128.21428571428572"/>
    <s v="successful"/>
    <n v="199"/>
    <n v="54.120603015075375"/>
    <s v="IT"/>
    <s v="EUR"/>
    <n v="1434344400"/>
    <n v="1434690000"/>
    <b v="0"/>
    <b v="1"/>
    <s v="film &amp; video/documentary"/>
    <s v="film &amp; video"/>
    <s v="documentary"/>
  </r>
  <r>
    <n v="894"/>
    <s v="Barrett Inc"/>
    <s v="Organic cohesive neural-net"/>
    <n v="1700"/>
    <n v="3208"/>
    <n v="188.70588235294116"/>
    <s v="successful"/>
    <n v="56"/>
    <n v="57.285714285714285"/>
    <s v="GB"/>
    <s v="GBP"/>
    <n v="1373518800"/>
    <n v="13761108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07"/>
    <s v="failed"/>
    <n v="107"/>
    <n v="103.81308411214954"/>
    <s v="US"/>
    <s v="USD"/>
    <n v="1517637600"/>
    <n v="1518415200"/>
    <b v="0"/>
    <b v="0"/>
    <s v="theater/plays"/>
    <s v="theater"/>
    <s v="plays"/>
  </r>
  <r>
    <n v="896"/>
    <s v="Wright-Bryant"/>
    <s v="Reverse-engineered client-server extranet"/>
    <n v="19800"/>
    <n v="153338"/>
    <n v="774.43434343434342"/>
    <s v="successful"/>
    <n v="1460"/>
    <n v="105.02602739726028"/>
    <s v="AU"/>
    <s v="AUD"/>
    <n v="1310619600"/>
    <n v="1310878800"/>
    <b v="0"/>
    <b v="1"/>
    <s v="food/food trucks"/>
    <s v="food"/>
    <s v="food trucks"/>
  </r>
  <r>
    <n v="897"/>
    <s v="Berry-Cannon"/>
    <s v="Organized discrete encoding"/>
    <n v="8800"/>
    <n v="2437"/>
    <n v="27.693181818181817"/>
    <s v="failed"/>
    <n v="27"/>
    <n v="90.259259259259252"/>
    <s v="US"/>
    <s v="USD"/>
    <n v="1556427600"/>
    <n v="1556600400"/>
    <b v="0"/>
    <b v="0"/>
    <s v="theater/plays"/>
    <s v="theater"/>
    <s v="plays"/>
  </r>
  <r>
    <n v="898"/>
    <s v="Davis-Gonzalez"/>
    <s v="Balanced regional flexibility"/>
    <n v="179100"/>
    <n v="93991"/>
    <n v="52.479620323841424"/>
    <s v="failed"/>
    <n v="1221"/>
    <n v="76.978705978705975"/>
    <s v="US"/>
    <s v="USD"/>
    <n v="1576476000"/>
    <n v="15769944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07.09677419354841"/>
    <s v="successful"/>
    <n v="123"/>
    <n v="102.60162601626017"/>
    <s v="CH"/>
    <s v="CHF"/>
    <n v="1381122000"/>
    <n v="1382677200"/>
    <b v="0"/>
    <b v="0"/>
    <s v="music/jazz"/>
    <s v="music"/>
    <s v="jazz"/>
  </r>
  <r>
    <n v="900"/>
    <s v="Powers, Smith and Deleon"/>
    <s v="Enhanced uniform service-desk"/>
    <n v="100"/>
    <n v="2"/>
    <n v="2"/>
    <s v="failed"/>
    <n v="1"/>
    <n v="2"/>
    <s v="US"/>
    <s v="USD"/>
    <n v="1411102800"/>
    <n v="1411189200"/>
    <b v="0"/>
    <b v="1"/>
    <s v="technology/web"/>
    <s v="technology"/>
    <s v="web"/>
  </r>
  <r>
    <n v="901"/>
    <s v="Hogan Group"/>
    <s v="Versatile bottom-line definition"/>
    <n v="5600"/>
    <n v="8746"/>
    <n v="156.17857142857144"/>
    <s v="successful"/>
    <n v="159"/>
    <n v="55.0062893081761"/>
    <s v="US"/>
    <s v="USD"/>
    <n v="1531803600"/>
    <n v="1534654800"/>
    <b v="0"/>
    <b v="1"/>
    <s v="music/rock"/>
    <s v="music"/>
    <s v="rock"/>
  </r>
  <r>
    <n v="902"/>
    <s v="Wang, Silva and Byrd"/>
    <s v="Integrated bifurcated software"/>
    <n v="1400"/>
    <n v="3534"/>
    <n v="252.42857142857144"/>
    <s v="successful"/>
    <n v="110"/>
    <n v="32.127272727272725"/>
    <s v="US"/>
    <s v="USD"/>
    <n v="1454133600"/>
    <n v="14577624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"/>
    <s v="live"/>
    <n v="14"/>
    <n v="50.642857142857146"/>
    <s v="US"/>
    <s v="USD"/>
    <n v="1336194000"/>
    <n v="1337490000"/>
    <b v="0"/>
    <b v="1"/>
    <s v="publishing/nonfiction"/>
    <s v="publishing"/>
    <s v="nonfiction"/>
  </r>
  <r>
    <n v="904"/>
    <s v="Rodriguez, Johnson and Jackson"/>
    <s v="Digitized foreground array"/>
    <n v="6500"/>
    <n v="795"/>
    <n v="12.230769230769232"/>
    <s v="failed"/>
    <n v="16"/>
    <n v="49.6875"/>
    <s v="US"/>
    <s v="USD"/>
    <n v="1349326800"/>
    <n v="13496724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63.98734177215189"/>
    <s v="successful"/>
    <n v="236"/>
    <n v="54.894067796610166"/>
    <s v="US"/>
    <s v="USD"/>
    <n v="1379566800"/>
    <n v="1379826000"/>
    <b v="0"/>
    <b v="0"/>
    <s v="theater/plays"/>
    <s v="theater"/>
    <s v="plays"/>
  </r>
  <r>
    <n v="906"/>
    <s v="Hayes Group"/>
    <s v="Implemented even-keeled standardization"/>
    <n v="5500"/>
    <n v="8964"/>
    <n v="162.98181818181817"/>
    <s v="successful"/>
    <n v="191"/>
    <n v="46.931937172774866"/>
    <s v="US"/>
    <s v="USD"/>
    <n v="1494651600"/>
    <n v="14977620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20.252747252747252"/>
    <s v="failed"/>
    <n v="41"/>
    <n v="44.951219512195124"/>
    <s v="US"/>
    <s v="USD"/>
    <n v="1303880400"/>
    <n v="1304485200"/>
    <b v="0"/>
    <b v="0"/>
    <s v="theater/plays"/>
    <s v="theater"/>
    <s v="plays"/>
  </r>
  <r>
    <n v="908"/>
    <s v="Bryant-Pope"/>
    <s v="Networked intangible help-desk"/>
    <n v="38200"/>
    <n v="121950"/>
    <n v="319.24083769633506"/>
    <s v="successful"/>
    <n v="3934"/>
    <n v="30.99898322318251"/>
    <s v="US"/>
    <s v="USD"/>
    <n v="1335934800"/>
    <n v="1336885200"/>
    <b v="0"/>
    <b v="0"/>
    <s v="games/video games"/>
    <s v="games"/>
    <s v="video games"/>
  </r>
  <r>
    <n v="909"/>
    <s v="Gates, Li and Thompson"/>
    <s v="Synchronized attitude-oriented frame"/>
    <n v="1800"/>
    <n v="8621"/>
    <n v="478.94444444444446"/>
    <s v="successful"/>
    <n v="80"/>
    <n v="107.7625"/>
    <s v="CA"/>
    <s v="CAD"/>
    <n v="1528088400"/>
    <n v="1530421200"/>
    <b v="0"/>
    <b v="1"/>
    <s v="theater/plays"/>
    <s v="theater"/>
    <s v="plays"/>
  </r>
  <r>
    <n v="910"/>
    <s v="King-Morris"/>
    <s v="Proactive incremental architecture"/>
    <n v="154500"/>
    <n v="30215"/>
    <n v="19.556634304207122"/>
    <s v="canceled"/>
    <n v="296"/>
    <n v="102.07770270270271"/>
    <s v="US"/>
    <s v="USD"/>
    <n v="1421906400"/>
    <n v="1421992800"/>
    <b v="0"/>
    <b v="0"/>
    <s v="theater/plays"/>
    <s v="theater"/>
    <s v="plays"/>
  </r>
  <r>
    <n v="911"/>
    <s v="Carter, Cole and Curtis"/>
    <s v="Cloned responsive standardization"/>
    <n v="5800"/>
    <n v="11539"/>
    <n v="198.94827586206895"/>
    <s v="successful"/>
    <n v="462"/>
    <n v="24.976190476190474"/>
    <s v="US"/>
    <s v="USD"/>
    <n v="1568005200"/>
    <n v="1568178000"/>
    <b v="1"/>
    <b v="0"/>
    <s v="technology/web"/>
    <s v="technology"/>
    <s v="web"/>
  </r>
  <r>
    <n v="912"/>
    <s v="Sanchez-Parsons"/>
    <s v="Reduced bifurcated pricing structure"/>
    <n v="1800"/>
    <n v="14310"/>
    <n v="795"/>
    <s v="successful"/>
    <n v="179"/>
    <n v="79.944134078212286"/>
    <s v="US"/>
    <s v="USD"/>
    <n v="1346821200"/>
    <n v="1347944400"/>
    <b v="1"/>
    <b v="0"/>
    <s v="film &amp; video/drama"/>
    <s v="film &amp; video"/>
    <s v="drama"/>
  </r>
  <r>
    <n v="913"/>
    <s v="Rivera-Pearson"/>
    <s v="Re-engineered asymmetric challenge"/>
    <n v="70200"/>
    <n v="35536"/>
    <n v="50.621082621082621"/>
    <s v="failed"/>
    <n v="523"/>
    <n v="67.946462715105156"/>
    <s v="AU"/>
    <s v="AUD"/>
    <n v="1557637200"/>
    <n v="15587604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57.4375"/>
    <s v="failed"/>
    <n v="141"/>
    <n v="26.070921985815602"/>
    <s v="GB"/>
    <s v="GBP"/>
    <n v="1375592400"/>
    <n v="1376629200"/>
    <b v="0"/>
    <b v="0"/>
    <s v="theater/plays"/>
    <s v="theater"/>
    <s v="plays"/>
  </r>
  <r>
    <n v="915"/>
    <s v="Riggs Group"/>
    <s v="Configurable upward-trending solution"/>
    <n v="125900"/>
    <n v="195936"/>
    <n v="155.62827640984909"/>
    <s v="successful"/>
    <n v="1866"/>
    <n v="105.0032154340836"/>
    <s v="GB"/>
    <s v="GBP"/>
    <n v="1503982800"/>
    <n v="15047604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36.297297297297298"/>
    <s v="failed"/>
    <n v="52"/>
    <n v="25.826923076923077"/>
    <s v="US"/>
    <s v="USD"/>
    <n v="1418882400"/>
    <n v="1419660000"/>
    <b v="0"/>
    <b v="0"/>
    <s v="photography/photography books"/>
    <s v="photography"/>
    <s v="photography books"/>
  </r>
  <r>
    <n v="917"/>
    <s v="Cooper Inc"/>
    <s v="Polarized discrete product"/>
    <n v="3600"/>
    <n v="2097"/>
    <n v="58.25"/>
    <s v="live"/>
    <n v="27"/>
    <n v="77.666666666666671"/>
    <s v="GB"/>
    <s v="GBP"/>
    <n v="1309237200"/>
    <n v="1311310800"/>
    <b v="0"/>
    <b v="1"/>
    <s v="film &amp; video/shorts"/>
    <s v="film &amp; video"/>
    <s v="shorts"/>
  </r>
  <r>
    <n v="918"/>
    <s v="Jones-Gonzalez"/>
    <s v="Seamless dynamic website"/>
    <n v="3800"/>
    <n v="9021"/>
    <n v="237.39473684210526"/>
    <s v="successful"/>
    <n v="156"/>
    <n v="57.82692307692308"/>
    <s v="CH"/>
    <s v="CHF"/>
    <n v="1343365200"/>
    <n v="13443156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58.75"/>
    <s v="failed"/>
    <n v="225"/>
    <n v="92.955555555555549"/>
    <s v="AU"/>
    <s v="AUD"/>
    <n v="1507957200"/>
    <n v="1510725600"/>
    <b v="0"/>
    <b v="1"/>
    <s v="theater/plays"/>
    <s v="theater"/>
    <s v="plays"/>
  </r>
  <r>
    <n v="920"/>
    <s v="Green, Murphy and Webb"/>
    <s v="Versatile directional project"/>
    <n v="5300"/>
    <n v="9676"/>
    <n v="182.56603773584905"/>
    <s v="successful"/>
    <n v="255"/>
    <n v="37.945098039215686"/>
    <s v="US"/>
    <s v="USD"/>
    <n v="1549519200"/>
    <n v="15512472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0.75436408977556113"/>
    <s v="failed"/>
    <n v="38"/>
    <n v="31.842105263157894"/>
    <s v="US"/>
    <s v="USD"/>
    <n v="1329026400"/>
    <n v="1330236000"/>
    <b v="0"/>
    <b v="0"/>
    <s v="technology/web"/>
    <s v="technology"/>
    <s v="web"/>
  </r>
  <r>
    <n v="922"/>
    <s v="Soto-Anthony"/>
    <s v="Ameliorated logistical capability"/>
    <n v="51400"/>
    <n v="90440"/>
    <n v="175.95330739299609"/>
    <s v="successful"/>
    <n v="2261"/>
    <n v="40"/>
    <s v="US"/>
    <s v="USD"/>
    <n v="1544335200"/>
    <n v="1545112800"/>
    <b v="0"/>
    <b v="1"/>
    <s v="music/world music"/>
    <s v="music"/>
    <s v="world music"/>
  </r>
  <r>
    <n v="923"/>
    <s v="Wise and Sons"/>
    <s v="Sharable discrete definition"/>
    <n v="1700"/>
    <n v="4044"/>
    <n v="237.88235294117646"/>
    <s v="successful"/>
    <n v="40"/>
    <n v="101.1"/>
    <s v="US"/>
    <s v="USD"/>
    <n v="1279083600"/>
    <n v="1279170000"/>
    <b v="0"/>
    <b v="0"/>
    <s v="theater/plays"/>
    <s v="theater"/>
    <s v="plays"/>
  </r>
  <r>
    <n v="924"/>
    <s v="Butler-Barr"/>
    <s v="User-friendly next generation core"/>
    <n v="39400"/>
    <n v="192292"/>
    <n v="488.05076142131981"/>
    <s v="successful"/>
    <n v="2289"/>
    <n v="84.006989951944078"/>
    <s v="IT"/>
    <s v="EUR"/>
    <n v="1572498000"/>
    <n v="1573452000"/>
    <b v="0"/>
    <b v="0"/>
    <s v="theater/plays"/>
    <s v="theater"/>
    <s v="plays"/>
  </r>
  <r>
    <n v="925"/>
    <s v="Wilson, Jefferson and Anderson"/>
    <s v="Profit-focused empowering system engine"/>
    <n v="3000"/>
    <n v="6722"/>
    <n v="224.06666666666669"/>
    <s v="successful"/>
    <n v="65"/>
    <n v="103.41538461538461"/>
    <s v="US"/>
    <s v="USD"/>
    <n v="1506056400"/>
    <n v="1507093200"/>
    <b v="0"/>
    <b v="0"/>
    <s v="theater/plays"/>
    <s v="theater"/>
    <s v="plays"/>
  </r>
  <r>
    <n v="926"/>
    <s v="Brown-Oliver"/>
    <s v="Synchronized cohesive encoding"/>
    <n v="8700"/>
    <n v="1577"/>
    <n v="18.126436781609197"/>
    <s v="failed"/>
    <n v="15"/>
    <n v="105.13333333333334"/>
    <s v="US"/>
    <s v="USD"/>
    <n v="1463029200"/>
    <n v="1463374800"/>
    <b v="0"/>
    <b v="0"/>
    <s v="food/food trucks"/>
    <s v="food"/>
    <s v="food trucks"/>
  </r>
  <r>
    <n v="927"/>
    <s v="Davis-Gardner"/>
    <s v="Synergistic dynamic utilization"/>
    <n v="7200"/>
    <n v="3301"/>
    <n v="45.847222222222221"/>
    <s v="failed"/>
    <n v="37"/>
    <n v="89.21621621621621"/>
    <s v="US"/>
    <s v="USD"/>
    <n v="1342069200"/>
    <n v="1344574800"/>
    <b v="0"/>
    <b v="0"/>
    <s v="theater/plays"/>
    <s v="theater"/>
    <s v="plays"/>
  </r>
  <r>
    <n v="928"/>
    <s v="Dawson Group"/>
    <s v="Triple-buffered bi-directional model"/>
    <n v="167400"/>
    <n v="196386"/>
    <n v="117.31541218637993"/>
    <s v="successful"/>
    <n v="3777"/>
    <n v="51.995234312946785"/>
    <s v="IT"/>
    <s v="EUR"/>
    <n v="1388296800"/>
    <n v="1389074400"/>
    <b v="0"/>
    <b v="0"/>
    <s v="technology/web"/>
    <s v="technology"/>
    <s v="web"/>
  </r>
  <r>
    <n v="929"/>
    <s v="Turner-Terrell"/>
    <s v="Polarized tertiary function"/>
    <n v="5500"/>
    <n v="11952"/>
    <n v="217.30909090909088"/>
    <s v="successful"/>
    <n v="184"/>
    <n v="64.956521739130437"/>
    <s v="GB"/>
    <s v="GBP"/>
    <n v="1493787600"/>
    <n v="1494997200"/>
    <b v="0"/>
    <b v="0"/>
    <s v="theater/plays"/>
    <s v="theater"/>
    <s v="plays"/>
  </r>
  <r>
    <n v="930"/>
    <s v="Hall, Buchanan and Benton"/>
    <s v="Configurable fault-tolerant structure"/>
    <n v="3500"/>
    <n v="3930"/>
    <n v="112.28571428571428"/>
    <s v="successful"/>
    <n v="85"/>
    <n v="46.235294117647058"/>
    <s v="US"/>
    <s v="USD"/>
    <n v="1424844000"/>
    <n v="1425448800"/>
    <b v="0"/>
    <b v="1"/>
    <s v="theater/plays"/>
    <s v="theater"/>
    <s v="plays"/>
  </r>
  <r>
    <n v="931"/>
    <s v="Lowery, Hayden and Cruz"/>
    <s v="Digitized 24/7 budgetary management"/>
    <n v="7900"/>
    <n v="5729"/>
    <n v="72.51898734177216"/>
    <s v="failed"/>
    <n v="112"/>
    <n v="51.151785714285715"/>
    <s v="US"/>
    <s v="USD"/>
    <n v="1403931600"/>
    <n v="1404104400"/>
    <b v="0"/>
    <b v="1"/>
    <s v="theater/plays"/>
    <s v="theater"/>
    <s v="plays"/>
  </r>
  <r>
    <n v="932"/>
    <s v="Mora, Miller and Harper"/>
    <s v="Stand-alone zero tolerance algorithm"/>
    <n v="2300"/>
    <n v="4883"/>
    <n v="212.30434782608697"/>
    <s v="successful"/>
    <n v="144"/>
    <n v="33.909722222222221"/>
    <s v="US"/>
    <s v="USD"/>
    <n v="1394514000"/>
    <n v="1394773200"/>
    <b v="0"/>
    <b v="0"/>
    <s v="music/rock"/>
    <s v="music"/>
    <s v="rock"/>
  </r>
  <r>
    <n v="933"/>
    <s v="Espinoza Group"/>
    <s v="Implemented tangible support"/>
    <n v="73000"/>
    <n v="175015"/>
    <n v="239.74657534246577"/>
    <s v="successful"/>
    <n v="1902"/>
    <n v="92.016298633017882"/>
    <s v="US"/>
    <s v="USD"/>
    <n v="1365397200"/>
    <n v="1366520400"/>
    <b v="0"/>
    <b v="0"/>
    <s v="theater/plays"/>
    <s v="theater"/>
    <s v="plays"/>
  </r>
  <r>
    <n v="934"/>
    <s v="Davis, Crawford and Lopez"/>
    <s v="Reactive radical framework"/>
    <n v="6200"/>
    <n v="11280"/>
    <n v="181.93548387096774"/>
    <s v="successful"/>
    <n v="105"/>
    <n v="107.42857142857143"/>
    <s v="US"/>
    <s v="USD"/>
    <n v="1456120800"/>
    <n v="1456639200"/>
    <b v="0"/>
    <b v="0"/>
    <s v="theater/plays"/>
    <s v="theater"/>
    <s v="plays"/>
  </r>
  <r>
    <n v="935"/>
    <s v="Richards, Stevens and Fleming"/>
    <s v="Object-based full-range knowledge user"/>
    <n v="6100"/>
    <n v="10012"/>
    <n v="164.13114754098362"/>
    <s v="successful"/>
    <n v="132"/>
    <n v="75.848484848484844"/>
    <s v="US"/>
    <s v="USD"/>
    <n v="1437714000"/>
    <n v="1438318800"/>
    <b v="0"/>
    <b v="0"/>
    <s v="theater/plays"/>
    <s v="theater"/>
    <s v="plays"/>
  </r>
  <r>
    <n v="936"/>
    <s v="Brown Ltd"/>
    <s v="Enhanced composite contingency"/>
    <n v="103200"/>
    <n v="1690"/>
    <n v="1.6375968992248062"/>
    <s v="failed"/>
    <n v="21"/>
    <n v="80.476190476190482"/>
    <s v="US"/>
    <s v="USD"/>
    <n v="1563771600"/>
    <n v="1564030800"/>
    <b v="1"/>
    <b v="0"/>
    <s v="theater/plays"/>
    <s v="theater"/>
    <s v="plays"/>
  </r>
  <r>
    <n v="937"/>
    <s v="Tapia, Sandoval and Hurley"/>
    <s v="Cloned fresh-thinking model"/>
    <n v="171000"/>
    <n v="84891"/>
    <n v="49.64385964912281"/>
    <s v="canceled"/>
    <n v="976"/>
    <n v="86.978483606557376"/>
    <s v="US"/>
    <s v="USD"/>
    <n v="1448517600"/>
    <n v="1449295200"/>
    <b v="0"/>
    <b v="0"/>
    <s v="film &amp; video/documentary"/>
    <s v="film &amp; video"/>
    <s v="documentary"/>
  </r>
  <r>
    <n v="938"/>
    <s v="Allen Inc"/>
    <s v="Total dedicated benchmark"/>
    <n v="9200"/>
    <n v="10093"/>
    <n v="109.70652173913042"/>
    <s v="successful"/>
    <n v="96"/>
    <n v="105.13541666666667"/>
    <s v="US"/>
    <s v="USD"/>
    <n v="1528779600"/>
    <n v="15318900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49.217948717948715"/>
    <s v="failed"/>
    <n v="67"/>
    <n v="57.298507462686565"/>
    <s v="US"/>
    <s v="USD"/>
    <n v="1304744400"/>
    <n v="1306213200"/>
    <b v="0"/>
    <b v="1"/>
    <s v="games/video games"/>
    <s v="games"/>
    <s v="video games"/>
  </r>
  <r>
    <n v="940"/>
    <s v="Wiggins Ltd"/>
    <s v="Upgradable analyzing core"/>
    <n v="9900"/>
    <n v="6161"/>
    <n v="62.232323232323225"/>
    <s v="live"/>
    <n v="66"/>
    <n v="93.348484848484844"/>
    <s v="CA"/>
    <s v="CAD"/>
    <n v="1354341600"/>
    <n v="1356242400"/>
    <b v="0"/>
    <b v="0"/>
    <s v="technology/web"/>
    <s v="technology"/>
    <s v="web"/>
  </r>
  <r>
    <n v="941"/>
    <s v="Luna-Horne"/>
    <s v="Profound exuding pricing structure"/>
    <n v="43000"/>
    <n v="5615"/>
    <n v="13.05813953488372"/>
    <s v="failed"/>
    <n v="78"/>
    <n v="71.987179487179489"/>
    <s v="US"/>
    <s v="USD"/>
    <n v="1294552800"/>
    <n v="1297576800"/>
    <b v="1"/>
    <b v="0"/>
    <s v="theater/plays"/>
    <s v="theater"/>
    <s v="plays"/>
  </r>
  <r>
    <n v="942"/>
    <s v="Allen Inc"/>
    <s v="Horizontal optimizing model"/>
    <n v="9600"/>
    <n v="6205"/>
    <n v="64.635416666666671"/>
    <s v="failed"/>
    <n v="67"/>
    <n v="92.611940298507463"/>
    <s v="AU"/>
    <s v="AUD"/>
    <n v="1295935200"/>
    <n v="1296194400"/>
    <b v="0"/>
    <b v="0"/>
    <s v="theater/plays"/>
    <s v="theater"/>
    <s v="plays"/>
  </r>
  <r>
    <n v="943"/>
    <s v="Peterson, Gonzalez and Spencer"/>
    <s v="Synchronized fault-tolerant algorithm"/>
    <n v="7500"/>
    <n v="11969"/>
    <n v="159.58666666666667"/>
    <s v="successful"/>
    <n v="114"/>
    <n v="104.99122807017544"/>
    <s v="US"/>
    <s v="USD"/>
    <n v="1411534800"/>
    <n v="1414558800"/>
    <b v="0"/>
    <b v="0"/>
    <s v="food/food trucks"/>
    <s v="food"/>
    <s v="food trucks"/>
  </r>
  <r>
    <n v="944"/>
    <s v="Walter Inc"/>
    <s v="Streamlined 5thgeneration intranet"/>
    <n v="10000"/>
    <n v="8142"/>
    <n v="81.42"/>
    <s v="failed"/>
    <n v="263"/>
    <n v="30.958174904942965"/>
    <s v="AU"/>
    <s v="AUD"/>
    <n v="1486706400"/>
    <n v="14883480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32.444767441860463"/>
    <s v="failed"/>
    <n v="1691"/>
    <n v="33.001182732111175"/>
    <s v="US"/>
    <s v="USD"/>
    <n v="1333602000"/>
    <n v="13348980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"/>
    <s v="failed"/>
    <n v="181"/>
    <n v="84.187845303867405"/>
    <s v="US"/>
    <s v="USD"/>
    <n v="1308200400"/>
    <n v="1308373200"/>
    <b v="0"/>
    <b v="0"/>
    <s v="theater/plays"/>
    <s v="theater"/>
    <s v="plays"/>
  </r>
  <r>
    <n v="947"/>
    <s v="Smith-Powell"/>
    <s v="Upgradable clear-thinking hardware"/>
    <n v="3600"/>
    <n v="961"/>
    <n v="26.694444444444443"/>
    <s v="failed"/>
    <n v="13"/>
    <n v="73.92307692307692"/>
    <s v="US"/>
    <s v="USD"/>
    <n v="1411707600"/>
    <n v="1412312400"/>
    <b v="0"/>
    <b v="0"/>
    <s v="theater/plays"/>
    <s v="theater"/>
    <s v="plays"/>
  </r>
  <r>
    <n v="948"/>
    <s v="Smith-Hill"/>
    <s v="Integrated holistic paradigm"/>
    <n v="9400"/>
    <n v="5918"/>
    <n v="62.957446808510639"/>
    <s v="canceled"/>
    <n v="160"/>
    <n v="36.987499999999997"/>
    <s v="US"/>
    <s v="USD"/>
    <n v="1418364000"/>
    <n v="14192280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61.35593220338984"/>
    <s v="successful"/>
    <n v="203"/>
    <n v="46.896551724137929"/>
    <s v="US"/>
    <s v="USD"/>
    <n v="1429333200"/>
    <n v="1430974800"/>
    <b v="0"/>
    <b v="0"/>
    <s v="technology/web"/>
    <s v="technology"/>
    <s v="web"/>
  </r>
  <r>
    <n v="950"/>
    <s v="Williams, Orozco and Gomez"/>
    <s v="Persistent content-based methodology"/>
    <n v="100"/>
    <n v="5"/>
    <n v="5"/>
    <s v="failed"/>
    <n v="1"/>
    <n v="5"/>
    <s v="US"/>
    <s v="USD"/>
    <n v="1555390800"/>
    <n v="1555822800"/>
    <b v="0"/>
    <b v="1"/>
    <s v="theater/plays"/>
    <s v="theater"/>
    <s v="plays"/>
  </r>
  <r>
    <n v="951"/>
    <s v="Peterson Ltd"/>
    <s v="Re-engineered 24hour matrix"/>
    <n v="14500"/>
    <n v="159056"/>
    <n v="1096.9379310344827"/>
    <s v="successful"/>
    <n v="1559"/>
    <n v="102.02437459910199"/>
    <s v="US"/>
    <s v="USD"/>
    <n v="1482732000"/>
    <n v="1482818400"/>
    <b v="0"/>
    <b v="1"/>
    <s v="music/rock"/>
    <s v="music"/>
    <s v="rock"/>
  </r>
  <r>
    <n v="952"/>
    <s v="Cummings-Hayes"/>
    <s v="Virtual multi-tasking core"/>
    <n v="145500"/>
    <n v="101987"/>
    <n v="70.094158075601371"/>
    <s v="canceled"/>
    <n v="2266"/>
    <n v="45.007502206531335"/>
    <s v="US"/>
    <s v="USD"/>
    <n v="1470718800"/>
    <n v="14719284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60"/>
    <s v="failed"/>
    <n v="21"/>
    <n v="94.285714285714292"/>
    <s v="US"/>
    <s v="USD"/>
    <n v="1450591200"/>
    <n v="14537016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67.0985915492958"/>
    <s v="successful"/>
    <n v="1548"/>
    <n v="101.02325581395348"/>
    <s v="AU"/>
    <s v="AUD"/>
    <n v="1348290000"/>
    <n v="1350363600"/>
    <b v="0"/>
    <b v="0"/>
    <s v="technology/web"/>
    <s v="technology"/>
    <s v="web"/>
  </r>
  <r>
    <n v="955"/>
    <s v="Moss-Obrien"/>
    <s v="Function-based next generation emulation"/>
    <n v="700"/>
    <n v="7763"/>
    <n v="1109"/>
    <s v="successful"/>
    <n v="80"/>
    <n v="97.037499999999994"/>
    <s v="US"/>
    <s v="USD"/>
    <n v="1353823200"/>
    <n v="1353996000"/>
    <b v="0"/>
    <b v="0"/>
    <s v="theater/plays"/>
    <s v="theater"/>
    <s v="plays"/>
  </r>
  <r>
    <n v="956"/>
    <s v="Wood Inc"/>
    <s v="Re-engineered composite focus group"/>
    <n v="187600"/>
    <n v="35698"/>
    <n v="19.028784648187631"/>
    <s v="failed"/>
    <n v="830"/>
    <n v="43.00963855421687"/>
    <s v="US"/>
    <s v="USD"/>
    <n v="1450764000"/>
    <n v="14511096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26.87755102040816"/>
    <s v="successful"/>
    <n v="131"/>
    <n v="94.916030534351151"/>
    <s v="US"/>
    <s v="USD"/>
    <n v="1329372000"/>
    <n v="1329631200"/>
    <b v="0"/>
    <b v="0"/>
    <s v="theater/plays"/>
    <s v="theater"/>
    <s v="plays"/>
  </r>
  <r>
    <n v="958"/>
    <s v="Green, Robinson and Ho"/>
    <s v="De-engineered zero-defect open system"/>
    <n v="1100"/>
    <n v="8081"/>
    <n v="734.63636363636363"/>
    <s v="successful"/>
    <n v="112"/>
    <n v="72.151785714285708"/>
    <s v="US"/>
    <s v="USD"/>
    <n v="1277096400"/>
    <n v="12789972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3"/>
    <s v="failed"/>
    <n v="130"/>
    <n v="51.007692307692309"/>
    <s v="US"/>
    <s v="USD"/>
    <n v="1277701200"/>
    <n v="1280120400"/>
    <b v="0"/>
    <b v="0"/>
    <s v="publishing/translations"/>
    <s v="publishing"/>
    <s v="translations"/>
  </r>
  <r>
    <n v="960"/>
    <s v="Robbins Group"/>
    <s v="Function-based interactive matrix"/>
    <n v="5500"/>
    <n v="4678"/>
    <n v="85.054545454545448"/>
    <s v="failed"/>
    <n v="55"/>
    <n v="85.054545454545448"/>
    <s v="US"/>
    <s v="USD"/>
    <n v="1454911200"/>
    <n v="1458104400"/>
    <b v="0"/>
    <b v="0"/>
    <s v="technology/web"/>
    <s v="technology"/>
    <s v="web"/>
  </r>
  <r>
    <n v="961"/>
    <s v="Mason, Case and May"/>
    <s v="Optimized content-based collaboration"/>
    <n v="5700"/>
    <n v="6800"/>
    <n v="119.29824561403508"/>
    <s v="successful"/>
    <n v="155"/>
    <n v="43.87096774193548"/>
    <s v="US"/>
    <s v="USD"/>
    <n v="1297922400"/>
    <n v="12982680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96.02777777777777"/>
    <s v="successful"/>
    <n v="266"/>
    <n v="40.063909774436091"/>
    <s v="US"/>
    <s v="USD"/>
    <n v="1384408800"/>
    <n v="1386223200"/>
    <b v="0"/>
    <b v="0"/>
    <s v="food/food trucks"/>
    <s v="food"/>
    <s v="food trucks"/>
  </r>
  <r>
    <n v="963"/>
    <s v="Rodriguez-Robinson"/>
    <s v="Ergonomic methodical hub"/>
    <n v="5900"/>
    <n v="4997"/>
    <n v="84.694915254237287"/>
    <s v="failed"/>
    <n v="114"/>
    <n v="43.833333333333336"/>
    <s v="IT"/>
    <s v="EUR"/>
    <n v="1299304800"/>
    <n v="12998232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55.7837837837838"/>
    <s v="successful"/>
    <n v="155"/>
    <n v="84.92903225806451"/>
    <s v="US"/>
    <s v="USD"/>
    <n v="1431320400"/>
    <n v="1431752400"/>
    <b v="0"/>
    <b v="0"/>
    <s v="theater/plays"/>
    <s v="theater"/>
    <s v="plays"/>
  </r>
  <r>
    <n v="965"/>
    <s v="Nunez-King"/>
    <s v="Phased clear-thinking policy"/>
    <n v="2200"/>
    <n v="8501"/>
    <n v="386.40909090909093"/>
    <s v="successful"/>
    <n v="207"/>
    <n v="41.067632850241544"/>
    <s v="GB"/>
    <s v="GBP"/>
    <n v="1264399200"/>
    <n v="1267855200"/>
    <b v="0"/>
    <b v="0"/>
    <s v="music/rock"/>
    <s v="music"/>
    <s v="rock"/>
  </r>
  <r>
    <n v="966"/>
    <s v="Davis and Sons"/>
    <s v="Seamless solution-oriented capacity"/>
    <n v="1700"/>
    <n v="13468"/>
    <n v="792.23529411764707"/>
    <s v="successful"/>
    <n v="245"/>
    <n v="54.971428571428568"/>
    <s v="US"/>
    <s v="USD"/>
    <n v="1497502800"/>
    <n v="1497675600"/>
    <b v="0"/>
    <b v="0"/>
    <s v="theater/plays"/>
    <s v="theater"/>
    <s v="plays"/>
  </r>
  <r>
    <n v="967"/>
    <s v="Howard-Douglas"/>
    <s v="Organized human-resource attitude"/>
    <n v="88400"/>
    <n v="121138"/>
    <n v="137.03393665158373"/>
    <s v="successful"/>
    <n v="1573"/>
    <n v="77.010807374443743"/>
    <s v="US"/>
    <s v="USD"/>
    <n v="1333688400"/>
    <n v="13368852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38.20833333333337"/>
    <s v="successful"/>
    <n v="114"/>
    <n v="71.201754385964918"/>
    <s v="US"/>
    <s v="USD"/>
    <n v="1293861600"/>
    <n v="1295157600"/>
    <b v="0"/>
    <b v="0"/>
    <s v="food/food trucks"/>
    <s v="food"/>
    <s v="food trucks"/>
  </r>
  <r>
    <n v="969"/>
    <s v="Lopez-King"/>
    <s v="Multi-lateral radical solution"/>
    <n v="7900"/>
    <n v="8550"/>
    <n v="108.22784810126582"/>
    <s v="successful"/>
    <n v="93"/>
    <n v="91.935483870967744"/>
    <s v="US"/>
    <s v="USD"/>
    <n v="1576994400"/>
    <n v="1577599200"/>
    <b v="0"/>
    <b v="0"/>
    <s v="theater/plays"/>
    <s v="theater"/>
    <s v="plays"/>
  </r>
  <r>
    <n v="970"/>
    <s v="Glover-Nelson"/>
    <s v="Inverse context-sensitive info-mediaries"/>
    <n v="94900"/>
    <n v="57659"/>
    <n v="60.757639620653315"/>
    <s v="failed"/>
    <n v="594"/>
    <n v="97.069023569023571"/>
    <s v="US"/>
    <s v="USD"/>
    <n v="1304917200"/>
    <n v="1305003600"/>
    <b v="0"/>
    <b v="0"/>
    <s v="theater/plays"/>
    <s v="theater"/>
    <s v="plays"/>
  </r>
  <r>
    <n v="971"/>
    <s v="Garner and Sons"/>
    <s v="Versatile neutral workforce"/>
    <n v="5100"/>
    <n v="1414"/>
    <n v="27.725490196078432"/>
    <s v="failed"/>
    <n v="24"/>
    <n v="58.916666666666664"/>
    <s v="US"/>
    <s v="USD"/>
    <n v="1381208400"/>
    <n v="13817268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28.3934426229508"/>
    <s v="successful"/>
    <n v="1681"/>
    <n v="58.015466983938133"/>
    <s v="US"/>
    <s v="USD"/>
    <n v="1401685200"/>
    <n v="1402462800"/>
    <b v="0"/>
    <b v="1"/>
    <s v="technology/web"/>
    <s v="technology"/>
    <s v="web"/>
  </r>
  <r>
    <n v="973"/>
    <s v="Herrera, Bennett and Silva"/>
    <s v="Programmable multi-state algorithm"/>
    <n v="121100"/>
    <n v="26176"/>
    <n v="21.615194054500414"/>
    <s v="failed"/>
    <n v="252"/>
    <n v="103.87301587301587"/>
    <s v="US"/>
    <s v="USD"/>
    <n v="1291960800"/>
    <n v="1292133600"/>
    <b v="0"/>
    <b v="1"/>
    <s v="theater/plays"/>
    <s v="theater"/>
    <s v="plays"/>
  </r>
  <r>
    <n v="974"/>
    <s v="Thomas, Clay and Mendoza"/>
    <s v="Multi-channeled reciprocal interface"/>
    <n v="800"/>
    <n v="2991"/>
    <n v="373.875"/>
    <s v="successful"/>
    <n v="32"/>
    <n v="93.46875"/>
    <s v="US"/>
    <s v="USD"/>
    <n v="1368853200"/>
    <n v="1368939600"/>
    <b v="0"/>
    <b v="0"/>
    <s v="music/indie rock"/>
    <s v="music"/>
    <s v="indie rock"/>
  </r>
  <r>
    <n v="975"/>
    <s v="Ayala Group"/>
    <s v="Right-sized maximized migration"/>
    <n v="5400"/>
    <n v="8366"/>
    <n v="154.92592592592592"/>
    <s v="successful"/>
    <n v="135"/>
    <n v="61.970370370370368"/>
    <s v="US"/>
    <s v="USD"/>
    <n v="1448776800"/>
    <n v="14521464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22.14999999999998"/>
    <s v="successful"/>
    <n v="140"/>
    <n v="92.042857142857144"/>
    <s v="US"/>
    <s v="USD"/>
    <n v="1296194400"/>
    <n v="1296712800"/>
    <b v="0"/>
    <b v="1"/>
    <s v="theater/plays"/>
    <s v="theater"/>
    <s v="plays"/>
  </r>
  <r>
    <n v="977"/>
    <s v="Johnson Group"/>
    <s v="Vision-oriented interactive solution"/>
    <n v="7000"/>
    <n v="5177"/>
    <n v="73.957142857142856"/>
    <s v="failed"/>
    <n v="67"/>
    <n v="77.268656716417908"/>
    <s v="US"/>
    <s v="USD"/>
    <n v="1517983200"/>
    <n v="1520748000"/>
    <b v="0"/>
    <b v="0"/>
    <s v="food/food trucks"/>
    <s v="food"/>
    <s v="food trucks"/>
  </r>
  <r>
    <n v="978"/>
    <s v="Bailey, Nguyen and Martinez"/>
    <s v="Fundamental user-facing productivity"/>
    <n v="1000"/>
    <n v="8641"/>
    <n v="864.1"/>
    <s v="successful"/>
    <n v="92"/>
    <n v="93.923913043478265"/>
    <s v="US"/>
    <s v="USD"/>
    <n v="1478930400"/>
    <n v="14808312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43.26245847176079"/>
    <s v="successful"/>
    <n v="1015"/>
    <n v="84.969458128078813"/>
    <s v="GB"/>
    <s v="GBP"/>
    <n v="1426395600"/>
    <n v="1426914000"/>
    <b v="0"/>
    <b v="0"/>
    <s v="theater/plays"/>
    <s v="theater"/>
    <s v="plays"/>
  </r>
  <r>
    <n v="980"/>
    <s v="Huff-Johnson"/>
    <s v="Universal fault-tolerant orchestration"/>
    <n v="195200"/>
    <n v="78630"/>
    <n v="40.281762295081968"/>
    <s v="failed"/>
    <n v="742"/>
    <n v="105.97035040431267"/>
    <s v="US"/>
    <s v="USD"/>
    <n v="1446181200"/>
    <n v="1446616800"/>
    <b v="1"/>
    <b v="0"/>
    <s v="publishing/nonfiction"/>
    <s v="publishing"/>
    <s v="nonfiction"/>
  </r>
  <r>
    <n v="981"/>
    <s v="Diaz-Little"/>
    <s v="Grass-roots executive synergy"/>
    <n v="6700"/>
    <n v="11941"/>
    <n v="178.22388059701493"/>
    <s v="successful"/>
    <n v="323"/>
    <n v="36.969040247678016"/>
    <s v="US"/>
    <s v="USD"/>
    <n v="1514181600"/>
    <n v="1517032800"/>
    <b v="0"/>
    <b v="0"/>
    <s v="technology/web"/>
    <s v="technology"/>
    <s v="web"/>
  </r>
  <r>
    <n v="982"/>
    <s v="Freeman-French"/>
    <s v="Multi-layered optimal application"/>
    <n v="7200"/>
    <n v="6115"/>
    <n v="84.930555555555557"/>
    <s v="failed"/>
    <n v="75"/>
    <n v="81.533333333333331"/>
    <s v="US"/>
    <s v="USD"/>
    <n v="1311051600"/>
    <n v="13112244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45.93648334624322"/>
    <s v="successful"/>
    <n v="2326"/>
    <n v="80.999140154772135"/>
    <s v="US"/>
    <s v="USD"/>
    <n v="1564894800"/>
    <n v="15661908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52.46153846153848"/>
    <s v="successful"/>
    <n v="381"/>
    <n v="26.010498687664043"/>
    <s v="US"/>
    <s v="USD"/>
    <n v="1567918800"/>
    <n v="1570165200"/>
    <b v="0"/>
    <b v="0"/>
    <s v="theater/plays"/>
    <s v="theater"/>
    <s v="plays"/>
  </r>
  <r>
    <n v="985"/>
    <s v="Logan-Curtis"/>
    <s v="Enhanced optimal ability"/>
    <n v="170600"/>
    <n v="114523"/>
    <n v="67.129542790152414"/>
    <s v="failed"/>
    <n v="4405"/>
    <n v="25.998410896708286"/>
    <s v="US"/>
    <s v="USD"/>
    <n v="1386309600"/>
    <n v="1388556000"/>
    <b v="0"/>
    <b v="1"/>
    <s v="music/rock"/>
    <s v="music"/>
    <s v="rock"/>
  </r>
  <r>
    <n v="986"/>
    <s v="Chan, Washington and Callahan"/>
    <s v="Optional zero administration neural-net"/>
    <n v="7800"/>
    <n v="3144"/>
    <n v="40.307692307692307"/>
    <s v="failed"/>
    <n v="92"/>
    <n v="34.173913043478258"/>
    <s v="US"/>
    <s v="USD"/>
    <n v="1301979600"/>
    <n v="1303189200"/>
    <b v="0"/>
    <b v="0"/>
    <s v="music/rock"/>
    <s v="music"/>
    <s v="rock"/>
  </r>
  <r>
    <n v="987"/>
    <s v="Wilson Group"/>
    <s v="Ameliorated foreground focus group"/>
    <n v="6200"/>
    <n v="13441"/>
    <n v="216.79032258064518"/>
    <s v="successful"/>
    <n v="480"/>
    <n v="28.002083333333335"/>
    <s v="US"/>
    <s v="USD"/>
    <n v="1493269200"/>
    <n v="14944788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52.117021276595743"/>
    <s v="failed"/>
    <n v="64"/>
    <n v="76.546875"/>
    <s v="US"/>
    <s v="USD"/>
    <n v="1478930400"/>
    <n v="14807448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99.58333333333337"/>
    <s v="successful"/>
    <n v="226"/>
    <n v="53.053097345132741"/>
    <s v="US"/>
    <s v="USD"/>
    <n v="1555390800"/>
    <n v="1555822800"/>
    <b v="0"/>
    <b v="0"/>
    <s v="publishing/translations"/>
    <s v="publishing"/>
    <s v="translations"/>
  </r>
  <r>
    <n v="990"/>
    <s v="Ortiz-Roberts"/>
    <s v="Devolved foreground customer loyalty"/>
    <n v="7800"/>
    <n v="6839"/>
    <n v="87.679487179487182"/>
    <s v="failed"/>
    <n v="64"/>
    <n v="106.859375"/>
    <s v="US"/>
    <s v="USD"/>
    <n v="1456984800"/>
    <n v="1458882000"/>
    <b v="0"/>
    <b v="1"/>
    <s v="film &amp; video/drama"/>
    <s v="film &amp; video"/>
    <s v="drama"/>
  </r>
  <r>
    <n v="991"/>
    <s v="Ramirez LLC"/>
    <s v="Reduced reciprocal focus group"/>
    <n v="9800"/>
    <n v="11091"/>
    <n v="113.17346938775511"/>
    <s v="successful"/>
    <n v="241"/>
    <n v="46.020746887966808"/>
    <s v="US"/>
    <s v="USD"/>
    <n v="1411621200"/>
    <n v="1411966800"/>
    <b v="0"/>
    <b v="1"/>
    <s v="music/rock"/>
    <s v="music"/>
    <s v="rock"/>
  </r>
  <r>
    <n v="992"/>
    <s v="Morrow Inc"/>
    <s v="Networked global migration"/>
    <n v="3100"/>
    <n v="13223"/>
    <n v="426.54838709677421"/>
    <s v="successful"/>
    <n v="132"/>
    <n v="100.17424242424242"/>
    <s v="US"/>
    <s v="USD"/>
    <n v="1525669200"/>
    <n v="1526878800"/>
    <b v="0"/>
    <b v="1"/>
    <s v="film &amp; video/drama"/>
    <s v="film &amp; video"/>
    <s v="drama"/>
  </r>
  <r>
    <n v="993"/>
    <s v="Erickson-Rogers"/>
    <s v="De-engineered even-keeled definition"/>
    <n v="9800"/>
    <n v="7608"/>
    <n v="77.632653061224488"/>
    <s v="canceled"/>
    <n v="75"/>
    <n v="101.44"/>
    <s v="IT"/>
    <s v="EUR"/>
    <n v="1450936800"/>
    <n v="14524056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52.496810772501767"/>
    <s v="failed"/>
    <n v="842"/>
    <n v="87.972684085510693"/>
    <s v="US"/>
    <s v="USD"/>
    <n v="1413522000"/>
    <n v="14140404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57.46762589928059"/>
    <s v="successful"/>
    <n v="2043"/>
    <n v="74.995594713656388"/>
    <s v="US"/>
    <s v="USD"/>
    <n v="1541307600"/>
    <n v="1543816800"/>
    <b v="0"/>
    <b v="1"/>
    <s v="food/food trucks"/>
    <s v="food"/>
    <s v="food trucks"/>
  </r>
  <r>
    <n v="996"/>
    <s v="Butler LLC"/>
    <s v="Future-proofed upward-trending migration"/>
    <n v="6600"/>
    <n v="4814"/>
    <n v="72.939393939393938"/>
    <s v="failed"/>
    <n v="112"/>
    <n v="42.982142857142854"/>
    <s v="US"/>
    <s v="USD"/>
    <n v="1357106400"/>
    <n v="1359698400"/>
    <b v="0"/>
    <b v="0"/>
    <s v="theater/plays"/>
    <s v="theater"/>
    <s v="plays"/>
  </r>
  <r>
    <n v="997"/>
    <s v="Ball LLC"/>
    <s v="Right-sized full-range throughput"/>
    <n v="7600"/>
    <n v="4603"/>
    <n v="60.565789473684205"/>
    <s v="canceled"/>
    <n v="139"/>
    <n v="33.115107913669064"/>
    <s v="IT"/>
    <s v="EUR"/>
    <n v="1390197600"/>
    <n v="1390629600"/>
    <b v="0"/>
    <b v="0"/>
    <s v="theater/plays"/>
    <s v="theater"/>
    <s v="plays"/>
  </r>
  <r>
    <n v="998"/>
    <s v="Taylor, Santiago and Flores"/>
    <s v="Polarized composite customer loyalty"/>
    <n v="66600"/>
    <n v="37823"/>
    <n v="56.791291291291287"/>
    <s v="failed"/>
    <n v="374"/>
    <n v="101.13101604278074"/>
    <s v="US"/>
    <s v="USD"/>
    <n v="1265868000"/>
    <n v="1267077600"/>
    <b v="0"/>
    <b v="1"/>
    <s v="music/indie rock"/>
    <s v="music"/>
    <s v="indie rock"/>
  </r>
  <r>
    <n v="999"/>
    <s v="Hernandez, Norton and Kelley"/>
    <s v="Expanded eco-centric policy"/>
    <n v="111100"/>
    <n v="62819"/>
    <n v="56.542754275427541"/>
    <s v="canceled"/>
    <n v="1122"/>
    <n v="55.98841354723708"/>
    <s v="US"/>
    <s v="USD"/>
    <n v="1467176400"/>
    <n v="1467781200"/>
    <b v="0"/>
    <b v="0"/>
    <s v="food/food trucks"/>
    <s v="food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82361-E039-44FD-9E1A-05324DF6AFC8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2" fld="6" subtotal="count" baseField="0" baseItem="0"/>
  </dataFields>
  <chartFormats count="8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CC7D6-634B-43FB-84AB-C3ECA8FCD66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2:W19" firstHeaderRow="1" firstDataRow="1" firstDataCol="0"/>
  <pivotFields count="18"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667CBF-FE9A-4F0F-BDA7-72CC3B4638D3}" name="Table1" displayName="Table1" ref="A1:T1001" totalsRowShown="0" headerRowDxfId="40">
  <autoFilter ref="A1:T1001" xr:uid="{0B667CBF-FE9A-4F0F-BDA7-72CC3B4638D3}"/>
  <tableColumns count="20">
    <tableColumn id="1" xr3:uid="{019A0C78-BC3C-4498-A7FC-00C6C69121CC}" name="id"/>
    <tableColumn id="2" xr3:uid="{33293B47-FA54-4F44-B079-443DE2635A17}" name="name"/>
    <tableColumn id="3" xr3:uid="{09DA5E9F-572E-4528-9E31-6F8F9AE01DC2}" name="blurb" dataDxfId="39"/>
    <tableColumn id="4" xr3:uid="{300D1B3B-8E4F-41F7-9FFA-2A71632F824F}" name="goal"/>
    <tableColumn id="5" xr3:uid="{3ED60E7E-4A89-4AE1-974D-38EA527A51D3}" name="pledged"/>
    <tableColumn id="6" xr3:uid="{C13FCD73-7E0E-4EE3-BAB7-5EBC2FF934D8}" name="percent funded" dataDxfId="38" dataCellStyle="Percent">
      <calculatedColumnFormula>(E2/D2)*100</calculatedColumnFormula>
    </tableColumn>
    <tableColumn id="7" xr3:uid="{013A628D-5A9A-4B53-B85E-77535359D383}" name="outcome"/>
    <tableColumn id="8" xr3:uid="{A9E4CECC-B12B-47F0-9323-DC734F3BB128}" name="backers_count"/>
    <tableColumn id="9" xr3:uid="{146E2B12-AF8A-4B6E-A4DA-47DEEE8AA04E}" name="Average Donation" dataDxfId="37">
      <calculatedColumnFormula>AVERAGE(E2/H2)</calculatedColumnFormula>
    </tableColumn>
    <tableColumn id="10" xr3:uid="{9294DB9D-1899-4050-B44C-A60F34245F83}" name="country"/>
    <tableColumn id="11" xr3:uid="{26B4DF09-E42D-4360-B727-D166E58C081B}" name="currency"/>
    <tableColumn id="12" xr3:uid="{CBF29B4C-8C73-4342-9488-6835092C44E8}" name="launched_at"/>
    <tableColumn id="13" xr3:uid="{912CEDDD-0F32-441D-9684-CD8E46307B94}" name="deadline"/>
    <tableColumn id="19" xr3:uid="{D5799B10-FBDF-48F2-AE2A-8003F0AF7106}" name="Column1"/>
    <tableColumn id="20" xr3:uid="{536B5A47-612D-48F9-8990-E7BD62C242CB}" name="Column2"/>
    <tableColumn id="14" xr3:uid="{C2176A23-1683-4C85-82F3-8A778B118B26}" name="staff_pick"/>
    <tableColumn id="15" xr3:uid="{BC34B3BC-677E-4923-9D31-4D7F866064E6}" name="spotlight"/>
    <tableColumn id="16" xr3:uid="{3F59BEBB-5AF4-4007-B2C2-5AA61CFB01EB}" name="category &amp; sub-category"/>
    <tableColumn id="17" xr3:uid="{7B78FAB9-9FF2-4C73-BB35-AA6886E8E639}" name="Parent category"/>
    <tableColumn id="18" xr3:uid="{B83F21FD-AACD-4BBD-9D37-A40FC5DAE796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E87D-34C6-4615-B326-5DB2F0816AC0}">
  <dimension ref="A3:F14"/>
  <sheetViews>
    <sheetView workbookViewId="0">
      <selection activeCell="O16" sqref="O16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3" spans="1:6" x14ac:dyDescent="0.35">
      <c r="A3" s="17" t="s">
        <v>2068</v>
      </c>
      <c r="B3" s="17" t="s">
        <v>2069</v>
      </c>
    </row>
    <row r="4" spans="1:6" x14ac:dyDescent="0.35">
      <c r="A4" s="1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8" t="s">
        <v>2056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8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8" t="s">
        <v>2045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8" t="s">
        <v>2053</v>
      </c>
      <c r="E8">
        <v>4</v>
      </c>
      <c r="F8">
        <v>4</v>
      </c>
    </row>
    <row r="9" spans="1:6" x14ac:dyDescent="0.35">
      <c r="A9" s="1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8" t="s">
        <v>2048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A5" zoomScaleNormal="100" workbookViewId="0">
      <selection activeCell="F9" sqref="F9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5.4140625" style="5" customWidth="1"/>
    <col min="8" max="8" width="14.83203125" customWidth="1"/>
    <col min="9" max="9" width="17.58203125" customWidth="1"/>
    <col min="12" max="12" width="12.9140625" customWidth="1"/>
    <col min="13" max="13" width="11.1640625" bestFit="1" customWidth="1"/>
    <col min="14" max="15" width="11.1640625" customWidth="1"/>
    <col min="16" max="16" width="10.83203125" customWidth="1"/>
    <col min="18" max="18" width="28" bestFit="1" customWidth="1"/>
    <col min="19" max="19" width="22.75" customWidth="1"/>
    <col min="20" max="20" width="13.4140625" customWidth="1"/>
  </cols>
  <sheetData>
    <row r="1" spans="1:23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3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P2" t="b">
        <v>0</v>
      </c>
      <c r="Q2" t="b">
        <v>0</v>
      </c>
      <c r="R2" t="s">
        <v>17</v>
      </c>
      <c r="S2" t="s">
        <v>2032</v>
      </c>
      <c r="T2" t="s">
        <v>2055</v>
      </c>
      <c r="U2" s="8"/>
      <c r="V2" s="9"/>
      <c r="W2" s="10"/>
    </row>
    <row r="3" spans="1:23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7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  <c r="U3" s="11"/>
      <c r="V3" s="12"/>
      <c r="W3" s="13"/>
    </row>
    <row r="4" spans="1:23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ref="F4:F67" si="0">(E4/D4)*100</f>
        <v>131.4787822878229</v>
      </c>
      <c r="G4" t="s">
        <v>20</v>
      </c>
      <c r="H4">
        <v>1425</v>
      </c>
      <c r="I4" s="7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  <c r="U4" s="11"/>
      <c r="V4" s="12"/>
      <c r="W4" s="13"/>
    </row>
    <row r="5" spans="1:23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  <c r="U5" s="11"/>
      <c r="V5" s="12"/>
      <c r="W5" s="13"/>
    </row>
    <row r="6" spans="1:23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  <c r="U6" s="11"/>
      <c r="V6" s="12"/>
      <c r="W6" s="13"/>
    </row>
    <row r="7" spans="1:23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  <c r="U7" s="11"/>
      <c r="V7" s="12"/>
      <c r="W7" s="13"/>
    </row>
    <row r="8" spans="1:23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P8" t="b">
        <v>0</v>
      </c>
      <c r="Q8" t="b">
        <v>0</v>
      </c>
      <c r="R8" t="s">
        <v>42</v>
      </c>
      <c r="S8" t="s">
        <v>2056</v>
      </c>
      <c r="T8" t="s">
        <v>2039</v>
      </c>
      <c r="U8" s="11"/>
      <c r="V8" s="12"/>
      <c r="W8" s="13"/>
    </row>
    <row r="9" spans="1:23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  <c r="U9" s="11"/>
      <c r="V9" s="12"/>
      <c r="W9" s="13"/>
    </row>
    <row r="10" spans="1:23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  <c r="U10" s="11"/>
      <c r="V10" s="12"/>
      <c r="W10" s="13"/>
    </row>
    <row r="11" spans="1:23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P11" t="b">
        <v>0</v>
      </c>
      <c r="Q11" t="b">
        <v>0</v>
      </c>
      <c r="R11" t="s">
        <v>50</v>
      </c>
      <c r="S11" t="s">
        <v>2033</v>
      </c>
      <c r="T11" t="s">
        <v>2057</v>
      </c>
      <c r="U11" s="11"/>
      <c r="V11" s="12"/>
      <c r="W11" s="13"/>
    </row>
    <row r="12" spans="1:23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P12" t="b">
        <v>0</v>
      </c>
      <c r="Q12" t="b">
        <v>0</v>
      </c>
      <c r="R12" t="s">
        <v>53</v>
      </c>
      <c r="S12" t="s">
        <v>2056</v>
      </c>
      <c r="T12" t="s">
        <v>2040</v>
      </c>
      <c r="U12" s="11"/>
      <c r="V12" s="12"/>
      <c r="W12" s="13"/>
    </row>
    <row r="13" spans="1:23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  <c r="U13" s="11"/>
      <c r="V13" s="12"/>
      <c r="W13" s="13"/>
    </row>
    <row r="14" spans="1:23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P14" t="b">
        <v>0</v>
      </c>
      <c r="Q14" t="b">
        <v>0</v>
      </c>
      <c r="R14" t="s">
        <v>53</v>
      </c>
      <c r="S14" t="s">
        <v>2056</v>
      </c>
      <c r="T14" t="s">
        <v>2040</v>
      </c>
      <c r="U14" s="11"/>
      <c r="V14" s="12"/>
      <c r="W14" s="13"/>
    </row>
    <row r="15" spans="1:23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P15" t="b">
        <v>0</v>
      </c>
      <c r="Q15" t="b">
        <v>0</v>
      </c>
      <c r="R15" t="s">
        <v>60</v>
      </c>
      <c r="S15" t="s">
        <v>2033</v>
      </c>
      <c r="T15" t="s">
        <v>2058</v>
      </c>
      <c r="U15" s="11"/>
      <c r="V15" s="12"/>
      <c r="W15" s="13"/>
    </row>
    <row r="16" spans="1:23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P16" t="b">
        <v>0</v>
      </c>
      <c r="Q16" t="b">
        <v>0</v>
      </c>
      <c r="R16" t="s">
        <v>60</v>
      </c>
      <c r="S16" t="s">
        <v>2033</v>
      </c>
      <c r="T16" t="s">
        <v>2058</v>
      </c>
      <c r="U16" s="11"/>
      <c r="V16" s="12"/>
      <c r="W16" s="13"/>
    </row>
    <row r="17" spans="1:23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P17" t="b">
        <v>0</v>
      </c>
      <c r="Q17" t="b">
        <v>0</v>
      </c>
      <c r="R17" t="s">
        <v>65</v>
      </c>
      <c r="S17" t="s">
        <v>2035</v>
      </c>
      <c r="T17" t="s">
        <v>2041</v>
      </c>
      <c r="U17" s="11"/>
      <c r="V17" s="12"/>
      <c r="W17" s="13"/>
    </row>
    <row r="18" spans="1:23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P18" t="b">
        <v>0</v>
      </c>
      <c r="Q18" t="b">
        <v>0</v>
      </c>
      <c r="R18" t="s">
        <v>68</v>
      </c>
      <c r="S18" t="s">
        <v>2042</v>
      </c>
      <c r="T18" t="s">
        <v>2043</v>
      </c>
      <c r="U18" s="11"/>
      <c r="V18" s="12"/>
      <c r="W18" s="13"/>
    </row>
    <row r="19" spans="1:23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P19" t="b">
        <v>0</v>
      </c>
      <c r="Q19" t="b">
        <v>0</v>
      </c>
      <c r="R19" t="s">
        <v>71</v>
      </c>
      <c r="S19" t="s">
        <v>2056</v>
      </c>
      <c r="T19" t="s">
        <v>2044</v>
      </c>
      <c r="U19" s="14"/>
      <c r="V19" s="15"/>
      <c r="W19" s="16"/>
    </row>
    <row r="20" spans="1:23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3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3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P22" t="b">
        <v>0</v>
      </c>
      <c r="Q22" t="b">
        <v>0</v>
      </c>
      <c r="R22" t="s">
        <v>53</v>
      </c>
      <c r="S22" t="s">
        <v>2056</v>
      </c>
      <c r="T22" t="s">
        <v>2040</v>
      </c>
    </row>
    <row r="23" spans="1:23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3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3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P25" t="b">
        <v>0</v>
      </c>
      <c r="Q25" t="b">
        <v>0</v>
      </c>
      <c r="R25" t="s">
        <v>42</v>
      </c>
      <c r="S25" t="s">
        <v>2056</v>
      </c>
      <c r="T25" t="s">
        <v>2039</v>
      </c>
    </row>
    <row r="26" spans="1:23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P26" t="b">
        <v>0</v>
      </c>
      <c r="Q26" t="b">
        <v>0</v>
      </c>
      <c r="R26" t="s">
        <v>65</v>
      </c>
      <c r="S26" t="s">
        <v>2035</v>
      </c>
      <c r="T26" t="s">
        <v>2041</v>
      </c>
    </row>
    <row r="27" spans="1:23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P27" t="b">
        <v>0</v>
      </c>
      <c r="Q27" t="b">
        <v>1</v>
      </c>
      <c r="R27" t="s">
        <v>89</v>
      </c>
      <c r="S27" t="s">
        <v>2045</v>
      </c>
      <c r="T27" t="s">
        <v>2059</v>
      </c>
    </row>
    <row r="28" spans="1:23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3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3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3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P31" t="b">
        <v>0</v>
      </c>
      <c r="Q31" t="b">
        <v>0</v>
      </c>
      <c r="R31" t="s">
        <v>100</v>
      </c>
      <c r="S31" t="s">
        <v>2056</v>
      </c>
      <c r="T31" t="s">
        <v>2046</v>
      </c>
    </row>
    <row r="32" spans="1:23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P32" t="b">
        <v>0</v>
      </c>
      <c r="Q32" t="b">
        <v>0</v>
      </c>
      <c r="R32" t="s">
        <v>71</v>
      </c>
      <c r="S32" t="s">
        <v>2056</v>
      </c>
      <c r="T32" t="s">
        <v>2044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P33" t="b">
        <v>0</v>
      </c>
      <c r="Q33" t="b">
        <v>0</v>
      </c>
      <c r="R33" t="s">
        <v>89</v>
      </c>
      <c r="S33" t="s">
        <v>2045</v>
      </c>
      <c r="T33" t="s">
        <v>2059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P34" t="b">
        <v>0</v>
      </c>
      <c r="Q34" t="b">
        <v>0</v>
      </c>
      <c r="R34" t="s">
        <v>42</v>
      </c>
      <c r="S34" t="s">
        <v>2056</v>
      </c>
      <c r="T34" t="s">
        <v>2039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P36" t="b">
        <v>0</v>
      </c>
      <c r="Q36" t="b">
        <v>0</v>
      </c>
      <c r="R36" t="s">
        <v>42</v>
      </c>
      <c r="S36" t="s">
        <v>2056</v>
      </c>
      <c r="T36" t="s">
        <v>2039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P37" t="b">
        <v>0</v>
      </c>
      <c r="Q37" t="b">
        <v>1</v>
      </c>
      <c r="R37" t="s">
        <v>53</v>
      </c>
      <c r="S37" t="s">
        <v>2056</v>
      </c>
      <c r="T37" t="s">
        <v>2040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P39" t="b">
        <v>0</v>
      </c>
      <c r="Q39" t="b">
        <v>1</v>
      </c>
      <c r="R39" t="s">
        <v>119</v>
      </c>
      <c r="S39" t="s">
        <v>2042</v>
      </c>
      <c r="T39" t="s">
        <v>2047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P40" t="b">
        <v>0</v>
      </c>
      <c r="Q40" t="b">
        <v>0</v>
      </c>
      <c r="R40" t="s">
        <v>122</v>
      </c>
      <c r="S40" t="s">
        <v>2048</v>
      </c>
      <c r="T40" t="s">
        <v>2060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P42" t="b">
        <v>0</v>
      </c>
      <c r="Q42" t="b">
        <v>1</v>
      </c>
      <c r="R42" t="s">
        <v>65</v>
      </c>
      <c r="S42" t="s">
        <v>2035</v>
      </c>
      <c r="T42" t="s">
        <v>2041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P44" t="b">
        <v>0</v>
      </c>
      <c r="Q44" t="b">
        <v>0</v>
      </c>
      <c r="R44" t="s">
        <v>17</v>
      </c>
      <c r="S44" t="s">
        <v>2032</v>
      </c>
      <c r="T44" t="s">
        <v>2055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P45" t="b">
        <v>0</v>
      </c>
      <c r="Q45" t="b">
        <v>0</v>
      </c>
      <c r="R45" t="s">
        <v>133</v>
      </c>
      <c r="S45" t="s">
        <v>2042</v>
      </c>
      <c r="T45" t="s">
        <v>2061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P46" t="b">
        <v>0</v>
      </c>
      <c r="Q46" t="b">
        <v>0</v>
      </c>
      <c r="R46" t="s">
        <v>119</v>
      </c>
      <c r="S46" t="s">
        <v>2042</v>
      </c>
      <c r="T46" t="s">
        <v>2047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P52" t="b">
        <v>0</v>
      </c>
      <c r="Q52" t="b">
        <v>0</v>
      </c>
      <c r="R52" t="s">
        <v>148</v>
      </c>
      <c r="S52" t="s">
        <v>2033</v>
      </c>
      <c r="T52" t="s">
        <v>2049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P53" t="b">
        <v>0</v>
      </c>
      <c r="Q53" t="b">
        <v>1</v>
      </c>
      <c r="R53" t="s">
        <v>65</v>
      </c>
      <c r="S53" t="s">
        <v>2035</v>
      </c>
      <c r="T53" t="s">
        <v>2041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P55" t="b">
        <v>0</v>
      </c>
      <c r="Q55" t="b">
        <v>0</v>
      </c>
      <c r="R55" t="s">
        <v>53</v>
      </c>
      <c r="S55" t="s">
        <v>2056</v>
      </c>
      <c r="T55" t="s">
        <v>2040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P56" t="b">
        <v>0</v>
      </c>
      <c r="Q56" t="b">
        <v>0</v>
      </c>
      <c r="R56" t="s">
        <v>65</v>
      </c>
      <c r="S56" t="s">
        <v>2035</v>
      </c>
      <c r="T56" t="s">
        <v>2041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P57" t="b">
        <v>0</v>
      </c>
      <c r="Q57" t="b">
        <v>0</v>
      </c>
      <c r="R57" t="s">
        <v>159</v>
      </c>
      <c r="S57" t="s">
        <v>2033</v>
      </c>
      <c r="T57" t="s">
        <v>2050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P58" t="b">
        <v>0</v>
      </c>
      <c r="Q58" t="b">
        <v>0</v>
      </c>
      <c r="R58" t="s">
        <v>65</v>
      </c>
      <c r="S58" t="s">
        <v>2035</v>
      </c>
      <c r="T58" t="s">
        <v>2041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P59" t="b">
        <v>0</v>
      </c>
      <c r="Q59" t="b">
        <v>0</v>
      </c>
      <c r="R59" t="s">
        <v>89</v>
      </c>
      <c r="S59" t="s">
        <v>2045</v>
      </c>
      <c r="T59" t="s">
        <v>2059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0"/>
        <v>236.14754098360655</v>
      </c>
      <c r="G67" t="s">
        <v>20</v>
      </c>
      <c r="H67">
        <v>236</v>
      </c>
      <c r="I67" s="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ref="F68:F131" si="2">(E68/D68)*100</f>
        <v>45.068965517241381</v>
      </c>
      <c r="G68" t="s">
        <v>14</v>
      </c>
      <c r="H68">
        <v>12</v>
      </c>
      <c r="I68" s="7">
        <f t="shared" ref="I68:I131" si="3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2"/>
        <v>162.38567493112947</v>
      </c>
      <c r="G69" t="s">
        <v>20</v>
      </c>
      <c r="H69">
        <v>4065</v>
      </c>
      <c r="I69" s="7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P69" t="b">
        <v>0</v>
      </c>
      <c r="Q69" t="b">
        <v>1</v>
      </c>
      <c r="R69" t="s">
        <v>65</v>
      </c>
      <c r="S69" t="s">
        <v>2035</v>
      </c>
      <c r="T69" t="s">
        <v>2041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2"/>
        <v>254.52631578947367</v>
      </c>
      <c r="G70" t="s">
        <v>20</v>
      </c>
      <c r="H70">
        <v>246</v>
      </c>
      <c r="I70" s="7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2"/>
        <v>24.063291139240505</v>
      </c>
      <c r="G71" t="s">
        <v>74</v>
      </c>
      <c r="H71">
        <v>17</v>
      </c>
      <c r="I71" s="7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2"/>
        <v>123.74140625000001</v>
      </c>
      <c r="G72" t="s">
        <v>20</v>
      </c>
      <c r="H72">
        <v>2475</v>
      </c>
      <c r="I72" s="7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2"/>
        <v>108.06666666666666</v>
      </c>
      <c r="G73" t="s">
        <v>20</v>
      </c>
      <c r="H73">
        <v>76</v>
      </c>
      <c r="I73" s="7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2"/>
        <v>670.33333333333326</v>
      </c>
      <c r="G74" t="s">
        <v>20</v>
      </c>
      <c r="H74">
        <v>54</v>
      </c>
      <c r="I74" s="7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P74" t="b">
        <v>0</v>
      </c>
      <c r="Q74" t="b">
        <v>0</v>
      </c>
      <c r="R74" t="s">
        <v>71</v>
      </c>
      <c r="S74" t="s">
        <v>2056</v>
      </c>
      <c r="T74" t="s">
        <v>2044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2"/>
        <v>660.92857142857144</v>
      </c>
      <c r="G75" t="s">
        <v>20</v>
      </c>
      <c r="H75">
        <v>88</v>
      </c>
      <c r="I75" s="7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P75" t="b">
        <v>0</v>
      </c>
      <c r="Q75" t="b">
        <v>0</v>
      </c>
      <c r="R75" t="s">
        <v>159</v>
      </c>
      <c r="S75" t="s">
        <v>2033</v>
      </c>
      <c r="T75" t="s">
        <v>2050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2"/>
        <v>122.46153846153847</v>
      </c>
      <c r="G76" t="s">
        <v>20</v>
      </c>
      <c r="H76">
        <v>85</v>
      </c>
      <c r="I76" s="7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P76" t="b">
        <v>0</v>
      </c>
      <c r="Q76" t="b">
        <v>0</v>
      </c>
      <c r="R76" t="s">
        <v>148</v>
      </c>
      <c r="S76" t="s">
        <v>2033</v>
      </c>
      <c r="T76" t="s">
        <v>2049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2"/>
        <v>150.57731958762886</v>
      </c>
      <c r="G77" t="s">
        <v>20</v>
      </c>
      <c r="H77">
        <v>170</v>
      </c>
      <c r="I77" s="7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P77" t="b">
        <v>0</v>
      </c>
      <c r="Q77" t="b">
        <v>0</v>
      </c>
      <c r="R77" t="s">
        <v>122</v>
      </c>
      <c r="S77" t="s">
        <v>2048</v>
      </c>
      <c r="T77" t="s">
        <v>2060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2"/>
        <v>78.106590724165997</v>
      </c>
      <c r="G78" t="s">
        <v>14</v>
      </c>
      <c r="H78">
        <v>1684</v>
      </c>
      <c r="I78" s="7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2"/>
        <v>46.94736842105263</v>
      </c>
      <c r="G79" t="s">
        <v>14</v>
      </c>
      <c r="H79">
        <v>56</v>
      </c>
      <c r="I79" s="7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P79" t="b">
        <v>0</v>
      </c>
      <c r="Q79" t="b">
        <v>1</v>
      </c>
      <c r="R79" t="s">
        <v>71</v>
      </c>
      <c r="S79" t="s">
        <v>2056</v>
      </c>
      <c r="T79" t="s">
        <v>2044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2"/>
        <v>300.8</v>
      </c>
      <c r="G80" t="s">
        <v>20</v>
      </c>
      <c r="H80">
        <v>330</v>
      </c>
      <c r="I80" s="7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P80" t="b">
        <v>0</v>
      </c>
      <c r="Q80" t="b">
        <v>0</v>
      </c>
      <c r="R80" t="s">
        <v>206</v>
      </c>
      <c r="S80" t="s">
        <v>2042</v>
      </c>
      <c r="T80" t="s">
        <v>2051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2"/>
        <v>69.598615916955026</v>
      </c>
      <c r="G81" t="s">
        <v>14</v>
      </c>
      <c r="H81">
        <v>838</v>
      </c>
      <c r="I81" s="7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2"/>
        <v>637.4545454545455</v>
      </c>
      <c r="G82" t="s">
        <v>20</v>
      </c>
      <c r="H82">
        <v>127</v>
      </c>
      <c r="I82" s="7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P82" t="b">
        <v>0</v>
      </c>
      <c r="Q82" t="b">
        <v>0</v>
      </c>
      <c r="R82" t="s">
        <v>89</v>
      </c>
      <c r="S82" t="s">
        <v>2045</v>
      </c>
      <c r="T82" t="s">
        <v>2059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2"/>
        <v>225.33928571428569</v>
      </c>
      <c r="G83" t="s">
        <v>20</v>
      </c>
      <c r="H83">
        <v>411</v>
      </c>
      <c r="I83" s="7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2"/>
        <v>1497.3000000000002</v>
      </c>
      <c r="G84" t="s">
        <v>20</v>
      </c>
      <c r="H84">
        <v>180</v>
      </c>
      <c r="I84" s="7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P84" t="b">
        <v>0</v>
      </c>
      <c r="Q84" t="b">
        <v>1</v>
      </c>
      <c r="R84" t="s">
        <v>89</v>
      </c>
      <c r="S84" t="s">
        <v>2045</v>
      </c>
      <c r="T84" t="s">
        <v>2059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2"/>
        <v>37.590225563909776</v>
      </c>
      <c r="G85" t="s">
        <v>14</v>
      </c>
      <c r="H85">
        <v>1000</v>
      </c>
      <c r="I85" s="7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P85" t="b">
        <v>0</v>
      </c>
      <c r="Q85" t="b">
        <v>0</v>
      </c>
      <c r="R85" t="s">
        <v>50</v>
      </c>
      <c r="S85" t="s">
        <v>2033</v>
      </c>
      <c r="T85" t="s">
        <v>2057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2"/>
        <v>132.36942675159236</v>
      </c>
      <c r="G86" t="s">
        <v>20</v>
      </c>
      <c r="H86">
        <v>374</v>
      </c>
      <c r="I86" s="7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P86" t="b">
        <v>0</v>
      </c>
      <c r="Q86" t="b">
        <v>0</v>
      </c>
      <c r="R86" t="s">
        <v>65</v>
      </c>
      <c r="S86" t="s">
        <v>2035</v>
      </c>
      <c r="T86" t="s">
        <v>2041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2"/>
        <v>131.22448979591837</v>
      </c>
      <c r="G87" t="s">
        <v>20</v>
      </c>
      <c r="H87">
        <v>71</v>
      </c>
      <c r="I87" s="7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P87" t="b">
        <v>0</v>
      </c>
      <c r="Q87" t="b">
        <v>0</v>
      </c>
      <c r="R87" t="s">
        <v>60</v>
      </c>
      <c r="S87" t="s">
        <v>2033</v>
      </c>
      <c r="T87" t="s">
        <v>2058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2"/>
        <v>167.63513513513513</v>
      </c>
      <c r="G88" t="s">
        <v>20</v>
      </c>
      <c r="H88">
        <v>203</v>
      </c>
      <c r="I88" s="7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2"/>
        <v>61.984886649874063</v>
      </c>
      <c r="G89" t="s">
        <v>14</v>
      </c>
      <c r="H89">
        <v>1482</v>
      </c>
      <c r="I89" s="7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2"/>
        <v>260.75</v>
      </c>
      <c r="G90" t="s">
        <v>20</v>
      </c>
      <c r="H90">
        <v>113</v>
      </c>
      <c r="I90" s="7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P90" t="b">
        <v>0</v>
      </c>
      <c r="Q90" t="b">
        <v>0</v>
      </c>
      <c r="R90" t="s">
        <v>206</v>
      </c>
      <c r="S90" t="s">
        <v>2042</v>
      </c>
      <c r="T90" t="s">
        <v>2051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2"/>
        <v>252.58823529411765</v>
      </c>
      <c r="G91" t="s">
        <v>20</v>
      </c>
      <c r="H91">
        <v>96</v>
      </c>
      <c r="I91" s="7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2"/>
        <v>78.615384615384613</v>
      </c>
      <c r="G92" t="s">
        <v>14</v>
      </c>
      <c r="H92">
        <v>106</v>
      </c>
      <c r="I92" s="7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2"/>
        <v>48.404406999351913</v>
      </c>
      <c r="G93" t="s">
        <v>14</v>
      </c>
      <c r="H93">
        <v>679</v>
      </c>
      <c r="I93" s="7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P93" t="b">
        <v>0</v>
      </c>
      <c r="Q93" t="b">
        <v>0</v>
      </c>
      <c r="R93" t="s">
        <v>206</v>
      </c>
      <c r="S93" t="s">
        <v>2042</v>
      </c>
      <c r="T93" t="s">
        <v>2051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2"/>
        <v>258.875</v>
      </c>
      <c r="G94" t="s">
        <v>20</v>
      </c>
      <c r="H94">
        <v>498</v>
      </c>
      <c r="I94" s="7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P94" t="b">
        <v>0</v>
      </c>
      <c r="Q94" t="b">
        <v>1</v>
      </c>
      <c r="R94" t="s">
        <v>89</v>
      </c>
      <c r="S94" t="s">
        <v>2045</v>
      </c>
      <c r="T94" t="s">
        <v>2059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2"/>
        <v>60.548713235294116</v>
      </c>
      <c r="G95" t="s">
        <v>74</v>
      </c>
      <c r="H95">
        <v>610</v>
      </c>
      <c r="I95" s="7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2"/>
        <v>303.68965517241378</v>
      </c>
      <c r="G96" t="s">
        <v>20</v>
      </c>
      <c r="H96">
        <v>180</v>
      </c>
      <c r="I96" s="7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2"/>
        <v>112.99999999999999</v>
      </c>
      <c r="G97" t="s">
        <v>20</v>
      </c>
      <c r="H97">
        <v>27</v>
      </c>
      <c r="I97" s="7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P97" t="b">
        <v>0</v>
      </c>
      <c r="Q97" t="b">
        <v>0</v>
      </c>
      <c r="R97" t="s">
        <v>42</v>
      </c>
      <c r="S97" t="s">
        <v>2056</v>
      </c>
      <c r="T97" t="s">
        <v>2039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2"/>
        <v>217.37876614060258</v>
      </c>
      <c r="G98" t="s">
        <v>20</v>
      </c>
      <c r="H98">
        <v>2331</v>
      </c>
      <c r="I98" s="7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2"/>
        <v>926.69230769230762</v>
      </c>
      <c r="G99" t="s">
        <v>20</v>
      </c>
      <c r="H99">
        <v>113</v>
      </c>
      <c r="I99" s="7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P99" t="b">
        <v>0</v>
      </c>
      <c r="Q99" t="b">
        <v>0</v>
      </c>
      <c r="R99" t="s">
        <v>17</v>
      </c>
      <c r="S99" t="s">
        <v>2032</v>
      </c>
      <c r="T99" t="s">
        <v>2055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2"/>
        <v>33.692229038854805</v>
      </c>
      <c r="G100" t="s">
        <v>14</v>
      </c>
      <c r="H100">
        <v>1220</v>
      </c>
      <c r="I100" s="7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P100" t="b">
        <v>0</v>
      </c>
      <c r="Q100" t="b">
        <v>0</v>
      </c>
      <c r="R100" t="s">
        <v>89</v>
      </c>
      <c r="S100" t="s">
        <v>2045</v>
      </c>
      <c r="T100" t="s">
        <v>2059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2"/>
        <v>196.7236842105263</v>
      </c>
      <c r="G101" t="s">
        <v>20</v>
      </c>
      <c r="H101">
        <v>164</v>
      </c>
      <c r="I101" s="7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2"/>
        <v>1</v>
      </c>
      <c r="G102" t="s">
        <v>14</v>
      </c>
      <c r="H102">
        <v>1</v>
      </c>
      <c r="I102" s="7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2"/>
        <v>1021.4444444444445</v>
      </c>
      <c r="G103" t="s">
        <v>20</v>
      </c>
      <c r="H103">
        <v>164</v>
      </c>
      <c r="I103" s="7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P103" t="b">
        <v>0</v>
      </c>
      <c r="Q103" t="b">
        <v>1</v>
      </c>
      <c r="R103" t="s">
        <v>50</v>
      </c>
      <c r="S103" t="s">
        <v>2033</v>
      </c>
      <c r="T103" t="s">
        <v>2057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2"/>
        <v>281.67567567567568</v>
      </c>
      <c r="G104" t="s">
        <v>20</v>
      </c>
      <c r="H104">
        <v>336</v>
      </c>
      <c r="I104" s="7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P104" t="b">
        <v>0</v>
      </c>
      <c r="Q104" t="b">
        <v>1</v>
      </c>
      <c r="R104" t="s">
        <v>65</v>
      </c>
      <c r="S104" t="s">
        <v>2035</v>
      </c>
      <c r="T104" t="s">
        <v>2041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2"/>
        <v>24.610000000000003</v>
      </c>
      <c r="G105" t="s">
        <v>14</v>
      </c>
      <c r="H105">
        <v>37</v>
      </c>
      <c r="I105" s="7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P105" t="b">
        <v>0</v>
      </c>
      <c r="Q105" t="b">
        <v>0</v>
      </c>
      <c r="R105" t="s">
        <v>50</v>
      </c>
      <c r="S105" t="s">
        <v>2033</v>
      </c>
      <c r="T105" t="s">
        <v>2057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2"/>
        <v>143.14010067114094</v>
      </c>
      <c r="G106" t="s">
        <v>20</v>
      </c>
      <c r="H106">
        <v>1917</v>
      </c>
      <c r="I106" s="7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P106" t="b">
        <v>0</v>
      </c>
      <c r="Q106" t="b">
        <v>0</v>
      </c>
      <c r="R106" t="s">
        <v>60</v>
      </c>
      <c r="S106" t="s">
        <v>2033</v>
      </c>
      <c r="T106" t="s">
        <v>2058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2"/>
        <v>144.54411764705884</v>
      </c>
      <c r="G107" t="s">
        <v>20</v>
      </c>
      <c r="H107">
        <v>95</v>
      </c>
      <c r="I107" s="7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2"/>
        <v>359.12820512820514</v>
      </c>
      <c r="G108" t="s">
        <v>20</v>
      </c>
      <c r="H108">
        <v>147</v>
      </c>
      <c r="I108" s="7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2"/>
        <v>186.48571428571427</v>
      </c>
      <c r="G109" t="s">
        <v>20</v>
      </c>
      <c r="H109">
        <v>86</v>
      </c>
      <c r="I109" s="7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2"/>
        <v>595.26666666666665</v>
      </c>
      <c r="G110" t="s">
        <v>20</v>
      </c>
      <c r="H110">
        <v>83</v>
      </c>
      <c r="I110" s="7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P110" t="b">
        <v>0</v>
      </c>
      <c r="Q110" t="b">
        <v>0</v>
      </c>
      <c r="R110" t="s">
        <v>42</v>
      </c>
      <c r="S110" t="s">
        <v>2056</v>
      </c>
      <c r="T110" t="s">
        <v>2039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2"/>
        <v>59.21153846153846</v>
      </c>
      <c r="G111" t="s">
        <v>14</v>
      </c>
      <c r="H111">
        <v>60</v>
      </c>
      <c r="I111" s="7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P111" t="b">
        <v>0</v>
      </c>
      <c r="Q111" t="b">
        <v>0</v>
      </c>
      <c r="R111" t="s">
        <v>269</v>
      </c>
      <c r="S111" t="s">
        <v>2056</v>
      </c>
      <c r="T111" t="s">
        <v>2052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2"/>
        <v>14.962780898876405</v>
      </c>
      <c r="G112" t="s">
        <v>14</v>
      </c>
      <c r="H112">
        <v>296</v>
      </c>
      <c r="I112" s="7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P112" t="b">
        <v>0</v>
      </c>
      <c r="Q112" t="b">
        <v>0</v>
      </c>
      <c r="R112" t="s">
        <v>17</v>
      </c>
      <c r="S112" t="s">
        <v>2032</v>
      </c>
      <c r="T112" t="s">
        <v>2055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2"/>
        <v>119.95602605863192</v>
      </c>
      <c r="G113" t="s">
        <v>20</v>
      </c>
      <c r="H113">
        <v>676</v>
      </c>
      <c r="I113" s="7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P113" t="b">
        <v>0</v>
      </c>
      <c r="Q113" t="b">
        <v>0</v>
      </c>
      <c r="R113" t="s">
        <v>133</v>
      </c>
      <c r="S113" t="s">
        <v>2042</v>
      </c>
      <c r="T113" t="s">
        <v>2061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2"/>
        <v>268.82978723404256</v>
      </c>
      <c r="G114" t="s">
        <v>20</v>
      </c>
      <c r="H114">
        <v>361</v>
      </c>
      <c r="I114" s="7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2"/>
        <v>376.87878787878788</v>
      </c>
      <c r="G115" t="s">
        <v>20</v>
      </c>
      <c r="H115">
        <v>131</v>
      </c>
      <c r="I115" s="7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P115" t="b">
        <v>0</v>
      </c>
      <c r="Q115" t="b">
        <v>0</v>
      </c>
      <c r="R115" t="s">
        <v>17</v>
      </c>
      <c r="S115" t="s">
        <v>2032</v>
      </c>
      <c r="T115" t="s">
        <v>2055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2"/>
        <v>727.15789473684208</v>
      </c>
      <c r="G116" t="s">
        <v>20</v>
      </c>
      <c r="H116">
        <v>126</v>
      </c>
      <c r="I116" s="7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P116" t="b">
        <v>0</v>
      </c>
      <c r="Q116" t="b">
        <v>1</v>
      </c>
      <c r="R116" t="s">
        <v>65</v>
      </c>
      <c r="S116" t="s">
        <v>2035</v>
      </c>
      <c r="T116" t="s">
        <v>2041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2"/>
        <v>87.211757648470297</v>
      </c>
      <c r="G117" t="s">
        <v>14</v>
      </c>
      <c r="H117">
        <v>3304</v>
      </c>
      <c r="I117" s="7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P117" t="b">
        <v>0</v>
      </c>
      <c r="Q117" t="b">
        <v>0</v>
      </c>
      <c r="R117" t="s">
        <v>119</v>
      </c>
      <c r="S117" t="s">
        <v>2042</v>
      </c>
      <c r="T117" t="s">
        <v>2047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2"/>
        <v>88</v>
      </c>
      <c r="G118" t="s">
        <v>14</v>
      </c>
      <c r="H118">
        <v>73</v>
      </c>
      <c r="I118" s="7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2"/>
        <v>173.9387755102041</v>
      </c>
      <c r="G119" t="s">
        <v>20</v>
      </c>
      <c r="H119">
        <v>275</v>
      </c>
      <c r="I119" s="7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P119" t="b">
        <v>0</v>
      </c>
      <c r="Q119" t="b">
        <v>0</v>
      </c>
      <c r="R119" t="s">
        <v>269</v>
      </c>
      <c r="S119" t="s">
        <v>2056</v>
      </c>
      <c r="T119" t="s">
        <v>2052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2"/>
        <v>117.61111111111111</v>
      </c>
      <c r="G120" t="s">
        <v>20</v>
      </c>
      <c r="H120">
        <v>67</v>
      </c>
      <c r="I120" s="7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P120" t="b">
        <v>0</v>
      </c>
      <c r="Q120" t="b">
        <v>0</v>
      </c>
      <c r="R120" t="s">
        <v>122</v>
      </c>
      <c r="S120" t="s">
        <v>2048</v>
      </c>
      <c r="T120" t="s">
        <v>2060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2"/>
        <v>214.96</v>
      </c>
      <c r="G121" t="s">
        <v>20</v>
      </c>
      <c r="H121">
        <v>154</v>
      </c>
      <c r="I121" s="7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P121" t="b">
        <v>0</v>
      </c>
      <c r="Q121" t="b">
        <v>1</v>
      </c>
      <c r="R121" t="s">
        <v>42</v>
      </c>
      <c r="S121" t="s">
        <v>2056</v>
      </c>
      <c r="T121" t="s">
        <v>2039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2"/>
        <v>149.49667110519306</v>
      </c>
      <c r="G122" t="s">
        <v>20</v>
      </c>
      <c r="H122">
        <v>1782</v>
      </c>
      <c r="I122" s="7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P122" t="b">
        <v>0</v>
      </c>
      <c r="Q122" t="b">
        <v>1</v>
      </c>
      <c r="R122" t="s">
        <v>292</v>
      </c>
      <c r="S122" t="s">
        <v>2045</v>
      </c>
      <c r="T122" t="s">
        <v>2062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2"/>
        <v>219.33995584988963</v>
      </c>
      <c r="G123" t="s">
        <v>20</v>
      </c>
      <c r="H123">
        <v>903</v>
      </c>
      <c r="I123" s="7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P123" t="b">
        <v>0</v>
      </c>
      <c r="Q123" t="b">
        <v>0</v>
      </c>
      <c r="R123" t="s">
        <v>89</v>
      </c>
      <c r="S123" t="s">
        <v>2045</v>
      </c>
      <c r="T123" t="s">
        <v>2059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2"/>
        <v>64.367690058479525</v>
      </c>
      <c r="G124" t="s">
        <v>14</v>
      </c>
      <c r="H124">
        <v>3387</v>
      </c>
      <c r="I124" s="7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P124" t="b">
        <v>0</v>
      </c>
      <c r="Q124" t="b">
        <v>0</v>
      </c>
      <c r="R124" t="s">
        <v>119</v>
      </c>
      <c r="S124" t="s">
        <v>2042</v>
      </c>
      <c r="T124" t="s">
        <v>2047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2"/>
        <v>18.622397298818232</v>
      </c>
      <c r="G125" t="s">
        <v>14</v>
      </c>
      <c r="H125">
        <v>662</v>
      </c>
      <c r="I125" s="7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2"/>
        <v>367.76923076923077</v>
      </c>
      <c r="G126" t="s">
        <v>20</v>
      </c>
      <c r="H126">
        <v>94</v>
      </c>
      <c r="I126" s="7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P126" t="b">
        <v>0</v>
      </c>
      <c r="Q126" t="b">
        <v>0</v>
      </c>
      <c r="R126" t="s">
        <v>122</v>
      </c>
      <c r="S126" t="s">
        <v>2048</v>
      </c>
      <c r="T126" t="s">
        <v>2060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2"/>
        <v>159.90566037735849</v>
      </c>
      <c r="G127" t="s">
        <v>20</v>
      </c>
      <c r="H127">
        <v>180</v>
      </c>
      <c r="I127" s="7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2"/>
        <v>38.633185349611544</v>
      </c>
      <c r="G128" t="s">
        <v>14</v>
      </c>
      <c r="H128">
        <v>774</v>
      </c>
      <c r="I128" s="7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2"/>
        <v>51.42151162790698</v>
      </c>
      <c r="G129" t="s">
        <v>14</v>
      </c>
      <c r="H129">
        <v>672</v>
      </c>
      <c r="I129" s="7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2"/>
        <v>60.334277620396605</v>
      </c>
      <c r="G130" t="s">
        <v>74</v>
      </c>
      <c r="H130">
        <v>532</v>
      </c>
      <c r="I130" s="7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2"/>
        <v>3.202693602693603</v>
      </c>
      <c r="G131" t="s">
        <v>74</v>
      </c>
      <c r="H131">
        <v>55</v>
      </c>
      <c r="I131" s="7">
        <f t="shared" si="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P131" t="b">
        <v>0</v>
      </c>
      <c r="Q131" t="b">
        <v>0</v>
      </c>
      <c r="R131" t="s">
        <v>17</v>
      </c>
      <c r="S131" t="s">
        <v>2032</v>
      </c>
      <c r="T131" t="s">
        <v>2055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ref="F132:F195" si="4">(E132/D132)*100</f>
        <v>155.46875</v>
      </c>
      <c r="G132" t="s">
        <v>20</v>
      </c>
      <c r="H132">
        <v>533</v>
      </c>
      <c r="I132" s="7">
        <f t="shared" ref="I132:I195" si="5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P132" t="b">
        <v>0</v>
      </c>
      <c r="Q132" t="b">
        <v>0</v>
      </c>
      <c r="R132" t="s">
        <v>53</v>
      </c>
      <c r="S132" t="s">
        <v>2056</v>
      </c>
      <c r="T132" t="s">
        <v>2040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4"/>
        <v>100.85974499089254</v>
      </c>
      <c r="G133" t="s">
        <v>20</v>
      </c>
      <c r="H133">
        <v>2443</v>
      </c>
      <c r="I133" s="7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4"/>
        <v>116.18181818181819</v>
      </c>
      <c r="G134" t="s">
        <v>20</v>
      </c>
      <c r="H134">
        <v>89</v>
      </c>
      <c r="I134" s="7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4"/>
        <v>310.77777777777777</v>
      </c>
      <c r="G135" t="s">
        <v>20</v>
      </c>
      <c r="H135">
        <v>159</v>
      </c>
      <c r="I135" s="7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P135" t="b">
        <v>0</v>
      </c>
      <c r="Q135" t="b">
        <v>0</v>
      </c>
      <c r="R135" t="s">
        <v>319</v>
      </c>
      <c r="S135" t="s">
        <v>2033</v>
      </c>
      <c r="T135" t="s">
        <v>2063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4"/>
        <v>89.73668341708543</v>
      </c>
      <c r="G136" t="s">
        <v>14</v>
      </c>
      <c r="H136">
        <v>940</v>
      </c>
      <c r="I136" s="7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P136" t="b">
        <v>0</v>
      </c>
      <c r="Q136" t="b">
        <v>1</v>
      </c>
      <c r="R136" t="s">
        <v>42</v>
      </c>
      <c r="S136" t="s">
        <v>2056</v>
      </c>
      <c r="T136" t="s">
        <v>2039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4"/>
        <v>71.27272727272728</v>
      </c>
      <c r="G137" t="s">
        <v>14</v>
      </c>
      <c r="H137">
        <v>117</v>
      </c>
      <c r="I137" s="7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4"/>
        <v>3.2862318840579712</v>
      </c>
      <c r="G138" t="s">
        <v>74</v>
      </c>
      <c r="H138">
        <v>58</v>
      </c>
      <c r="I138" s="7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P138" t="b">
        <v>0</v>
      </c>
      <c r="Q138" t="b">
        <v>1</v>
      </c>
      <c r="R138" t="s">
        <v>53</v>
      </c>
      <c r="S138" t="s">
        <v>2056</v>
      </c>
      <c r="T138" t="s">
        <v>2040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4"/>
        <v>261.77777777777777</v>
      </c>
      <c r="G139" t="s">
        <v>20</v>
      </c>
      <c r="H139">
        <v>50</v>
      </c>
      <c r="I139" s="7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P139" t="b">
        <v>0</v>
      </c>
      <c r="Q139" t="b">
        <v>0</v>
      </c>
      <c r="R139" t="s">
        <v>68</v>
      </c>
      <c r="S139" t="s">
        <v>2042</v>
      </c>
      <c r="T139" t="s">
        <v>2043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4"/>
        <v>96</v>
      </c>
      <c r="G140" t="s">
        <v>14</v>
      </c>
      <c r="H140">
        <v>115</v>
      </c>
      <c r="I140" s="7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P140" t="b">
        <v>0</v>
      </c>
      <c r="Q140" t="b">
        <v>0</v>
      </c>
      <c r="R140" t="s">
        <v>292</v>
      </c>
      <c r="S140" t="s">
        <v>2045</v>
      </c>
      <c r="T140" t="s">
        <v>2062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4"/>
        <v>20.896851248642779</v>
      </c>
      <c r="G141" t="s">
        <v>14</v>
      </c>
      <c r="H141">
        <v>326</v>
      </c>
      <c r="I141" s="7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P141" t="b">
        <v>0</v>
      </c>
      <c r="Q141" t="b">
        <v>1</v>
      </c>
      <c r="R141" t="s">
        <v>65</v>
      </c>
      <c r="S141" t="s">
        <v>2035</v>
      </c>
      <c r="T141" t="s">
        <v>2041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4"/>
        <v>223.16363636363636</v>
      </c>
      <c r="G142" t="s">
        <v>20</v>
      </c>
      <c r="H142">
        <v>186</v>
      </c>
      <c r="I142" s="7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P142" t="b">
        <v>0</v>
      </c>
      <c r="Q142" t="b">
        <v>0</v>
      </c>
      <c r="R142" t="s">
        <v>42</v>
      </c>
      <c r="S142" t="s">
        <v>2056</v>
      </c>
      <c r="T142" t="s">
        <v>2039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4"/>
        <v>101.59097978227061</v>
      </c>
      <c r="G143" t="s">
        <v>20</v>
      </c>
      <c r="H143">
        <v>1071</v>
      </c>
      <c r="I143" s="7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4"/>
        <v>230.03999999999996</v>
      </c>
      <c r="G144" t="s">
        <v>20</v>
      </c>
      <c r="H144">
        <v>117</v>
      </c>
      <c r="I144" s="7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4"/>
        <v>135.59259259259261</v>
      </c>
      <c r="G145" t="s">
        <v>20</v>
      </c>
      <c r="H145">
        <v>70</v>
      </c>
      <c r="I145" s="7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P145" t="b">
        <v>0</v>
      </c>
      <c r="Q145" t="b">
        <v>0</v>
      </c>
      <c r="R145" t="s">
        <v>60</v>
      </c>
      <c r="S145" t="s">
        <v>2033</v>
      </c>
      <c r="T145" t="s">
        <v>2058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4"/>
        <v>129.1</v>
      </c>
      <c r="G146" t="s">
        <v>20</v>
      </c>
      <c r="H146">
        <v>135</v>
      </c>
      <c r="I146" s="7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4"/>
        <v>236.512</v>
      </c>
      <c r="G147" t="s">
        <v>20</v>
      </c>
      <c r="H147">
        <v>768</v>
      </c>
      <c r="I147" s="7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P147" t="b">
        <v>0</v>
      </c>
      <c r="Q147" t="b">
        <v>0</v>
      </c>
      <c r="R147" t="s">
        <v>65</v>
      </c>
      <c r="S147" t="s">
        <v>2035</v>
      </c>
      <c r="T147" t="s">
        <v>2041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4"/>
        <v>17.25</v>
      </c>
      <c r="G148" t="s">
        <v>74</v>
      </c>
      <c r="H148">
        <v>51</v>
      </c>
      <c r="I148" s="7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4"/>
        <v>112.49397590361446</v>
      </c>
      <c r="G149" t="s">
        <v>20</v>
      </c>
      <c r="H149">
        <v>199</v>
      </c>
      <c r="I149" s="7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4"/>
        <v>121.02150537634408</v>
      </c>
      <c r="G150" t="s">
        <v>20</v>
      </c>
      <c r="H150">
        <v>107</v>
      </c>
      <c r="I150" s="7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P150" t="b">
        <v>0</v>
      </c>
      <c r="Q150" t="b">
        <v>0</v>
      </c>
      <c r="R150" t="s">
        <v>65</v>
      </c>
      <c r="S150" t="s">
        <v>2035</v>
      </c>
      <c r="T150" t="s">
        <v>2041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4"/>
        <v>219.87096774193549</v>
      </c>
      <c r="G151" t="s">
        <v>20</v>
      </c>
      <c r="H151">
        <v>195</v>
      </c>
      <c r="I151" s="7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P151" t="b">
        <v>0</v>
      </c>
      <c r="Q151" t="b">
        <v>0</v>
      </c>
      <c r="R151" t="s">
        <v>60</v>
      </c>
      <c r="S151" t="s">
        <v>2033</v>
      </c>
      <c r="T151" t="s">
        <v>2058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4"/>
        <v>1</v>
      </c>
      <c r="G152" t="s">
        <v>14</v>
      </c>
      <c r="H152">
        <v>1</v>
      </c>
      <c r="I152" s="7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4"/>
        <v>64.166909620991248</v>
      </c>
      <c r="G153" t="s">
        <v>14</v>
      </c>
      <c r="H153">
        <v>1467</v>
      </c>
      <c r="I153" s="7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P153" t="b">
        <v>0</v>
      </c>
      <c r="Q153" t="b">
        <v>0</v>
      </c>
      <c r="R153" t="s">
        <v>50</v>
      </c>
      <c r="S153" t="s">
        <v>2033</v>
      </c>
      <c r="T153" t="s">
        <v>2057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4"/>
        <v>423.06746987951806</v>
      </c>
      <c r="G154" t="s">
        <v>20</v>
      </c>
      <c r="H154">
        <v>3376</v>
      </c>
      <c r="I154" s="7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P154" t="b">
        <v>0</v>
      </c>
      <c r="Q154" t="b">
        <v>0</v>
      </c>
      <c r="R154" t="s">
        <v>60</v>
      </c>
      <c r="S154" t="s">
        <v>2033</v>
      </c>
      <c r="T154" t="s">
        <v>2058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4"/>
        <v>92.984160506863773</v>
      </c>
      <c r="G155" t="s">
        <v>14</v>
      </c>
      <c r="H155">
        <v>5681</v>
      </c>
      <c r="I155" s="7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4"/>
        <v>58.756567425569173</v>
      </c>
      <c r="G156" t="s">
        <v>14</v>
      </c>
      <c r="H156">
        <v>1059</v>
      </c>
      <c r="I156" s="7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P156" t="b">
        <v>0</v>
      </c>
      <c r="Q156" t="b">
        <v>1</v>
      </c>
      <c r="R156" t="s">
        <v>60</v>
      </c>
      <c r="S156" t="s">
        <v>2033</v>
      </c>
      <c r="T156" t="s">
        <v>2058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4"/>
        <v>65.022222222222226</v>
      </c>
      <c r="G157" t="s">
        <v>14</v>
      </c>
      <c r="H157">
        <v>1194</v>
      </c>
      <c r="I157" s="7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4"/>
        <v>73.939560439560438</v>
      </c>
      <c r="G158" t="s">
        <v>74</v>
      </c>
      <c r="H158">
        <v>379</v>
      </c>
      <c r="I158" s="7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4"/>
        <v>52.666666666666664</v>
      </c>
      <c r="G159" t="s">
        <v>14</v>
      </c>
      <c r="H159">
        <v>30</v>
      </c>
      <c r="I159" s="7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P159" t="b">
        <v>0</v>
      </c>
      <c r="Q159" t="b">
        <v>0</v>
      </c>
      <c r="R159" t="s">
        <v>122</v>
      </c>
      <c r="S159" t="s">
        <v>2048</v>
      </c>
      <c r="T159" t="s">
        <v>2060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4"/>
        <v>220.95238095238096</v>
      </c>
      <c r="G160" t="s">
        <v>20</v>
      </c>
      <c r="H160">
        <v>41</v>
      </c>
      <c r="I160" s="7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4"/>
        <v>100.01150627615063</v>
      </c>
      <c r="G161" t="s">
        <v>20</v>
      </c>
      <c r="H161">
        <v>1821</v>
      </c>
      <c r="I161" s="7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4"/>
        <v>162.3125</v>
      </c>
      <c r="G162" t="s">
        <v>20</v>
      </c>
      <c r="H162">
        <v>164</v>
      </c>
      <c r="I162" s="7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P162" t="b">
        <v>0</v>
      </c>
      <c r="Q162" t="b">
        <v>0</v>
      </c>
      <c r="R162" t="s">
        <v>65</v>
      </c>
      <c r="S162" t="s">
        <v>2035</v>
      </c>
      <c r="T162" t="s">
        <v>2041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4"/>
        <v>78.181818181818187</v>
      </c>
      <c r="G163" t="s">
        <v>14</v>
      </c>
      <c r="H163">
        <v>75</v>
      </c>
      <c r="I163" s="7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4"/>
        <v>149.73770491803279</v>
      </c>
      <c r="G164" t="s">
        <v>20</v>
      </c>
      <c r="H164">
        <v>157</v>
      </c>
      <c r="I164" s="7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4"/>
        <v>253.25714285714284</v>
      </c>
      <c r="G165" t="s">
        <v>20</v>
      </c>
      <c r="H165">
        <v>246</v>
      </c>
      <c r="I165" s="7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P165" t="b">
        <v>0</v>
      </c>
      <c r="Q165" t="b">
        <v>1</v>
      </c>
      <c r="R165" t="s">
        <v>122</v>
      </c>
      <c r="S165" t="s">
        <v>2048</v>
      </c>
      <c r="T165" t="s">
        <v>2060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4"/>
        <v>100.16943521594683</v>
      </c>
      <c r="G166" t="s">
        <v>20</v>
      </c>
      <c r="H166">
        <v>1396</v>
      </c>
      <c r="I166" s="7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4"/>
        <v>121.99004424778761</v>
      </c>
      <c r="G167" t="s">
        <v>20</v>
      </c>
      <c r="H167">
        <v>2506</v>
      </c>
      <c r="I167" s="7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4"/>
        <v>137.13265306122449</v>
      </c>
      <c r="G168" t="s">
        <v>20</v>
      </c>
      <c r="H168">
        <v>244</v>
      </c>
      <c r="I168" s="7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P168" t="b">
        <v>0</v>
      </c>
      <c r="Q168" t="b">
        <v>0</v>
      </c>
      <c r="R168" t="s">
        <v>122</v>
      </c>
      <c r="S168" t="s">
        <v>2048</v>
      </c>
      <c r="T168" t="s">
        <v>2060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4"/>
        <v>415.53846153846149</v>
      </c>
      <c r="G169" t="s">
        <v>20</v>
      </c>
      <c r="H169">
        <v>146</v>
      </c>
      <c r="I169" s="7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4"/>
        <v>31.30913348946136</v>
      </c>
      <c r="G170" t="s">
        <v>14</v>
      </c>
      <c r="H170">
        <v>955</v>
      </c>
      <c r="I170" s="7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P170" t="b">
        <v>0</v>
      </c>
      <c r="Q170" t="b">
        <v>1</v>
      </c>
      <c r="R170" t="s">
        <v>60</v>
      </c>
      <c r="S170" t="s">
        <v>2033</v>
      </c>
      <c r="T170" t="s">
        <v>2058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4"/>
        <v>424.08154506437768</v>
      </c>
      <c r="G171" t="s">
        <v>20</v>
      </c>
      <c r="H171">
        <v>1267</v>
      </c>
      <c r="I171" s="7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P171" t="b">
        <v>0</v>
      </c>
      <c r="Q171" t="b">
        <v>1</v>
      </c>
      <c r="R171" t="s">
        <v>100</v>
      </c>
      <c r="S171" t="s">
        <v>2056</v>
      </c>
      <c r="T171" t="s">
        <v>2046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4"/>
        <v>2.93886230728336</v>
      </c>
      <c r="G172" t="s">
        <v>14</v>
      </c>
      <c r="H172">
        <v>67</v>
      </c>
      <c r="I172" s="7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P172" t="b">
        <v>0</v>
      </c>
      <c r="Q172" t="b">
        <v>0</v>
      </c>
      <c r="R172" t="s">
        <v>60</v>
      </c>
      <c r="S172" t="s">
        <v>2033</v>
      </c>
      <c r="T172" t="s">
        <v>2058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4"/>
        <v>10.63265306122449</v>
      </c>
      <c r="G173" t="s">
        <v>14</v>
      </c>
      <c r="H173">
        <v>5</v>
      </c>
      <c r="I173" s="7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P173" t="b">
        <v>0</v>
      </c>
      <c r="Q173" t="b">
        <v>0</v>
      </c>
      <c r="R173" t="s">
        <v>206</v>
      </c>
      <c r="S173" t="s">
        <v>2042</v>
      </c>
      <c r="T173" t="s">
        <v>2051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4"/>
        <v>82.875</v>
      </c>
      <c r="G174" t="s">
        <v>14</v>
      </c>
      <c r="H174">
        <v>26</v>
      </c>
      <c r="I174" s="7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P174" t="b">
        <v>0</v>
      </c>
      <c r="Q174" t="b">
        <v>1</v>
      </c>
      <c r="R174" t="s">
        <v>42</v>
      </c>
      <c r="S174" t="s">
        <v>2056</v>
      </c>
      <c r="T174" t="s">
        <v>2039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4"/>
        <v>163.01447776628748</v>
      </c>
      <c r="G175" t="s">
        <v>20</v>
      </c>
      <c r="H175">
        <v>1561</v>
      </c>
      <c r="I175" s="7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4"/>
        <v>894.66666666666674</v>
      </c>
      <c r="G176" t="s">
        <v>20</v>
      </c>
      <c r="H176">
        <v>48</v>
      </c>
      <c r="I176" s="7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P176" t="b">
        <v>0</v>
      </c>
      <c r="Q176" t="b">
        <v>1</v>
      </c>
      <c r="R176" t="s">
        <v>65</v>
      </c>
      <c r="S176" t="s">
        <v>2035</v>
      </c>
      <c r="T176" t="s">
        <v>2041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4"/>
        <v>26.191501103752756</v>
      </c>
      <c r="G177" t="s">
        <v>14</v>
      </c>
      <c r="H177">
        <v>1130</v>
      </c>
      <c r="I177" s="7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4"/>
        <v>74.834782608695647</v>
      </c>
      <c r="G178" t="s">
        <v>14</v>
      </c>
      <c r="H178">
        <v>782</v>
      </c>
      <c r="I178" s="7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4"/>
        <v>416.47680412371136</v>
      </c>
      <c r="G179" t="s">
        <v>20</v>
      </c>
      <c r="H179">
        <v>2739</v>
      </c>
      <c r="I179" s="7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4"/>
        <v>96.208333333333329</v>
      </c>
      <c r="G180" t="s">
        <v>14</v>
      </c>
      <c r="H180">
        <v>210</v>
      </c>
      <c r="I180" s="7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P180" t="b">
        <v>0</v>
      </c>
      <c r="Q180" t="b">
        <v>0</v>
      </c>
      <c r="R180" t="s">
        <v>17</v>
      </c>
      <c r="S180" t="s">
        <v>2032</v>
      </c>
      <c r="T180" t="s">
        <v>2055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4"/>
        <v>357.71910112359546</v>
      </c>
      <c r="G181" t="s">
        <v>20</v>
      </c>
      <c r="H181">
        <v>3537</v>
      </c>
      <c r="I181" s="7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4"/>
        <v>308.45714285714286</v>
      </c>
      <c r="G182" t="s">
        <v>20</v>
      </c>
      <c r="H182">
        <v>2107</v>
      </c>
      <c r="I182" s="7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P182" t="b">
        <v>0</v>
      </c>
      <c r="Q182" t="b">
        <v>0</v>
      </c>
      <c r="R182" t="s">
        <v>65</v>
      </c>
      <c r="S182" t="s">
        <v>2035</v>
      </c>
      <c r="T182" t="s">
        <v>2041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4"/>
        <v>61.802325581395344</v>
      </c>
      <c r="G183" t="s">
        <v>14</v>
      </c>
      <c r="H183">
        <v>136</v>
      </c>
      <c r="I183" s="7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4"/>
        <v>722.32472324723244</v>
      </c>
      <c r="G184" t="s">
        <v>20</v>
      </c>
      <c r="H184">
        <v>3318</v>
      </c>
      <c r="I184" s="7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4"/>
        <v>69.117647058823522</v>
      </c>
      <c r="G185" t="s">
        <v>14</v>
      </c>
      <c r="H185">
        <v>86</v>
      </c>
      <c r="I185" s="7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4"/>
        <v>293.05555555555554</v>
      </c>
      <c r="G186" t="s">
        <v>20</v>
      </c>
      <c r="H186">
        <v>340</v>
      </c>
      <c r="I186" s="7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4"/>
        <v>71.8</v>
      </c>
      <c r="G187" t="s">
        <v>14</v>
      </c>
      <c r="H187">
        <v>19</v>
      </c>
      <c r="I187" s="7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P187" t="b">
        <v>0</v>
      </c>
      <c r="Q187" t="b">
        <v>0</v>
      </c>
      <c r="R187" t="s">
        <v>269</v>
      </c>
      <c r="S187" t="s">
        <v>2056</v>
      </c>
      <c r="T187" t="s">
        <v>2052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4"/>
        <v>31.934684684684683</v>
      </c>
      <c r="G188" t="s">
        <v>14</v>
      </c>
      <c r="H188">
        <v>886</v>
      </c>
      <c r="I188" s="7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4"/>
        <v>229.87375415282392</v>
      </c>
      <c r="G189" t="s">
        <v>20</v>
      </c>
      <c r="H189">
        <v>1442</v>
      </c>
      <c r="I189" s="7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P189" t="b">
        <v>0</v>
      </c>
      <c r="Q189" t="b">
        <v>1</v>
      </c>
      <c r="R189" t="s">
        <v>100</v>
      </c>
      <c r="S189" t="s">
        <v>2056</v>
      </c>
      <c r="T189" t="s">
        <v>2046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4"/>
        <v>32.012195121951223</v>
      </c>
      <c r="G190" t="s">
        <v>14</v>
      </c>
      <c r="H190">
        <v>35</v>
      </c>
      <c r="I190" s="7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4"/>
        <v>23.525352848928385</v>
      </c>
      <c r="G191" t="s">
        <v>74</v>
      </c>
      <c r="H191">
        <v>441</v>
      </c>
      <c r="I191" s="7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4"/>
        <v>68.594594594594597</v>
      </c>
      <c r="G192" t="s">
        <v>14</v>
      </c>
      <c r="H192">
        <v>24</v>
      </c>
      <c r="I192" s="7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4"/>
        <v>37.952380952380956</v>
      </c>
      <c r="G193" t="s">
        <v>14</v>
      </c>
      <c r="H193">
        <v>86</v>
      </c>
      <c r="I193" s="7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4"/>
        <v>19.992957746478872</v>
      </c>
      <c r="G194" t="s">
        <v>14</v>
      </c>
      <c r="H194">
        <v>243</v>
      </c>
      <c r="I194" s="7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4"/>
        <v>45.636363636363633</v>
      </c>
      <c r="G195" t="s">
        <v>14</v>
      </c>
      <c r="H195">
        <v>65</v>
      </c>
      <c r="I195" s="7">
        <f t="shared" si="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P195" t="b">
        <v>1</v>
      </c>
      <c r="Q195" t="b">
        <v>0</v>
      </c>
      <c r="R195" t="s">
        <v>60</v>
      </c>
      <c r="S195" t="s">
        <v>2033</v>
      </c>
      <c r="T195" t="s">
        <v>2058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ref="F196:F259" si="6">(E196/D196)*100</f>
        <v>122.7605633802817</v>
      </c>
      <c r="G196" t="s">
        <v>20</v>
      </c>
      <c r="H196">
        <v>126</v>
      </c>
      <c r="I196" s="7">
        <f t="shared" ref="I196:I259" si="7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P196" t="b">
        <v>0</v>
      </c>
      <c r="Q196" t="b">
        <v>0</v>
      </c>
      <c r="R196" t="s">
        <v>148</v>
      </c>
      <c r="S196" t="s">
        <v>2033</v>
      </c>
      <c r="T196" t="s">
        <v>2049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6"/>
        <v>361.75316455696202</v>
      </c>
      <c r="G197" t="s">
        <v>20</v>
      </c>
      <c r="H197">
        <v>524</v>
      </c>
      <c r="I197" s="7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P197" t="b">
        <v>0</v>
      </c>
      <c r="Q197" t="b">
        <v>0</v>
      </c>
      <c r="R197" t="s">
        <v>50</v>
      </c>
      <c r="S197" t="s">
        <v>2033</v>
      </c>
      <c r="T197" t="s">
        <v>2057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6"/>
        <v>63.146341463414636</v>
      </c>
      <c r="G198" t="s">
        <v>14</v>
      </c>
      <c r="H198">
        <v>100</v>
      </c>
      <c r="I198" s="7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P198" t="b">
        <v>0</v>
      </c>
      <c r="Q198" t="b">
        <v>0</v>
      </c>
      <c r="R198" t="s">
        <v>65</v>
      </c>
      <c r="S198" t="s">
        <v>2035</v>
      </c>
      <c r="T198" t="s">
        <v>2041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6"/>
        <v>298.20475319926874</v>
      </c>
      <c r="G199" t="s">
        <v>20</v>
      </c>
      <c r="H199">
        <v>1989</v>
      </c>
      <c r="I199" s="7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P199" t="b">
        <v>0</v>
      </c>
      <c r="Q199" t="b">
        <v>0</v>
      </c>
      <c r="R199" t="s">
        <v>53</v>
      </c>
      <c r="S199" t="s">
        <v>2056</v>
      </c>
      <c r="T199" t="s">
        <v>2040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6"/>
        <v>9.5585443037974684</v>
      </c>
      <c r="G200" t="s">
        <v>14</v>
      </c>
      <c r="H200">
        <v>168</v>
      </c>
      <c r="I200" s="7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P200" t="b">
        <v>0</v>
      </c>
      <c r="Q200" t="b">
        <v>0</v>
      </c>
      <c r="R200" t="s">
        <v>50</v>
      </c>
      <c r="S200" t="s">
        <v>2033</v>
      </c>
      <c r="T200" t="s">
        <v>2057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6"/>
        <v>53.777777777777779</v>
      </c>
      <c r="G201" t="s">
        <v>14</v>
      </c>
      <c r="H201">
        <v>13</v>
      </c>
      <c r="I201" s="7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6"/>
        <v>2</v>
      </c>
      <c r="G202" t="s">
        <v>14</v>
      </c>
      <c r="H202">
        <v>1</v>
      </c>
      <c r="I202" s="7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6"/>
        <v>681.19047619047615</v>
      </c>
      <c r="G203" t="s">
        <v>20</v>
      </c>
      <c r="H203">
        <v>157</v>
      </c>
      <c r="I203" s="7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6"/>
        <v>78.831325301204828</v>
      </c>
      <c r="G204" t="s">
        <v>74</v>
      </c>
      <c r="H204">
        <v>82</v>
      </c>
      <c r="I204" s="7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P204" t="b">
        <v>0</v>
      </c>
      <c r="Q204" t="b">
        <v>0</v>
      </c>
      <c r="R204" t="s">
        <v>17</v>
      </c>
      <c r="S204" t="s">
        <v>2032</v>
      </c>
      <c r="T204" t="s">
        <v>2055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6"/>
        <v>134.40792216817235</v>
      </c>
      <c r="G205" t="s">
        <v>20</v>
      </c>
      <c r="H205">
        <v>4498</v>
      </c>
      <c r="I205" s="7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6"/>
        <v>3.3719999999999999</v>
      </c>
      <c r="G206" t="s">
        <v>14</v>
      </c>
      <c r="H206">
        <v>40</v>
      </c>
      <c r="I206" s="7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P206" t="b">
        <v>0</v>
      </c>
      <c r="Q206" t="b">
        <v>0</v>
      </c>
      <c r="R206" t="s">
        <v>159</v>
      </c>
      <c r="S206" t="s">
        <v>2033</v>
      </c>
      <c r="T206" t="s">
        <v>2050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6"/>
        <v>431.84615384615387</v>
      </c>
      <c r="G207" t="s">
        <v>20</v>
      </c>
      <c r="H207">
        <v>80</v>
      </c>
      <c r="I207" s="7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6"/>
        <v>38.844444444444441</v>
      </c>
      <c r="G208" t="s">
        <v>74</v>
      </c>
      <c r="H208">
        <v>57</v>
      </c>
      <c r="I208" s="7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P208" t="b">
        <v>0</v>
      </c>
      <c r="Q208" t="b">
        <v>0</v>
      </c>
      <c r="R208" t="s">
        <v>119</v>
      </c>
      <c r="S208" t="s">
        <v>2042</v>
      </c>
      <c r="T208" t="s">
        <v>2047</v>
      </c>
    </row>
    <row r="209" spans="1:23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6"/>
        <v>425.7</v>
      </c>
      <c r="G209" t="s">
        <v>20</v>
      </c>
      <c r="H209">
        <v>43</v>
      </c>
      <c r="I209" s="7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3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6"/>
        <v>101.12239715591672</v>
      </c>
      <c r="G210" t="s">
        <v>20</v>
      </c>
      <c r="H210">
        <v>2053</v>
      </c>
      <c r="I210" s="7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P210" t="b">
        <v>0</v>
      </c>
      <c r="Q210" t="b">
        <v>0</v>
      </c>
      <c r="R210" t="s">
        <v>42</v>
      </c>
      <c r="S210" t="s">
        <v>2056</v>
      </c>
      <c r="T210" t="s">
        <v>2039</v>
      </c>
    </row>
    <row r="211" spans="1:23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6"/>
        <v>21.188688946015425</v>
      </c>
      <c r="G211" t="s">
        <v>47</v>
      </c>
      <c r="H211">
        <v>808</v>
      </c>
      <c r="I211" s="7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P211" t="b">
        <v>0</v>
      </c>
      <c r="Q211" t="b">
        <v>0</v>
      </c>
      <c r="R211" t="s">
        <v>42</v>
      </c>
      <c r="S211" t="s">
        <v>2056</v>
      </c>
      <c r="T211" t="s">
        <v>2039</v>
      </c>
    </row>
    <row r="212" spans="1:23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6"/>
        <v>67.425531914893625</v>
      </c>
      <c r="G212" t="s">
        <v>14</v>
      </c>
      <c r="H212">
        <v>226</v>
      </c>
      <c r="I212" s="7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P212" t="b">
        <v>0</v>
      </c>
      <c r="Q212" t="b">
        <v>0</v>
      </c>
      <c r="R212" t="s">
        <v>474</v>
      </c>
      <c r="S212" t="s">
        <v>2056</v>
      </c>
      <c r="T212" t="s">
        <v>2064</v>
      </c>
    </row>
    <row r="213" spans="1:23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6"/>
        <v>94.923371647509583</v>
      </c>
      <c r="G213" t="s">
        <v>14</v>
      </c>
      <c r="H213">
        <v>1625</v>
      </c>
      <c r="I213" s="7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  <c r="W213" t="s">
        <v>2047</v>
      </c>
    </row>
    <row r="214" spans="1:23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6"/>
        <v>151.85185185185185</v>
      </c>
      <c r="G214" t="s">
        <v>20</v>
      </c>
      <c r="H214">
        <v>168</v>
      </c>
      <c r="I214" s="7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3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6"/>
        <v>195.16382252559728</v>
      </c>
      <c r="G215" t="s">
        <v>20</v>
      </c>
      <c r="H215">
        <v>4289</v>
      </c>
      <c r="I215" s="7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P215" t="b">
        <v>0</v>
      </c>
      <c r="Q215" t="b">
        <v>1</v>
      </c>
      <c r="R215" t="s">
        <v>60</v>
      </c>
      <c r="S215" t="s">
        <v>2033</v>
      </c>
      <c r="T215" t="s">
        <v>2058</v>
      </c>
    </row>
    <row r="216" spans="1:23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6"/>
        <v>1023.1428571428571</v>
      </c>
      <c r="G216" t="s">
        <v>20</v>
      </c>
      <c r="H216">
        <v>165</v>
      </c>
      <c r="I216" s="7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3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6"/>
        <v>3.841836734693878</v>
      </c>
      <c r="G217" t="s">
        <v>14</v>
      </c>
      <c r="H217">
        <v>143</v>
      </c>
      <c r="I217" s="7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3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6"/>
        <v>155.07066557107643</v>
      </c>
      <c r="G218" t="s">
        <v>20</v>
      </c>
      <c r="H218">
        <v>1815</v>
      </c>
      <c r="I218" s="7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3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6"/>
        <v>44.753477588871718</v>
      </c>
      <c r="G219" t="s">
        <v>14</v>
      </c>
      <c r="H219">
        <v>934</v>
      </c>
      <c r="I219" s="7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P219" t="b">
        <v>0</v>
      </c>
      <c r="Q219" t="b">
        <v>0</v>
      </c>
      <c r="R219" t="s">
        <v>474</v>
      </c>
      <c r="S219" t="s">
        <v>2056</v>
      </c>
      <c r="T219" t="s">
        <v>2064</v>
      </c>
    </row>
    <row r="220" spans="1:23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6"/>
        <v>215.94736842105263</v>
      </c>
      <c r="G220" t="s">
        <v>20</v>
      </c>
      <c r="H220">
        <v>397</v>
      </c>
      <c r="I220" s="7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P220" t="b">
        <v>0</v>
      </c>
      <c r="Q220" t="b">
        <v>1</v>
      </c>
      <c r="R220" t="s">
        <v>100</v>
      </c>
      <c r="S220" t="s">
        <v>2056</v>
      </c>
      <c r="T220" t="s">
        <v>2046</v>
      </c>
      <c r="W220" t="s">
        <v>2047</v>
      </c>
    </row>
    <row r="221" spans="1:23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6"/>
        <v>332.12709832134288</v>
      </c>
      <c r="G221" t="s">
        <v>20</v>
      </c>
      <c r="H221">
        <v>1539</v>
      </c>
      <c r="I221" s="7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P221" t="b">
        <v>0</v>
      </c>
      <c r="Q221" t="b">
        <v>0</v>
      </c>
      <c r="R221" t="s">
        <v>71</v>
      </c>
      <c r="S221" t="s">
        <v>2056</v>
      </c>
      <c r="T221" t="s">
        <v>2044</v>
      </c>
    </row>
    <row r="222" spans="1:23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6"/>
        <v>8.4430379746835449</v>
      </c>
      <c r="G222" t="s">
        <v>14</v>
      </c>
      <c r="H222">
        <v>17</v>
      </c>
      <c r="I222" s="7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3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6"/>
        <v>98.625514403292186</v>
      </c>
      <c r="G223" t="s">
        <v>14</v>
      </c>
      <c r="H223">
        <v>2179</v>
      </c>
      <c r="I223" s="7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P223" t="b">
        <v>1</v>
      </c>
      <c r="Q223" t="b">
        <v>0</v>
      </c>
      <c r="R223" t="s">
        <v>17</v>
      </c>
      <c r="S223" t="s">
        <v>2032</v>
      </c>
      <c r="T223" t="s">
        <v>2055</v>
      </c>
    </row>
    <row r="224" spans="1:23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6"/>
        <v>137.97916666666669</v>
      </c>
      <c r="G224" t="s">
        <v>20</v>
      </c>
      <c r="H224">
        <v>138</v>
      </c>
      <c r="I224" s="7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P224" t="b">
        <v>0</v>
      </c>
      <c r="Q224" t="b">
        <v>0</v>
      </c>
      <c r="R224" t="s">
        <v>122</v>
      </c>
      <c r="S224" t="s">
        <v>2048</v>
      </c>
      <c r="T224" t="s">
        <v>2060</v>
      </c>
    </row>
    <row r="225" spans="1:23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6"/>
        <v>93.81099656357388</v>
      </c>
      <c r="G225" t="s">
        <v>14</v>
      </c>
      <c r="H225">
        <v>931</v>
      </c>
      <c r="I225" s="7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3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6"/>
        <v>403.63930885529157</v>
      </c>
      <c r="G226" t="s">
        <v>20</v>
      </c>
      <c r="H226">
        <v>3594</v>
      </c>
      <c r="I226" s="7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P226" t="b">
        <v>0</v>
      </c>
      <c r="Q226" t="b">
        <v>0</v>
      </c>
      <c r="R226" t="s">
        <v>474</v>
      </c>
      <c r="S226" t="s">
        <v>2056</v>
      </c>
      <c r="T226" t="s">
        <v>2064</v>
      </c>
    </row>
    <row r="227" spans="1:23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6"/>
        <v>260.1740412979351</v>
      </c>
      <c r="G227" t="s">
        <v>20</v>
      </c>
      <c r="H227">
        <v>5880</v>
      </c>
      <c r="I227" s="7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  <c r="W227" t="s">
        <v>2047</v>
      </c>
    </row>
    <row r="228" spans="1:23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6"/>
        <v>366.63333333333333</v>
      </c>
      <c r="G228" t="s">
        <v>20</v>
      </c>
      <c r="H228">
        <v>112</v>
      </c>
      <c r="I228" s="7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P228" t="b">
        <v>0</v>
      </c>
      <c r="Q228" t="b">
        <v>0</v>
      </c>
      <c r="R228" t="s">
        <v>122</v>
      </c>
      <c r="S228" t="s">
        <v>2048</v>
      </c>
      <c r="T228" t="s">
        <v>2060</v>
      </c>
    </row>
    <row r="229" spans="1:23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6"/>
        <v>168.72085385878489</v>
      </c>
      <c r="G229" t="s">
        <v>20</v>
      </c>
      <c r="H229">
        <v>943</v>
      </c>
      <c r="I229" s="7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P229" t="b">
        <v>0</v>
      </c>
      <c r="Q229" t="b">
        <v>0</v>
      </c>
      <c r="R229" t="s">
        <v>292</v>
      </c>
      <c r="S229" t="s">
        <v>2045</v>
      </c>
      <c r="T229" t="s">
        <v>2062</v>
      </c>
    </row>
    <row r="230" spans="1:23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6"/>
        <v>119.90717911530093</v>
      </c>
      <c r="G230" t="s">
        <v>20</v>
      </c>
      <c r="H230">
        <v>2468</v>
      </c>
      <c r="I230" s="7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P230" t="b">
        <v>0</v>
      </c>
      <c r="Q230" t="b">
        <v>0</v>
      </c>
      <c r="R230" t="s">
        <v>71</v>
      </c>
      <c r="S230" t="s">
        <v>2056</v>
      </c>
      <c r="T230" t="s">
        <v>2044</v>
      </c>
    </row>
    <row r="231" spans="1:23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6"/>
        <v>193.68925233644859</v>
      </c>
      <c r="G231" t="s">
        <v>20</v>
      </c>
      <c r="H231">
        <v>2551</v>
      </c>
      <c r="I231" s="7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P231" t="b">
        <v>0</v>
      </c>
      <c r="Q231" t="b">
        <v>1</v>
      </c>
      <c r="R231" t="s">
        <v>292</v>
      </c>
      <c r="S231" t="s">
        <v>2045</v>
      </c>
      <c r="T231" t="s">
        <v>2062</v>
      </c>
    </row>
    <row r="232" spans="1:23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6"/>
        <v>420.16666666666669</v>
      </c>
      <c r="G232" t="s">
        <v>20</v>
      </c>
      <c r="H232">
        <v>101</v>
      </c>
      <c r="I232" s="7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P232" t="b">
        <v>0</v>
      </c>
      <c r="Q232" t="b">
        <v>0</v>
      </c>
      <c r="R232" t="s">
        <v>89</v>
      </c>
      <c r="S232" t="s">
        <v>2045</v>
      </c>
      <c r="T232" t="s">
        <v>2059</v>
      </c>
    </row>
    <row r="233" spans="1:23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6"/>
        <v>76.708333333333329</v>
      </c>
      <c r="G233" t="s">
        <v>74</v>
      </c>
      <c r="H233">
        <v>67</v>
      </c>
      <c r="I233" s="7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3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6"/>
        <v>171.26470588235293</v>
      </c>
      <c r="G234" t="s">
        <v>20</v>
      </c>
      <c r="H234">
        <v>92</v>
      </c>
      <c r="I234" s="7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3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6"/>
        <v>157.89473684210526</v>
      </c>
      <c r="G235" t="s">
        <v>20</v>
      </c>
      <c r="H235">
        <v>62</v>
      </c>
      <c r="I235" s="7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P235" t="b">
        <v>0</v>
      </c>
      <c r="Q235" t="b">
        <v>0</v>
      </c>
      <c r="R235" t="s">
        <v>71</v>
      </c>
      <c r="S235" t="s">
        <v>2056</v>
      </c>
      <c r="T235" t="s">
        <v>2044</v>
      </c>
    </row>
    <row r="236" spans="1:23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6"/>
        <v>109.08</v>
      </c>
      <c r="G236" t="s">
        <v>20</v>
      </c>
      <c r="H236">
        <v>149</v>
      </c>
      <c r="I236" s="7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P236" t="b">
        <v>0</v>
      </c>
      <c r="Q236" t="b">
        <v>1</v>
      </c>
      <c r="R236" t="s">
        <v>89</v>
      </c>
      <c r="S236" t="s">
        <v>2045</v>
      </c>
      <c r="T236" t="s">
        <v>2059</v>
      </c>
    </row>
    <row r="237" spans="1:23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6"/>
        <v>41.732558139534881</v>
      </c>
      <c r="G237" t="s">
        <v>14</v>
      </c>
      <c r="H237">
        <v>92</v>
      </c>
      <c r="I237" s="7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P237" t="b">
        <v>0</v>
      </c>
      <c r="Q237" t="b">
        <v>0</v>
      </c>
      <c r="R237" t="s">
        <v>71</v>
      </c>
      <c r="S237" t="s">
        <v>2056</v>
      </c>
      <c r="T237" t="s">
        <v>2044</v>
      </c>
    </row>
    <row r="238" spans="1:23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6"/>
        <v>10.944303797468354</v>
      </c>
      <c r="G238" t="s">
        <v>14</v>
      </c>
      <c r="H238">
        <v>57</v>
      </c>
      <c r="I238" s="7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3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6"/>
        <v>159.3763440860215</v>
      </c>
      <c r="G239" t="s">
        <v>20</v>
      </c>
      <c r="H239">
        <v>329</v>
      </c>
      <c r="I239" s="7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P239" t="b">
        <v>0</v>
      </c>
      <c r="Q239" t="b">
        <v>0</v>
      </c>
      <c r="R239" t="s">
        <v>71</v>
      </c>
      <c r="S239" t="s">
        <v>2056</v>
      </c>
      <c r="T239" t="s">
        <v>2044</v>
      </c>
    </row>
    <row r="240" spans="1:23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6"/>
        <v>422.41666666666669</v>
      </c>
      <c r="G240" t="s">
        <v>20</v>
      </c>
      <c r="H240">
        <v>97</v>
      </c>
      <c r="I240" s="7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6"/>
        <v>97.71875</v>
      </c>
      <c r="G241" t="s">
        <v>14</v>
      </c>
      <c r="H241">
        <v>41</v>
      </c>
      <c r="I241" s="7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P241" t="b">
        <v>0</v>
      </c>
      <c r="Q241" t="b">
        <v>0</v>
      </c>
      <c r="R241" t="s">
        <v>65</v>
      </c>
      <c r="S241" t="s">
        <v>2035</v>
      </c>
      <c r="T241" t="s">
        <v>2041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6"/>
        <v>418.78911564625849</v>
      </c>
      <c r="G242" t="s">
        <v>20</v>
      </c>
      <c r="H242">
        <v>1784</v>
      </c>
      <c r="I242" s="7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6"/>
        <v>101.91632047477745</v>
      </c>
      <c r="G243" t="s">
        <v>20</v>
      </c>
      <c r="H243">
        <v>1684</v>
      </c>
      <c r="I243" s="7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P243" t="b">
        <v>0</v>
      </c>
      <c r="Q243" t="b">
        <v>1</v>
      </c>
      <c r="R243" t="s">
        <v>68</v>
      </c>
      <c r="S243" t="s">
        <v>2042</v>
      </c>
      <c r="T243" t="s">
        <v>2043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6"/>
        <v>127.72619047619047</v>
      </c>
      <c r="G244" t="s">
        <v>20</v>
      </c>
      <c r="H244">
        <v>250</v>
      </c>
      <c r="I244" s="7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6"/>
        <v>445.21739130434781</v>
      </c>
      <c r="G245" t="s">
        <v>20</v>
      </c>
      <c r="H245">
        <v>238</v>
      </c>
      <c r="I245" s="7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6"/>
        <v>569.71428571428578</v>
      </c>
      <c r="G246" t="s">
        <v>20</v>
      </c>
      <c r="H246">
        <v>53</v>
      </c>
      <c r="I246" s="7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6"/>
        <v>509.34482758620686</v>
      </c>
      <c r="G247" t="s">
        <v>20</v>
      </c>
      <c r="H247">
        <v>214</v>
      </c>
      <c r="I247" s="7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6"/>
        <v>325.5333333333333</v>
      </c>
      <c r="G248" t="s">
        <v>20</v>
      </c>
      <c r="H248">
        <v>222</v>
      </c>
      <c r="I248" s="7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6"/>
        <v>932.61616161616166</v>
      </c>
      <c r="G249" t="s">
        <v>20</v>
      </c>
      <c r="H249">
        <v>1884</v>
      </c>
      <c r="I249" s="7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P249" t="b">
        <v>0</v>
      </c>
      <c r="Q249" t="b">
        <v>1</v>
      </c>
      <c r="R249" t="s">
        <v>119</v>
      </c>
      <c r="S249" t="s">
        <v>2042</v>
      </c>
      <c r="T249" t="s">
        <v>2047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6"/>
        <v>211.33870967741933</v>
      </c>
      <c r="G250" t="s">
        <v>20</v>
      </c>
      <c r="H250">
        <v>218</v>
      </c>
      <c r="I250" s="7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P250" t="b">
        <v>0</v>
      </c>
      <c r="Q250" t="b">
        <v>0</v>
      </c>
      <c r="R250" t="s">
        <v>292</v>
      </c>
      <c r="S250" t="s">
        <v>2045</v>
      </c>
      <c r="T250" t="s">
        <v>2062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6"/>
        <v>273.32520325203251</v>
      </c>
      <c r="G251" t="s">
        <v>20</v>
      </c>
      <c r="H251">
        <v>6465</v>
      </c>
      <c r="I251" s="7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P251" t="b">
        <v>0</v>
      </c>
      <c r="Q251" t="b">
        <v>0</v>
      </c>
      <c r="R251" t="s">
        <v>206</v>
      </c>
      <c r="S251" t="s">
        <v>2042</v>
      </c>
      <c r="T251" t="s">
        <v>2051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6"/>
        <v>3</v>
      </c>
      <c r="G252" t="s">
        <v>14</v>
      </c>
      <c r="H252">
        <v>1</v>
      </c>
      <c r="I252" s="7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6"/>
        <v>54.084507042253513</v>
      </c>
      <c r="G253" t="s">
        <v>14</v>
      </c>
      <c r="H253">
        <v>101</v>
      </c>
      <c r="I253" s="7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6"/>
        <v>626.29999999999995</v>
      </c>
      <c r="G254" t="s">
        <v>20</v>
      </c>
      <c r="H254">
        <v>59</v>
      </c>
      <c r="I254" s="7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6"/>
        <v>89.021399176954731</v>
      </c>
      <c r="G255" t="s">
        <v>14</v>
      </c>
      <c r="H255">
        <v>1335</v>
      </c>
      <c r="I255" s="7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P255" t="b">
        <v>0</v>
      </c>
      <c r="Q255" t="b">
        <v>0</v>
      </c>
      <c r="R255" t="s">
        <v>53</v>
      </c>
      <c r="S255" t="s">
        <v>2056</v>
      </c>
      <c r="T255" t="s">
        <v>2040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6"/>
        <v>184.89130434782609</v>
      </c>
      <c r="G256" t="s">
        <v>20</v>
      </c>
      <c r="H256">
        <v>88</v>
      </c>
      <c r="I256" s="7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P256" t="b">
        <v>0</v>
      </c>
      <c r="Q256" t="b">
        <v>0</v>
      </c>
      <c r="R256" t="s">
        <v>68</v>
      </c>
      <c r="S256" t="s">
        <v>2042</v>
      </c>
      <c r="T256" t="s">
        <v>2043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6"/>
        <v>120.16770186335404</v>
      </c>
      <c r="G257" t="s">
        <v>20</v>
      </c>
      <c r="H257">
        <v>1697</v>
      </c>
      <c r="I257" s="7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6"/>
        <v>23.390243902439025</v>
      </c>
      <c r="G258" t="s">
        <v>14</v>
      </c>
      <c r="H258">
        <v>15</v>
      </c>
      <c r="I258" s="7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6"/>
        <v>146</v>
      </c>
      <c r="G259" t="s">
        <v>20</v>
      </c>
      <c r="H259">
        <v>92</v>
      </c>
      <c r="I259" s="7">
        <f t="shared" si="7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ref="F260:F323" si="8">(E260/D260)*100</f>
        <v>268.48</v>
      </c>
      <c r="G260" t="s">
        <v>20</v>
      </c>
      <c r="H260">
        <v>186</v>
      </c>
      <c r="I260" s="7">
        <f t="shared" ref="I260:I323" si="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8"/>
        <v>597.5</v>
      </c>
      <c r="G261" t="s">
        <v>20</v>
      </c>
      <c r="H261">
        <v>138</v>
      </c>
      <c r="I261" s="7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P261" t="b">
        <v>1</v>
      </c>
      <c r="Q261" t="b">
        <v>0</v>
      </c>
      <c r="R261" t="s">
        <v>122</v>
      </c>
      <c r="S261" t="s">
        <v>2048</v>
      </c>
      <c r="T261" t="s">
        <v>2060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8"/>
        <v>157.69841269841268</v>
      </c>
      <c r="G262" t="s">
        <v>20</v>
      </c>
      <c r="H262">
        <v>261</v>
      </c>
      <c r="I262" s="7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8"/>
        <v>31.201660735468568</v>
      </c>
      <c r="G263" t="s">
        <v>14</v>
      </c>
      <c r="H263">
        <v>454</v>
      </c>
      <c r="I263" s="7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8"/>
        <v>313.41176470588238</v>
      </c>
      <c r="G264" t="s">
        <v>20</v>
      </c>
      <c r="H264">
        <v>107</v>
      </c>
      <c r="I264" s="7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P264" t="b">
        <v>0</v>
      </c>
      <c r="Q264" t="b">
        <v>1</v>
      </c>
      <c r="R264" t="s">
        <v>60</v>
      </c>
      <c r="S264" t="s">
        <v>2033</v>
      </c>
      <c r="T264" t="s">
        <v>2058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8"/>
        <v>370.89655172413791</v>
      </c>
      <c r="G265" t="s">
        <v>20</v>
      </c>
      <c r="H265">
        <v>199</v>
      </c>
      <c r="I265" s="7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P265" t="b">
        <v>0</v>
      </c>
      <c r="Q265" t="b">
        <v>0</v>
      </c>
      <c r="R265" t="s">
        <v>122</v>
      </c>
      <c r="S265" t="s">
        <v>2048</v>
      </c>
      <c r="T265" t="s">
        <v>2060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8"/>
        <v>362.66447368421052</v>
      </c>
      <c r="G266" t="s">
        <v>20</v>
      </c>
      <c r="H266">
        <v>5512</v>
      </c>
      <c r="I266" s="7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8"/>
        <v>123.08163265306122</v>
      </c>
      <c r="G267" t="s">
        <v>20</v>
      </c>
      <c r="H267">
        <v>86</v>
      </c>
      <c r="I267" s="7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8"/>
        <v>76.766756032171585</v>
      </c>
      <c r="G268" t="s">
        <v>14</v>
      </c>
      <c r="H268">
        <v>3182</v>
      </c>
      <c r="I268" s="7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P268" t="b">
        <v>0</v>
      </c>
      <c r="Q268" t="b">
        <v>1</v>
      </c>
      <c r="R268" t="s">
        <v>159</v>
      </c>
      <c r="S268" t="s">
        <v>2033</v>
      </c>
      <c r="T268" t="s">
        <v>2050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8"/>
        <v>233.62012987012989</v>
      </c>
      <c r="G269" t="s">
        <v>20</v>
      </c>
      <c r="H269">
        <v>2768</v>
      </c>
      <c r="I269" s="7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8"/>
        <v>180.53333333333333</v>
      </c>
      <c r="G270" t="s">
        <v>20</v>
      </c>
      <c r="H270">
        <v>48</v>
      </c>
      <c r="I270" s="7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P270" t="b">
        <v>0</v>
      </c>
      <c r="Q270" t="b">
        <v>0</v>
      </c>
      <c r="R270" t="s">
        <v>42</v>
      </c>
      <c r="S270" t="s">
        <v>2056</v>
      </c>
      <c r="T270" t="s">
        <v>2039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8"/>
        <v>252.62857142857143</v>
      </c>
      <c r="G271" t="s">
        <v>20</v>
      </c>
      <c r="H271">
        <v>87</v>
      </c>
      <c r="I271" s="7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P271" t="b">
        <v>0</v>
      </c>
      <c r="Q271" t="b">
        <v>0</v>
      </c>
      <c r="R271" t="s">
        <v>269</v>
      </c>
      <c r="S271" t="s">
        <v>2056</v>
      </c>
      <c r="T271" t="s">
        <v>2052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8"/>
        <v>27.176538240368025</v>
      </c>
      <c r="G272" t="s">
        <v>74</v>
      </c>
      <c r="H272">
        <v>1890</v>
      </c>
      <c r="I272" s="7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P272" t="b">
        <v>0</v>
      </c>
      <c r="Q272" t="b">
        <v>0</v>
      </c>
      <c r="R272" t="s">
        <v>89</v>
      </c>
      <c r="S272" t="s">
        <v>2045</v>
      </c>
      <c r="T272" t="s">
        <v>2059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8"/>
        <v>1.2706571242680547</v>
      </c>
      <c r="G273" t="s">
        <v>47</v>
      </c>
      <c r="H273">
        <v>61</v>
      </c>
      <c r="I273" s="7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P273" t="b">
        <v>0</v>
      </c>
      <c r="Q273" t="b">
        <v>0</v>
      </c>
      <c r="R273" t="s">
        <v>122</v>
      </c>
      <c r="S273" t="s">
        <v>2048</v>
      </c>
      <c r="T273" t="s">
        <v>2060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8"/>
        <v>304.0097847358121</v>
      </c>
      <c r="G274" t="s">
        <v>20</v>
      </c>
      <c r="H274">
        <v>1894</v>
      </c>
      <c r="I274" s="7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8"/>
        <v>137.23076923076923</v>
      </c>
      <c r="G275" t="s">
        <v>20</v>
      </c>
      <c r="H275">
        <v>282</v>
      </c>
      <c r="I275" s="7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8"/>
        <v>32.208333333333336</v>
      </c>
      <c r="G276" t="s">
        <v>14</v>
      </c>
      <c r="H276">
        <v>15</v>
      </c>
      <c r="I276" s="7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8"/>
        <v>241.51282051282053</v>
      </c>
      <c r="G277" t="s">
        <v>20</v>
      </c>
      <c r="H277">
        <v>116</v>
      </c>
      <c r="I277" s="7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P277" t="b">
        <v>0</v>
      </c>
      <c r="Q277" t="b">
        <v>0</v>
      </c>
      <c r="R277" t="s">
        <v>206</v>
      </c>
      <c r="S277" t="s">
        <v>2042</v>
      </c>
      <c r="T277" t="s">
        <v>2051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8"/>
        <v>96.8</v>
      </c>
      <c r="G278" t="s">
        <v>14</v>
      </c>
      <c r="H278">
        <v>133</v>
      </c>
      <c r="I278" s="7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P278" t="b">
        <v>0</v>
      </c>
      <c r="Q278" t="b">
        <v>1</v>
      </c>
      <c r="R278" t="s">
        <v>89</v>
      </c>
      <c r="S278" t="s">
        <v>2045</v>
      </c>
      <c r="T278" t="s">
        <v>2059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8"/>
        <v>1066.4285714285716</v>
      </c>
      <c r="G279" t="s">
        <v>20</v>
      </c>
      <c r="H279">
        <v>83</v>
      </c>
      <c r="I279" s="7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8"/>
        <v>325.88888888888891</v>
      </c>
      <c r="G280" t="s">
        <v>20</v>
      </c>
      <c r="H280">
        <v>91</v>
      </c>
      <c r="I280" s="7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8"/>
        <v>170.70000000000002</v>
      </c>
      <c r="G281" t="s">
        <v>20</v>
      </c>
      <c r="H281">
        <v>546</v>
      </c>
      <c r="I281" s="7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8"/>
        <v>581.44000000000005</v>
      </c>
      <c r="G282" t="s">
        <v>20</v>
      </c>
      <c r="H282">
        <v>393</v>
      </c>
      <c r="I282" s="7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P282" t="b">
        <v>0</v>
      </c>
      <c r="Q282" t="b">
        <v>0</v>
      </c>
      <c r="R282" t="s">
        <v>71</v>
      </c>
      <c r="S282" t="s">
        <v>2056</v>
      </c>
      <c r="T282" t="s">
        <v>2044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8"/>
        <v>91.520972644376897</v>
      </c>
      <c r="G283" t="s">
        <v>14</v>
      </c>
      <c r="H283">
        <v>2062</v>
      </c>
      <c r="I283" s="7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8"/>
        <v>108.04761904761904</v>
      </c>
      <c r="G284" t="s">
        <v>20</v>
      </c>
      <c r="H284">
        <v>133</v>
      </c>
      <c r="I284" s="7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P284" t="b">
        <v>0</v>
      </c>
      <c r="Q284" t="b">
        <v>1</v>
      </c>
      <c r="R284" t="s">
        <v>269</v>
      </c>
      <c r="S284" t="s">
        <v>2056</v>
      </c>
      <c r="T284" t="s">
        <v>2052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8"/>
        <v>18.728395061728396</v>
      </c>
      <c r="G285" t="s">
        <v>14</v>
      </c>
      <c r="H285">
        <v>29</v>
      </c>
      <c r="I285" s="7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8"/>
        <v>83.193877551020407</v>
      </c>
      <c r="G286" t="s">
        <v>14</v>
      </c>
      <c r="H286">
        <v>132</v>
      </c>
      <c r="I286" s="7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8"/>
        <v>706.33333333333337</v>
      </c>
      <c r="G287" t="s">
        <v>20</v>
      </c>
      <c r="H287">
        <v>254</v>
      </c>
      <c r="I287" s="7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8"/>
        <v>17.446030330062445</v>
      </c>
      <c r="G288" t="s">
        <v>74</v>
      </c>
      <c r="H288">
        <v>184</v>
      </c>
      <c r="I288" s="7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8"/>
        <v>209.73015873015873</v>
      </c>
      <c r="G289" t="s">
        <v>20</v>
      </c>
      <c r="H289">
        <v>176</v>
      </c>
      <c r="I289" s="7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P289" t="b">
        <v>0</v>
      </c>
      <c r="Q289" t="b">
        <v>0</v>
      </c>
      <c r="R289" t="s">
        <v>50</v>
      </c>
      <c r="S289" t="s">
        <v>2033</v>
      </c>
      <c r="T289" t="s">
        <v>2057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8"/>
        <v>97.785714285714292</v>
      </c>
      <c r="G290" t="s">
        <v>14</v>
      </c>
      <c r="H290">
        <v>137</v>
      </c>
      <c r="I290" s="7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P290" t="b">
        <v>0</v>
      </c>
      <c r="Q290" t="b">
        <v>1</v>
      </c>
      <c r="R290" t="s">
        <v>148</v>
      </c>
      <c r="S290" t="s">
        <v>2033</v>
      </c>
      <c r="T290" t="s">
        <v>2049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8"/>
        <v>1684.25</v>
      </c>
      <c r="G291" t="s">
        <v>20</v>
      </c>
      <c r="H291">
        <v>337</v>
      </c>
      <c r="I291" s="7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8"/>
        <v>54.402135231316727</v>
      </c>
      <c r="G292" t="s">
        <v>14</v>
      </c>
      <c r="H292">
        <v>908</v>
      </c>
      <c r="I292" s="7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P292" t="b">
        <v>0</v>
      </c>
      <c r="Q292" t="b">
        <v>1</v>
      </c>
      <c r="R292" t="s">
        <v>42</v>
      </c>
      <c r="S292" t="s">
        <v>2056</v>
      </c>
      <c r="T292" t="s">
        <v>2039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8"/>
        <v>456.61111111111109</v>
      </c>
      <c r="G293" t="s">
        <v>20</v>
      </c>
      <c r="H293">
        <v>107</v>
      </c>
      <c r="I293" s="7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8"/>
        <v>9.8219178082191778</v>
      </c>
      <c r="G294" t="s">
        <v>14</v>
      </c>
      <c r="H294">
        <v>10</v>
      </c>
      <c r="I294" s="7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P294" t="b">
        <v>0</v>
      </c>
      <c r="Q294" t="b">
        <v>0</v>
      </c>
      <c r="R294" t="s">
        <v>17</v>
      </c>
      <c r="S294" t="s">
        <v>2032</v>
      </c>
      <c r="T294" t="s">
        <v>2055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8"/>
        <v>16.384615384615383</v>
      </c>
      <c r="G295" t="s">
        <v>74</v>
      </c>
      <c r="H295">
        <v>32</v>
      </c>
      <c r="I295" s="7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8"/>
        <v>1339.6666666666667</v>
      </c>
      <c r="G296" t="s">
        <v>20</v>
      </c>
      <c r="H296">
        <v>183</v>
      </c>
      <c r="I296" s="7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8"/>
        <v>35.650077760497666</v>
      </c>
      <c r="G297" t="s">
        <v>14</v>
      </c>
      <c r="H297">
        <v>1910</v>
      </c>
      <c r="I297" s="7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8"/>
        <v>54.950819672131146</v>
      </c>
      <c r="G298" t="s">
        <v>14</v>
      </c>
      <c r="H298">
        <v>38</v>
      </c>
      <c r="I298" s="7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8"/>
        <v>94.236111111111114</v>
      </c>
      <c r="G299" t="s">
        <v>14</v>
      </c>
      <c r="H299">
        <v>104</v>
      </c>
      <c r="I299" s="7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8"/>
        <v>143.91428571428571</v>
      </c>
      <c r="G300" t="s">
        <v>20</v>
      </c>
      <c r="H300">
        <v>72</v>
      </c>
      <c r="I300" s="7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8"/>
        <v>51.421052631578945</v>
      </c>
      <c r="G301" t="s">
        <v>14</v>
      </c>
      <c r="H301">
        <v>49</v>
      </c>
      <c r="I301" s="7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P301" t="b">
        <v>0</v>
      </c>
      <c r="Q301" t="b">
        <v>0</v>
      </c>
      <c r="R301" t="s">
        <v>17</v>
      </c>
      <c r="S301" t="s">
        <v>2032</v>
      </c>
      <c r="T301" t="s">
        <v>2055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8"/>
        <v>5</v>
      </c>
      <c r="G302" t="s">
        <v>14</v>
      </c>
      <c r="H302">
        <v>1</v>
      </c>
      <c r="I302" s="7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P302" t="b">
        <v>0</v>
      </c>
      <c r="Q302" t="b">
        <v>1</v>
      </c>
      <c r="R302" t="s">
        <v>68</v>
      </c>
      <c r="S302" t="s">
        <v>2042</v>
      </c>
      <c r="T302" t="s">
        <v>2043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8"/>
        <v>1344.6666666666667</v>
      </c>
      <c r="G303" t="s">
        <v>20</v>
      </c>
      <c r="H303">
        <v>295</v>
      </c>
      <c r="I303" s="7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P303" t="b">
        <v>0</v>
      </c>
      <c r="Q303" t="b">
        <v>0</v>
      </c>
      <c r="R303" t="s">
        <v>42</v>
      </c>
      <c r="S303" t="s">
        <v>2056</v>
      </c>
      <c r="T303" t="s">
        <v>2039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8"/>
        <v>31.844940867279899</v>
      </c>
      <c r="G304" t="s">
        <v>14</v>
      </c>
      <c r="H304">
        <v>245</v>
      </c>
      <c r="I304" s="7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8"/>
        <v>82.617647058823536</v>
      </c>
      <c r="G305" t="s">
        <v>14</v>
      </c>
      <c r="H305">
        <v>32</v>
      </c>
      <c r="I305" s="7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P305" t="b">
        <v>0</v>
      </c>
      <c r="Q305" t="b">
        <v>0</v>
      </c>
      <c r="R305" t="s">
        <v>60</v>
      </c>
      <c r="S305" t="s">
        <v>2033</v>
      </c>
      <c r="T305" t="s">
        <v>2058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8"/>
        <v>546.14285714285722</v>
      </c>
      <c r="G306" t="s">
        <v>20</v>
      </c>
      <c r="H306">
        <v>142</v>
      </c>
      <c r="I306" s="7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P306" t="b">
        <v>0</v>
      </c>
      <c r="Q306" t="b">
        <v>0</v>
      </c>
      <c r="R306" t="s">
        <v>42</v>
      </c>
      <c r="S306" t="s">
        <v>2056</v>
      </c>
      <c r="T306" t="s">
        <v>2039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8"/>
        <v>286.21428571428572</v>
      </c>
      <c r="G307" t="s">
        <v>20</v>
      </c>
      <c r="H307">
        <v>85</v>
      </c>
      <c r="I307" s="7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8"/>
        <v>7.9076923076923071</v>
      </c>
      <c r="G308" t="s">
        <v>14</v>
      </c>
      <c r="H308">
        <v>7</v>
      </c>
      <c r="I308" s="7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8"/>
        <v>132.13677811550153</v>
      </c>
      <c r="G309" t="s">
        <v>20</v>
      </c>
      <c r="H309">
        <v>659</v>
      </c>
      <c r="I309" s="7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P309" t="b">
        <v>0</v>
      </c>
      <c r="Q309" t="b">
        <v>1</v>
      </c>
      <c r="R309" t="s">
        <v>119</v>
      </c>
      <c r="S309" t="s">
        <v>2042</v>
      </c>
      <c r="T309" t="s">
        <v>2047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8"/>
        <v>74.077834179357026</v>
      </c>
      <c r="G310" t="s">
        <v>14</v>
      </c>
      <c r="H310">
        <v>803</v>
      </c>
      <c r="I310" s="7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8"/>
        <v>75.292682926829272</v>
      </c>
      <c r="G311" t="s">
        <v>74</v>
      </c>
      <c r="H311">
        <v>75</v>
      </c>
      <c r="I311" s="7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P311" t="b">
        <v>0</v>
      </c>
      <c r="Q311" t="b">
        <v>1</v>
      </c>
      <c r="R311" t="s">
        <v>60</v>
      </c>
      <c r="S311" t="s">
        <v>2033</v>
      </c>
      <c r="T311" t="s">
        <v>2058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8"/>
        <v>20.333333333333332</v>
      </c>
      <c r="G312" t="s">
        <v>14</v>
      </c>
      <c r="H312">
        <v>16</v>
      </c>
      <c r="I312" s="7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P312" t="b">
        <v>0</v>
      </c>
      <c r="Q312" t="b">
        <v>0</v>
      </c>
      <c r="R312" t="s">
        <v>89</v>
      </c>
      <c r="S312" t="s">
        <v>2045</v>
      </c>
      <c r="T312" t="s">
        <v>2059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8"/>
        <v>203.36507936507937</v>
      </c>
      <c r="G313" t="s">
        <v>20</v>
      </c>
      <c r="H313">
        <v>121</v>
      </c>
      <c r="I313" s="7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8"/>
        <v>310.2284263959391</v>
      </c>
      <c r="G314" t="s">
        <v>20</v>
      </c>
      <c r="H314">
        <v>3742</v>
      </c>
      <c r="I314" s="7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8"/>
        <v>395.31818181818181</v>
      </c>
      <c r="G315" t="s">
        <v>20</v>
      </c>
      <c r="H315">
        <v>223</v>
      </c>
      <c r="I315" s="7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8"/>
        <v>294.71428571428572</v>
      </c>
      <c r="G316" t="s">
        <v>20</v>
      </c>
      <c r="H316">
        <v>133</v>
      </c>
      <c r="I316" s="7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P316" t="b">
        <v>0</v>
      </c>
      <c r="Q316" t="b">
        <v>1</v>
      </c>
      <c r="R316" t="s">
        <v>42</v>
      </c>
      <c r="S316" t="s">
        <v>2056</v>
      </c>
      <c r="T316" t="s">
        <v>2039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8"/>
        <v>33.89473684210526</v>
      </c>
      <c r="G317" t="s">
        <v>14</v>
      </c>
      <c r="H317">
        <v>31</v>
      </c>
      <c r="I317" s="7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8"/>
        <v>66.677083333333329</v>
      </c>
      <c r="G318" t="s">
        <v>14</v>
      </c>
      <c r="H318">
        <v>108</v>
      </c>
      <c r="I318" s="7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P318" t="b">
        <v>0</v>
      </c>
      <c r="Q318" t="b">
        <v>1</v>
      </c>
      <c r="R318" t="s">
        <v>17</v>
      </c>
      <c r="S318" t="s">
        <v>2032</v>
      </c>
      <c r="T318" t="s">
        <v>2055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8"/>
        <v>19.227272727272727</v>
      </c>
      <c r="G319" t="s">
        <v>14</v>
      </c>
      <c r="H319">
        <v>30</v>
      </c>
      <c r="I319" s="7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8"/>
        <v>15.842105263157894</v>
      </c>
      <c r="G320" t="s">
        <v>14</v>
      </c>
      <c r="H320">
        <v>17</v>
      </c>
      <c r="I320" s="7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8"/>
        <v>38.702380952380956</v>
      </c>
      <c r="G321" t="s">
        <v>74</v>
      </c>
      <c r="H321">
        <v>64</v>
      </c>
      <c r="I321" s="7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8"/>
        <v>9.5876777251184837</v>
      </c>
      <c r="G322" t="s">
        <v>14</v>
      </c>
      <c r="H322">
        <v>80</v>
      </c>
      <c r="I322" s="7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P322" t="b">
        <v>0</v>
      </c>
      <c r="Q322" t="b">
        <v>0</v>
      </c>
      <c r="R322" t="s">
        <v>119</v>
      </c>
      <c r="S322" t="s">
        <v>2042</v>
      </c>
      <c r="T322" t="s">
        <v>2047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8"/>
        <v>94.144366197183089</v>
      </c>
      <c r="G323" t="s">
        <v>14</v>
      </c>
      <c r="H323">
        <v>2468</v>
      </c>
      <c r="I323" s="7">
        <f t="shared" si="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P323" t="b">
        <v>0</v>
      </c>
      <c r="Q323" t="b">
        <v>0</v>
      </c>
      <c r="R323" t="s">
        <v>100</v>
      </c>
      <c r="S323" t="s">
        <v>2056</v>
      </c>
      <c r="T323" t="s">
        <v>2046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ref="F324:F387" si="10">(E324/D324)*100</f>
        <v>166.56234096692114</v>
      </c>
      <c r="G324" t="s">
        <v>20</v>
      </c>
      <c r="H324">
        <v>5168</v>
      </c>
      <c r="I324" s="7">
        <f t="shared" ref="I324:I387" si="1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10"/>
        <v>24.134831460674157</v>
      </c>
      <c r="G325" t="s">
        <v>14</v>
      </c>
      <c r="H325">
        <v>26</v>
      </c>
      <c r="I325" s="7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P325" t="b">
        <v>0</v>
      </c>
      <c r="Q325" t="b">
        <v>0</v>
      </c>
      <c r="R325" t="s">
        <v>42</v>
      </c>
      <c r="S325" t="s">
        <v>2056</v>
      </c>
      <c r="T325" t="s">
        <v>2039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10"/>
        <v>164.05633802816902</v>
      </c>
      <c r="G326" t="s">
        <v>20</v>
      </c>
      <c r="H326">
        <v>307</v>
      </c>
      <c r="I326" s="7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10"/>
        <v>90.723076923076931</v>
      </c>
      <c r="G327" t="s">
        <v>14</v>
      </c>
      <c r="H327">
        <v>73</v>
      </c>
      <c r="I327" s="7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10"/>
        <v>46.194444444444443</v>
      </c>
      <c r="G328" t="s">
        <v>14</v>
      </c>
      <c r="H328">
        <v>128</v>
      </c>
      <c r="I328" s="7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P328" t="b">
        <v>0</v>
      </c>
      <c r="Q328" t="b">
        <v>0</v>
      </c>
      <c r="R328" t="s">
        <v>71</v>
      </c>
      <c r="S328" t="s">
        <v>2056</v>
      </c>
      <c r="T328" t="s">
        <v>2044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10"/>
        <v>38.53846153846154</v>
      </c>
      <c r="G329" t="s">
        <v>14</v>
      </c>
      <c r="H329">
        <v>33</v>
      </c>
      <c r="I329" s="7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10"/>
        <v>133.56231003039514</v>
      </c>
      <c r="G330" t="s">
        <v>20</v>
      </c>
      <c r="H330">
        <v>2441</v>
      </c>
      <c r="I330" s="7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10"/>
        <v>22.896588486140725</v>
      </c>
      <c r="G331" t="s">
        <v>47</v>
      </c>
      <c r="H331">
        <v>211</v>
      </c>
      <c r="I331" s="7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P331" t="b">
        <v>0</v>
      </c>
      <c r="Q331" t="b">
        <v>0</v>
      </c>
      <c r="R331" t="s">
        <v>89</v>
      </c>
      <c r="S331" t="s">
        <v>2045</v>
      </c>
      <c r="T331" t="s">
        <v>2059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10"/>
        <v>184.95548961424333</v>
      </c>
      <c r="G332" t="s">
        <v>20</v>
      </c>
      <c r="H332">
        <v>1385</v>
      </c>
      <c r="I332" s="7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P332" t="b">
        <v>0</v>
      </c>
      <c r="Q332" t="b">
        <v>0</v>
      </c>
      <c r="R332" t="s">
        <v>42</v>
      </c>
      <c r="S332" t="s">
        <v>2056</v>
      </c>
      <c r="T332" t="s">
        <v>2039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10"/>
        <v>443.72727272727275</v>
      </c>
      <c r="G333" t="s">
        <v>20</v>
      </c>
      <c r="H333">
        <v>190</v>
      </c>
      <c r="I333" s="7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P333" t="b">
        <v>0</v>
      </c>
      <c r="Q333" t="b">
        <v>0</v>
      </c>
      <c r="R333" t="s">
        <v>17</v>
      </c>
      <c r="S333" t="s">
        <v>2032</v>
      </c>
      <c r="T333" t="s">
        <v>2055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10"/>
        <v>199.9806763285024</v>
      </c>
      <c r="G334" t="s">
        <v>20</v>
      </c>
      <c r="H334">
        <v>470</v>
      </c>
      <c r="I334" s="7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P334" t="b">
        <v>0</v>
      </c>
      <c r="Q334" t="b">
        <v>0</v>
      </c>
      <c r="R334" t="s">
        <v>65</v>
      </c>
      <c r="S334" t="s">
        <v>2035</v>
      </c>
      <c r="T334" t="s">
        <v>2041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10"/>
        <v>123.95833333333333</v>
      </c>
      <c r="G335" t="s">
        <v>20</v>
      </c>
      <c r="H335">
        <v>253</v>
      </c>
      <c r="I335" s="7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10"/>
        <v>186.61329305135951</v>
      </c>
      <c r="G336" t="s">
        <v>20</v>
      </c>
      <c r="H336">
        <v>1113</v>
      </c>
      <c r="I336" s="7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10"/>
        <v>114.28538550057536</v>
      </c>
      <c r="G337" t="s">
        <v>20</v>
      </c>
      <c r="H337">
        <v>2283</v>
      </c>
      <c r="I337" s="7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10"/>
        <v>97.032531824611041</v>
      </c>
      <c r="G338" t="s">
        <v>14</v>
      </c>
      <c r="H338">
        <v>1072</v>
      </c>
      <c r="I338" s="7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10"/>
        <v>122.81904761904762</v>
      </c>
      <c r="G339" t="s">
        <v>20</v>
      </c>
      <c r="H339">
        <v>1095</v>
      </c>
      <c r="I339" s="7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10"/>
        <v>179.14326647564468</v>
      </c>
      <c r="G340" t="s">
        <v>20</v>
      </c>
      <c r="H340">
        <v>1690</v>
      </c>
      <c r="I340" s="7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10"/>
        <v>79.951577402787962</v>
      </c>
      <c r="G341" t="s">
        <v>74</v>
      </c>
      <c r="H341">
        <v>1297</v>
      </c>
      <c r="I341" s="7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10"/>
        <v>94.242587601078171</v>
      </c>
      <c r="G342" t="s">
        <v>14</v>
      </c>
      <c r="H342">
        <v>393</v>
      </c>
      <c r="I342" s="7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P342" t="b">
        <v>0</v>
      </c>
      <c r="Q342" t="b">
        <v>0</v>
      </c>
      <c r="R342" t="s">
        <v>122</v>
      </c>
      <c r="S342" t="s">
        <v>2048</v>
      </c>
      <c r="T342" t="s">
        <v>2060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10"/>
        <v>84.669291338582681</v>
      </c>
      <c r="G343" t="s">
        <v>14</v>
      </c>
      <c r="H343">
        <v>1257</v>
      </c>
      <c r="I343" s="7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P343" t="b">
        <v>0</v>
      </c>
      <c r="Q343" t="b">
        <v>0</v>
      </c>
      <c r="R343" t="s">
        <v>60</v>
      </c>
      <c r="S343" t="s">
        <v>2033</v>
      </c>
      <c r="T343" t="s">
        <v>2058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10"/>
        <v>66.521920668058456</v>
      </c>
      <c r="G344" t="s">
        <v>14</v>
      </c>
      <c r="H344">
        <v>328</v>
      </c>
      <c r="I344" s="7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10"/>
        <v>53.922222222222224</v>
      </c>
      <c r="G345" t="s">
        <v>14</v>
      </c>
      <c r="H345">
        <v>147</v>
      </c>
      <c r="I345" s="7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10"/>
        <v>41.983299595141702</v>
      </c>
      <c r="G346" t="s">
        <v>14</v>
      </c>
      <c r="H346">
        <v>830</v>
      </c>
      <c r="I346" s="7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P346" t="b">
        <v>0</v>
      </c>
      <c r="Q346" t="b">
        <v>0</v>
      </c>
      <c r="R346" t="s">
        <v>89</v>
      </c>
      <c r="S346" t="s">
        <v>2045</v>
      </c>
      <c r="T346" t="s">
        <v>2059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10"/>
        <v>14.69479695431472</v>
      </c>
      <c r="G347" t="s">
        <v>14</v>
      </c>
      <c r="H347">
        <v>331</v>
      </c>
      <c r="I347" s="7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P347" t="b">
        <v>0</v>
      </c>
      <c r="Q347" t="b">
        <v>0</v>
      </c>
      <c r="R347" t="s">
        <v>53</v>
      </c>
      <c r="S347" t="s">
        <v>2056</v>
      </c>
      <c r="T347" t="s">
        <v>2040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10"/>
        <v>34.475000000000001</v>
      </c>
      <c r="G348" t="s">
        <v>14</v>
      </c>
      <c r="H348">
        <v>25</v>
      </c>
      <c r="I348" s="7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P348" t="b">
        <v>0</v>
      </c>
      <c r="Q348" t="b">
        <v>1</v>
      </c>
      <c r="R348" t="s">
        <v>60</v>
      </c>
      <c r="S348" t="s">
        <v>2033</v>
      </c>
      <c r="T348" t="s">
        <v>2058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10"/>
        <v>1400.7777777777778</v>
      </c>
      <c r="G349" t="s">
        <v>20</v>
      </c>
      <c r="H349">
        <v>191</v>
      </c>
      <c r="I349" s="7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10"/>
        <v>71.770351758793964</v>
      </c>
      <c r="G350" t="s">
        <v>14</v>
      </c>
      <c r="H350">
        <v>3483</v>
      </c>
      <c r="I350" s="7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P350" t="b">
        <v>0</v>
      </c>
      <c r="Q350" t="b">
        <v>0</v>
      </c>
      <c r="R350" t="s">
        <v>17</v>
      </c>
      <c r="S350" t="s">
        <v>2032</v>
      </c>
      <c r="T350" t="s">
        <v>2055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10"/>
        <v>53.074115044247783</v>
      </c>
      <c r="G351" t="s">
        <v>14</v>
      </c>
      <c r="H351">
        <v>923</v>
      </c>
      <c r="I351" s="7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10"/>
        <v>5</v>
      </c>
      <c r="G352" t="s">
        <v>14</v>
      </c>
      <c r="H352">
        <v>1</v>
      </c>
      <c r="I352" s="7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P352" t="b">
        <v>0</v>
      </c>
      <c r="Q352" t="b">
        <v>1</v>
      </c>
      <c r="R352" t="s">
        <v>159</v>
      </c>
      <c r="S352" t="s">
        <v>2033</v>
      </c>
      <c r="T352" t="s">
        <v>2050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10"/>
        <v>127.70715249662618</v>
      </c>
      <c r="G353" t="s">
        <v>20</v>
      </c>
      <c r="H353">
        <v>2013</v>
      </c>
      <c r="I353" s="7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10"/>
        <v>34.892857142857139</v>
      </c>
      <c r="G354" t="s">
        <v>14</v>
      </c>
      <c r="H354">
        <v>33</v>
      </c>
      <c r="I354" s="7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10"/>
        <v>410.59821428571428</v>
      </c>
      <c r="G355" t="s">
        <v>20</v>
      </c>
      <c r="H355">
        <v>1703</v>
      </c>
      <c r="I355" s="7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10"/>
        <v>123.73770491803278</v>
      </c>
      <c r="G356" t="s">
        <v>20</v>
      </c>
      <c r="H356">
        <v>80</v>
      </c>
      <c r="I356" s="7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P356" t="b">
        <v>0</v>
      </c>
      <c r="Q356" t="b">
        <v>0</v>
      </c>
      <c r="R356" t="s">
        <v>42</v>
      </c>
      <c r="S356" t="s">
        <v>2056</v>
      </c>
      <c r="T356" t="s">
        <v>2039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10"/>
        <v>58.973684210526315</v>
      </c>
      <c r="G357" t="s">
        <v>47</v>
      </c>
      <c r="H357">
        <v>86</v>
      </c>
      <c r="I357" s="7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P357" t="b">
        <v>0</v>
      </c>
      <c r="Q357" t="b">
        <v>0</v>
      </c>
      <c r="R357" t="s">
        <v>65</v>
      </c>
      <c r="S357" t="s">
        <v>2035</v>
      </c>
      <c r="T357" t="s">
        <v>2041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10"/>
        <v>36.892473118279568</v>
      </c>
      <c r="G358" t="s">
        <v>14</v>
      </c>
      <c r="H358">
        <v>40</v>
      </c>
      <c r="I358" s="7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10"/>
        <v>184.91304347826087</v>
      </c>
      <c r="G359" t="s">
        <v>20</v>
      </c>
      <c r="H359">
        <v>41</v>
      </c>
      <c r="I359" s="7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P359" t="b">
        <v>0</v>
      </c>
      <c r="Q359" t="b">
        <v>0</v>
      </c>
      <c r="R359" t="s">
        <v>89</v>
      </c>
      <c r="S359" t="s">
        <v>2045</v>
      </c>
      <c r="T359" t="s">
        <v>2059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10"/>
        <v>11.814432989690722</v>
      </c>
      <c r="G360" t="s">
        <v>14</v>
      </c>
      <c r="H360">
        <v>23</v>
      </c>
      <c r="I360" s="7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P360" t="b">
        <v>1</v>
      </c>
      <c r="Q360" t="b">
        <v>0</v>
      </c>
      <c r="R360" t="s">
        <v>122</v>
      </c>
      <c r="S360" t="s">
        <v>2048</v>
      </c>
      <c r="T360" t="s">
        <v>2060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10"/>
        <v>298.7</v>
      </c>
      <c r="G361" t="s">
        <v>20</v>
      </c>
      <c r="H361">
        <v>187</v>
      </c>
      <c r="I361" s="7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P361" t="b">
        <v>0</v>
      </c>
      <c r="Q361" t="b">
        <v>0</v>
      </c>
      <c r="R361" t="s">
        <v>71</v>
      </c>
      <c r="S361" t="s">
        <v>2056</v>
      </c>
      <c r="T361" t="s">
        <v>2044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10"/>
        <v>226.35175879396985</v>
      </c>
      <c r="G362" t="s">
        <v>20</v>
      </c>
      <c r="H362">
        <v>2875</v>
      </c>
      <c r="I362" s="7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10"/>
        <v>173.56363636363636</v>
      </c>
      <c r="G363" t="s">
        <v>20</v>
      </c>
      <c r="H363">
        <v>88</v>
      </c>
      <c r="I363" s="7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10"/>
        <v>371.75675675675677</v>
      </c>
      <c r="G364" t="s">
        <v>20</v>
      </c>
      <c r="H364">
        <v>191</v>
      </c>
      <c r="I364" s="7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10"/>
        <v>160.19230769230771</v>
      </c>
      <c r="G365" t="s">
        <v>20</v>
      </c>
      <c r="H365">
        <v>139</v>
      </c>
      <c r="I365" s="7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10"/>
        <v>1616.3333333333335</v>
      </c>
      <c r="G366" t="s">
        <v>20</v>
      </c>
      <c r="H366">
        <v>186</v>
      </c>
      <c r="I366" s="7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P366" t="b">
        <v>0</v>
      </c>
      <c r="Q366" t="b">
        <v>0</v>
      </c>
      <c r="R366" t="s">
        <v>60</v>
      </c>
      <c r="S366" t="s">
        <v>2033</v>
      </c>
      <c r="T366" t="s">
        <v>2058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10"/>
        <v>733.4375</v>
      </c>
      <c r="G367" t="s">
        <v>20</v>
      </c>
      <c r="H367">
        <v>112</v>
      </c>
      <c r="I367" s="7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10"/>
        <v>592.11111111111109</v>
      </c>
      <c r="G368" t="s">
        <v>20</v>
      </c>
      <c r="H368">
        <v>101</v>
      </c>
      <c r="I368" s="7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10"/>
        <v>18.888888888888889</v>
      </c>
      <c r="G369" t="s">
        <v>14</v>
      </c>
      <c r="H369">
        <v>75</v>
      </c>
      <c r="I369" s="7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10"/>
        <v>276.80769230769232</v>
      </c>
      <c r="G370" t="s">
        <v>20</v>
      </c>
      <c r="H370">
        <v>206</v>
      </c>
      <c r="I370" s="7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P370" t="b">
        <v>0</v>
      </c>
      <c r="Q370" t="b">
        <v>1</v>
      </c>
      <c r="R370" t="s">
        <v>42</v>
      </c>
      <c r="S370" t="s">
        <v>2056</v>
      </c>
      <c r="T370" t="s">
        <v>2039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10"/>
        <v>273.01851851851848</v>
      </c>
      <c r="G371" t="s">
        <v>20</v>
      </c>
      <c r="H371">
        <v>154</v>
      </c>
      <c r="I371" s="7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P371" t="b">
        <v>0</v>
      </c>
      <c r="Q371" t="b">
        <v>1</v>
      </c>
      <c r="R371" t="s">
        <v>269</v>
      </c>
      <c r="S371" t="s">
        <v>2056</v>
      </c>
      <c r="T371" t="s">
        <v>2052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10"/>
        <v>159.36331255565449</v>
      </c>
      <c r="G372" t="s">
        <v>20</v>
      </c>
      <c r="H372">
        <v>5966</v>
      </c>
      <c r="I372" s="7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10"/>
        <v>67.869978858350947</v>
      </c>
      <c r="G373" t="s">
        <v>14</v>
      </c>
      <c r="H373">
        <v>2176</v>
      </c>
      <c r="I373" s="7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10"/>
        <v>1591.5555555555554</v>
      </c>
      <c r="G374" t="s">
        <v>20</v>
      </c>
      <c r="H374">
        <v>169</v>
      </c>
      <c r="I374" s="7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P374" t="b">
        <v>0</v>
      </c>
      <c r="Q374" t="b">
        <v>1</v>
      </c>
      <c r="R374" t="s">
        <v>42</v>
      </c>
      <c r="S374" t="s">
        <v>2056</v>
      </c>
      <c r="T374" t="s">
        <v>2039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10"/>
        <v>730.18222222222221</v>
      </c>
      <c r="G375" t="s">
        <v>20</v>
      </c>
      <c r="H375">
        <v>2106</v>
      </c>
      <c r="I375" s="7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10"/>
        <v>13.185782556750297</v>
      </c>
      <c r="G376" t="s">
        <v>14</v>
      </c>
      <c r="H376">
        <v>441</v>
      </c>
      <c r="I376" s="7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P376" t="b">
        <v>0</v>
      </c>
      <c r="Q376" t="b">
        <v>1</v>
      </c>
      <c r="R376" t="s">
        <v>42</v>
      </c>
      <c r="S376" t="s">
        <v>2056</v>
      </c>
      <c r="T376" t="s">
        <v>2039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10"/>
        <v>54.777777777777779</v>
      </c>
      <c r="G377" t="s">
        <v>14</v>
      </c>
      <c r="H377">
        <v>25</v>
      </c>
      <c r="I377" s="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P377" t="b">
        <v>0</v>
      </c>
      <c r="Q377" t="b">
        <v>0</v>
      </c>
      <c r="R377" t="s">
        <v>60</v>
      </c>
      <c r="S377" t="s">
        <v>2033</v>
      </c>
      <c r="T377" t="s">
        <v>2058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10"/>
        <v>361.02941176470591</v>
      </c>
      <c r="G378" t="s">
        <v>20</v>
      </c>
      <c r="H378">
        <v>131</v>
      </c>
      <c r="I378" s="7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10"/>
        <v>10.257545271629779</v>
      </c>
      <c r="G379" t="s">
        <v>14</v>
      </c>
      <c r="H379">
        <v>127</v>
      </c>
      <c r="I379" s="7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10"/>
        <v>13.962962962962964</v>
      </c>
      <c r="G380" t="s">
        <v>14</v>
      </c>
      <c r="H380">
        <v>355</v>
      </c>
      <c r="I380" s="7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P380" t="b">
        <v>0</v>
      </c>
      <c r="Q380" t="b">
        <v>0</v>
      </c>
      <c r="R380" t="s">
        <v>42</v>
      </c>
      <c r="S380" t="s">
        <v>2056</v>
      </c>
      <c r="T380" t="s">
        <v>2039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10"/>
        <v>40.444444444444443</v>
      </c>
      <c r="G381" t="s">
        <v>14</v>
      </c>
      <c r="H381">
        <v>44</v>
      </c>
      <c r="I381" s="7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10"/>
        <v>160.32</v>
      </c>
      <c r="G382" t="s">
        <v>20</v>
      </c>
      <c r="H382">
        <v>84</v>
      </c>
      <c r="I382" s="7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10"/>
        <v>183.9433962264151</v>
      </c>
      <c r="G383" t="s">
        <v>20</v>
      </c>
      <c r="H383">
        <v>155</v>
      </c>
      <c r="I383" s="7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10"/>
        <v>63.769230769230766</v>
      </c>
      <c r="G384" t="s">
        <v>14</v>
      </c>
      <c r="H384">
        <v>67</v>
      </c>
      <c r="I384" s="7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P384" t="b">
        <v>0</v>
      </c>
      <c r="Q384" t="b">
        <v>0</v>
      </c>
      <c r="R384" t="s">
        <v>122</v>
      </c>
      <c r="S384" t="s">
        <v>2048</v>
      </c>
      <c r="T384" t="s">
        <v>2060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10"/>
        <v>225.38095238095238</v>
      </c>
      <c r="G385" t="s">
        <v>20</v>
      </c>
      <c r="H385">
        <v>189</v>
      </c>
      <c r="I385" s="7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P385" t="b">
        <v>0</v>
      </c>
      <c r="Q385" t="b">
        <v>1</v>
      </c>
      <c r="R385" t="s">
        <v>17</v>
      </c>
      <c r="S385" t="s">
        <v>2032</v>
      </c>
      <c r="T385" t="s">
        <v>2055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10"/>
        <v>172.00961538461539</v>
      </c>
      <c r="G386" t="s">
        <v>20</v>
      </c>
      <c r="H386">
        <v>4799</v>
      </c>
      <c r="I386" s="7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P386" t="b">
        <v>1</v>
      </c>
      <c r="Q386" t="b">
        <v>1</v>
      </c>
      <c r="R386" t="s">
        <v>42</v>
      </c>
      <c r="S386" t="s">
        <v>2056</v>
      </c>
      <c r="T386" t="s">
        <v>2039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10"/>
        <v>146.16709511568124</v>
      </c>
      <c r="G387" t="s">
        <v>20</v>
      </c>
      <c r="H387">
        <v>1137</v>
      </c>
      <c r="I387" s="7">
        <f t="shared" si="1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P387" t="b">
        <v>0</v>
      </c>
      <c r="Q387" t="b">
        <v>0</v>
      </c>
      <c r="R387" t="s">
        <v>68</v>
      </c>
      <c r="S387" t="s">
        <v>2042</v>
      </c>
      <c r="T387" t="s">
        <v>2043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ref="F388:F451" si="12">(E388/D388)*100</f>
        <v>76.42361623616236</v>
      </c>
      <c r="G388" t="s">
        <v>14</v>
      </c>
      <c r="H388">
        <v>1068</v>
      </c>
      <c r="I388" s="7">
        <f t="shared" ref="I388:I451" si="13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12"/>
        <v>39.261467889908261</v>
      </c>
      <c r="G389" t="s">
        <v>14</v>
      </c>
      <c r="H389">
        <v>424</v>
      </c>
      <c r="I389" s="7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P389" t="b">
        <v>0</v>
      </c>
      <c r="Q389" t="b">
        <v>0</v>
      </c>
      <c r="R389" t="s">
        <v>65</v>
      </c>
      <c r="S389" t="s">
        <v>2035</v>
      </c>
      <c r="T389" t="s">
        <v>2041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12"/>
        <v>11.270034843205574</v>
      </c>
      <c r="G390" t="s">
        <v>74</v>
      </c>
      <c r="H390">
        <v>145</v>
      </c>
      <c r="I390" s="7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P390" t="b">
        <v>0</v>
      </c>
      <c r="Q390" t="b">
        <v>0</v>
      </c>
      <c r="R390" t="s">
        <v>60</v>
      </c>
      <c r="S390" t="s">
        <v>2033</v>
      </c>
      <c r="T390" t="s">
        <v>2058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12"/>
        <v>122.11084337349398</v>
      </c>
      <c r="G391" t="s">
        <v>20</v>
      </c>
      <c r="H391">
        <v>1152</v>
      </c>
      <c r="I391" s="7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12"/>
        <v>186.54166666666669</v>
      </c>
      <c r="G392" t="s">
        <v>20</v>
      </c>
      <c r="H392">
        <v>50</v>
      </c>
      <c r="I392" s="7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P392" t="b">
        <v>0</v>
      </c>
      <c r="Q392" t="b">
        <v>0</v>
      </c>
      <c r="R392" t="s">
        <v>122</v>
      </c>
      <c r="S392" t="s">
        <v>2048</v>
      </c>
      <c r="T392" t="s">
        <v>2060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12"/>
        <v>7.2731788079470201</v>
      </c>
      <c r="G393" t="s">
        <v>14</v>
      </c>
      <c r="H393">
        <v>151</v>
      </c>
      <c r="I393" s="7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P393" t="b">
        <v>0</v>
      </c>
      <c r="Q393" t="b">
        <v>0</v>
      </c>
      <c r="R393" t="s">
        <v>68</v>
      </c>
      <c r="S393" t="s">
        <v>2042</v>
      </c>
      <c r="T393" t="s">
        <v>2043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12"/>
        <v>65.642371234207957</v>
      </c>
      <c r="G394" t="s">
        <v>14</v>
      </c>
      <c r="H394">
        <v>1608</v>
      </c>
      <c r="I394" s="7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P394" t="b">
        <v>0</v>
      </c>
      <c r="Q394" t="b">
        <v>0</v>
      </c>
      <c r="R394" t="s">
        <v>65</v>
      </c>
      <c r="S394" t="s">
        <v>2035</v>
      </c>
      <c r="T394" t="s">
        <v>2041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12"/>
        <v>228.96178343949046</v>
      </c>
      <c r="G395" t="s">
        <v>20</v>
      </c>
      <c r="H395">
        <v>3059</v>
      </c>
      <c r="I395" s="7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P395" t="b">
        <v>0</v>
      </c>
      <c r="Q395" t="b">
        <v>0</v>
      </c>
      <c r="R395" t="s">
        <v>159</v>
      </c>
      <c r="S395" t="s">
        <v>2033</v>
      </c>
      <c r="T395" t="s">
        <v>2050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12"/>
        <v>469.37499999999994</v>
      </c>
      <c r="G396" t="s">
        <v>20</v>
      </c>
      <c r="H396">
        <v>34</v>
      </c>
      <c r="I396" s="7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P396" t="b">
        <v>0</v>
      </c>
      <c r="Q396" t="b">
        <v>1</v>
      </c>
      <c r="R396" t="s">
        <v>42</v>
      </c>
      <c r="S396" t="s">
        <v>2056</v>
      </c>
      <c r="T396" t="s">
        <v>2039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12"/>
        <v>130.11267605633802</v>
      </c>
      <c r="G397" t="s">
        <v>20</v>
      </c>
      <c r="H397">
        <v>220</v>
      </c>
      <c r="I397" s="7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12"/>
        <v>167.05422993492408</v>
      </c>
      <c r="G398" t="s">
        <v>20</v>
      </c>
      <c r="H398">
        <v>1604</v>
      </c>
      <c r="I398" s="7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P398" t="b">
        <v>0</v>
      </c>
      <c r="Q398" t="b">
        <v>0</v>
      </c>
      <c r="R398" t="s">
        <v>53</v>
      </c>
      <c r="S398" t="s">
        <v>2056</v>
      </c>
      <c r="T398" t="s">
        <v>2040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12"/>
        <v>173.8641975308642</v>
      </c>
      <c r="G399" t="s">
        <v>20</v>
      </c>
      <c r="H399">
        <v>454</v>
      </c>
      <c r="I399" s="7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12"/>
        <v>717.76470588235293</v>
      </c>
      <c r="G400" t="s">
        <v>20</v>
      </c>
      <c r="H400">
        <v>123</v>
      </c>
      <c r="I400" s="7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P400" t="b">
        <v>0</v>
      </c>
      <c r="Q400" t="b">
        <v>1</v>
      </c>
      <c r="R400" t="s">
        <v>71</v>
      </c>
      <c r="S400" t="s">
        <v>2056</v>
      </c>
      <c r="T400" t="s">
        <v>2044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12"/>
        <v>63.850976361767728</v>
      </c>
      <c r="G401" t="s">
        <v>14</v>
      </c>
      <c r="H401">
        <v>941</v>
      </c>
      <c r="I401" s="7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P401" t="b">
        <v>0</v>
      </c>
      <c r="Q401" t="b">
        <v>0</v>
      </c>
      <c r="R401" t="s">
        <v>60</v>
      </c>
      <c r="S401" t="s">
        <v>2033</v>
      </c>
      <c r="T401" t="s">
        <v>2058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12"/>
        <v>2</v>
      </c>
      <c r="G402" t="s">
        <v>14</v>
      </c>
      <c r="H402">
        <v>1</v>
      </c>
      <c r="I402" s="7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P402" t="b">
        <v>0</v>
      </c>
      <c r="Q402" t="b">
        <v>1</v>
      </c>
      <c r="R402" t="s">
        <v>122</v>
      </c>
      <c r="S402" t="s">
        <v>2048</v>
      </c>
      <c r="T402" t="s">
        <v>2060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12"/>
        <v>1530.2222222222222</v>
      </c>
      <c r="G403" t="s">
        <v>20</v>
      </c>
      <c r="H403">
        <v>299</v>
      </c>
      <c r="I403" s="7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12"/>
        <v>40.356164383561641</v>
      </c>
      <c r="G404" t="s">
        <v>14</v>
      </c>
      <c r="H404">
        <v>40</v>
      </c>
      <c r="I404" s="7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P404" t="b">
        <v>0</v>
      </c>
      <c r="Q404" t="b">
        <v>1</v>
      </c>
      <c r="R404" t="s">
        <v>100</v>
      </c>
      <c r="S404" t="s">
        <v>2056</v>
      </c>
      <c r="T404" t="s">
        <v>2046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12"/>
        <v>86.220633299284984</v>
      </c>
      <c r="G405" t="s">
        <v>14</v>
      </c>
      <c r="H405">
        <v>3015</v>
      </c>
      <c r="I405" s="7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12"/>
        <v>315.58486707566465</v>
      </c>
      <c r="G406" t="s">
        <v>20</v>
      </c>
      <c r="H406">
        <v>2237</v>
      </c>
      <c r="I406" s="7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12"/>
        <v>89.618243243243242</v>
      </c>
      <c r="G407" t="s">
        <v>14</v>
      </c>
      <c r="H407">
        <v>435</v>
      </c>
      <c r="I407" s="7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12"/>
        <v>182.14503816793894</v>
      </c>
      <c r="G408" t="s">
        <v>20</v>
      </c>
      <c r="H408">
        <v>645</v>
      </c>
      <c r="I408" s="7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P408" t="b">
        <v>1</v>
      </c>
      <c r="Q408" t="b">
        <v>0</v>
      </c>
      <c r="R408" t="s">
        <v>42</v>
      </c>
      <c r="S408" t="s">
        <v>2056</v>
      </c>
      <c r="T408" t="s">
        <v>2039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12"/>
        <v>355.88235294117646</v>
      </c>
      <c r="G409" t="s">
        <v>20</v>
      </c>
      <c r="H409">
        <v>484</v>
      </c>
      <c r="I409" s="7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12"/>
        <v>131.83695652173913</v>
      </c>
      <c r="G410" t="s">
        <v>20</v>
      </c>
      <c r="H410">
        <v>154</v>
      </c>
      <c r="I410" s="7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P410" t="b">
        <v>0</v>
      </c>
      <c r="Q410" t="b">
        <v>0</v>
      </c>
      <c r="R410" t="s">
        <v>42</v>
      </c>
      <c r="S410" t="s">
        <v>2056</v>
      </c>
      <c r="T410" t="s">
        <v>2039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12"/>
        <v>46.315634218289084</v>
      </c>
      <c r="G411" t="s">
        <v>14</v>
      </c>
      <c r="H411">
        <v>714</v>
      </c>
      <c r="I411" s="7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12"/>
        <v>36.132726089785294</v>
      </c>
      <c r="G412" t="s">
        <v>47</v>
      </c>
      <c r="H412">
        <v>1111</v>
      </c>
      <c r="I412" s="7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P412" t="b">
        <v>0</v>
      </c>
      <c r="Q412" t="b">
        <v>0</v>
      </c>
      <c r="R412" t="s">
        <v>292</v>
      </c>
      <c r="S412" t="s">
        <v>2045</v>
      </c>
      <c r="T412" t="s">
        <v>2062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12"/>
        <v>104.62820512820512</v>
      </c>
      <c r="G413" t="s">
        <v>20</v>
      </c>
      <c r="H413">
        <v>82</v>
      </c>
      <c r="I413" s="7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12"/>
        <v>668.85714285714289</v>
      </c>
      <c r="G414" t="s">
        <v>20</v>
      </c>
      <c r="H414">
        <v>134</v>
      </c>
      <c r="I414" s="7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P414" t="b">
        <v>0</v>
      </c>
      <c r="Q414" t="b">
        <v>0</v>
      </c>
      <c r="R414" t="s">
        <v>119</v>
      </c>
      <c r="S414" t="s">
        <v>2042</v>
      </c>
      <c r="T414" t="s">
        <v>2047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12"/>
        <v>62.072823218997364</v>
      </c>
      <c r="G415" t="s">
        <v>47</v>
      </c>
      <c r="H415">
        <v>1089</v>
      </c>
      <c r="I415" s="7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P415" t="b">
        <v>0</v>
      </c>
      <c r="Q415" t="b">
        <v>0</v>
      </c>
      <c r="R415" t="s">
        <v>71</v>
      </c>
      <c r="S415" t="s">
        <v>2056</v>
      </c>
      <c r="T415" t="s">
        <v>2044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12"/>
        <v>84.699787460148784</v>
      </c>
      <c r="G416" t="s">
        <v>14</v>
      </c>
      <c r="H416">
        <v>5497</v>
      </c>
      <c r="I416" s="7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P416" t="b">
        <v>0</v>
      </c>
      <c r="Q416" t="b">
        <v>1</v>
      </c>
      <c r="R416" t="s">
        <v>17</v>
      </c>
      <c r="S416" t="s">
        <v>2032</v>
      </c>
      <c r="T416" t="s">
        <v>2055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12"/>
        <v>11.059030837004405</v>
      </c>
      <c r="G417" t="s">
        <v>14</v>
      </c>
      <c r="H417">
        <v>418</v>
      </c>
      <c r="I417" s="7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12"/>
        <v>43.838781575037146</v>
      </c>
      <c r="G418" t="s">
        <v>14</v>
      </c>
      <c r="H418">
        <v>1439</v>
      </c>
      <c r="I418" s="7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P418" t="b">
        <v>0</v>
      </c>
      <c r="Q418" t="b">
        <v>1</v>
      </c>
      <c r="R418" t="s">
        <v>42</v>
      </c>
      <c r="S418" t="s">
        <v>2056</v>
      </c>
      <c r="T418" t="s">
        <v>2039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12"/>
        <v>55.470588235294116</v>
      </c>
      <c r="G419" t="s">
        <v>14</v>
      </c>
      <c r="H419">
        <v>15</v>
      </c>
      <c r="I419" s="7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12"/>
        <v>57.399511301160658</v>
      </c>
      <c r="G420" t="s">
        <v>14</v>
      </c>
      <c r="H420">
        <v>1999</v>
      </c>
      <c r="I420" s="7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P420" t="b">
        <v>0</v>
      </c>
      <c r="Q420" t="b">
        <v>0</v>
      </c>
      <c r="R420" t="s">
        <v>42</v>
      </c>
      <c r="S420" t="s">
        <v>2056</v>
      </c>
      <c r="T420" t="s">
        <v>2039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12"/>
        <v>123.43497363796135</v>
      </c>
      <c r="G421" t="s">
        <v>20</v>
      </c>
      <c r="H421">
        <v>5203</v>
      </c>
      <c r="I421" s="7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12"/>
        <v>128.46</v>
      </c>
      <c r="G422" t="s">
        <v>20</v>
      </c>
      <c r="H422">
        <v>94</v>
      </c>
      <c r="I422" s="7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12"/>
        <v>63.989361702127653</v>
      </c>
      <c r="G423" t="s">
        <v>14</v>
      </c>
      <c r="H423">
        <v>118</v>
      </c>
      <c r="I423" s="7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P423" t="b">
        <v>0</v>
      </c>
      <c r="Q423" t="b">
        <v>1</v>
      </c>
      <c r="R423" t="s">
        <v>65</v>
      </c>
      <c r="S423" t="s">
        <v>2035</v>
      </c>
      <c r="T423" t="s">
        <v>2041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12"/>
        <v>127.29885057471265</v>
      </c>
      <c r="G424" t="s">
        <v>20</v>
      </c>
      <c r="H424">
        <v>205</v>
      </c>
      <c r="I424" s="7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12"/>
        <v>10.638024357239512</v>
      </c>
      <c r="G425" t="s">
        <v>14</v>
      </c>
      <c r="H425">
        <v>162</v>
      </c>
      <c r="I425" s="7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P425" t="b">
        <v>0</v>
      </c>
      <c r="Q425" t="b">
        <v>1</v>
      </c>
      <c r="R425" t="s">
        <v>17</v>
      </c>
      <c r="S425" t="s">
        <v>2032</v>
      </c>
      <c r="T425" t="s">
        <v>2055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12"/>
        <v>40.470588235294116</v>
      </c>
      <c r="G426" t="s">
        <v>14</v>
      </c>
      <c r="H426">
        <v>83</v>
      </c>
      <c r="I426" s="7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P426" t="b">
        <v>0</v>
      </c>
      <c r="Q426" t="b">
        <v>0</v>
      </c>
      <c r="R426" t="s">
        <v>60</v>
      </c>
      <c r="S426" t="s">
        <v>2033</v>
      </c>
      <c r="T426" t="s">
        <v>2058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12"/>
        <v>287.66666666666663</v>
      </c>
      <c r="G427" t="s">
        <v>20</v>
      </c>
      <c r="H427">
        <v>92</v>
      </c>
      <c r="I427" s="7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P427" t="b">
        <v>0</v>
      </c>
      <c r="Q427" t="b">
        <v>0</v>
      </c>
      <c r="R427" t="s">
        <v>122</v>
      </c>
      <c r="S427" t="s">
        <v>2048</v>
      </c>
      <c r="T427" t="s">
        <v>2060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12"/>
        <v>572.94444444444446</v>
      </c>
      <c r="G428" t="s">
        <v>20</v>
      </c>
      <c r="H428">
        <v>219</v>
      </c>
      <c r="I428" s="7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12"/>
        <v>112.90429799426933</v>
      </c>
      <c r="G429" t="s">
        <v>20</v>
      </c>
      <c r="H429">
        <v>2526</v>
      </c>
      <c r="I429" s="7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12"/>
        <v>46.387573964497044</v>
      </c>
      <c r="G430" t="s">
        <v>14</v>
      </c>
      <c r="H430">
        <v>747</v>
      </c>
      <c r="I430" s="7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P430" t="b">
        <v>0</v>
      </c>
      <c r="Q430" t="b">
        <v>0</v>
      </c>
      <c r="R430" t="s">
        <v>71</v>
      </c>
      <c r="S430" t="s">
        <v>2056</v>
      </c>
      <c r="T430" t="s">
        <v>2044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12"/>
        <v>90.675916230366497</v>
      </c>
      <c r="G431" t="s">
        <v>74</v>
      </c>
      <c r="H431">
        <v>2138</v>
      </c>
      <c r="I431" s="7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P431" t="b">
        <v>0</v>
      </c>
      <c r="Q431" t="b">
        <v>1</v>
      </c>
      <c r="R431" t="s">
        <v>122</v>
      </c>
      <c r="S431" t="s">
        <v>2048</v>
      </c>
      <c r="T431" t="s">
        <v>2060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12"/>
        <v>67.740740740740748</v>
      </c>
      <c r="G432" t="s">
        <v>14</v>
      </c>
      <c r="H432">
        <v>84</v>
      </c>
      <c r="I432" s="7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3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12"/>
        <v>192.49019607843135</v>
      </c>
      <c r="G433" t="s">
        <v>20</v>
      </c>
      <c r="H433">
        <v>94</v>
      </c>
      <c r="I433" s="7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3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12"/>
        <v>82.714285714285722</v>
      </c>
      <c r="G434" t="s">
        <v>14</v>
      </c>
      <c r="H434">
        <v>91</v>
      </c>
      <c r="I434" s="7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3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12"/>
        <v>54.163920922570021</v>
      </c>
      <c r="G435" t="s">
        <v>14</v>
      </c>
      <c r="H435">
        <v>792</v>
      </c>
      <c r="I435" s="7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P435" t="b">
        <v>0</v>
      </c>
      <c r="Q435" t="b">
        <v>1</v>
      </c>
      <c r="R435" t="s">
        <v>42</v>
      </c>
      <c r="S435" t="s">
        <v>2056</v>
      </c>
      <c r="T435" t="s">
        <v>2039</v>
      </c>
    </row>
    <row r="436" spans="1:23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12"/>
        <v>16.722222222222221</v>
      </c>
      <c r="G436" t="s">
        <v>74</v>
      </c>
      <c r="H436">
        <v>10</v>
      </c>
      <c r="I436" s="7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3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12"/>
        <v>116.87664041994749</v>
      </c>
      <c r="G437" t="s">
        <v>20</v>
      </c>
      <c r="H437">
        <v>1713</v>
      </c>
      <c r="I437" s="7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3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12"/>
        <v>1052.1538461538462</v>
      </c>
      <c r="G438" t="s">
        <v>20</v>
      </c>
      <c r="H438">
        <v>249</v>
      </c>
      <c r="I438" s="7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P438" t="b">
        <v>0</v>
      </c>
      <c r="Q438" t="b">
        <v>0</v>
      </c>
      <c r="R438" t="s">
        <v>159</v>
      </c>
      <c r="S438" t="s">
        <v>2033</v>
      </c>
      <c r="T438" t="s">
        <v>2050</v>
      </c>
    </row>
    <row r="439" spans="1:23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12"/>
        <v>123.07407407407408</v>
      </c>
      <c r="G439" t="s">
        <v>20</v>
      </c>
      <c r="H439">
        <v>192</v>
      </c>
      <c r="I439" s="7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P439" t="b">
        <v>0</v>
      </c>
      <c r="Q439" t="b">
        <v>1</v>
      </c>
      <c r="R439" t="s">
        <v>71</v>
      </c>
      <c r="S439" t="s">
        <v>2056</v>
      </c>
      <c r="T439" t="s">
        <v>2044</v>
      </c>
    </row>
    <row r="440" spans="1:23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12"/>
        <v>178.63855421686748</v>
      </c>
      <c r="G440" t="s">
        <v>20</v>
      </c>
      <c r="H440">
        <v>247</v>
      </c>
      <c r="I440" s="7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3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12"/>
        <v>355.28169014084506</v>
      </c>
      <c r="G441" t="s">
        <v>20</v>
      </c>
      <c r="H441">
        <v>2293</v>
      </c>
      <c r="I441" s="7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P441" t="b">
        <v>0</v>
      </c>
      <c r="Q441" t="b">
        <v>0</v>
      </c>
      <c r="R441" t="s">
        <v>474</v>
      </c>
      <c r="S441" t="s">
        <v>2056</v>
      </c>
      <c r="T441" t="s">
        <v>2064</v>
      </c>
    </row>
    <row r="442" spans="1:23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12"/>
        <v>161.90634146341463</v>
      </c>
      <c r="G442" t="s">
        <v>20</v>
      </c>
      <c r="H442">
        <v>3131</v>
      </c>
      <c r="I442" s="7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P442" t="b">
        <v>0</v>
      </c>
      <c r="Q442" t="b">
        <v>0</v>
      </c>
      <c r="R442" t="s">
        <v>269</v>
      </c>
      <c r="S442" t="s">
        <v>2056</v>
      </c>
      <c r="T442" t="s">
        <v>2052</v>
      </c>
      <c r="W442" t="s">
        <v>2047</v>
      </c>
    </row>
    <row r="443" spans="1:23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12"/>
        <v>24.914285714285715</v>
      </c>
      <c r="G443" t="s">
        <v>14</v>
      </c>
      <c r="H443">
        <v>32</v>
      </c>
      <c r="I443" s="7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P443" t="b">
        <v>0</v>
      </c>
      <c r="Q443" t="b">
        <v>0</v>
      </c>
      <c r="R443" t="s">
        <v>65</v>
      </c>
      <c r="S443" t="s">
        <v>2035</v>
      </c>
      <c r="T443" t="s">
        <v>2041</v>
      </c>
    </row>
    <row r="444" spans="1:23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12"/>
        <v>198.72222222222223</v>
      </c>
      <c r="G444" t="s">
        <v>20</v>
      </c>
      <c r="H444">
        <v>143</v>
      </c>
      <c r="I444" s="7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3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12"/>
        <v>34.752688172043008</v>
      </c>
      <c r="G445" t="s">
        <v>74</v>
      </c>
      <c r="H445">
        <v>90</v>
      </c>
      <c r="I445" s="7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3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12"/>
        <v>176.41935483870967</v>
      </c>
      <c r="G446" t="s">
        <v>20</v>
      </c>
      <c r="H446">
        <v>296</v>
      </c>
      <c r="I446" s="7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P446" t="b">
        <v>0</v>
      </c>
      <c r="Q446" t="b">
        <v>1</v>
      </c>
      <c r="R446" t="s">
        <v>60</v>
      </c>
      <c r="S446" t="s">
        <v>2033</v>
      </c>
      <c r="T446" t="s">
        <v>2058</v>
      </c>
    </row>
    <row r="447" spans="1:23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12"/>
        <v>511.38095238095235</v>
      </c>
      <c r="G447" t="s">
        <v>20</v>
      </c>
      <c r="H447">
        <v>170</v>
      </c>
      <c r="I447" s="7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3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12"/>
        <v>82.044117647058826</v>
      </c>
      <c r="G448" t="s">
        <v>14</v>
      </c>
      <c r="H448">
        <v>186</v>
      </c>
      <c r="I448" s="7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P448" t="b">
        <v>0</v>
      </c>
      <c r="Q448" t="b">
        <v>0</v>
      </c>
      <c r="R448" t="s">
        <v>65</v>
      </c>
      <c r="S448" t="s">
        <v>2035</v>
      </c>
      <c r="T448" t="s">
        <v>2041</v>
      </c>
    </row>
    <row r="449" spans="1:23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12"/>
        <v>24.326030927835053</v>
      </c>
      <c r="G449" t="s">
        <v>74</v>
      </c>
      <c r="H449">
        <v>439</v>
      </c>
      <c r="I449" s="7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P449" t="b">
        <v>0</v>
      </c>
      <c r="Q449" t="b">
        <v>0</v>
      </c>
      <c r="R449" t="s">
        <v>269</v>
      </c>
      <c r="S449" t="s">
        <v>2056</v>
      </c>
      <c r="T449" t="s">
        <v>2052</v>
      </c>
    </row>
    <row r="450" spans="1:23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12"/>
        <v>50.482758620689658</v>
      </c>
      <c r="G450" t="s">
        <v>14</v>
      </c>
      <c r="H450">
        <v>605</v>
      </c>
      <c r="I450" s="7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P450" t="b">
        <v>0</v>
      </c>
      <c r="Q450" t="b">
        <v>1</v>
      </c>
      <c r="R450" t="s">
        <v>89</v>
      </c>
      <c r="S450" t="s">
        <v>2045</v>
      </c>
      <c r="T450" t="s">
        <v>2059</v>
      </c>
    </row>
    <row r="451" spans="1:23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12"/>
        <v>967</v>
      </c>
      <c r="G451" t="s">
        <v>20</v>
      </c>
      <c r="H451">
        <v>86</v>
      </c>
      <c r="I451" s="7">
        <f t="shared" si="1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P451" t="b">
        <v>0</v>
      </c>
      <c r="Q451" t="b">
        <v>0</v>
      </c>
      <c r="R451" t="s">
        <v>89</v>
      </c>
      <c r="S451" t="s">
        <v>2045</v>
      </c>
      <c r="T451" t="s">
        <v>2059</v>
      </c>
    </row>
    <row r="452" spans="1:23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ref="F452:F515" si="14">(E452/D452)*100</f>
        <v>4</v>
      </c>
      <c r="G452" t="s">
        <v>14</v>
      </c>
      <c r="H452">
        <v>1</v>
      </c>
      <c r="I452" s="7">
        <f t="shared" ref="I452:I515" si="15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P452" t="b">
        <v>0</v>
      </c>
      <c r="Q452" t="b">
        <v>0</v>
      </c>
      <c r="R452" t="s">
        <v>71</v>
      </c>
      <c r="S452" t="s">
        <v>2056</v>
      </c>
      <c r="T452" t="s">
        <v>2044</v>
      </c>
    </row>
    <row r="453" spans="1:23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14"/>
        <v>122.84501347708894</v>
      </c>
      <c r="G453" t="s">
        <v>20</v>
      </c>
      <c r="H453">
        <v>6286</v>
      </c>
      <c r="I453" s="7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3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14"/>
        <v>63.4375</v>
      </c>
      <c r="G454" t="s">
        <v>14</v>
      </c>
      <c r="H454">
        <v>31</v>
      </c>
      <c r="I454" s="7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P454" t="b">
        <v>0</v>
      </c>
      <c r="Q454" t="b">
        <v>0</v>
      </c>
      <c r="R454" t="s">
        <v>53</v>
      </c>
      <c r="S454" t="s">
        <v>2056</v>
      </c>
      <c r="T454" t="s">
        <v>2040</v>
      </c>
    </row>
    <row r="455" spans="1:23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14"/>
        <v>56.331688596491226</v>
      </c>
      <c r="G455" t="s">
        <v>14</v>
      </c>
      <c r="H455">
        <v>1181</v>
      </c>
      <c r="I455" s="7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P455" t="b">
        <v>0</v>
      </c>
      <c r="Q455" t="b">
        <v>0</v>
      </c>
      <c r="R455" t="s">
        <v>474</v>
      </c>
      <c r="S455" t="s">
        <v>2056</v>
      </c>
      <c r="T455" t="s">
        <v>2064</v>
      </c>
    </row>
    <row r="456" spans="1:23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14"/>
        <v>44.074999999999996</v>
      </c>
      <c r="G456" t="s">
        <v>14</v>
      </c>
      <c r="H456">
        <v>39</v>
      </c>
      <c r="I456" s="7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P456" t="b">
        <v>0</v>
      </c>
      <c r="Q456" t="b">
        <v>1</v>
      </c>
      <c r="R456" t="s">
        <v>53</v>
      </c>
      <c r="S456" t="s">
        <v>2056</v>
      </c>
      <c r="T456" t="s">
        <v>2040</v>
      </c>
      <c r="W456" t="s">
        <v>2047</v>
      </c>
    </row>
    <row r="457" spans="1:23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14"/>
        <v>118.37253218884121</v>
      </c>
      <c r="G457" t="s">
        <v>20</v>
      </c>
      <c r="H457">
        <v>3727</v>
      </c>
      <c r="I457" s="7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3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14"/>
        <v>104.1243169398907</v>
      </c>
      <c r="G458" t="s">
        <v>20</v>
      </c>
      <c r="H458">
        <v>1605</v>
      </c>
      <c r="I458" s="7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P458" t="b">
        <v>0</v>
      </c>
      <c r="Q458" t="b">
        <v>1</v>
      </c>
      <c r="R458" t="s">
        <v>60</v>
      </c>
      <c r="S458" t="s">
        <v>2033</v>
      </c>
      <c r="T458" t="s">
        <v>2058</v>
      </c>
    </row>
    <row r="459" spans="1:23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14"/>
        <v>26.640000000000004</v>
      </c>
      <c r="G459" t="s">
        <v>14</v>
      </c>
      <c r="H459">
        <v>46</v>
      </c>
      <c r="I459" s="7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3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14"/>
        <v>351.20118343195264</v>
      </c>
      <c r="G460" t="s">
        <v>20</v>
      </c>
      <c r="H460">
        <v>2120</v>
      </c>
      <c r="I460" s="7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3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14"/>
        <v>90.063492063492063</v>
      </c>
      <c r="G461" t="s">
        <v>14</v>
      </c>
      <c r="H461">
        <v>105</v>
      </c>
      <c r="I461" s="7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P461" t="b">
        <v>0</v>
      </c>
      <c r="Q461" t="b">
        <v>0</v>
      </c>
      <c r="R461" t="s">
        <v>42</v>
      </c>
      <c r="S461" t="s">
        <v>2056</v>
      </c>
      <c r="T461" t="s">
        <v>2039</v>
      </c>
    </row>
    <row r="462" spans="1:23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14"/>
        <v>171.625</v>
      </c>
      <c r="G462" t="s">
        <v>20</v>
      </c>
      <c r="H462">
        <v>50</v>
      </c>
      <c r="I462" s="7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3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14"/>
        <v>141.04655870445345</v>
      </c>
      <c r="G463" t="s">
        <v>20</v>
      </c>
      <c r="H463">
        <v>2080</v>
      </c>
      <c r="I463" s="7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P463" t="b">
        <v>0</v>
      </c>
      <c r="Q463" t="b">
        <v>0</v>
      </c>
      <c r="R463" t="s">
        <v>53</v>
      </c>
      <c r="S463" t="s">
        <v>2056</v>
      </c>
      <c r="T463" t="s">
        <v>2040</v>
      </c>
    </row>
    <row r="464" spans="1:23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14"/>
        <v>30.57944915254237</v>
      </c>
      <c r="G464" t="s">
        <v>14</v>
      </c>
      <c r="H464">
        <v>535</v>
      </c>
      <c r="I464" s="7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P464" t="b">
        <v>0</v>
      </c>
      <c r="Q464" t="b">
        <v>0</v>
      </c>
      <c r="R464" t="s">
        <v>292</v>
      </c>
      <c r="S464" t="s">
        <v>2045</v>
      </c>
      <c r="T464" t="s">
        <v>2062</v>
      </c>
    </row>
    <row r="465" spans="1:23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14"/>
        <v>108.16455696202532</v>
      </c>
      <c r="G465" t="s">
        <v>20</v>
      </c>
      <c r="H465">
        <v>2105</v>
      </c>
      <c r="I465" s="7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P465" t="b">
        <v>0</v>
      </c>
      <c r="Q465" t="b">
        <v>0</v>
      </c>
      <c r="R465" t="s">
        <v>71</v>
      </c>
      <c r="S465" t="s">
        <v>2056</v>
      </c>
      <c r="T465" t="s">
        <v>2044</v>
      </c>
    </row>
    <row r="466" spans="1:23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14"/>
        <v>133.45505617977528</v>
      </c>
      <c r="G466" t="s">
        <v>20</v>
      </c>
      <c r="H466">
        <v>2436</v>
      </c>
      <c r="I466" s="7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3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14"/>
        <v>187.85106382978722</v>
      </c>
      <c r="G467" t="s">
        <v>20</v>
      </c>
      <c r="H467">
        <v>80</v>
      </c>
      <c r="I467" s="7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P467" t="b">
        <v>0</v>
      </c>
      <c r="Q467" t="b">
        <v>0</v>
      </c>
      <c r="R467" t="s">
        <v>206</v>
      </c>
      <c r="S467" t="s">
        <v>2042</v>
      </c>
      <c r="T467" t="s">
        <v>2051</v>
      </c>
    </row>
    <row r="468" spans="1:23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14"/>
        <v>332</v>
      </c>
      <c r="G468" t="s">
        <v>20</v>
      </c>
      <c r="H468">
        <v>42</v>
      </c>
      <c r="I468" s="7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P468" t="b">
        <v>0</v>
      </c>
      <c r="Q468" t="b">
        <v>1</v>
      </c>
      <c r="R468" t="s">
        <v>65</v>
      </c>
      <c r="S468" t="s">
        <v>2035</v>
      </c>
      <c r="T468" t="s">
        <v>2041</v>
      </c>
    </row>
    <row r="469" spans="1:23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14"/>
        <v>575.21428571428578</v>
      </c>
      <c r="G469" t="s">
        <v>20</v>
      </c>
      <c r="H469">
        <v>139</v>
      </c>
      <c r="I469" s="7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3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14"/>
        <v>40.5</v>
      </c>
      <c r="G470" t="s">
        <v>14</v>
      </c>
      <c r="H470">
        <v>16</v>
      </c>
      <c r="I470" s="7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3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14"/>
        <v>184.42857142857144</v>
      </c>
      <c r="G471" t="s">
        <v>20</v>
      </c>
      <c r="H471">
        <v>159</v>
      </c>
      <c r="I471" s="7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P471" t="b">
        <v>0</v>
      </c>
      <c r="Q471" t="b">
        <v>0</v>
      </c>
      <c r="R471" t="s">
        <v>53</v>
      </c>
      <c r="S471" t="s">
        <v>2056</v>
      </c>
      <c r="T471" t="s">
        <v>2040</v>
      </c>
    </row>
    <row r="472" spans="1:23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14"/>
        <v>285.80555555555554</v>
      </c>
      <c r="G472" t="s">
        <v>20</v>
      </c>
      <c r="H472">
        <v>381</v>
      </c>
      <c r="I472" s="7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P472" t="b">
        <v>0</v>
      </c>
      <c r="Q472" t="b">
        <v>0</v>
      </c>
      <c r="R472" t="s">
        <v>65</v>
      </c>
      <c r="S472" t="s">
        <v>2035</v>
      </c>
      <c r="T472" t="s">
        <v>2041</v>
      </c>
    </row>
    <row r="473" spans="1:23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14"/>
        <v>319</v>
      </c>
      <c r="G473" t="s">
        <v>20</v>
      </c>
      <c r="H473">
        <v>194</v>
      </c>
      <c r="I473" s="7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P473" t="b">
        <v>0</v>
      </c>
      <c r="Q473" t="b">
        <v>1</v>
      </c>
      <c r="R473" t="s">
        <v>17</v>
      </c>
      <c r="S473" t="s">
        <v>2032</v>
      </c>
      <c r="T473" t="s">
        <v>2055</v>
      </c>
    </row>
    <row r="474" spans="1:23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14"/>
        <v>39.234070221066318</v>
      </c>
      <c r="G474" t="s">
        <v>14</v>
      </c>
      <c r="H474">
        <v>575</v>
      </c>
      <c r="I474" s="7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3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14"/>
        <v>178.14000000000001</v>
      </c>
      <c r="G475" t="s">
        <v>20</v>
      </c>
      <c r="H475">
        <v>106</v>
      </c>
      <c r="I475" s="7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P475" t="b">
        <v>0</v>
      </c>
      <c r="Q475" t="b">
        <v>0</v>
      </c>
      <c r="R475" t="s">
        <v>50</v>
      </c>
      <c r="S475" t="s">
        <v>2033</v>
      </c>
      <c r="T475" t="s">
        <v>2057</v>
      </c>
    </row>
    <row r="476" spans="1:23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14"/>
        <v>365.15</v>
      </c>
      <c r="G476" t="s">
        <v>20</v>
      </c>
      <c r="H476">
        <v>142</v>
      </c>
      <c r="I476" s="7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P476" t="b">
        <v>0</v>
      </c>
      <c r="Q476" t="b">
        <v>0</v>
      </c>
      <c r="R476" t="s">
        <v>269</v>
      </c>
      <c r="S476" t="s">
        <v>2056</v>
      </c>
      <c r="T476" t="s">
        <v>2052</v>
      </c>
    </row>
    <row r="477" spans="1:23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14"/>
        <v>113.94594594594594</v>
      </c>
      <c r="G477" t="s">
        <v>20</v>
      </c>
      <c r="H477">
        <v>211</v>
      </c>
      <c r="I477" s="7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P477" t="b">
        <v>0</v>
      </c>
      <c r="Q477" t="b">
        <v>1</v>
      </c>
      <c r="R477" t="s">
        <v>206</v>
      </c>
      <c r="S477" t="s">
        <v>2042</v>
      </c>
      <c r="T477" t="s">
        <v>2051</v>
      </c>
    </row>
    <row r="478" spans="1:23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14"/>
        <v>29.828720626631856</v>
      </c>
      <c r="G478" t="s">
        <v>14</v>
      </c>
      <c r="H478">
        <v>1120</v>
      </c>
      <c r="I478" s="7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P478" t="b">
        <v>0</v>
      </c>
      <c r="Q478" t="b">
        <v>0</v>
      </c>
      <c r="R478" t="s">
        <v>119</v>
      </c>
      <c r="S478" t="s">
        <v>2042</v>
      </c>
      <c r="T478" t="s">
        <v>2047</v>
      </c>
    </row>
    <row r="479" spans="1:23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14"/>
        <v>54.270588235294113</v>
      </c>
      <c r="G479" t="s">
        <v>14</v>
      </c>
      <c r="H479">
        <v>113</v>
      </c>
      <c r="I479" s="7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P479" t="b">
        <v>0</v>
      </c>
      <c r="Q479" t="b">
        <v>0</v>
      </c>
      <c r="R479" t="s">
        <v>474</v>
      </c>
      <c r="S479" t="s">
        <v>2056</v>
      </c>
      <c r="T479" t="s">
        <v>2064</v>
      </c>
    </row>
    <row r="480" spans="1:23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14"/>
        <v>236.34156976744185</v>
      </c>
      <c r="G480" t="s">
        <v>20</v>
      </c>
      <c r="H480">
        <v>2756</v>
      </c>
      <c r="I480" s="7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P480" t="b">
        <v>0</v>
      </c>
      <c r="Q480" t="b">
        <v>0</v>
      </c>
      <c r="R480" t="s">
        <v>65</v>
      </c>
      <c r="S480" t="s">
        <v>2035</v>
      </c>
      <c r="T480" t="s">
        <v>2041</v>
      </c>
      <c r="W480" t="s">
        <v>2047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14"/>
        <v>512.91666666666663</v>
      </c>
      <c r="G481" t="s">
        <v>20</v>
      </c>
      <c r="H481">
        <v>173</v>
      </c>
      <c r="I481" s="7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P481" t="b">
        <v>0</v>
      </c>
      <c r="Q481" t="b">
        <v>0</v>
      </c>
      <c r="R481" t="s">
        <v>17</v>
      </c>
      <c r="S481" t="s">
        <v>2032</v>
      </c>
      <c r="T481" t="s">
        <v>2055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14"/>
        <v>100.65116279069768</v>
      </c>
      <c r="G482" t="s">
        <v>20</v>
      </c>
      <c r="H482">
        <v>87</v>
      </c>
      <c r="I482" s="7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P482" t="b">
        <v>0</v>
      </c>
      <c r="Q482" t="b">
        <v>1</v>
      </c>
      <c r="R482" t="s">
        <v>122</v>
      </c>
      <c r="S482" t="s">
        <v>2048</v>
      </c>
      <c r="T482" t="s">
        <v>2060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14"/>
        <v>81.348423194303152</v>
      </c>
      <c r="G483" t="s">
        <v>14</v>
      </c>
      <c r="H483">
        <v>1538</v>
      </c>
      <c r="I483" s="7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14"/>
        <v>16.404761904761905</v>
      </c>
      <c r="G484" t="s">
        <v>14</v>
      </c>
      <c r="H484">
        <v>9</v>
      </c>
      <c r="I484" s="7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P484" t="b">
        <v>0</v>
      </c>
      <c r="Q484" t="b">
        <v>1</v>
      </c>
      <c r="R484" t="s">
        <v>119</v>
      </c>
      <c r="S484" t="s">
        <v>2042</v>
      </c>
      <c r="T484" t="s">
        <v>2047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14"/>
        <v>52.774617067833695</v>
      </c>
      <c r="G485" t="s">
        <v>14</v>
      </c>
      <c r="H485">
        <v>554</v>
      </c>
      <c r="I485" s="7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14"/>
        <v>260.20608108108109</v>
      </c>
      <c r="G486" t="s">
        <v>20</v>
      </c>
      <c r="H486">
        <v>1572</v>
      </c>
      <c r="I486" s="7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P486" t="b">
        <v>0</v>
      </c>
      <c r="Q486" t="b">
        <v>1</v>
      </c>
      <c r="R486" t="s">
        <v>17</v>
      </c>
      <c r="S486" t="s">
        <v>2032</v>
      </c>
      <c r="T486" t="s">
        <v>2055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14"/>
        <v>30.73289183222958</v>
      </c>
      <c r="G487" t="s">
        <v>14</v>
      </c>
      <c r="H487">
        <v>648</v>
      </c>
      <c r="I487" s="7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14"/>
        <v>13.5</v>
      </c>
      <c r="G488" t="s">
        <v>14</v>
      </c>
      <c r="H488">
        <v>21</v>
      </c>
      <c r="I488" s="7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P488" t="b">
        <v>0</v>
      </c>
      <c r="Q488" t="b">
        <v>1</v>
      </c>
      <c r="R488" t="s">
        <v>206</v>
      </c>
      <c r="S488" t="s">
        <v>2042</v>
      </c>
      <c r="T488" t="s">
        <v>2051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14"/>
        <v>178.62556663644605</v>
      </c>
      <c r="G489" t="s">
        <v>20</v>
      </c>
      <c r="H489">
        <v>2346</v>
      </c>
      <c r="I489" s="7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14"/>
        <v>220.0566037735849</v>
      </c>
      <c r="G490" t="s">
        <v>20</v>
      </c>
      <c r="H490">
        <v>115</v>
      </c>
      <c r="I490" s="7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14"/>
        <v>101.5108695652174</v>
      </c>
      <c r="G491" t="s">
        <v>20</v>
      </c>
      <c r="H491">
        <v>85</v>
      </c>
      <c r="I491" s="7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P491" t="b">
        <v>0</v>
      </c>
      <c r="Q491" t="b">
        <v>0</v>
      </c>
      <c r="R491" t="s">
        <v>65</v>
      </c>
      <c r="S491" t="s">
        <v>2035</v>
      </c>
      <c r="T491" t="s">
        <v>2041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14"/>
        <v>191.5</v>
      </c>
      <c r="G492" t="s">
        <v>20</v>
      </c>
      <c r="H492">
        <v>144</v>
      </c>
      <c r="I492" s="7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P492" t="b">
        <v>0</v>
      </c>
      <c r="Q492" t="b">
        <v>0</v>
      </c>
      <c r="R492" t="s">
        <v>1029</v>
      </c>
      <c r="S492" t="s">
        <v>2053</v>
      </c>
      <c r="T492" t="s">
        <v>2054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14"/>
        <v>305.34683098591546</v>
      </c>
      <c r="G493" t="s">
        <v>20</v>
      </c>
      <c r="H493">
        <v>2443</v>
      </c>
      <c r="I493" s="7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P493" t="b">
        <v>0</v>
      </c>
      <c r="Q493" t="b">
        <v>1</v>
      </c>
      <c r="R493" t="s">
        <v>17</v>
      </c>
      <c r="S493" t="s">
        <v>2032</v>
      </c>
      <c r="T493" t="s">
        <v>2055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14"/>
        <v>23.995287958115181</v>
      </c>
      <c r="G494" t="s">
        <v>74</v>
      </c>
      <c r="H494">
        <v>595</v>
      </c>
      <c r="I494" s="7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P494" t="b">
        <v>1</v>
      </c>
      <c r="Q494" t="b">
        <v>1</v>
      </c>
      <c r="R494" t="s">
        <v>100</v>
      </c>
      <c r="S494" t="s">
        <v>2056</v>
      </c>
      <c r="T494" t="s">
        <v>2046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14"/>
        <v>723.77777777777771</v>
      </c>
      <c r="G495" t="s">
        <v>20</v>
      </c>
      <c r="H495">
        <v>64</v>
      </c>
      <c r="I495" s="7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P495" t="b">
        <v>0</v>
      </c>
      <c r="Q495" t="b">
        <v>0</v>
      </c>
      <c r="R495" t="s">
        <v>122</v>
      </c>
      <c r="S495" t="s">
        <v>2048</v>
      </c>
      <c r="T495" t="s">
        <v>2060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14"/>
        <v>547.36</v>
      </c>
      <c r="G496" t="s">
        <v>20</v>
      </c>
      <c r="H496">
        <v>268</v>
      </c>
      <c r="I496" s="7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P496" t="b">
        <v>0</v>
      </c>
      <c r="Q496" t="b">
        <v>0</v>
      </c>
      <c r="R496" t="s">
        <v>65</v>
      </c>
      <c r="S496" t="s">
        <v>2035</v>
      </c>
      <c r="T496" t="s">
        <v>2041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14"/>
        <v>414.49999999999994</v>
      </c>
      <c r="G497" t="s">
        <v>20</v>
      </c>
      <c r="H497">
        <v>195</v>
      </c>
      <c r="I497" s="7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14"/>
        <v>0.90696409140369971</v>
      </c>
      <c r="G498" t="s">
        <v>14</v>
      </c>
      <c r="H498">
        <v>54</v>
      </c>
      <c r="I498" s="7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P498" t="b">
        <v>0</v>
      </c>
      <c r="Q498" t="b">
        <v>0</v>
      </c>
      <c r="R498" t="s">
        <v>71</v>
      </c>
      <c r="S498" t="s">
        <v>2056</v>
      </c>
      <c r="T498" t="s">
        <v>2044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14"/>
        <v>34.173469387755098</v>
      </c>
      <c r="G499" t="s">
        <v>14</v>
      </c>
      <c r="H499">
        <v>120</v>
      </c>
      <c r="I499" s="7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P499" t="b">
        <v>0</v>
      </c>
      <c r="Q499" t="b">
        <v>1</v>
      </c>
      <c r="R499" t="s">
        <v>65</v>
      </c>
      <c r="S499" t="s">
        <v>2035</v>
      </c>
      <c r="T499" t="s">
        <v>2041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14"/>
        <v>23.948810754912099</v>
      </c>
      <c r="G500" t="s">
        <v>14</v>
      </c>
      <c r="H500">
        <v>579</v>
      </c>
      <c r="I500" s="7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14"/>
        <v>48.072649572649574</v>
      </c>
      <c r="G501" t="s">
        <v>14</v>
      </c>
      <c r="H501">
        <v>2072</v>
      </c>
      <c r="I501" s="7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P501" t="b">
        <v>0</v>
      </c>
      <c r="Q501" t="b">
        <v>1</v>
      </c>
      <c r="R501" t="s">
        <v>42</v>
      </c>
      <c r="S501" t="s">
        <v>2056</v>
      </c>
      <c r="T501" t="s">
        <v>2039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14"/>
        <v>0</v>
      </c>
      <c r="G502" t="s">
        <v>14</v>
      </c>
      <c r="H502">
        <v>0</v>
      </c>
      <c r="I502" s="7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14"/>
        <v>70.145182291666657</v>
      </c>
      <c r="G503" t="s">
        <v>14</v>
      </c>
      <c r="H503">
        <v>1796</v>
      </c>
      <c r="I503" s="7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P503" t="b">
        <v>0</v>
      </c>
      <c r="Q503" t="b">
        <v>0</v>
      </c>
      <c r="R503" t="s">
        <v>42</v>
      </c>
      <c r="S503" t="s">
        <v>2056</v>
      </c>
      <c r="T503" t="s">
        <v>2039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14"/>
        <v>529.92307692307691</v>
      </c>
      <c r="G504" t="s">
        <v>20</v>
      </c>
      <c r="H504">
        <v>186</v>
      </c>
      <c r="I504" s="7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P504" t="b">
        <v>0</v>
      </c>
      <c r="Q504" t="b">
        <v>1</v>
      </c>
      <c r="R504" t="s">
        <v>89</v>
      </c>
      <c r="S504" t="s">
        <v>2045</v>
      </c>
      <c r="T504" t="s">
        <v>2059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14"/>
        <v>180.32549019607845</v>
      </c>
      <c r="G505" t="s">
        <v>20</v>
      </c>
      <c r="H505">
        <v>460</v>
      </c>
      <c r="I505" s="7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P505" t="b">
        <v>0</v>
      </c>
      <c r="Q505" t="b">
        <v>0</v>
      </c>
      <c r="R505" t="s">
        <v>53</v>
      </c>
      <c r="S505" t="s">
        <v>2056</v>
      </c>
      <c r="T505" t="s">
        <v>2040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14"/>
        <v>92.320000000000007</v>
      </c>
      <c r="G506" t="s">
        <v>14</v>
      </c>
      <c r="H506">
        <v>62</v>
      </c>
      <c r="I506" s="7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14"/>
        <v>13.901001112347053</v>
      </c>
      <c r="G507" t="s">
        <v>14</v>
      </c>
      <c r="H507">
        <v>347</v>
      </c>
      <c r="I507" s="7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P507" t="b">
        <v>0</v>
      </c>
      <c r="Q507" t="b">
        <v>1</v>
      </c>
      <c r="R507" t="s">
        <v>133</v>
      </c>
      <c r="S507" t="s">
        <v>2042</v>
      </c>
      <c r="T507" t="s">
        <v>2061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14"/>
        <v>927.07777777777767</v>
      </c>
      <c r="G508" t="s">
        <v>20</v>
      </c>
      <c r="H508">
        <v>2528</v>
      </c>
      <c r="I508" s="7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14"/>
        <v>39.857142857142861</v>
      </c>
      <c r="G509" t="s">
        <v>14</v>
      </c>
      <c r="H509">
        <v>19</v>
      </c>
      <c r="I509" s="7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14"/>
        <v>112.22929936305732</v>
      </c>
      <c r="G510" t="s">
        <v>20</v>
      </c>
      <c r="H510">
        <v>3657</v>
      </c>
      <c r="I510" s="7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14"/>
        <v>70.925816023738875</v>
      </c>
      <c r="G511" t="s">
        <v>14</v>
      </c>
      <c r="H511">
        <v>1258</v>
      </c>
      <c r="I511" s="7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14"/>
        <v>119.08974358974358</v>
      </c>
      <c r="G512" t="s">
        <v>20</v>
      </c>
      <c r="H512">
        <v>131</v>
      </c>
      <c r="I512" s="7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P512" t="b">
        <v>0</v>
      </c>
      <c r="Q512" t="b">
        <v>0</v>
      </c>
      <c r="R512" t="s">
        <v>53</v>
      </c>
      <c r="S512" t="s">
        <v>2056</v>
      </c>
      <c r="T512" t="s">
        <v>2040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14"/>
        <v>24.017591339648174</v>
      </c>
      <c r="G513" t="s">
        <v>14</v>
      </c>
      <c r="H513">
        <v>362</v>
      </c>
      <c r="I513" s="7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14"/>
        <v>139.31868131868131</v>
      </c>
      <c r="G514" t="s">
        <v>20</v>
      </c>
      <c r="H514">
        <v>239</v>
      </c>
      <c r="I514" s="7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P514" t="b">
        <v>0</v>
      </c>
      <c r="Q514" t="b">
        <v>1</v>
      </c>
      <c r="R514" t="s">
        <v>89</v>
      </c>
      <c r="S514" t="s">
        <v>2045</v>
      </c>
      <c r="T514" t="s">
        <v>2059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14"/>
        <v>39.277108433734945</v>
      </c>
      <c r="G515" t="s">
        <v>74</v>
      </c>
      <c r="H515">
        <v>35</v>
      </c>
      <c r="I515" s="7">
        <f t="shared" si="1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P515" t="b">
        <v>0</v>
      </c>
      <c r="Q515" t="b">
        <v>0</v>
      </c>
      <c r="R515" t="s">
        <v>269</v>
      </c>
      <c r="S515" t="s">
        <v>2056</v>
      </c>
      <c r="T515" t="s">
        <v>2052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ref="F516:F579" si="16">(E516/D516)*100</f>
        <v>22.439077144917089</v>
      </c>
      <c r="G516" t="s">
        <v>74</v>
      </c>
      <c r="H516">
        <v>528</v>
      </c>
      <c r="I516" s="7">
        <f t="shared" ref="I516:I579" si="17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16"/>
        <v>55.779069767441861</v>
      </c>
      <c r="G517" t="s">
        <v>14</v>
      </c>
      <c r="H517">
        <v>133</v>
      </c>
      <c r="I517" s="7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16"/>
        <v>42.523125996810208</v>
      </c>
      <c r="G518" t="s">
        <v>14</v>
      </c>
      <c r="H518">
        <v>846</v>
      </c>
      <c r="I518" s="7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P518" t="b">
        <v>0</v>
      </c>
      <c r="Q518" t="b">
        <v>0</v>
      </c>
      <c r="R518" t="s">
        <v>68</v>
      </c>
      <c r="S518" t="s">
        <v>2042</v>
      </c>
      <c r="T518" t="s">
        <v>2043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16"/>
        <v>112.00000000000001</v>
      </c>
      <c r="G519" t="s">
        <v>20</v>
      </c>
      <c r="H519">
        <v>78</v>
      </c>
      <c r="I519" s="7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P519" t="b">
        <v>0</v>
      </c>
      <c r="Q519" t="b">
        <v>0</v>
      </c>
      <c r="R519" t="s">
        <v>17</v>
      </c>
      <c r="S519" t="s">
        <v>2032</v>
      </c>
      <c r="T519" t="s">
        <v>2055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16"/>
        <v>7.0681818181818183</v>
      </c>
      <c r="G520" t="s">
        <v>14</v>
      </c>
      <c r="H520">
        <v>10</v>
      </c>
      <c r="I520" s="7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P520" t="b">
        <v>0</v>
      </c>
      <c r="Q520" t="b">
        <v>1</v>
      </c>
      <c r="R520" t="s">
        <v>71</v>
      </c>
      <c r="S520" t="s">
        <v>2056</v>
      </c>
      <c r="T520" t="s">
        <v>2044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16"/>
        <v>101.74563871693867</v>
      </c>
      <c r="G521" t="s">
        <v>20</v>
      </c>
      <c r="H521">
        <v>1773</v>
      </c>
      <c r="I521" s="7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16"/>
        <v>425.75</v>
      </c>
      <c r="G522" t="s">
        <v>20</v>
      </c>
      <c r="H522">
        <v>32</v>
      </c>
      <c r="I522" s="7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16"/>
        <v>145.53947368421052</v>
      </c>
      <c r="G523" t="s">
        <v>20</v>
      </c>
      <c r="H523">
        <v>369</v>
      </c>
      <c r="I523" s="7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P523" t="b">
        <v>0</v>
      </c>
      <c r="Q523" t="b">
        <v>1</v>
      </c>
      <c r="R523" t="s">
        <v>53</v>
      </c>
      <c r="S523" t="s">
        <v>2056</v>
      </c>
      <c r="T523" t="s">
        <v>2040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16"/>
        <v>32.453465346534657</v>
      </c>
      <c r="G524" t="s">
        <v>14</v>
      </c>
      <c r="H524">
        <v>191</v>
      </c>
      <c r="I524" s="7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P524" t="b">
        <v>0</v>
      </c>
      <c r="Q524" t="b">
        <v>0</v>
      </c>
      <c r="R524" t="s">
        <v>100</v>
      </c>
      <c r="S524" t="s">
        <v>2056</v>
      </c>
      <c r="T524" t="s">
        <v>2046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16"/>
        <v>700.33333333333326</v>
      </c>
      <c r="G525" t="s">
        <v>20</v>
      </c>
      <c r="H525">
        <v>89</v>
      </c>
      <c r="I525" s="7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P525" t="b">
        <v>0</v>
      </c>
      <c r="Q525" t="b">
        <v>0</v>
      </c>
      <c r="R525" t="s">
        <v>100</v>
      </c>
      <c r="S525" t="s">
        <v>2056</v>
      </c>
      <c r="T525" t="s">
        <v>2046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16"/>
        <v>83.904860392967933</v>
      </c>
      <c r="G526" t="s">
        <v>14</v>
      </c>
      <c r="H526">
        <v>1979</v>
      </c>
      <c r="I526" s="7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16"/>
        <v>84.19047619047619</v>
      </c>
      <c r="G527" t="s">
        <v>14</v>
      </c>
      <c r="H527">
        <v>63</v>
      </c>
      <c r="I527" s="7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P527" t="b">
        <v>0</v>
      </c>
      <c r="Q527" t="b">
        <v>0</v>
      </c>
      <c r="R527" t="s">
        <v>65</v>
      </c>
      <c r="S527" t="s">
        <v>2035</v>
      </c>
      <c r="T527" t="s">
        <v>2041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16"/>
        <v>155.95180722891567</v>
      </c>
      <c r="G528" t="s">
        <v>20</v>
      </c>
      <c r="H528">
        <v>147</v>
      </c>
      <c r="I528" s="7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16"/>
        <v>99.619450317124731</v>
      </c>
      <c r="G529" t="s">
        <v>14</v>
      </c>
      <c r="H529">
        <v>6080</v>
      </c>
      <c r="I529" s="7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P529" t="b">
        <v>0</v>
      </c>
      <c r="Q529" t="b">
        <v>0</v>
      </c>
      <c r="R529" t="s">
        <v>71</v>
      </c>
      <c r="S529" t="s">
        <v>2056</v>
      </c>
      <c r="T529" t="s">
        <v>2044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16"/>
        <v>80.300000000000011</v>
      </c>
      <c r="G530" t="s">
        <v>14</v>
      </c>
      <c r="H530">
        <v>80</v>
      </c>
      <c r="I530" s="7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P530" t="b">
        <v>0</v>
      </c>
      <c r="Q530" t="b">
        <v>0</v>
      </c>
      <c r="R530" t="s">
        <v>60</v>
      </c>
      <c r="S530" t="s">
        <v>2033</v>
      </c>
      <c r="T530" t="s">
        <v>2058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16"/>
        <v>11.254901960784313</v>
      </c>
      <c r="G531" t="s">
        <v>14</v>
      </c>
      <c r="H531">
        <v>9</v>
      </c>
      <c r="I531" s="7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P531" t="b">
        <v>0</v>
      </c>
      <c r="Q531" t="b">
        <v>0</v>
      </c>
      <c r="R531" t="s">
        <v>89</v>
      </c>
      <c r="S531" t="s">
        <v>2045</v>
      </c>
      <c r="T531" t="s">
        <v>2059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16"/>
        <v>91.740952380952379</v>
      </c>
      <c r="G532" t="s">
        <v>14</v>
      </c>
      <c r="H532">
        <v>1784</v>
      </c>
      <c r="I532" s="7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P532" t="b">
        <v>0</v>
      </c>
      <c r="Q532" t="b">
        <v>1</v>
      </c>
      <c r="R532" t="s">
        <v>119</v>
      </c>
      <c r="S532" t="s">
        <v>2042</v>
      </c>
      <c r="T532" t="s">
        <v>2047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16"/>
        <v>95.521156936261391</v>
      </c>
      <c r="G533" t="s">
        <v>47</v>
      </c>
      <c r="H533">
        <v>3640</v>
      </c>
      <c r="I533" s="7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P533" t="b">
        <v>0</v>
      </c>
      <c r="Q533" t="b">
        <v>0</v>
      </c>
      <c r="R533" t="s">
        <v>89</v>
      </c>
      <c r="S533" t="s">
        <v>2045</v>
      </c>
      <c r="T533" t="s">
        <v>2059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16"/>
        <v>502.87499999999994</v>
      </c>
      <c r="G534" t="s">
        <v>20</v>
      </c>
      <c r="H534">
        <v>126</v>
      </c>
      <c r="I534" s="7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16"/>
        <v>159.24394463667818</v>
      </c>
      <c r="G535" t="s">
        <v>20</v>
      </c>
      <c r="H535">
        <v>2218</v>
      </c>
      <c r="I535" s="7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P535" t="b">
        <v>0</v>
      </c>
      <c r="Q535" t="b">
        <v>0</v>
      </c>
      <c r="R535" t="s">
        <v>60</v>
      </c>
      <c r="S535" t="s">
        <v>2033</v>
      </c>
      <c r="T535" t="s">
        <v>2058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16"/>
        <v>15.022446689113355</v>
      </c>
      <c r="G536" t="s">
        <v>14</v>
      </c>
      <c r="H536">
        <v>243</v>
      </c>
      <c r="I536" s="7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P536" t="b">
        <v>0</v>
      </c>
      <c r="Q536" t="b">
        <v>1</v>
      </c>
      <c r="R536" t="s">
        <v>53</v>
      </c>
      <c r="S536" t="s">
        <v>2056</v>
      </c>
      <c r="T536" t="s">
        <v>2040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16"/>
        <v>482.03846153846149</v>
      </c>
      <c r="G537" t="s">
        <v>20</v>
      </c>
      <c r="H537">
        <v>202</v>
      </c>
      <c r="I537" s="7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16"/>
        <v>149.96938775510205</v>
      </c>
      <c r="G538" t="s">
        <v>20</v>
      </c>
      <c r="H538">
        <v>140</v>
      </c>
      <c r="I538" s="7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P538" t="b">
        <v>0</v>
      </c>
      <c r="Q538" t="b">
        <v>0</v>
      </c>
      <c r="R538" t="s">
        <v>119</v>
      </c>
      <c r="S538" t="s">
        <v>2042</v>
      </c>
      <c r="T538" t="s">
        <v>2047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16"/>
        <v>117.22156398104266</v>
      </c>
      <c r="G539" t="s">
        <v>20</v>
      </c>
      <c r="H539">
        <v>1052</v>
      </c>
      <c r="I539" s="7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P539" t="b">
        <v>1</v>
      </c>
      <c r="Q539" t="b">
        <v>1</v>
      </c>
      <c r="R539" t="s">
        <v>42</v>
      </c>
      <c r="S539" t="s">
        <v>2056</v>
      </c>
      <c r="T539" t="s">
        <v>2039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16"/>
        <v>37.695968274950431</v>
      </c>
      <c r="G540" t="s">
        <v>14</v>
      </c>
      <c r="H540">
        <v>1296</v>
      </c>
      <c r="I540" s="7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P540" t="b">
        <v>0</v>
      </c>
      <c r="Q540" t="b">
        <v>0</v>
      </c>
      <c r="R540" t="s">
        <v>292</v>
      </c>
      <c r="S540" t="s">
        <v>2045</v>
      </c>
      <c r="T540" t="s">
        <v>2062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16"/>
        <v>72.653061224489804</v>
      </c>
      <c r="G541" t="s">
        <v>14</v>
      </c>
      <c r="H541">
        <v>77</v>
      </c>
      <c r="I541" s="7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P541" t="b">
        <v>0</v>
      </c>
      <c r="Q541" t="b">
        <v>1</v>
      </c>
      <c r="R541" t="s">
        <v>17</v>
      </c>
      <c r="S541" t="s">
        <v>2032</v>
      </c>
      <c r="T541" t="s">
        <v>2055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16"/>
        <v>265.98113207547169</v>
      </c>
      <c r="G542" t="s">
        <v>20</v>
      </c>
      <c r="H542">
        <v>247</v>
      </c>
      <c r="I542" s="7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P542" t="b">
        <v>0</v>
      </c>
      <c r="Q542" t="b">
        <v>0</v>
      </c>
      <c r="R542" t="s">
        <v>122</v>
      </c>
      <c r="S542" t="s">
        <v>2048</v>
      </c>
      <c r="T542" t="s">
        <v>2060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16"/>
        <v>24.205617977528089</v>
      </c>
      <c r="G543" t="s">
        <v>14</v>
      </c>
      <c r="H543">
        <v>395</v>
      </c>
      <c r="I543" s="7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P543" t="b">
        <v>0</v>
      </c>
      <c r="Q543" t="b">
        <v>0</v>
      </c>
      <c r="R543" t="s">
        <v>292</v>
      </c>
      <c r="S543" t="s">
        <v>2045</v>
      </c>
      <c r="T543" t="s">
        <v>2062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16"/>
        <v>2.5064935064935066</v>
      </c>
      <c r="G544" t="s">
        <v>14</v>
      </c>
      <c r="H544">
        <v>49</v>
      </c>
      <c r="I544" s="7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P544" t="b">
        <v>0</v>
      </c>
      <c r="Q544" t="b">
        <v>0</v>
      </c>
      <c r="R544" t="s">
        <v>60</v>
      </c>
      <c r="S544" t="s">
        <v>2033</v>
      </c>
      <c r="T544" t="s">
        <v>2058</v>
      </c>
    </row>
    <row r="545" spans="1:23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16"/>
        <v>16.329799764428738</v>
      </c>
      <c r="G545" t="s">
        <v>14</v>
      </c>
      <c r="H545">
        <v>180</v>
      </c>
      <c r="I545" s="7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P545" t="b">
        <v>0</v>
      </c>
      <c r="Q545" t="b">
        <v>0</v>
      </c>
      <c r="R545" t="s">
        <v>89</v>
      </c>
      <c r="S545" t="s">
        <v>2045</v>
      </c>
      <c r="T545" t="s">
        <v>2059</v>
      </c>
    </row>
    <row r="546" spans="1:23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16"/>
        <v>276.5</v>
      </c>
      <c r="G546" t="s">
        <v>20</v>
      </c>
      <c r="H546">
        <v>84</v>
      </c>
      <c r="I546" s="7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3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16"/>
        <v>88.803571428571431</v>
      </c>
      <c r="G547" t="s">
        <v>14</v>
      </c>
      <c r="H547">
        <v>2690</v>
      </c>
      <c r="I547" s="7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3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16"/>
        <v>163.57142857142856</v>
      </c>
      <c r="G548" t="s">
        <v>20</v>
      </c>
      <c r="H548">
        <v>88</v>
      </c>
      <c r="I548" s="7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3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16"/>
        <v>969</v>
      </c>
      <c r="G549" t="s">
        <v>20</v>
      </c>
      <c r="H549">
        <v>156</v>
      </c>
      <c r="I549" s="7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P549" t="b">
        <v>0</v>
      </c>
      <c r="Q549" t="b">
        <v>0</v>
      </c>
      <c r="R549" t="s">
        <v>53</v>
      </c>
      <c r="S549" t="s">
        <v>2056</v>
      </c>
      <c r="T549" t="s">
        <v>2040</v>
      </c>
    </row>
    <row r="550" spans="1:23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16"/>
        <v>270.91376701966715</v>
      </c>
      <c r="G550" t="s">
        <v>20</v>
      </c>
      <c r="H550">
        <v>2985</v>
      </c>
      <c r="I550" s="7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3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16"/>
        <v>284.21355932203392</v>
      </c>
      <c r="G551" t="s">
        <v>20</v>
      </c>
      <c r="H551">
        <v>762</v>
      </c>
      <c r="I551" s="7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P551" t="b">
        <v>0</v>
      </c>
      <c r="Q551" t="b">
        <v>0</v>
      </c>
      <c r="R551" t="s">
        <v>65</v>
      </c>
      <c r="S551" t="s">
        <v>2035</v>
      </c>
      <c r="T551" t="s">
        <v>2041</v>
      </c>
    </row>
    <row r="552" spans="1:23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16"/>
        <v>4</v>
      </c>
      <c r="G552" t="s">
        <v>74</v>
      </c>
      <c r="H552">
        <v>1</v>
      </c>
      <c r="I552" s="7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P552" t="b">
        <v>0</v>
      </c>
      <c r="Q552" t="b">
        <v>0</v>
      </c>
      <c r="R552" t="s">
        <v>60</v>
      </c>
      <c r="S552" t="s">
        <v>2033</v>
      </c>
      <c r="T552" t="s">
        <v>2058</v>
      </c>
    </row>
    <row r="553" spans="1:23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16"/>
        <v>58.6329816768462</v>
      </c>
      <c r="G553" t="s">
        <v>14</v>
      </c>
      <c r="H553">
        <v>2779</v>
      </c>
      <c r="I553" s="7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3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16"/>
        <v>98.51111111111112</v>
      </c>
      <c r="G554" t="s">
        <v>14</v>
      </c>
      <c r="H554">
        <v>92</v>
      </c>
      <c r="I554" s="7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3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16"/>
        <v>43.975381008206334</v>
      </c>
      <c r="G555" t="s">
        <v>14</v>
      </c>
      <c r="H555">
        <v>1028</v>
      </c>
      <c r="I555" s="7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3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16"/>
        <v>151.66315789473683</v>
      </c>
      <c r="G556" t="s">
        <v>20</v>
      </c>
      <c r="H556">
        <v>554</v>
      </c>
      <c r="I556" s="7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P556" t="b">
        <v>0</v>
      </c>
      <c r="Q556" t="b">
        <v>0</v>
      </c>
      <c r="R556" t="s">
        <v>60</v>
      </c>
      <c r="S556" t="s">
        <v>2033</v>
      </c>
      <c r="T556" t="s">
        <v>2058</v>
      </c>
    </row>
    <row r="557" spans="1:23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16"/>
        <v>223.63492063492063</v>
      </c>
      <c r="G557" t="s">
        <v>20</v>
      </c>
      <c r="H557">
        <v>135</v>
      </c>
      <c r="I557" s="7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3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16"/>
        <v>239.75</v>
      </c>
      <c r="G558" t="s">
        <v>20</v>
      </c>
      <c r="H558">
        <v>122</v>
      </c>
      <c r="I558" s="7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P558" t="b">
        <v>0</v>
      </c>
      <c r="Q558" t="b">
        <v>1</v>
      </c>
      <c r="R558" t="s">
        <v>206</v>
      </c>
      <c r="S558" t="s">
        <v>2042</v>
      </c>
      <c r="T558" t="s">
        <v>2051</v>
      </c>
    </row>
    <row r="559" spans="1:23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16"/>
        <v>199.33333333333334</v>
      </c>
      <c r="G559" t="s">
        <v>20</v>
      </c>
      <c r="H559">
        <v>221</v>
      </c>
      <c r="I559" s="7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P559" t="b">
        <v>0</v>
      </c>
      <c r="Q559" t="b">
        <v>1</v>
      </c>
      <c r="R559" t="s">
        <v>474</v>
      </c>
      <c r="S559" t="s">
        <v>2056</v>
      </c>
      <c r="T559" t="s">
        <v>2064</v>
      </c>
    </row>
    <row r="560" spans="1:23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16"/>
        <v>137.34482758620689</v>
      </c>
      <c r="G560" t="s">
        <v>20</v>
      </c>
      <c r="H560">
        <v>126</v>
      </c>
      <c r="I560" s="7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  <c r="W560" t="s">
        <v>2047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16"/>
        <v>100.9696106362773</v>
      </c>
      <c r="G561" t="s">
        <v>20</v>
      </c>
      <c r="H561">
        <v>1022</v>
      </c>
      <c r="I561" s="7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16"/>
        <v>794.16</v>
      </c>
      <c r="G562" t="s">
        <v>20</v>
      </c>
      <c r="H562">
        <v>3177</v>
      </c>
      <c r="I562" s="7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P562" t="b">
        <v>0</v>
      </c>
      <c r="Q562" t="b">
        <v>0</v>
      </c>
      <c r="R562" t="s">
        <v>71</v>
      </c>
      <c r="S562" t="s">
        <v>2056</v>
      </c>
      <c r="T562" t="s">
        <v>2044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16"/>
        <v>369.7</v>
      </c>
      <c r="G563" t="s">
        <v>20</v>
      </c>
      <c r="H563">
        <v>198</v>
      </c>
      <c r="I563" s="7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16"/>
        <v>12.818181818181817</v>
      </c>
      <c r="G564" t="s">
        <v>14</v>
      </c>
      <c r="H564">
        <v>26</v>
      </c>
      <c r="I564" s="7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16"/>
        <v>138.02702702702703</v>
      </c>
      <c r="G565" t="s">
        <v>20</v>
      </c>
      <c r="H565">
        <v>85</v>
      </c>
      <c r="I565" s="7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P565" t="b">
        <v>0</v>
      </c>
      <c r="Q565" t="b">
        <v>0</v>
      </c>
      <c r="R565" t="s">
        <v>42</v>
      </c>
      <c r="S565" t="s">
        <v>2056</v>
      </c>
      <c r="T565" t="s">
        <v>2039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16"/>
        <v>83.813278008298752</v>
      </c>
      <c r="G566" t="s">
        <v>14</v>
      </c>
      <c r="H566">
        <v>1790</v>
      </c>
      <c r="I566" s="7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16"/>
        <v>204.60063224446787</v>
      </c>
      <c r="G567" t="s">
        <v>20</v>
      </c>
      <c r="H567">
        <v>3596</v>
      </c>
      <c r="I567" s="7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16"/>
        <v>44.344086021505376</v>
      </c>
      <c r="G568" t="s">
        <v>14</v>
      </c>
      <c r="H568">
        <v>37</v>
      </c>
      <c r="I568" s="7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P568" t="b">
        <v>0</v>
      </c>
      <c r="Q568" t="b">
        <v>1</v>
      </c>
      <c r="R568" t="s">
        <v>50</v>
      </c>
      <c r="S568" t="s">
        <v>2033</v>
      </c>
      <c r="T568" t="s">
        <v>2057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16"/>
        <v>218.60294117647058</v>
      </c>
      <c r="G569" t="s">
        <v>20</v>
      </c>
      <c r="H569">
        <v>244</v>
      </c>
      <c r="I569" s="7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16"/>
        <v>186.03314917127071</v>
      </c>
      <c r="G570" t="s">
        <v>20</v>
      </c>
      <c r="H570">
        <v>5180</v>
      </c>
      <c r="I570" s="7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16"/>
        <v>237.33830845771143</v>
      </c>
      <c r="G571" t="s">
        <v>20</v>
      </c>
      <c r="H571">
        <v>589</v>
      </c>
      <c r="I571" s="7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P571" t="b">
        <v>0</v>
      </c>
      <c r="Q571" t="b">
        <v>0</v>
      </c>
      <c r="R571" t="s">
        <v>71</v>
      </c>
      <c r="S571" t="s">
        <v>2056</v>
      </c>
      <c r="T571" t="s">
        <v>2044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16"/>
        <v>305.65384615384613</v>
      </c>
      <c r="G572" t="s">
        <v>20</v>
      </c>
      <c r="H572">
        <v>2725</v>
      </c>
      <c r="I572" s="7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16"/>
        <v>94.142857142857139</v>
      </c>
      <c r="G573" t="s">
        <v>14</v>
      </c>
      <c r="H573">
        <v>35</v>
      </c>
      <c r="I573" s="7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P573" t="b">
        <v>0</v>
      </c>
      <c r="Q573" t="b">
        <v>0</v>
      </c>
      <c r="R573" t="s">
        <v>100</v>
      </c>
      <c r="S573" t="s">
        <v>2056</v>
      </c>
      <c r="T573" t="s">
        <v>2046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16"/>
        <v>54.400000000000006</v>
      </c>
      <c r="G574" t="s">
        <v>74</v>
      </c>
      <c r="H574">
        <v>94</v>
      </c>
      <c r="I574" s="7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16"/>
        <v>111.88059701492537</v>
      </c>
      <c r="G575" t="s">
        <v>20</v>
      </c>
      <c r="H575">
        <v>300</v>
      </c>
      <c r="I575" s="7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P575" t="b">
        <v>0</v>
      </c>
      <c r="Q575" t="b">
        <v>0</v>
      </c>
      <c r="R575" t="s">
        <v>1029</v>
      </c>
      <c r="S575" t="s">
        <v>2053</v>
      </c>
      <c r="T575" t="s">
        <v>2054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16"/>
        <v>369.14814814814815</v>
      </c>
      <c r="G576" t="s">
        <v>20</v>
      </c>
      <c r="H576">
        <v>144</v>
      </c>
      <c r="I576" s="7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P576" t="b">
        <v>0</v>
      </c>
      <c r="Q576" t="b">
        <v>1</v>
      </c>
      <c r="R576" t="s">
        <v>17</v>
      </c>
      <c r="S576" t="s">
        <v>2032</v>
      </c>
      <c r="T576" t="s">
        <v>2055</v>
      </c>
    </row>
    <row r="577" spans="1:23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16"/>
        <v>62.930372148859547</v>
      </c>
      <c r="G577" t="s">
        <v>14</v>
      </c>
      <c r="H577">
        <v>558</v>
      </c>
      <c r="I577" s="7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3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16"/>
        <v>64.927835051546396</v>
      </c>
      <c r="G578" t="s">
        <v>14</v>
      </c>
      <c r="H578">
        <v>64</v>
      </c>
      <c r="I578" s="7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3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16"/>
        <v>18.853658536585368</v>
      </c>
      <c r="G579" t="s">
        <v>74</v>
      </c>
      <c r="H579">
        <v>37</v>
      </c>
      <c r="I579" s="7">
        <f t="shared" si="17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P579" t="b">
        <v>0</v>
      </c>
      <c r="Q579" t="b">
        <v>0</v>
      </c>
      <c r="R579" t="s">
        <v>159</v>
      </c>
      <c r="S579" t="s">
        <v>2033</v>
      </c>
      <c r="T579" t="s">
        <v>2050</v>
      </c>
    </row>
    <row r="580" spans="1:23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ref="F580:F643" si="18">(E580/D580)*100</f>
        <v>16.754404145077721</v>
      </c>
      <c r="G580" t="s">
        <v>14</v>
      </c>
      <c r="H580">
        <v>245</v>
      </c>
      <c r="I580" s="7">
        <f t="shared" ref="I580:I643" si="1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P580" t="b">
        <v>0</v>
      </c>
      <c r="Q580" t="b">
        <v>0</v>
      </c>
      <c r="R580" t="s">
        <v>474</v>
      </c>
      <c r="S580" t="s">
        <v>2056</v>
      </c>
      <c r="T580" t="s">
        <v>2064</v>
      </c>
    </row>
    <row r="581" spans="1:23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18"/>
        <v>101.11290322580646</v>
      </c>
      <c r="G581" t="s">
        <v>20</v>
      </c>
      <c r="H581">
        <v>87</v>
      </c>
      <c r="I581" s="7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P581" t="b">
        <v>0</v>
      </c>
      <c r="Q581" t="b">
        <v>0</v>
      </c>
      <c r="R581" t="s">
        <v>159</v>
      </c>
      <c r="S581" t="s">
        <v>2033</v>
      </c>
      <c r="T581" t="s">
        <v>2050</v>
      </c>
      <c r="W581" t="s">
        <v>2047</v>
      </c>
    </row>
    <row r="582" spans="1:23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18"/>
        <v>341.5022831050228</v>
      </c>
      <c r="G582" t="s">
        <v>20</v>
      </c>
      <c r="H582">
        <v>3116</v>
      </c>
      <c r="I582" s="7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3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18"/>
        <v>64.016666666666666</v>
      </c>
      <c r="G583" t="s">
        <v>14</v>
      </c>
      <c r="H583">
        <v>71</v>
      </c>
      <c r="I583" s="7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3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18"/>
        <v>52.080459770114942</v>
      </c>
      <c r="G584" t="s">
        <v>14</v>
      </c>
      <c r="H584">
        <v>42</v>
      </c>
      <c r="I584" s="7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P584" t="b">
        <v>0</v>
      </c>
      <c r="Q584" t="b">
        <v>1</v>
      </c>
      <c r="R584" t="s">
        <v>89</v>
      </c>
      <c r="S584" t="s">
        <v>2045</v>
      </c>
      <c r="T584" t="s">
        <v>2059</v>
      </c>
    </row>
    <row r="585" spans="1:23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18"/>
        <v>322.40211640211641</v>
      </c>
      <c r="G585" t="s">
        <v>20</v>
      </c>
      <c r="H585">
        <v>909</v>
      </c>
      <c r="I585" s="7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P585" t="b">
        <v>0</v>
      </c>
      <c r="Q585" t="b">
        <v>0</v>
      </c>
      <c r="R585" t="s">
        <v>42</v>
      </c>
      <c r="S585" t="s">
        <v>2056</v>
      </c>
      <c r="T585" t="s">
        <v>2039</v>
      </c>
    </row>
    <row r="586" spans="1:23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18"/>
        <v>119.50810185185186</v>
      </c>
      <c r="G586" t="s">
        <v>20</v>
      </c>
      <c r="H586">
        <v>1613</v>
      </c>
      <c r="I586" s="7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3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18"/>
        <v>146.79775280898878</v>
      </c>
      <c r="G587" t="s">
        <v>20</v>
      </c>
      <c r="H587">
        <v>136</v>
      </c>
      <c r="I587" s="7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P587" t="b">
        <v>0</v>
      </c>
      <c r="Q587" t="b">
        <v>0</v>
      </c>
      <c r="R587" t="s">
        <v>206</v>
      </c>
      <c r="S587" t="s">
        <v>2042</v>
      </c>
      <c r="T587" t="s">
        <v>2051</v>
      </c>
    </row>
    <row r="588" spans="1:23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18"/>
        <v>950.57142857142856</v>
      </c>
      <c r="G588" t="s">
        <v>20</v>
      </c>
      <c r="H588">
        <v>130</v>
      </c>
      <c r="I588" s="7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3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18"/>
        <v>72.893617021276597</v>
      </c>
      <c r="G589" t="s">
        <v>14</v>
      </c>
      <c r="H589">
        <v>156</v>
      </c>
      <c r="I589" s="7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P589" t="b">
        <v>0</v>
      </c>
      <c r="Q589" t="b">
        <v>1</v>
      </c>
      <c r="R589" t="s">
        <v>17</v>
      </c>
      <c r="S589" t="s">
        <v>2032</v>
      </c>
      <c r="T589" t="s">
        <v>2055</v>
      </c>
    </row>
    <row r="590" spans="1:23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18"/>
        <v>79.008248730964468</v>
      </c>
      <c r="G590" t="s">
        <v>14</v>
      </c>
      <c r="H590">
        <v>1368</v>
      </c>
      <c r="I590" s="7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3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18"/>
        <v>64.721518987341781</v>
      </c>
      <c r="G591" t="s">
        <v>14</v>
      </c>
      <c r="H591">
        <v>102</v>
      </c>
      <c r="I591" s="7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P591" t="b">
        <v>0</v>
      </c>
      <c r="Q591" t="b">
        <v>0</v>
      </c>
      <c r="R591" t="s">
        <v>42</v>
      </c>
      <c r="S591" t="s">
        <v>2056</v>
      </c>
      <c r="T591" t="s">
        <v>2039</v>
      </c>
    </row>
    <row r="592" spans="1:23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18"/>
        <v>82.028169014084511</v>
      </c>
      <c r="G592" t="s">
        <v>14</v>
      </c>
      <c r="H592">
        <v>86</v>
      </c>
      <c r="I592" s="7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P592" t="b">
        <v>0</v>
      </c>
      <c r="Q592" t="b">
        <v>0</v>
      </c>
      <c r="R592" t="s">
        <v>133</v>
      </c>
      <c r="S592" t="s">
        <v>2042</v>
      </c>
      <c r="T592" t="s">
        <v>2061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18"/>
        <v>1037.6666666666667</v>
      </c>
      <c r="G593" t="s">
        <v>20</v>
      </c>
      <c r="H593">
        <v>102</v>
      </c>
      <c r="I593" s="7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P593" t="b">
        <v>0</v>
      </c>
      <c r="Q593" t="b">
        <v>0</v>
      </c>
      <c r="R593" t="s">
        <v>89</v>
      </c>
      <c r="S593" t="s">
        <v>2045</v>
      </c>
      <c r="T593" t="s">
        <v>2059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18"/>
        <v>12.910076530612244</v>
      </c>
      <c r="G594" t="s">
        <v>14</v>
      </c>
      <c r="H594">
        <v>253</v>
      </c>
      <c r="I594" s="7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18"/>
        <v>154.84210526315789</v>
      </c>
      <c r="G595" t="s">
        <v>20</v>
      </c>
      <c r="H595">
        <v>4006</v>
      </c>
      <c r="I595" s="7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P595" t="b">
        <v>0</v>
      </c>
      <c r="Q595" t="b">
        <v>0</v>
      </c>
      <c r="R595" t="s">
        <v>71</v>
      </c>
      <c r="S595" t="s">
        <v>2056</v>
      </c>
      <c r="T595" t="s">
        <v>2044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18"/>
        <v>7.0991735537190088</v>
      </c>
      <c r="G596" t="s">
        <v>14</v>
      </c>
      <c r="H596">
        <v>157</v>
      </c>
      <c r="I596" s="7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18"/>
        <v>208.52773826458036</v>
      </c>
      <c r="G597" t="s">
        <v>20</v>
      </c>
      <c r="H597">
        <v>1629</v>
      </c>
      <c r="I597" s="7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18"/>
        <v>99.683544303797461</v>
      </c>
      <c r="G598" t="s">
        <v>14</v>
      </c>
      <c r="H598">
        <v>183</v>
      </c>
      <c r="I598" s="7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P598" t="b">
        <v>0</v>
      </c>
      <c r="Q598" t="b">
        <v>1</v>
      </c>
      <c r="R598" t="s">
        <v>53</v>
      </c>
      <c r="S598" t="s">
        <v>2056</v>
      </c>
      <c r="T598" t="s">
        <v>2040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18"/>
        <v>201.59756097560978</v>
      </c>
      <c r="G599" t="s">
        <v>20</v>
      </c>
      <c r="H599">
        <v>2188</v>
      </c>
      <c r="I599" s="7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18"/>
        <v>162.09032258064516</v>
      </c>
      <c r="G600" t="s">
        <v>20</v>
      </c>
      <c r="H600">
        <v>2409</v>
      </c>
      <c r="I600" s="7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18"/>
        <v>3.6436208125445471</v>
      </c>
      <c r="G601" t="s">
        <v>14</v>
      </c>
      <c r="H601">
        <v>82</v>
      </c>
      <c r="I601" s="7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P601" t="b">
        <v>0</v>
      </c>
      <c r="Q601" t="b">
        <v>0</v>
      </c>
      <c r="R601" t="s">
        <v>42</v>
      </c>
      <c r="S601" t="s">
        <v>2056</v>
      </c>
      <c r="T601" t="s">
        <v>2039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18"/>
        <v>5</v>
      </c>
      <c r="G602" t="s">
        <v>14</v>
      </c>
      <c r="H602">
        <v>1</v>
      </c>
      <c r="I602" s="7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P602" t="b">
        <v>0</v>
      </c>
      <c r="Q602" t="b">
        <v>0</v>
      </c>
      <c r="R602" t="s">
        <v>17</v>
      </c>
      <c r="S602" t="s">
        <v>2032</v>
      </c>
      <c r="T602" t="s">
        <v>2055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18"/>
        <v>206.63492063492063</v>
      </c>
      <c r="G603" t="s">
        <v>20</v>
      </c>
      <c r="H603">
        <v>194</v>
      </c>
      <c r="I603" s="7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P603" t="b">
        <v>1</v>
      </c>
      <c r="Q603" t="b">
        <v>0</v>
      </c>
      <c r="R603" t="s">
        <v>65</v>
      </c>
      <c r="S603" t="s">
        <v>2035</v>
      </c>
      <c r="T603" t="s">
        <v>2041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18"/>
        <v>128.23628691983123</v>
      </c>
      <c r="G604" t="s">
        <v>20</v>
      </c>
      <c r="H604">
        <v>1140</v>
      </c>
      <c r="I604" s="7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18"/>
        <v>119.66037735849055</v>
      </c>
      <c r="G605" t="s">
        <v>20</v>
      </c>
      <c r="H605">
        <v>102</v>
      </c>
      <c r="I605" s="7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18"/>
        <v>170.73055242390078</v>
      </c>
      <c r="G606" t="s">
        <v>20</v>
      </c>
      <c r="H606">
        <v>2857</v>
      </c>
      <c r="I606" s="7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18"/>
        <v>187.21212121212122</v>
      </c>
      <c r="G607" t="s">
        <v>20</v>
      </c>
      <c r="H607">
        <v>107</v>
      </c>
      <c r="I607" s="7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P607" t="b">
        <v>0</v>
      </c>
      <c r="Q607" t="b">
        <v>0</v>
      </c>
      <c r="R607" t="s">
        <v>68</v>
      </c>
      <c r="S607" t="s">
        <v>2042</v>
      </c>
      <c r="T607" t="s">
        <v>2043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18"/>
        <v>188.38235294117646</v>
      </c>
      <c r="G608" t="s">
        <v>20</v>
      </c>
      <c r="H608">
        <v>160</v>
      </c>
      <c r="I608" s="7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3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18"/>
        <v>131.29869186046511</v>
      </c>
      <c r="G609" t="s">
        <v>20</v>
      </c>
      <c r="H609">
        <v>2230</v>
      </c>
      <c r="I609" s="7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P609" t="b">
        <v>0</v>
      </c>
      <c r="Q609" t="b">
        <v>0</v>
      </c>
      <c r="R609" t="s">
        <v>17</v>
      </c>
      <c r="S609" t="s">
        <v>2032</v>
      </c>
      <c r="T609" t="s">
        <v>2055</v>
      </c>
    </row>
    <row r="610" spans="1:23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18"/>
        <v>283.97435897435901</v>
      </c>
      <c r="G610" t="s">
        <v>20</v>
      </c>
      <c r="H610">
        <v>316</v>
      </c>
      <c r="I610" s="7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P610" t="b">
        <v>0</v>
      </c>
      <c r="Q610" t="b">
        <v>1</v>
      </c>
      <c r="R610" t="s">
        <v>159</v>
      </c>
      <c r="S610" t="s">
        <v>2033</v>
      </c>
      <c r="T610" t="s">
        <v>2050</v>
      </c>
    </row>
    <row r="611" spans="1:23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18"/>
        <v>120.41999999999999</v>
      </c>
      <c r="G611" t="s">
        <v>20</v>
      </c>
      <c r="H611">
        <v>117</v>
      </c>
      <c r="I611" s="7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P611" t="b">
        <v>0</v>
      </c>
      <c r="Q611" t="b">
        <v>0</v>
      </c>
      <c r="R611" t="s">
        <v>474</v>
      </c>
      <c r="S611" t="s">
        <v>2056</v>
      </c>
      <c r="T611" t="s">
        <v>2064</v>
      </c>
    </row>
    <row r="612" spans="1:23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18"/>
        <v>419.0560747663551</v>
      </c>
      <c r="G612" t="s">
        <v>20</v>
      </c>
      <c r="H612">
        <v>6406</v>
      </c>
      <c r="I612" s="7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  <c r="W612" t="s">
        <v>2047</v>
      </c>
    </row>
    <row r="613" spans="1:23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18"/>
        <v>13.853658536585368</v>
      </c>
      <c r="G613" t="s">
        <v>74</v>
      </c>
      <c r="H613">
        <v>15</v>
      </c>
      <c r="I613" s="7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3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18"/>
        <v>139.43548387096774</v>
      </c>
      <c r="G614" t="s">
        <v>20</v>
      </c>
      <c r="H614">
        <v>192</v>
      </c>
      <c r="I614" s="7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P614" t="b">
        <v>0</v>
      </c>
      <c r="Q614" t="b">
        <v>0</v>
      </c>
      <c r="R614" t="s">
        <v>50</v>
      </c>
      <c r="S614" t="s">
        <v>2033</v>
      </c>
      <c r="T614" t="s">
        <v>2057</v>
      </c>
    </row>
    <row r="615" spans="1:23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18"/>
        <v>174</v>
      </c>
      <c r="G615" t="s">
        <v>20</v>
      </c>
      <c r="H615">
        <v>26</v>
      </c>
      <c r="I615" s="7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3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18"/>
        <v>155.49056603773585</v>
      </c>
      <c r="G616" t="s">
        <v>20</v>
      </c>
      <c r="H616">
        <v>723</v>
      </c>
      <c r="I616" s="7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3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18"/>
        <v>170.44705882352943</v>
      </c>
      <c r="G617" t="s">
        <v>20</v>
      </c>
      <c r="H617">
        <v>170</v>
      </c>
      <c r="I617" s="7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3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18"/>
        <v>189.515625</v>
      </c>
      <c r="G618" t="s">
        <v>20</v>
      </c>
      <c r="H618">
        <v>238</v>
      </c>
      <c r="I618" s="7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P618" t="b">
        <v>0</v>
      </c>
      <c r="Q618" t="b">
        <v>1</v>
      </c>
      <c r="R618" t="s">
        <v>60</v>
      </c>
      <c r="S618" t="s">
        <v>2033</v>
      </c>
      <c r="T618" t="s">
        <v>2058</v>
      </c>
    </row>
    <row r="619" spans="1:23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18"/>
        <v>249.71428571428572</v>
      </c>
      <c r="G619" t="s">
        <v>20</v>
      </c>
      <c r="H619">
        <v>55</v>
      </c>
      <c r="I619" s="7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3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18"/>
        <v>48.860523665659613</v>
      </c>
      <c r="G620" t="s">
        <v>14</v>
      </c>
      <c r="H620">
        <v>1198</v>
      </c>
      <c r="I620" s="7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P620" t="b">
        <v>0</v>
      </c>
      <c r="Q620" t="b">
        <v>0</v>
      </c>
      <c r="R620" t="s">
        <v>68</v>
      </c>
      <c r="S620" t="s">
        <v>2042</v>
      </c>
      <c r="T620" t="s">
        <v>2043</v>
      </c>
    </row>
    <row r="621" spans="1:23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18"/>
        <v>28.461970393057683</v>
      </c>
      <c r="G621" t="s">
        <v>14</v>
      </c>
      <c r="H621">
        <v>648</v>
      </c>
      <c r="I621" s="7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3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18"/>
        <v>268.02325581395348</v>
      </c>
      <c r="G622" t="s">
        <v>20</v>
      </c>
      <c r="H622">
        <v>128</v>
      </c>
      <c r="I622" s="7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P622" t="b">
        <v>0</v>
      </c>
      <c r="Q622" t="b">
        <v>0</v>
      </c>
      <c r="R622" t="s">
        <v>122</v>
      </c>
      <c r="S622" t="s">
        <v>2048</v>
      </c>
      <c r="T622" t="s">
        <v>2060</v>
      </c>
    </row>
    <row r="623" spans="1:23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18"/>
        <v>619.80078125</v>
      </c>
      <c r="G623" t="s">
        <v>20</v>
      </c>
      <c r="H623">
        <v>2144</v>
      </c>
      <c r="I623" s="7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3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18"/>
        <v>3.1301587301587301</v>
      </c>
      <c r="G624" t="s">
        <v>14</v>
      </c>
      <c r="H624">
        <v>64</v>
      </c>
      <c r="I624" s="7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P624" t="b">
        <v>0</v>
      </c>
      <c r="Q624" t="b">
        <v>0</v>
      </c>
      <c r="R624" t="s">
        <v>60</v>
      </c>
      <c r="S624" t="s">
        <v>2033</v>
      </c>
      <c r="T624" t="s">
        <v>2058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18"/>
        <v>159.92152704135739</v>
      </c>
      <c r="G625" t="s">
        <v>20</v>
      </c>
      <c r="H625">
        <v>2693</v>
      </c>
      <c r="I625" s="7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18"/>
        <v>279.39215686274508</v>
      </c>
      <c r="G626" t="s">
        <v>20</v>
      </c>
      <c r="H626">
        <v>432</v>
      </c>
      <c r="I626" s="7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P626" t="b">
        <v>0</v>
      </c>
      <c r="Q626" t="b">
        <v>0</v>
      </c>
      <c r="R626" t="s">
        <v>122</v>
      </c>
      <c r="S626" t="s">
        <v>2048</v>
      </c>
      <c r="T626" t="s">
        <v>2060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18"/>
        <v>77.373333333333335</v>
      </c>
      <c r="G627" t="s">
        <v>14</v>
      </c>
      <c r="H627">
        <v>62</v>
      </c>
      <c r="I627" s="7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18"/>
        <v>206.32812500000003</v>
      </c>
      <c r="G628" t="s">
        <v>20</v>
      </c>
      <c r="H628">
        <v>189</v>
      </c>
      <c r="I628" s="7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18"/>
        <v>694.25</v>
      </c>
      <c r="G629" t="s">
        <v>20</v>
      </c>
      <c r="H629">
        <v>154</v>
      </c>
      <c r="I629" s="7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P629" t="b">
        <v>1</v>
      </c>
      <c r="Q629" t="b">
        <v>0</v>
      </c>
      <c r="R629" t="s">
        <v>17</v>
      </c>
      <c r="S629" t="s">
        <v>2032</v>
      </c>
      <c r="T629" t="s">
        <v>2055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18"/>
        <v>151.78947368421052</v>
      </c>
      <c r="G630" t="s">
        <v>20</v>
      </c>
      <c r="H630">
        <v>96</v>
      </c>
      <c r="I630" s="7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P630" t="b">
        <v>0</v>
      </c>
      <c r="Q630" t="b">
        <v>0</v>
      </c>
      <c r="R630" t="s">
        <v>60</v>
      </c>
      <c r="S630" t="s">
        <v>2033</v>
      </c>
      <c r="T630" t="s">
        <v>2058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18"/>
        <v>64.58207217694995</v>
      </c>
      <c r="G631" t="s">
        <v>14</v>
      </c>
      <c r="H631">
        <v>750</v>
      </c>
      <c r="I631" s="7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18"/>
        <v>62.873684210526314</v>
      </c>
      <c r="G632" t="s">
        <v>74</v>
      </c>
      <c r="H632">
        <v>87</v>
      </c>
      <c r="I632" s="7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18"/>
        <v>310.39864864864865</v>
      </c>
      <c r="G633" t="s">
        <v>20</v>
      </c>
      <c r="H633">
        <v>3063</v>
      </c>
      <c r="I633" s="7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18"/>
        <v>42.859916782246884</v>
      </c>
      <c r="G634" t="s">
        <v>47</v>
      </c>
      <c r="H634">
        <v>278</v>
      </c>
      <c r="I634" s="7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18"/>
        <v>83.119402985074629</v>
      </c>
      <c r="G635" t="s">
        <v>14</v>
      </c>
      <c r="H635">
        <v>105</v>
      </c>
      <c r="I635" s="7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P635" t="b">
        <v>0</v>
      </c>
      <c r="Q635" t="b">
        <v>0</v>
      </c>
      <c r="R635" t="s">
        <v>71</v>
      </c>
      <c r="S635" t="s">
        <v>2056</v>
      </c>
      <c r="T635" t="s">
        <v>2044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18"/>
        <v>78.531302876480552</v>
      </c>
      <c r="G636" t="s">
        <v>74</v>
      </c>
      <c r="H636">
        <v>1658</v>
      </c>
      <c r="I636" s="7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P636" t="b">
        <v>0</v>
      </c>
      <c r="Q636" t="b">
        <v>0</v>
      </c>
      <c r="R636" t="s">
        <v>269</v>
      </c>
      <c r="S636" t="s">
        <v>2056</v>
      </c>
      <c r="T636" t="s">
        <v>2052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18"/>
        <v>114.09352517985612</v>
      </c>
      <c r="G637" t="s">
        <v>20</v>
      </c>
      <c r="H637">
        <v>2266</v>
      </c>
      <c r="I637" s="7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P637" t="b">
        <v>0</v>
      </c>
      <c r="Q637" t="b">
        <v>0</v>
      </c>
      <c r="R637" t="s">
        <v>269</v>
      </c>
      <c r="S637" t="s">
        <v>2056</v>
      </c>
      <c r="T637" t="s">
        <v>2052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18"/>
        <v>64.537683358624179</v>
      </c>
      <c r="G638" t="s">
        <v>14</v>
      </c>
      <c r="H638">
        <v>2604</v>
      </c>
      <c r="I638" s="7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P638" t="b">
        <v>0</v>
      </c>
      <c r="Q638" t="b">
        <v>1</v>
      </c>
      <c r="R638" t="s">
        <v>71</v>
      </c>
      <c r="S638" t="s">
        <v>2056</v>
      </c>
      <c r="T638" t="s">
        <v>2044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18"/>
        <v>79.411764705882348</v>
      </c>
      <c r="G639" t="s">
        <v>14</v>
      </c>
      <c r="H639">
        <v>65</v>
      </c>
      <c r="I639" s="7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18"/>
        <v>11.419117647058824</v>
      </c>
      <c r="G640" t="s">
        <v>14</v>
      </c>
      <c r="H640">
        <v>94</v>
      </c>
      <c r="I640" s="7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18"/>
        <v>56.186046511627907</v>
      </c>
      <c r="G641" t="s">
        <v>47</v>
      </c>
      <c r="H641">
        <v>45</v>
      </c>
      <c r="I641" s="7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P641" t="b">
        <v>0</v>
      </c>
      <c r="Q641" t="b">
        <v>1</v>
      </c>
      <c r="R641" t="s">
        <v>53</v>
      </c>
      <c r="S641" t="s">
        <v>2056</v>
      </c>
      <c r="T641" t="s">
        <v>2040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18"/>
        <v>16.501669449081803</v>
      </c>
      <c r="G642" t="s">
        <v>14</v>
      </c>
      <c r="H642">
        <v>257</v>
      </c>
      <c r="I642" s="7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18"/>
        <v>119.96808510638297</v>
      </c>
      <c r="G643" t="s">
        <v>20</v>
      </c>
      <c r="H643">
        <v>194</v>
      </c>
      <c r="I643" s="7">
        <f t="shared" si="1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ref="F644:F707" si="20">(E644/D644)*100</f>
        <v>145.45652173913044</v>
      </c>
      <c r="G644" t="s">
        <v>20</v>
      </c>
      <c r="H644">
        <v>129</v>
      </c>
      <c r="I644" s="7">
        <f t="shared" ref="I644:I707" si="2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P644" t="b">
        <v>0</v>
      </c>
      <c r="Q644" t="b">
        <v>0</v>
      </c>
      <c r="R644" t="s">
        <v>65</v>
      </c>
      <c r="S644" t="s">
        <v>2035</v>
      </c>
      <c r="T644" t="s">
        <v>2041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20"/>
        <v>221.38255033557047</v>
      </c>
      <c r="G645" t="s">
        <v>20</v>
      </c>
      <c r="H645">
        <v>375</v>
      </c>
      <c r="I645" s="7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20"/>
        <v>48.396694214876035</v>
      </c>
      <c r="G646" t="s">
        <v>14</v>
      </c>
      <c r="H646">
        <v>2928</v>
      </c>
      <c r="I646" s="7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20"/>
        <v>92.911504424778755</v>
      </c>
      <c r="G647" t="s">
        <v>14</v>
      </c>
      <c r="H647">
        <v>4697</v>
      </c>
      <c r="I647" s="7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20"/>
        <v>88.599797365754824</v>
      </c>
      <c r="G648" t="s">
        <v>14</v>
      </c>
      <c r="H648">
        <v>2915</v>
      </c>
      <c r="I648" s="7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P648" t="b">
        <v>0</v>
      </c>
      <c r="Q648" t="b">
        <v>0</v>
      </c>
      <c r="R648" t="s">
        <v>89</v>
      </c>
      <c r="S648" t="s">
        <v>2045</v>
      </c>
      <c r="T648" t="s">
        <v>2059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20"/>
        <v>41.4</v>
      </c>
      <c r="G649" t="s">
        <v>14</v>
      </c>
      <c r="H649">
        <v>18</v>
      </c>
      <c r="I649" s="7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P649" t="b">
        <v>0</v>
      </c>
      <c r="Q649" t="b">
        <v>0</v>
      </c>
      <c r="R649" t="s">
        <v>206</v>
      </c>
      <c r="S649" t="s">
        <v>2042</v>
      </c>
      <c r="T649" t="s">
        <v>2051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20"/>
        <v>63.056795131845846</v>
      </c>
      <c r="G650" t="s">
        <v>74</v>
      </c>
      <c r="H650">
        <v>723</v>
      </c>
      <c r="I650" s="7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P650" t="b">
        <v>1</v>
      </c>
      <c r="Q650" t="b">
        <v>0</v>
      </c>
      <c r="R650" t="s">
        <v>17</v>
      </c>
      <c r="S650" t="s">
        <v>2032</v>
      </c>
      <c r="T650" t="s">
        <v>2055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20"/>
        <v>48.482333607230892</v>
      </c>
      <c r="G651" t="s">
        <v>14</v>
      </c>
      <c r="H651">
        <v>602</v>
      </c>
      <c r="I651" s="7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20"/>
        <v>2</v>
      </c>
      <c r="G652" t="s">
        <v>14</v>
      </c>
      <c r="H652">
        <v>1</v>
      </c>
      <c r="I652" s="7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P652" t="b">
        <v>0</v>
      </c>
      <c r="Q652" t="b">
        <v>0</v>
      </c>
      <c r="R652" t="s">
        <v>159</v>
      </c>
      <c r="S652" t="s">
        <v>2033</v>
      </c>
      <c r="T652" t="s">
        <v>2050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20"/>
        <v>88.47941026944585</v>
      </c>
      <c r="G653" t="s">
        <v>14</v>
      </c>
      <c r="H653">
        <v>3868</v>
      </c>
      <c r="I653" s="7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P653" t="b">
        <v>0</v>
      </c>
      <c r="Q653" t="b">
        <v>0</v>
      </c>
      <c r="R653" t="s">
        <v>100</v>
      </c>
      <c r="S653" t="s">
        <v>2056</v>
      </c>
      <c r="T653" t="s">
        <v>2046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20"/>
        <v>126.84</v>
      </c>
      <c r="G654" t="s">
        <v>20</v>
      </c>
      <c r="H654">
        <v>409</v>
      </c>
      <c r="I654" s="7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20"/>
        <v>2338.833333333333</v>
      </c>
      <c r="G655" t="s">
        <v>20</v>
      </c>
      <c r="H655">
        <v>234</v>
      </c>
      <c r="I655" s="7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20"/>
        <v>508.38857142857148</v>
      </c>
      <c r="G656" t="s">
        <v>20</v>
      </c>
      <c r="H656">
        <v>3016</v>
      </c>
      <c r="I656" s="7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P656" t="b">
        <v>0</v>
      </c>
      <c r="Q656" t="b">
        <v>0</v>
      </c>
      <c r="R656" t="s">
        <v>148</v>
      </c>
      <c r="S656" t="s">
        <v>2033</v>
      </c>
      <c r="T656" t="s">
        <v>2049</v>
      </c>
    </row>
    <row r="657" spans="1:23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20"/>
        <v>191.47826086956522</v>
      </c>
      <c r="G657" t="s">
        <v>20</v>
      </c>
      <c r="H657">
        <v>264</v>
      </c>
      <c r="I657" s="7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P657" t="b">
        <v>1</v>
      </c>
      <c r="Q657" t="b">
        <v>0</v>
      </c>
      <c r="R657" t="s">
        <v>122</v>
      </c>
      <c r="S657" t="s">
        <v>2048</v>
      </c>
      <c r="T657" t="s">
        <v>2060</v>
      </c>
    </row>
    <row r="658" spans="1:23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20"/>
        <v>42.127533783783782</v>
      </c>
      <c r="G658" t="s">
        <v>14</v>
      </c>
      <c r="H658">
        <v>504</v>
      </c>
      <c r="I658" s="7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P658" t="b">
        <v>0</v>
      </c>
      <c r="Q658" t="b">
        <v>0</v>
      </c>
      <c r="R658" t="s">
        <v>17</v>
      </c>
      <c r="S658" t="s">
        <v>2032</v>
      </c>
      <c r="T658" t="s">
        <v>2055</v>
      </c>
    </row>
    <row r="659" spans="1:23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20"/>
        <v>8.24</v>
      </c>
      <c r="G659" t="s">
        <v>14</v>
      </c>
      <c r="H659">
        <v>14</v>
      </c>
      <c r="I659" s="7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P659" t="b">
        <v>0</v>
      </c>
      <c r="Q659" t="b">
        <v>0</v>
      </c>
      <c r="R659" t="s">
        <v>474</v>
      </c>
      <c r="S659" t="s">
        <v>2056</v>
      </c>
      <c r="T659" t="s">
        <v>2064</v>
      </c>
    </row>
    <row r="660" spans="1:23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20"/>
        <v>60.064638783269963</v>
      </c>
      <c r="G660" t="s">
        <v>74</v>
      </c>
      <c r="H660">
        <v>390</v>
      </c>
      <c r="I660" s="7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  <c r="W660" t="s">
        <v>2047</v>
      </c>
    </row>
    <row r="661" spans="1:23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20"/>
        <v>47.232808616404313</v>
      </c>
      <c r="G661" t="s">
        <v>14</v>
      </c>
      <c r="H661">
        <v>750</v>
      </c>
      <c r="I661" s="7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P661" t="b">
        <v>0</v>
      </c>
      <c r="Q661" t="b">
        <v>0</v>
      </c>
      <c r="R661" t="s">
        <v>42</v>
      </c>
      <c r="S661" t="s">
        <v>2056</v>
      </c>
      <c r="T661" t="s">
        <v>2039</v>
      </c>
    </row>
    <row r="662" spans="1:23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20"/>
        <v>81.736263736263737</v>
      </c>
      <c r="G662" t="s">
        <v>14</v>
      </c>
      <c r="H662">
        <v>77</v>
      </c>
      <c r="I662" s="7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3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20"/>
        <v>54.187265917603</v>
      </c>
      <c r="G663" t="s">
        <v>14</v>
      </c>
      <c r="H663">
        <v>752</v>
      </c>
      <c r="I663" s="7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P663" t="b">
        <v>0</v>
      </c>
      <c r="Q663" t="b">
        <v>0</v>
      </c>
      <c r="R663" t="s">
        <v>159</v>
      </c>
      <c r="S663" t="s">
        <v>2033</v>
      </c>
      <c r="T663" t="s">
        <v>2050</v>
      </c>
    </row>
    <row r="664" spans="1:23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20"/>
        <v>97.868131868131869</v>
      </c>
      <c r="G664" t="s">
        <v>14</v>
      </c>
      <c r="H664">
        <v>131</v>
      </c>
      <c r="I664" s="7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3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20"/>
        <v>77.239999999999995</v>
      </c>
      <c r="G665" t="s">
        <v>14</v>
      </c>
      <c r="H665">
        <v>87</v>
      </c>
      <c r="I665" s="7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3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20"/>
        <v>33.464735516372798</v>
      </c>
      <c r="G666" t="s">
        <v>14</v>
      </c>
      <c r="H666">
        <v>1063</v>
      </c>
      <c r="I666" s="7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P666" t="b">
        <v>0</v>
      </c>
      <c r="Q666" t="b">
        <v>0</v>
      </c>
      <c r="R666" t="s">
        <v>159</v>
      </c>
      <c r="S666" t="s">
        <v>2033</v>
      </c>
      <c r="T666" t="s">
        <v>2050</v>
      </c>
    </row>
    <row r="667" spans="1:23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20"/>
        <v>239.58823529411765</v>
      </c>
      <c r="G667" t="s">
        <v>20</v>
      </c>
      <c r="H667">
        <v>272</v>
      </c>
      <c r="I667" s="7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P667" t="b">
        <v>0</v>
      </c>
      <c r="Q667" t="b">
        <v>1</v>
      </c>
      <c r="R667" t="s">
        <v>42</v>
      </c>
      <c r="S667" t="s">
        <v>2056</v>
      </c>
      <c r="T667" t="s">
        <v>2039</v>
      </c>
    </row>
    <row r="668" spans="1:23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20"/>
        <v>64.032258064516128</v>
      </c>
      <c r="G668" t="s">
        <v>74</v>
      </c>
      <c r="H668">
        <v>25</v>
      </c>
      <c r="I668" s="7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3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20"/>
        <v>176.15942028985506</v>
      </c>
      <c r="G669" t="s">
        <v>20</v>
      </c>
      <c r="H669">
        <v>419</v>
      </c>
      <c r="I669" s="7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P669" t="b">
        <v>0</v>
      </c>
      <c r="Q669" t="b">
        <v>0</v>
      </c>
      <c r="R669" t="s">
        <v>1029</v>
      </c>
      <c r="S669" t="s">
        <v>2053</v>
      </c>
      <c r="T669" t="s">
        <v>2054</v>
      </c>
    </row>
    <row r="670" spans="1:23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20"/>
        <v>20.33818181818182</v>
      </c>
      <c r="G670" t="s">
        <v>14</v>
      </c>
      <c r="H670">
        <v>76</v>
      </c>
      <c r="I670" s="7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3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20"/>
        <v>358.64754098360658</v>
      </c>
      <c r="G671" t="s">
        <v>20</v>
      </c>
      <c r="H671">
        <v>1621</v>
      </c>
      <c r="I671" s="7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3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20"/>
        <v>468.85802469135803</v>
      </c>
      <c r="G672" t="s">
        <v>20</v>
      </c>
      <c r="H672">
        <v>1101</v>
      </c>
      <c r="I672" s="7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P672" t="b">
        <v>0</v>
      </c>
      <c r="Q672" t="b">
        <v>0</v>
      </c>
      <c r="R672" t="s">
        <v>60</v>
      </c>
      <c r="S672" t="s">
        <v>2033</v>
      </c>
      <c r="T672" t="s">
        <v>2058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20"/>
        <v>122.05635245901641</v>
      </c>
      <c r="G673" t="s">
        <v>20</v>
      </c>
      <c r="H673">
        <v>1073</v>
      </c>
      <c r="I673" s="7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20"/>
        <v>55.931783729156137</v>
      </c>
      <c r="G674" t="s">
        <v>14</v>
      </c>
      <c r="H674">
        <v>4428</v>
      </c>
      <c r="I674" s="7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20"/>
        <v>43.660714285714285</v>
      </c>
      <c r="G675" t="s">
        <v>14</v>
      </c>
      <c r="H675">
        <v>58</v>
      </c>
      <c r="I675" s="7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P675" t="b">
        <v>0</v>
      </c>
      <c r="Q675" t="b">
        <v>0</v>
      </c>
      <c r="R675" t="s">
        <v>60</v>
      </c>
      <c r="S675" t="s">
        <v>2033</v>
      </c>
      <c r="T675" t="s">
        <v>2058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20"/>
        <v>33.53837141183363</v>
      </c>
      <c r="G676" t="s">
        <v>74</v>
      </c>
      <c r="H676">
        <v>1218</v>
      </c>
      <c r="I676" s="7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P676" t="b">
        <v>0</v>
      </c>
      <c r="Q676" t="b">
        <v>0</v>
      </c>
      <c r="R676" t="s">
        <v>122</v>
      </c>
      <c r="S676" t="s">
        <v>2048</v>
      </c>
      <c r="T676" t="s">
        <v>2060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20"/>
        <v>122.97938144329896</v>
      </c>
      <c r="G677" t="s">
        <v>20</v>
      </c>
      <c r="H677">
        <v>331</v>
      </c>
      <c r="I677" s="7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P677" t="b">
        <v>0</v>
      </c>
      <c r="Q677" t="b">
        <v>0</v>
      </c>
      <c r="R677" t="s">
        <v>1029</v>
      </c>
      <c r="S677" t="s">
        <v>2053</v>
      </c>
      <c r="T677" t="s">
        <v>2054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20"/>
        <v>189.74959871589084</v>
      </c>
      <c r="G678" t="s">
        <v>20</v>
      </c>
      <c r="H678">
        <v>1170</v>
      </c>
      <c r="I678" s="7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P678" t="b">
        <v>0</v>
      </c>
      <c r="Q678" t="b">
        <v>0</v>
      </c>
      <c r="R678" t="s">
        <v>122</v>
      </c>
      <c r="S678" t="s">
        <v>2048</v>
      </c>
      <c r="T678" t="s">
        <v>2060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20"/>
        <v>83.622641509433961</v>
      </c>
      <c r="G679" t="s">
        <v>14</v>
      </c>
      <c r="H679">
        <v>111</v>
      </c>
      <c r="I679" s="7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P679" t="b">
        <v>0</v>
      </c>
      <c r="Q679" t="b">
        <v>0</v>
      </c>
      <c r="R679" t="s">
        <v>119</v>
      </c>
      <c r="S679" t="s">
        <v>2042</v>
      </c>
      <c r="T679" t="s">
        <v>2047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20"/>
        <v>17.968844221105527</v>
      </c>
      <c r="G680" t="s">
        <v>74</v>
      </c>
      <c r="H680">
        <v>215</v>
      </c>
      <c r="I680" s="7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P680" t="b">
        <v>0</v>
      </c>
      <c r="Q680" t="b">
        <v>0</v>
      </c>
      <c r="R680" t="s">
        <v>53</v>
      </c>
      <c r="S680" t="s">
        <v>2056</v>
      </c>
      <c r="T680" t="s">
        <v>2040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20"/>
        <v>1036.5</v>
      </c>
      <c r="G681" t="s">
        <v>20</v>
      </c>
      <c r="H681">
        <v>363</v>
      </c>
      <c r="I681" s="7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P681" t="b">
        <v>0</v>
      </c>
      <c r="Q681" t="b">
        <v>1</v>
      </c>
      <c r="R681" t="s">
        <v>17</v>
      </c>
      <c r="S681" t="s">
        <v>2032</v>
      </c>
      <c r="T681" t="s">
        <v>2055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20"/>
        <v>97.405219780219781</v>
      </c>
      <c r="G682" t="s">
        <v>14</v>
      </c>
      <c r="H682">
        <v>2955</v>
      </c>
      <c r="I682" s="7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P682" t="b">
        <v>0</v>
      </c>
      <c r="Q682" t="b">
        <v>1</v>
      </c>
      <c r="R682" t="s">
        <v>292</v>
      </c>
      <c r="S682" t="s">
        <v>2045</v>
      </c>
      <c r="T682" t="s">
        <v>2062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20"/>
        <v>86.386203150461711</v>
      </c>
      <c r="G683" t="s">
        <v>14</v>
      </c>
      <c r="H683">
        <v>1657</v>
      </c>
      <c r="I683" s="7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20"/>
        <v>150.16666666666666</v>
      </c>
      <c r="G684" t="s">
        <v>20</v>
      </c>
      <c r="H684">
        <v>103</v>
      </c>
      <c r="I684" s="7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20"/>
        <v>358.43478260869563</v>
      </c>
      <c r="G685" t="s">
        <v>20</v>
      </c>
      <c r="H685">
        <v>147</v>
      </c>
      <c r="I685" s="7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20"/>
        <v>542.85714285714289</v>
      </c>
      <c r="G686" t="s">
        <v>20</v>
      </c>
      <c r="H686">
        <v>110</v>
      </c>
      <c r="I686" s="7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P686" t="b">
        <v>0</v>
      </c>
      <c r="Q686" t="b">
        <v>0</v>
      </c>
      <c r="R686" t="s">
        <v>68</v>
      </c>
      <c r="S686" t="s">
        <v>2042</v>
      </c>
      <c r="T686" t="s">
        <v>2043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20"/>
        <v>67.500714285714281</v>
      </c>
      <c r="G687" t="s">
        <v>14</v>
      </c>
      <c r="H687">
        <v>926</v>
      </c>
      <c r="I687" s="7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20"/>
        <v>191.74666666666667</v>
      </c>
      <c r="G688" t="s">
        <v>20</v>
      </c>
      <c r="H688">
        <v>134</v>
      </c>
      <c r="I688" s="7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P688" t="b">
        <v>0</v>
      </c>
      <c r="Q688" t="b">
        <v>0</v>
      </c>
      <c r="R688" t="s">
        <v>65</v>
      </c>
      <c r="S688" t="s">
        <v>2035</v>
      </c>
      <c r="T688" t="s">
        <v>2041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20"/>
        <v>932</v>
      </c>
      <c r="G689" t="s">
        <v>20</v>
      </c>
      <c r="H689">
        <v>269</v>
      </c>
      <c r="I689" s="7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20"/>
        <v>429.27586206896552</v>
      </c>
      <c r="G690" t="s">
        <v>20</v>
      </c>
      <c r="H690">
        <v>175</v>
      </c>
      <c r="I690" s="7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P690" t="b">
        <v>0</v>
      </c>
      <c r="Q690" t="b">
        <v>1</v>
      </c>
      <c r="R690" t="s">
        <v>269</v>
      </c>
      <c r="S690" t="s">
        <v>2056</v>
      </c>
      <c r="T690" t="s">
        <v>2052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20"/>
        <v>100.65753424657535</v>
      </c>
      <c r="G691" t="s">
        <v>20</v>
      </c>
      <c r="H691">
        <v>69</v>
      </c>
      <c r="I691" s="7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20"/>
        <v>226.61111111111109</v>
      </c>
      <c r="G692" t="s">
        <v>20</v>
      </c>
      <c r="H692">
        <v>190</v>
      </c>
      <c r="I692" s="7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P692" t="b">
        <v>0</v>
      </c>
      <c r="Q692" t="b">
        <v>1</v>
      </c>
      <c r="R692" t="s">
        <v>42</v>
      </c>
      <c r="S692" t="s">
        <v>2056</v>
      </c>
      <c r="T692" t="s">
        <v>2039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20"/>
        <v>142.38</v>
      </c>
      <c r="G693" t="s">
        <v>20</v>
      </c>
      <c r="H693">
        <v>237</v>
      </c>
      <c r="I693" s="7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P693" t="b">
        <v>1</v>
      </c>
      <c r="Q693" t="b">
        <v>1</v>
      </c>
      <c r="R693" t="s">
        <v>42</v>
      </c>
      <c r="S693" t="s">
        <v>2056</v>
      </c>
      <c r="T693" t="s">
        <v>2039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20"/>
        <v>90.633333333333326</v>
      </c>
      <c r="G694" t="s">
        <v>14</v>
      </c>
      <c r="H694">
        <v>77</v>
      </c>
      <c r="I694" s="7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20"/>
        <v>63.966740576496676</v>
      </c>
      <c r="G695" t="s">
        <v>14</v>
      </c>
      <c r="H695">
        <v>1748</v>
      </c>
      <c r="I695" s="7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20"/>
        <v>84.131868131868131</v>
      </c>
      <c r="G696" t="s">
        <v>14</v>
      </c>
      <c r="H696">
        <v>79</v>
      </c>
      <c r="I696" s="7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20"/>
        <v>133.93478260869566</v>
      </c>
      <c r="G697" t="s">
        <v>20</v>
      </c>
      <c r="H697">
        <v>196</v>
      </c>
      <c r="I697" s="7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20"/>
        <v>59.042047531992694</v>
      </c>
      <c r="G698" t="s">
        <v>14</v>
      </c>
      <c r="H698">
        <v>889</v>
      </c>
      <c r="I698" s="7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20"/>
        <v>152.80062063615205</v>
      </c>
      <c r="G699" t="s">
        <v>20</v>
      </c>
      <c r="H699">
        <v>7295</v>
      </c>
      <c r="I699" s="7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P699" t="b">
        <v>0</v>
      </c>
      <c r="Q699" t="b">
        <v>0</v>
      </c>
      <c r="R699" t="s">
        <v>50</v>
      </c>
      <c r="S699" t="s">
        <v>2033</v>
      </c>
      <c r="T699" t="s">
        <v>2057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20"/>
        <v>446.69121140142522</v>
      </c>
      <c r="G700" t="s">
        <v>20</v>
      </c>
      <c r="H700">
        <v>2893</v>
      </c>
      <c r="I700" s="7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P700" t="b">
        <v>0</v>
      </c>
      <c r="Q700" t="b">
        <v>0</v>
      </c>
      <c r="R700" t="s">
        <v>65</v>
      </c>
      <c r="S700" t="s">
        <v>2035</v>
      </c>
      <c r="T700" t="s">
        <v>2041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20"/>
        <v>84.391891891891888</v>
      </c>
      <c r="G701" t="s">
        <v>14</v>
      </c>
      <c r="H701">
        <v>56</v>
      </c>
      <c r="I701" s="7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P701" t="b">
        <v>0</v>
      </c>
      <c r="Q701" t="b">
        <v>0</v>
      </c>
      <c r="R701" t="s">
        <v>53</v>
      </c>
      <c r="S701" t="s">
        <v>2056</v>
      </c>
      <c r="T701" t="s">
        <v>2040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20"/>
        <v>3</v>
      </c>
      <c r="G702" t="s">
        <v>14</v>
      </c>
      <c r="H702">
        <v>1</v>
      </c>
      <c r="I702" s="7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P702" t="b">
        <v>0</v>
      </c>
      <c r="Q702" t="b">
        <v>0</v>
      </c>
      <c r="R702" t="s">
        <v>65</v>
      </c>
      <c r="S702" t="s">
        <v>2035</v>
      </c>
      <c r="T702" t="s">
        <v>2041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20"/>
        <v>175.02692307692308</v>
      </c>
      <c r="G703" t="s">
        <v>20</v>
      </c>
      <c r="H703">
        <v>820</v>
      </c>
      <c r="I703" s="7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20"/>
        <v>54.137931034482754</v>
      </c>
      <c r="G704" t="s">
        <v>14</v>
      </c>
      <c r="H704">
        <v>83</v>
      </c>
      <c r="I704" s="7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P704" t="b">
        <v>0</v>
      </c>
      <c r="Q704" t="b">
        <v>0</v>
      </c>
      <c r="R704" t="s">
        <v>65</v>
      </c>
      <c r="S704" t="s">
        <v>2035</v>
      </c>
      <c r="T704" t="s">
        <v>2041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20"/>
        <v>311.87381703470032</v>
      </c>
      <c r="G705" t="s">
        <v>20</v>
      </c>
      <c r="H705">
        <v>2038</v>
      </c>
      <c r="I705" s="7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P705" t="b">
        <v>1</v>
      </c>
      <c r="Q705" t="b">
        <v>1</v>
      </c>
      <c r="R705" t="s">
        <v>206</v>
      </c>
      <c r="S705" t="s">
        <v>2042</v>
      </c>
      <c r="T705" t="s">
        <v>2051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20"/>
        <v>122.78160919540231</v>
      </c>
      <c r="G706" t="s">
        <v>20</v>
      </c>
      <c r="H706">
        <v>116</v>
      </c>
      <c r="I706" s="7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P706" t="b">
        <v>0</v>
      </c>
      <c r="Q706" t="b">
        <v>0</v>
      </c>
      <c r="R706" t="s">
        <v>71</v>
      </c>
      <c r="S706" t="s">
        <v>2056</v>
      </c>
      <c r="T706" t="s">
        <v>2044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20"/>
        <v>99.026517383618156</v>
      </c>
      <c r="G707" t="s">
        <v>14</v>
      </c>
      <c r="H707">
        <v>2025</v>
      </c>
      <c r="I707" s="7">
        <f t="shared" si="2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P707" t="b">
        <v>0</v>
      </c>
      <c r="Q707" t="b">
        <v>0</v>
      </c>
      <c r="R707" t="s">
        <v>68</v>
      </c>
      <c r="S707" t="s">
        <v>2042</v>
      </c>
      <c r="T707" t="s">
        <v>2043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ref="F708:F771" si="22">(E708/D708)*100</f>
        <v>127.84686346863469</v>
      </c>
      <c r="G708" t="s">
        <v>20</v>
      </c>
      <c r="H708">
        <v>1345</v>
      </c>
      <c r="I708" s="7">
        <f t="shared" ref="I708:I771" si="23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22"/>
        <v>158.61643835616439</v>
      </c>
      <c r="G709" t="s">
        <v>20</v>
      </c>
      <c r="H709">
        <v>168</v>
      </c>
      <c r="I709" s="7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P709" t="b">
        <v>0</v>
      </c>
      <c r="Q709" t="b">
        <v>0</v>
      </c>
      <c r="R709" t="s">
        <v>53</v>
      </c>
      <c r="S709" t="s">
        <v>2056</v>
      </c>
      <c r="T709" t="s">
        <v>2040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22"/>
        <v>707.05882352941171</v>
      </c>
      <c r="G710" t="s">
        <v>20</v>
      </c>
      <c r="H710">
        <v>137</v>
      </c>
      <c r="I710" s="7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22"/>
        <v>142.38775510204081</v>
      </c>
      <c r="G711" t="s">
        <v>20</v>
      </c>
      <c r="H711">
        <v>186</v>
      </c>
      <c r="I711" s="7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22"/>
        <v>147.86046511627907</v>
      </c>
      <c r="G712" t="s">
        <v>20</v>
      </c>
      <c r="H712">
        <v>125</v>
      </c>
      <c r="I712" s="7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22"/>
        <v>20.322580645161288</v>
      </c>
      <c r="G713" t="s">
        <v>14</v>
      </c>
      <c r="H713">
        <v>14</v>
      </c>
      <c r="I713" s="7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22"/>
        <v>1840.625</v>
      </c>
      <c r="G714" t="s">
        <v>20</v>
      </c>
      <c r="H714">
        <v>202</v>
      </c>
      <c r="I714" s="7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22"/>
        <v>161.94202898550725</v>
      </c>
      <c r="G715" t="s">
        <v>20</v>
      </c>
      <c r="H715">
        <v>103</v>
      </c>
      <c r="I715" s="7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P715" t="b">
        <v>0</v>
      </c>
      <c r="Q715" t="b">
        <v>0</v>
      </c>
      <c r="R715" t="s">
        <v>133</v>
      </c>
      <c r="S715" t="s">
        <v>2042</v>
      </c>
      <c r="T715" t="s">
        <v>2061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22"/>
        <v>472.82077922077923</v>
      </c>
      <c r="G716" t="s">
        <v>20</v>
      </c>
      <c r="H716">
        <v>1785</v>
      </c>
      <c r="I716" s="7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22"/>
        <v>24.466101694915253</v>
      </c>
      <c r="G717" t="s">
        <v>14</v>
      </c>
      <c r="H717">
        <v>656</v>
      </c>
      <c r="I717" s="7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P717" t="b">
        <v>0</v>
      </c>
      <c r="Q717" t="b">
        <v>0</v>
      </c>
      <c r="R717" t="s">
        <v>292</v>
      </c>
      <c r="S717" t="s">
        <v>2045</v>
      </c>
      <c r="T717" t="s">
        <v>2062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22"/>
        <v>517.65</v>
      </c>
      <c r="G718" t="s">
        <v>20</v>
      </c>
      <c r="H718">
        <v>157</v>
      </c>
      <c r="I718" s="7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22"/>
        <v>247.64285714285714</v>
      </c>
      <c r="G719" t="s">
        <v>20</v>
      </c>
      <c r="H719">
        <v>555</v>
      </c>
      <c r="I719" s="7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P719" t="b">
        <v>0</v>
      </c>
      <c r="Q719" t="b">
        <v>0</v>
      </c>
      <c r="R719" t="s">
        <v>42</v>
      </c>
      <c r="S719" t="s">
        <v>2056</v>
      </c>
      <c r="T719" t="s">
        <v>2039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22"/>
        <v>100.20481927710843</v>
      </c>
      <c r="G720" t="s">
        <v>20</v>
      </c>
      <c r="H720">
        <v>297</v>
      </c>
      <c r="I720" s="7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P720" t="b">
        <v>0</v>
      </c>
      <c r="Q720" t="b">
        <v>0</v>
      </c>
      <c r="R720" t="s">
        <v>65</v>
      </c>
      <c r="S720" t="s">
        <v>2035</v>
      </c>
      <c r="T720" t="s">
        <v>2041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22"/>
        <v>153</v>
      </c>
      <c r="G721" t="s">
        <v>20</v>
      </c>
      <c r="H721">
        <v>123</v>
      </c>
      <c r="I721" s="7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P721" t="b">
        <v>0</v>
      </c>
      <c r="Q721" t="b">
        <v>0</v>
      </c>
      <c r="R721" t="s">
        <v>119</v>
      </c>
      <c r="S721" t="s">
        <v>2042</v>
      </c>
      <c r="T721" t="s">
        <v>2047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22"/>
        <v>37.091954022988503</v>
      </c>
      <c r="G722" t="s">
        <v>74</v>
      </c>
      <c r="H722">
        <v>38</v>
      </c>
      <c r="I722" s="7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22"/>
        <v>4.392394822006473</v>
      </c>
      <c r="G723" t="s">
        <v>74</v>
      </c>
      <c r="H723">
        <v>60</v>
      </c>
      <c r="I723" s="7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22"/>
        <v>156.50721649484535</v>
      </c>
      <c r="G724" t="s">
        <v>20</v>
      </c>
      <c r="H724">
        <v>3036</v>
      </c>
      <c r="I724" s="7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P724" t="b">
        <v>0</v>
      </c>
      <c r="Q724" t="b">
        <v>0</v>
      </c>
      <c r="R724" t="s">
        <v>42</v>
      </c>
      <c r="S724" t="s">
        <v>2056</v>
      </c>
      <c r="T724" t="s">
        <v>2039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22"/>
        <v>270.40816326530609</v>
      </c>
      <c r="G725" t="s">
        <v>20</v>
      </c>
      <c r="H725">
        <v>144</v>
      </c>
      <c r="I725" s="7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22"/>
        <v>134.05952380952382</v>
      </c>
      <c r="G726" t="s">
        <v>20</v>
      </c>
      <c r="H726">
        <v>121</v>
      </c>
      <c r="I726" s="7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22"/>
        <v>50.398033126293996</v>
      </c>
      <c r="G727" t="s">
        <v>14</v>
      </c>
      <c r="H727">
        <v>1596</v>
      </c>
      <c r="I727" s="7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P727" t="b">
        <v>0</v>
      </c>
      <c r="Q727" t="b">
        <v>0</v>
      </c>
      <c r="R727" t="s">
        <v>292</v>
      </c>
      <c r="S727" t="s">
        <v>2045</v>
      </c>
      <c r="T727" t="s">
        <v>2062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22"/>
        <v>88.815837937384899</v>
      </c>
      <c r="G728" t="s">
        <v>74</v>
      </c>
      <c r="H728">
        <v>524</v>
      </c>
      <c r="I728" s="7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22"/>
        <v>165</v>
      </c>
      <c r="G729" t="s">
        <v>20</v>
      </c>
      <c r="H729">
        <v>181</v>
      </c>
      <c r="I729" s="7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22"/>
        <v>17.5</v>
      </c>
      <c r="G730" t="s">
        <v>14</v>
      </c>
      <c r="H730">
        <v>10</v>
      </c>
      <c r="I730" s="7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22"/>
        <v>185.66071428571428</v>
      </c>
      <c r="G731" t="s">
        <v>20</v>
      </c>
      <c r="H731">
        <v>122</v>
      </c>
      <c r="I731" s="7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P731" t="b">
        <v>0</v>
      </c>
      <c r="Q731" t="b">
        <v>0</v>
      </c>
      <c r="R731" t="s">
        <v>53</v>
      </c>
      <c r="S731" t="s">
        <v>2056</v>
      </c>
      <c r="T731" t="s">
        <v>2040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22"/>
        <v>412.6631944444444</v>
      </c>
      <c r="G732" t="s">
        <v>20</v>
      </c>
      <c r="H732">
        <v>1071</v>
      </c>
      <c r="I732" s="7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P732" t="b">
        <v>0</v>
      </c>
      <c r="Q732" t="b">
        <v>0</v>
      </c>
      <c r="R732" t="s">
        <v>65</v>
      </c>
      <c r="S732" t="s">
        <v>2035</v>
      </c>
      <c r="T732" t="s">
        <v>2041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22"/>
        <v>90.25</v>
      </c>
      <c r="G733" t="s">
        <v>74</v>
      </c>
      <c r="H733">
        <v>219</v>
      </c>
      <c r="I733" s="7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22"/>
        <v>91.984615384615381</v>
      </c>
      <c r="G734" t="s">
        <v>14</v>
      </c>
      <c r="H734">
        <v>1121</v>
      </c>
      <c r="I734" s="7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22"/>
        <v>527.00632911392404</v>
      </c>
      <c r="G735" t="s">
        <v>20</v>
      </c>
      <c r="H735">
        <v>980</v>
      </c>
      <c r="I735" s="7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P735" t="b">
        <v>0</v>
      </c>
      <c r="Q735" t="b">
        <v>0</v>
      </c>
      <c r="R735" t="s">
        <v>148</v>
      </c>
      <c r="S735" t="s">
        <v>2033</v>
      </c>
      <c r="T735" t="s">
        <v>2049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22"/>
        <v>319.14285714285711</v>
      </c>
      <c r="G736" t="s">
        <v>20</v>
      </c>
      <c r="H736">
        <v>536</v>
      </c>
      <c r="I736" s="7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22"/>
        <v>354.18867924528303</v>
      </c>
      <c r="G737" t="s">
        <v>20</v>
      </c>
      <c r="H737">
        <v>1991</v>
      </c>
      <c r="I737" s="7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P737" t="b">
        <v>0</v>
      </c>
      <c r="Q737" t="b">
        <v>0</v>
      </c>
      <c r="R737" t="s">
        <v>122</v>
      </c>
      <c r="S737" t="s">
        <v>2048</v>
      </c>
      <c r="T737" t="s">
        <v>2060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22"/>
        <v>32.896103896103895</v>
      </c>
      <c r="G738" t="s">
        <v>74</v>
      </c>
      <c r="H738">
        <v>29</v>
      </c>
      <c r="I738" s="7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P738" t="b">
        <v>0</v>
      </c>
      <c r="Q738" t="b">
        <v>0</v>
      </c>
      <c r="R738" t="s">
        <v>68</v>
      </c>
      <c r="S738" t="s">
        <v>2042</v>
      </c>
      <c r="T738" t="s">
        <v>2043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22"/>
        <v>135.8918918918919</v>
      </c>
      <c r="G739" t="s">
        <v>20</v>
      </c>
      <c r="H739">
        <v>180</v>
      </c>
      <c r="I739" s="7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P739" t="b">
        <v>0</v>
      </c>
      <c r="Q739" t="b">
        <v>0</v>
      </c>
      <c r="R739" t="s">
        <v>60</v>
      </c>
      <c r="S739" t="s">
        <v>2033</v>
      </c>
      <c r="T739" t="s">
        <v>2058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22"/>
        <v>2.0843373493975905</v>
      </c>
      <c r="G740" t="s">
        <v>14</v>
      </c>
      <c r="H740">
        <v>15</v>
      </c>
      <c r="I740" s="7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22"/>
        <v>61</v>
      </c>
      <c r="G741" t="s">
        <v>14</v>
      </c>
      <c r="H741">
        <v>191</v>
      </c>
      <c r="I741" s="7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P741" t="b">
        <v>0</v>
      </c>
      <c r="Q741" t="b">
        <v>0</v>
      </c>
      <c r="R741" t="s">
        <v>60</v>
      </c>
      <c r="S741" t="s">
        <v>2033</v>
      </c>
      <c r="T741" t="s">
        <v>2058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22"/>
        <v>30.037735849056602</v>
      </c>
      <c r="G742" t="s">
        <v>14</v>
      </c>
      <c r="H742">
        <v>16</v>
      </c>
      <c r="I742" s="7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22"/>
        <v>1179.1666666666665</v>
      </c>
      <c r="G743" t="s">
        <v>20</v>
      </c>
      <c r="H743">
        <v>130</v>
      </c>
      <c r="I743" s="7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22"/>
        <v>1126.0833333333335</v>
      </c>
      <c r="G744" t="s">
        <v>20</v>
      </c>
      <c r="H744">
        <v>122</v>
      </c>
      <c r="I744" s="7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P744" t="b">
        <v>0</v>
      </c>
      <c r="Q744" t="b">
        <v>0</v>
      </c>
      <c r="R744" t="s">
        <v>50</v>
      </c>
      <c r="S744" t="s">
        <v>2033</v>
      </c>
      <c r="T744" t="s">
        <v>2057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22"/>
        <v>12.923076923076923</v>
      </c>
      <c r="G745" t="s">
        <v>14</v>
      </c>
      <c r="H745">
        <v>17</v>
      </c>
      <c r="I745" s="7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22"/>
        <v>712</v>
      </c>
      <c r="G746" t="s">
        <v>20</v>
      </c>
      <c r="H746">
        <v>140</v>
      </c>
      <c r="I746" s="7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22"/>
        <v>30.304347826086957</v>
      </c>
      <c r="G747" t="s">
        <v>14</v>
      </c>
      <c r="H747">
        <v>34</v>
      </c>
      <c r="I747" s="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P747" t="b">
        <v>0</v>
      </c>
      <c r="Q747" t="b">
        <v>0</v>
      </c>
      <c r="R747" t="s">
        <v>65</v>
      </c>
      <c r="S747" t="s">
        <v>2035</v>
      </c>
      <c r="T747" t="s">
        <v>2041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22"/>
        <v>212.50896057347671</v>
      </c>
      <c r="G748" t="s">
        <v>20</v>
      </c>
      <c r="H748">
        <v>3388</v>
      </c>
      <c r="I748" s="7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22"/>
        <v>228.85714285714286</v>
      </c>
      <c r="G749" t="s">
        <v>20</v>
      </c>
      <c r="H749">
        <v>280</v>
      </c>
      <c r="I749" s="7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22"/>
        <v>34.959979476654695</v>
      </c>
      <c r="G750" t="s">
        <v>74</v>
      </c>
      <c r="H750">
        <v>614</v>
      </c>
      <c r="I750" s="7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P750" t="b">
        <v>0</v>
      </c>
      <c r="Q750" t="b">
        <v>1</v>
      </c>
      <c r="R750" t="s">
        <v>71</v>
      </c>
      <c r="S750" t="s">
        <v>2056</v>
      </c>
      <c r="T750" t="s">
        <v>2044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22"/>
        <v>157.29069767441862</v>
      </c>
      <c r="G751" t="s">
        <v>20</v>
      </c>
      <c r="H751">
        <v>366</v>
      </c>
      <c r="I751" s="7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P751" t="b">
        <v>0</v>
      </c>
      <c r="Q751" t="b">
        <v>1</v>
      </c>
      <c r="R751" t="s">
        <v>65</v>
      </c>
      <c r="S751" t="s">
        <v>2035</v>
      </c>
      <c r="T751" t="s">
        <v>2041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22"/>
        <v>1</v>
      </c>
      <c r="G752" t="s">
        <v>14</v>
      </c>
      <c r="H752">
        <v>1</v>
      </c>
      <c r="I752" s="7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P752" t="b">
        <v>0</v>
      </c>
      <c r="Q752" t="b">
        <v>0</v>
      </c>
      <c r="R752" t="s">
        <v>50</v>
      </c>
      <c r="S752" t="s">
        <v>2033</v>
      </c>
      <c r="T752" t="s">
        <v>2057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22"/>
        <v>232.30555555555554</v>
      </c>
      <c r="G753" t="s">
        <v>20</v>
      </c>
      <c r="H753">
        <v>270</v>
      </c>
      <c r="I753" s="7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P753" t="b">
        <v>1</v>
      </c>
      <c r="Q753" t="b">
        <v>1</v>
      </c>
      <c r="R753" t="s">
        <v>68</v>
      </c>
      <c r="S753" t="s">
        <v>2042</v>
      </c>
      <c r="T753" t="s">
        <v>2043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22"/>
        <v>92.448275862068968</v>
      </c>
      <c r="G754" t="s">
        <v>74</v>
      </c>
      <c r="H754">
        <v>114</v>
      </c>
      <c r="I754" s="7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22"/>
        <v>256.70212765957444</v>
      </c>
      <c r="G755" t="s">
        <v>20</v>
      </c>
      <c r="H755">
        <v>137</v>
      </c>
      <c r="I755" s="7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P755" t="b">
        <v>0</v>
      </c>
      <c r="Q755" t="b">
        <v>0</v>
      </c>
      <c r="R755" t="s">
        <v>122</v>
      </c>
      <c r="S755" t="s">
        <v>2048</v>
      </c>
      <c r="T755" t="s">
        <v>2060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22"/>
        <v>168.47017045454547</v>
      </c>
      <c r="G756" t="s">
        <v>20</v>
      </c>
      <c r="H756">
        <v>3205</v>
      </c>
      <c r="I756" s="7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22"/>
        <v>166.57777777777778</v>
      </c>
      <c r="G757" t="s">
        <v>20</v>
      </c>
      <c r="H757">
        <v>288</v>
      </c>
      <c r="I757" s="7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22"/>
        <v>772.07692307692309</v>
      </c>
      <c r="G758" t="s">
        <v>20</v>
      </c>
      <c r="H758">
        <v>148</v>
      </c>
      <c r="I758" s="7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22"/>
        <v>406.85714285714283</v>
      </c>
      <c r="G759" t="s">
        <v>20</v>
      </c>
      <c r="H759">
        <v>114</v>
      </c>
      <c r="I759" s="7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P759" t="b">
        <v>0</v>
      </c>
      <c r="Q759" t="b">
        <v>0</v>
      </c>
      <c r="R759" t="s">
        <v>53</v>
      </c>
      <c r="S759" t="s">
        <v>2056</v>
      </c>
      <c r="T759" t="s">
        <v>2040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22"/>
        <v>564.20608108108115</v>
      </c>
      <c r="G760" t="s">
        <v>20</v>
      </c>
      <c r="H760">
        <v>1518</v>
      </c>
      <c r="I760" s="7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22"/>
        <v>68.426865671641792</v>
      </c>
      <c r="G761" t="s">
        <v>14</v>
      </c>
      <c r="H761">
        <v>1274</v>
      </c>
      <c r="I761" s="7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P761" t="b">
        <v>0</v>
      </c>
      <c r="Q761" t="b">
        <v>0</v>
      </c>
      <c r="R761" t="s">
        <v>50</v>
      </c>
      <c r="S761" t="s">
        <v>2033</v>
      </c>
      <c r="T761" t="s">
        <v>2057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22"/>
        <v>34.351966873706004</v>
      </c>
      <c r="G762" t="s">
        <v>14</v>
      </c>
      <c r="H762">
        <v>210</v>
      </c>
      <c r="I762" s="7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P762" t="b">
        <v>0</v>
      </c>
      <c r="Q762" t="b">
        <v>1</v>
      </c>
      <c r="R762" t="s">
        <v>89</v>
      </c>
      <c r="S762" t="s">
        <v>2045</v>
      </c>
      <c r="T762" t="s">
        <v>2059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22"/>
        <v>655.4545454545455</v>
      </c>
      <c r="G763" t="s">
        <v>20</v>
      </c>
      <c r="H763">
        <v>166</v>
      </c>
      <c r="I763" s="7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22"/>
        <v>177.25714285714284</v>
      </c>
      <c r="G764" t="s">
        <v>20</v>
      </c>
      <c r="H764">
        <v>100</v>
      </c>
      <c r="I764" s="7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P764" t="b">
        <v>0</v>
      </c>
      <c r="Q764" t="b">
        <v>0</v>
      </c>
      <c r="R764" t="s">
        <v>159</v>
      </c>
      <c r="S764" t="s">
        <v>2033</v>
      </c>
      <c r="T764" t="s">
        <v>2050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22"/>
        <v>113.17857142857144</v>
      </c>
      <c r="G765" t="s">
        <v>20</v>
      </c>
      <c r="H765">
        <v>235</v>
      </c>
      <c r="I765" s="7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22"/>
        <v>728.18181818181824</v>
      </c>
      <c r="G766" t="s">
        <v>20</v>
      </c>
      <c r="H766">
        <v>148</v>
      </c>
      <c r="I766" s="7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22"/>
        <v>208.33333333333334</v>
      </c>
      <c r="G767" t="s">
        <v>20</v>
      </c>
      <c r="H767">
        <v>198</v>
      </c>
      <c r="I767" s="7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P767" t="b">
        <v>1</v>
      </c>
      <c r="Q767" t="b">
        <v>1</v>
      </c>
      <c r="R767" t="s">
        <v>60</v>
      </c>
      <c r="S767" t="s">
        <v>2033</v>
      </c>
      <c r="T767" t="s">
        <v>2058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22"/>
        <v>31.171232876712331</v>
      </c>
      <c r="G768" t="s">
        <v>14</v>
      </c>
      <c r="H768">
        <v>248</v>
      </c>
      <c r="I768" s="7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P768" t="b">
        <v>0</v>
      </c>
      <c r="Q768" t="b">
        <v>0</v>
      </c>
      <c r="R768" t="s">
        <v>474</v>
      </c>
      <c r="S768" t="s">
        <v>2056</v>
      </c>
      <c r="T768" t="s">
        <v>2064</v>
      </c>
    </row>
    <row r="769" spans="1:23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22"/>
        <v>56.967078189300416</v>
      </c>
      <c r="G769" t="s">
        <v>14</v>
      </c>
      <c r="H769">
        <v>513</v>
      </c>
      <c r="I769" s="7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P769" t="b">
        <v>0</v>
      </c>
      <c r="Q769" t="b">
        <v>0</v>
      </c>
      <c r="R769" t="s">
        <v>206</v>
      </c>
      <c r="S769" t="s">
        <v>2042</v>
      </c>
      <c r="T769" t="s">
        <v>2051</v>
      </c>
      <c r="W769" t="s">
        <v>2047</v>
      </c>
    </row>
    <row r="770" spans="1:23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22"/>
        <v>231</v>
      </c>
      <c r="G770" t="s">
        <v>20</v>
      </c>
      <c r="H770">
        <v>150</v>
      </c>
      <c r="I770" s="7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3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22"/>
        <v>86.867834394904463</v>
      </c>
      <c r="G771" t="s">
        <v>14</v>
      </c>
      <c r="H771">
        <v>3410</v>
      </c>
      <c r="I771" s="7">
        <f t="shared" si="2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P771" t="b">
        <v>0</v>
      </c>
      <c r="Q771" t="b">
        <v>0</v>
      </c>
      <c r="R771" t="s">
        <v>89</v>
      </c>
      <c r="S771" t="s">
        <v>2045</v>
      </c>
      <c r="T771" t="s">
        <v>2059</v>
      </c>
    </row>
    <row r="772" spans="1:23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ref="F772:F835" si="24">(E772/D772)*100</f>
        <v>270.74418604651163</v>
      </c>
      <c r="G772" t="s">
        <v>20</v>
      </c>
      <c r="H772">
        <v>216</v>
      </c>
      <c r="I772" s="7">
        <f t="shared" ref="I772:I835" si="25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3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24"/>
        <v>49.446428571428569</v>
      </c>
      <c r="G773" t="s">
        <v>74</v>
      </c>
      <c r="H773">
        <v>26</v>
      </c>
      <c r="I773" s="7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3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24"/>
        <v>113.3596256684492</v>
      </c>
      <c r="G774" t="s">
        <v>20</v>
      </c>
      <c r="H774">
        <v>5139</v>
      </c>
      <c r="I774" s="7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P774" t="b">
        <v>0</v>
      </c>
      <c r="Q774" t="b">
        <v>0</v>
      </c>
      <c r="R774" t="s">
        <v>60</v>
      </c>
      <c r="S774" t="s">
        <v>2033</v>
      </c>
      <c r="T774" t="s">
        <v>2058</v>
      </c>
    </row>
    <row r="775" spans="1:23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24"/>
        <v>190.55555555555554</v>
      </c>
      <c r="G775" t="s">
        <v>20</v>
      </c>
      <c r="H775">
        <v>2353</v>
      </c>
      <c r="I775" s="7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3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24"/>
        <v>135.5</v>
      </c>
      <c r="G776" t="s">
        <v>20</v>
      </c>
      <c r="H776">
        <v>78</v>
      </c>
      <c r="I776" s="7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3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24"/>
        <v>10.297872340425531</v>
      </c>
      <c r="G777" t="s">
        <v>14</v>
      </c>
      <c r="H777">
        <v>10</v>
      </c>
      <c r="I777" s="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3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24"/>
        <v>65.544223826714799</v>
      </c>
      <c r="G778" t="s">
        <v>14</v>
      </c>
      <c r="H778">
        <v>2201</v>
      </c>
      <c r="I778" s="7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3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24"/>
        <v>49.026652452025587</v>
      </c>
      <c r="G779" t="s">
        <v>14</v>
      </c>
      <c r="H779">
        <v>676</v>
      </c>
      <c r="I779" s="7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3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24"/>
        <v>787.92307692307691</v>
      </c>
      <c r="G780" t="s">
        <v>20</v>
      </c>
      <c r="H780">
        <v>174</v>
      </c>
      <c r="I780" s="7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P780" t="b">
        <v>0</v>
      </c>
      <c r="Q780" t="b">
        <v>0</v>
      </c>
      <c r="R780" t="s">
        <v>71</v>
      </c>
      <c r="S780" t="s">
        <v>2056</v>
      </c>
      <c r="T780" t="s">
        <v>2044</v>
      </c>
    </row>
    <row r="781" spans="1:23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24"/>
        <v>80.306347746090154</v>
      </c>
      <c r="G781" t="s">
        <v>14</v>
      </c>
      <c r="H781">
        <v>831</v>
      </c>
      <c r="I781" s="7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3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24"/>
        <v>106.29411764705883</v>
      </c>
      <c r="G782" t="s">
        <v>20</v>
      </c>
      <c r="H782">
        <v>164</v>
      </c>
      <c r="I782" s="7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P782" t="b">
        <v>0</v>
      </c>
      <c r="Q782" t="b">
        <v>1</v>
      </c>
      <c r="R782" t="s">
        <v>53</v>
      </c>
      <c r="S782" t="s">
        <v>2056</v>
      </c>
      <c r="T782" t="s">
        <v>2040</v>
      </c>
    </row>
    <row r="783" spans="1:23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24"/>
        <v>50.735632183908038</v>
      </c>
      <c r="G783" t="s">
        <v>74</v>
      </c>
      <c r="H783">
        <v>56</v>
      </c>
      <c r="I783" s="7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3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24"/>
        <v>215.31372549019611</v>
      </c>
      <c r="G784" t="s">
        <v>20</v>
      </c>
      <c r="H784">
        <v>161</v>
      </c>
      <c r="I784" s="7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P784" t="b">
        <v>0</v>
      </c>
      <c r="Q784" t="b">
        <v>1</v>
      </c>
      <c r="R784" t="s">
        <v>71</v>
      </c>
      <c r="S784" t="s">
        <v>2056</v>
      </c>
      <c r="T784" t="s">
        <v>2044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24"/>
        <v>141.22972972972974</v>
      </c>
      <c r="G785" t="s">
        <v>20</v>
      </c>
      <c r="H785">
        <v>138</v>
      </c>
      <c r="I785" s="7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24"/>
        <v>115.33745781777279</v>
      </c>
      <c r="G786" t="s">
        <v>20</v>
      </c>
      <c r="H786">
        <v>3308</v>
      </c>
      <c r="I786" s="7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24"/>
        <v>193.11940298507463</v>
      </c>
      <c r="G787" t="s">
        <v>20</v>
      </c>
      <c r="H787">
        <v>127</v>
      </c>
      <c r="I787" s="7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P787" t="b">
        <v>0</v>
      </c>
      <c r="Q787" t="b">
        <v>1</v>
      </c>
      <c r="R787" t="s">
        <v>71</v>
      </c>
      <c r="S787" t="s">
        <v>2056</v>
      </c>
      <c r="T787" t="s">
        <v>2044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24"/>
        <v>729.73333333333335</v>
      </c>
      <c r="G788" t="s">
        <v>20</v>
      </c>
      <c r="H788">
        <v>207</v>
      </c>
      <c r="I788" s="7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P788" t="b">
        <v>0</v>
      </c>
      <c r="Q788" t="b">
        <v>1</v>
      </c>
      <c r="R788" t="s">
        <v>159</v>
      </c>
      <c r="S788" t="s">
        <v>2033</v>
      </c>
      <c r="T788" t="s">
        <v>2050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24"/>
        <v>99.66339869281046</v>
      </c>
      <c r="G789" t="s">
        <v>14</v>
      </c>
      <c r="H789">
        <v>859</v>
      </c>
      <c r="I789" s="7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24"/>
        <v>88.166666666666671</v>
      </c>
      <c r="G790" t="s">
        <v>47</v>
      </c>
      <c r="H790">
        <v>31</v>
      </c>
      <c r="I790" s="7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P790" t="b">
        <v>0</v>
      </c>
      <c r="Q790" t="b">
        <v>0</v>
      </c>
      <c r="R790" t="s">
        <v>71</v>
      </c>
      <c r="S790" t="s">
        <v>2056</v>
      </c>
      <c r="T790" t="s">
        <v>2044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24"/>
        <v>37.233333333333334</v>
      </c>
      <c r="G791" t="s">
        <v>14</v>
      </c>
      <c r="H791">
        <v>45</v>
      </c>
      <c r="I791" s="7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24"/>
        <v>30.540075309306079</v>
      </c>
      <c r="G792" t="s">
        <v>74</v>
      </c>
      <c r="H792">
        <v>1113</v>
      </c>
      <c r="I792" s="7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24"/>
        <v>25.714285714285712</v>
      </c>
      <c r="G793" t="s">
        <v>14</v>
      </c>
      <c r="H793">
        <v>6</v>
      </c>
      <c r="I793" s="7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P793" t="b">
        <v>0</v>
      </c>
      <c r="Q793" t="b">
        <v>0</v>
      </c>
      <c r="R793" t="s">
        <v>17</v>
      </c>
      <c r="S793" t="s">
        <v>2032</v>
      </c>
      <c r="T793" t="s">
        <v>2055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24"/>
        <v>34</v>
      </c>
      <c r="G794" t="s">
        <v>14</v>
      </c>
      <c r="H794">
        <v>7</v>
      </c>
      <c r="I794" s="7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24"/>
        <v>1185.909090909091</v>
      </c>
      <c r="G795" t="s">
        <v>20</v>
      </c>
      <c r="H795">
        <v>181</v>
      </c>
      <c r="I795" s="7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P795" t="b">
        <v>0</v>
      </c>
      <c r="Q795" t="b">
        <v>0</v>
      </c>
      <c r="R795" t="s">
        <v>68</v>
      </c>
      <c r="S795" t="s">
        <v>2042</v>
      </c>
      <c r="T795" t="s">
        <v>2043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24"/>
        <v>125.39393939393939</v>
      </c>
      <c r="G796" t="s">
        <v>20</v>
      </c>
      <c r="H796">
        <v>110</v>
      </c>
      <c r="I796" s="7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24"/>
        <v>14.394366197183098</v>
      </c>
      <c r="G797" t="s">
        <v>14</v>
      </c>
      <c r="H797">
        <v>31</v>
      </c>
      <c r="I797" s="7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P797" t="b">
        <v>0</v>
      </c>
      <c r="Q797" t="b">
        <v>0</v>
      </c>
      <c r="R797" t="s">
        <v>53</v>
      </c>
      <c r="S797" t="s">
        <v>2056</v>
      </c>
      <c r="T797" t="s">
        <v>2040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24"/>
        <v>54.807692307692314</v>
      </c>
      <c r="G798" t="s">
        <v>14</v>
      </c>
      <c r="H798">
        <v>78</v>
      </c>
      <c r="I798" s="7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P798" t="b">
        <v>0</v>
      </c>
      <c r="Q798" t="b">
        <v>1</v>
      </c>
      <c r="R798" t="s">
        <v>292</v>
      </c>
      <c r="S798" t="s">
        <v>2045</v>
      </c>
      <c r="T798" t="s">
        <v>2062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24"/>
        <v>109.63157894736841</v>
      </c>
      <c r="G799" t="s">
        <v>20</v>
      </c>
      <c r="H799">
        <v>185</v>
      </c>
      <c r="I799" s="7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24"/>
        <v>188.47058823529412</v>
      </c>
      <c r="G800" t="s">
        <v>20</v>
      </c>
      <c r="H800">
        <v>121</v>
      </c>
      <c r="I800" s="7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24"/>
        <v>87.008284023668637</v>
      </c>
      <c r="G801" t="s">
        <v>14</v>
      </c>
      <c r="H801">
        <v>1225</v>
      </c>
      <c r="I801" s="7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24"/>
        <v>1</v>
      </c>
      <c r="G802" t="s">
        <v>14</v>
      </c>
      <c r="H802">
        <v>1</v>
      </c>
      <c r="I802" s="7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24"/>
        <v>202.9130434782609</v>
      </c>
      <c r="G803" t="s">
        <v>20</v>
      </c>
      <c r="H803">
        <v>106</v>
      </c>
      <c r="I803" s="7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P803" t="b">
        <v>0</v>
      </c>
      <c r="Q803" t="b">
        <v>1</v>
      </c>
      <c r="R803" t="s">
        <v>122</v>
      </c>
      <c r="S803" t="s">
        <v>2048</v>
      </c>
      <c r="T803" t="s">
        <v>2060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24"/>
        <v>197.03225806451613</v>
      </c>
      <c r="G804" t="s">
        <v>20</v>
      </c>
      <c r="H804">
        <v>142</v>
      </c>
      <c r="I804" s="7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P804" t="b">
        <v>0</v>
      </c>
      <c r="Q804" t="b">
        <v>0</v>
      </c>
      <c r="R804" t="s">
        <v>122</v>
      </c>
      <c r="S804" t="s">
        <v>2048</v>
      </c>
      <c r="T804" t="s">
        <v>2060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24"/>
        <v>107</v>
      </c>
      <c r="G805" t="s">
        <v>20</v>
      </c>
      <c r="H805">
        <v>233</v>
      </c>
      <c r="I805" s="7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24"/>
        <v>268.73076923076923</v>
      </c>
      <c r="G806" t="s">
        <v>20</v>
      </c>
      <c r="H806">
        <v>218</v>
      </c>
      <c r="I806" s="7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24"/>
        <v>50.845360824742272</v>
      </c>
      <c r="G807" t="s">
        <v>14</v>
      </c>
      <c r="H807">
        <v>67</v>
      </c>
      <c r="I807" s="7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P807" t="b">
        <v>0</v>
      </c>
      <c r="Q807" t="b">
        <v>0</v>
      </c>
      <c r="R807" t="s">
        <v>42</v>
      </c>
      <c r="S807" t="s">
        <v>2056</v>
      </c>
      <c r="T807" t="s">
        <v>2039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24"/>
        <v>1180.2857142857142</v>
      </c>
      <c r="G808" t="s">
        <v>20</v>
      </c>
      <c r="H808">
        <v>76</v>
      </c>
      <c r="I808" s="7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P808" t="b">
        <v>0</v>
      </c>
      <c r="Q808" t="b">
        <v>1</v>
      </c>
      <c r="R808" t="s">
        <v>53</v>
      </c>
      <c r="S808" t="s">
        <v>2056</v>
      </c>
      <c r="T808" t="s">
        <v>2040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24"/>
        <v>264</v>
      </c>
      <c r="G809" t="s">
        <v>20</v>
      </c>
      <c r="H809">
        <v>43</v>
      </c>
      <c r="I809" s="7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24"/>
        <v>30.44230769230769</v>
      </c>
      <c r="G810" t="s">
        <v>14</v>
      </c>
      <c r="H810">
        <v>19</v>
      </c>
      <c r="I810" s="7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P810" t="b">
        <v>0</v>
      </c>
      <c r="Q810" t="b">
        <v>0</v>
      </c>
      <c r="R810" t="s">
        <v>17</v>
      </c>
      <c r="S810" t="s">
        <v>2032</v>
      </c>
      <c r="T810" t="s">
        <v>2055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24"/>
        <v>62.880681818181813</v>
      </c>
      <c r="G811" t="s">
        <v>14</v>
      </c>
      <c r="H811">
        <v>2108</v>
      </c>
      <c r="I811" s="7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P811" t="b">
        <v>0</v>
      </c>
      <c r="Q811" t="b">
        <v>0</v>
      </c>
      <c r="R811" t="s">
        <v>42</v>
      </c>
      <c r="S811" t="s">
        <v>2056</v>
      </c>
      <c r="T811" t="s">
        <v>2039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24"/>
        <v>193.125</v>
      </c>
      <c r="G812" t="s">
        <v>20</v>
      </c>
      <c r="H812">
        <v>221</v>
      </c>
      <c r="I812" s="7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24"/>
        <v>77.102702702702715</v>
      </c>
      <c r="G813" t="s">
        <v>14</v>
      </c>
      <c r="H813">
        <v>679</v>
      </c>
      <c r="I813" s="7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P813" t="b">
        <v>0</v>
      </c>
      <c r="Q813" t="b">
        <v>1</v>
      </c>
      <c r="R813" t="s">
        <v>89</v>
      </c>
      <c r="S813" t="s">
        <v>2045</v>
      </c>
      <c r="T813" t="s">
        <v>2059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24"/>
        <v>225.52763819095478</v>
      </c>
      <c r="G814" t="s">
        <v>20</v>
      </c>
      <c r="H814">
        <v>2805</v>
      </c>
      <c r="I814" s="7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P814" t="b">
        <v>0</v>
      </c>
      <c r="Q814" t="b">
        <v>0</v>
      </c>
      <c r="R814" t="s">
        <v>68</v>
      </c>
      <c r="S814" t="s">
        <v>2042</v>
      </c>
      <c r="T814" t="s">
        <v>2043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24"/>
        <v>239.40625</v>
      </c>
      <c r="G815" t="s">
        <v>20</v>
      </c>
      <c r="H815">
        <v>68</v>
      </c>
      <c r="I815" s="7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P815" t="b">
        <v>0</v>
      </c>
      <c r="Q815" t="b">
        <v>0</v>
      </c>
      <c r="R815" t="s">
        <v>89</v>
      </c>
      <c r="S815" t="s">
        <v>2045</v>
      </c>
      <c r="T815" t="s">
        <v>2059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24"/>
        <v>92.1875</v>
      </c>
      <c r="G816" t="s">
        <v>14</v>
      </c>
      <c r="H816">
        <v>36</v>
      </c>
      <c r="I816" s="7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24"/>
        <v>130.23333333333335</v>
      </c>
      <c r="G817" t="s">
        <v>20</v>
      </c>
      <c r="H817">
        <v>183</v>
      </c>
      <c r="I817" s="7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24"/>
        <v>615.21739130434787</v>
      </c>
      <c r="G818" t="s">
        <v>20</v>
      </c>
      <c r="H818">
        <v>133</v>
      </c>
      <c r="I818" s="7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24"/>
        <v>368.79532163742692</v>
      </c>
      <c r="G819" t="s">
        <v>20</v>
      </c>
      <c r="H819">
        <v>2489</v>
      </c>
      <c r="I819" s="7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P819" t="b">
        <v>0</v>
      </c>
      <c r="Q819" t="b">
        <v>1</v>
      </c>
      <c r="R819" t="s">
        <v>68</v>
      </c>
      <c r="S819" t="s">
        <v>2042</v>
      </c>
      <c r="T819" t="s">
        <v>2043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24"/>
        <v>1094.8571428571429</v>
      </c>
      <c r="G820" t="s">
        <v>20</v>
      </c>
      <c r="H820">
        <v>69</v>
      </c>
      <c r="I820" s="7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24"/>
        <v>50.662921348314605</v>
      </c>
      <c r="G821" t="s">
        <v>14</v>
      </c>
      <c r="H821">
        <v>47</v>
      </c>
      <c r="I821" s="7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P821" t="b">
        <v>1</v>
      </c>
      <c r="Q821" t="b">
        <v>0</v>
      </c>
      <c r="R821" t="s">
        <v>89</v>
      </c>
      <c r="S821" t="s">
        <v>2045</v>
      </c>
      <c r="T821" t="s">
        <v>2059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24"/>
        <v>800.6</v>
      </c>
      <c r="G822" t="s">
        <v>20</v>
      </c>
      <c r="H822">
        <v>279</v>
      </c>
      <c r="I822" s="7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24"/>
        <v>291.28571428571428</v>
      </c>
      <c r="G823" t="s">
        <v>20</v>
      </c>
      <c r="H823">
        <v>210</v>
      </c>
      <c r="I823" s="7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P823" t="b">
        <v>0</v>
      </c>
      <c r="Q823" t="b">
        <v>0</v>
      </c>
      <c r="R823" t="s">
        <v>42</v>
      </c>
      <c r="S823" t="s">
        <v>2056</v>
      </c>
      <c r="T823" t="s">
        <v>2039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24"/>
        <v>349.9666666666667</v>
      </c>
      <c r="G824" t="s">
        <v>20</v>
      </c>
      <c r="H824">
        <v>2100</v>
      </c>
      <c r="I824" s="7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24"/>
        <v>357.07317073170731</v>
      </c>
      <c r="G825" t="s">
        <v>20</v>
      </c>
      <c r="H825">
        <v>252</v>
      </c>
      <c r="I825" s="7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24"/>
        <v>126.48941176470588</v>
      </c>
      <c r="G826" t="s">
        <v>20</v>
      </c>
      <c r="H826">
        <v>1280</v>
      </c>
      <c r="I826" s="7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P826" t="b">
        <v>0</v>
      </c>
      <c r="Q826" t="b">
        <v>1</v>
      </c>
      <c r="R826" t="s">
        <v>68</v>
      </c>
      <c r="S826" t="s">
        <v>2042</v>
      </c>
      <c r="T826" t="s">
        <v>2043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24"/>
        <v>387.5</v>
      </c>
      <c r="G827" t="s">
        <v>20</v>
      </c>
      <c r="H827">
        <v>157</v>
      </c>
      <c r="I827" s="7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P827" t="b">
        <v>0</v>
      </c>
      <c r="Q827" t="b">
        <v>0</v>
      </c>
      <c r="R827" t="s">
        <v>100</v>
      </c>
      <c r="S827" t="s">
        <v>2056</v>
      </c>
      <c r="T827" t="s">
        <v>2046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24"/>
        <v>457.03571428571428</v>
      </c>
      <c r="G828" t="s">
        <v>20</v>
      </c>
      <c r="H828">
        <v>194</v>
      </c>
      <c r="I828" s="7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24"/>
        <v>266.69565217391306</v>
      </c>
      <c r="G829" t="s">
        <v>20</v>
      </c>
      <c r="H829">
        <v>82</v>
      </c>
      <c r="I829" s="7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P829" t="b">
        <v>0</v>
      </c>
      <c r="Q829" t="b">
        <v>1</v>
      </c>
      <c r="R829" t="s">
        <v>53</v>
      </c>
      <c r="S829" t="s">
        <v>2056</v>
      </c>
      <c r="T829" t="s">
        <v>2040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24"/>
        <v>69</v>
      </c>
      <c r="G830" t="s">
        <v>14</v>
      </c>
      <c r="H830">
        <v>70</v>
      </c>
      <c r="I830" s="7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24"/>
        <v>51.34375</v>
      </c>
      <c r="G831" t="s">
        <v>14</v>
      </c>
      <c r="H831">
        <v>154</v>
      </c>
      <c r="I831" s="7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24"/>
        <v>1.1710526315789473</v>
      </c>
      <c r="G832" t="s">
        <v>14</v>
      </c>
      <c r="H832">
        <v>22</v>
      </c>
      <c r="I832" s="7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24"/>
        <v>108.97734294541709</v>
      </c>
      <c r="G833" t="s">
        <v>20</v>
      </c>
      <c r="H833">
        <v>4233</v>
      </c>
      <c r="I833" s="7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P833" t="b">
        <v>0</v>
      </c>
      <c r="Q833" t="b">
        <v>0</v>
      </c>
      <c r="R833" t="s">
        <v>122</v>
      </c>
      <c r="S833" t="s">
        <v>2048</v>
      </c>
      <c r="T833" t="s">
        <v>2060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24"/>
        <v>315.17592592592592</v>
      </c>
      <c r="G834" t="s">
        <v>20</v>
      </c>
      <c r="H834">
        <v>1297</v>
      </c>
      <c r="I834" s="7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P834" t="b">
        <v>1</v>
      </c>
      <c r="Q834" t="b">
        <v>0</v>
      </c>
      <c r="R834" t="s">
        <v>206</v>
      </c>
      <c r="S834" t="s">
        <v>2042</v>
      </c>
      <c r="T834" t="s">
        <v>2051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24"/>
        <v>157.69117647058823</v>
      </c>
      <c r="G835" t="s">
        <v>20</v>
      </c>
      <c r="H835">
        <v>165</v>
      </c>
      <c r="I835" s="7">
        <f t="shared" si="2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P835" t="b">
        <v>0</v>
      </c>
      <c r="Q835" t="b">
        <v>0</v>
      </c>
      <c r="R835" t="s">
        <v>206</v>
      </c>
      <c r="S835" t="s">
        <v>2042</v>
      </c>
      <c r="T835" t="s">
        <v>2051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ref="F836:F899" si="26">(E836/D836)*100</f>
        <v>153.8082191780822</v>
      </c>
      <c r="G836" t="s">
        <v>20</v>
      </c>
      <c r="H836">
        <v>119</v>
      </c>
      <c r="I836" s="7">
        <f t="shared" ref="I836:I899" si="27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26"/>
        <v>89.738979118329468</v>
      </c>
      <c r="G837" t="s">
        <v>14</v>
      </c>
      <c r="H837">
        <v>1758</v>
      </c>
      <c r="I837" s="7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26"/>
        <v>75.135802469135797</v>
      </c>
      <c r="G838" t="s">
        <v>14</v>
      </c>
      <c r="H838">
        <v>94</v>
      </c>
      <c r="I838" s="7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P838" t="b">
        <v>0</v>
      </c>
      <c r="Q838" t="b">
        <v>0</v>
      </c>
      <c r="R838" t="s">
        <v>60</v>
      </c>
      <c r="S838" t="s">
        <v>2033</v>
      </c>
      <c r="T838" t="s">
        <v>2058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26"/>
        <v>852.88135593220341</v>
      </c>
      <c r="G839" t="s">
        <v>20</v>
      </c>
      <c r="H839">
        <v>1797</v>
      </c>
      <c r="I839" s="7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P839" t="b">
        <v>0</v>
      </c>
      <c r="Q839" t="b">
        <v>0</v>
      </c>
      <c r="R839" t="s">
        <v>159</v>
      </c>
      <c r="S839" t="s">
        <v>2033</v>
      </c>
      <c r="T839" t="s">
        <v>2050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26"/>
        <v>138.90625</v>
      </c>
      <c r="G840" t="s">
        <v>20</v>
      </c>
      <c r="H840">
        <v>261</v>
      </c>
      <c r="I840" s="7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26"/>
        <v>190.18181818181819</v>
      </c>
      <c r="G841" t="s">
        <v>20</v>
      </c>
      <c r="H841">
        <v>157</v>
      </c>
      <c r="I841" s="7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P841" t="b">
        <v>0</v>
      </c>
      <c r="Q841" t="b">
        <v>1</v>
      </c>
      <c r="R841" t="s">
        <v>42</v>
      </c>
      <c r="S841" t="s">
        <v>2056</v>
      </c>
      <c r="T841" t="s">
        <v>2039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26"/>
        <v>100.24333619948409</v>
      </c>
      <c r="G842" t="s">
        <v>20</v>
      </c>
      <c r="H842">
        <v>3533</v>
      </c>
      <c r="I842" s="7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26"/>
        <v>142.75824175824175</v>
      </c>
      <c r="G843" t="s">
        <v>20</v>
      </c>
      <c r="H843">
        <v>155</v>
      </c>
      <c r="I843" s="7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26"/>
        <v>563.13333333333333</v>
      </c>
      <c r="G844" t="s">
        <v>20</v>
      </c>
      <c r="H844">
        <v>132</v>
      </c>
      <c r="I844" s="7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P844" t="b">
        <v>0</v>
      </c>
      <c r="Q844" t="b">
        <v>0</v>
      </c>
      <c r="R844" t="s">
        <v>65</v>
      </c>
      <c r="S844" t="s">
        <v>2035</v>
      </c>
      <c r="T844" t="s">
        <v>2041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26"/>
        <v>30.715909090909086</v>
      </c>
      <c r="G845" t="s">
        <v>14</v>
      </c>
      <c r="H845">
        <v>33</v>
      </c>
      <c r="I845" s="7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P845" t="b">
        <v>0</v>
      </c>
      <c r="Q845" t="b">
        <v>0</v>
      </c>
      <c r="R845" t="s">
        <v>122</v>
      </c>
      <c r="S845" t="s">
        <v>2048</v>
      </c>
      <c r="T845" t="s">
        <v>2060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26"/>
        <v>99.39772727272728</v>
      </c>
      <c r="G846" t="s">
        <v>74</v>
      </c>
      <c r="H846">
        <v>94</v>
      </c>
      <c r="I846" s="7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P846" t="b">
        <v>0</v>
      </c>
      <c r="Q846" t="b">
        <v>0</v>
      </c>
      <c r="R846" t="s">
        <v>42</v>
      </c>
      <c r="S846" t="s">
        <v>2056</v>
      </c>
      <c r="T846" t="s">
        <v>2039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26"/>
        <v>197.54935622317598</v>
      </c>
      <c r="G847" t="s">
        <v>20</v>
      </c>
      <c r="H847">
        <v>1354</v>
      </c>
      <c r="I847" s="7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26"/>
        <v>508.5</v>
      </c>
      <c r="G848" t="s">
        <v>20</v>
      </c>
      <c r="H848">
        <v>48</v>
      </c>
      <c r="I848" s="7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26"/>
        <v>237.74468085106383</v>
      </c>
      <c r="G849" t="s">
        <v>20</v>
      </c>
      <c r="H849">
        <v>110</v>
      </c>
      <c r="I849" s="7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P849" t="b">
        <v>0</v>
      </c>
      <c r="Q849" t="b">
        <v>0</v>
      </c>
      <c r="R849" t="s">
        <v>17</v>
      </c>
      <c r="S849" t="s">
        <v>2032</v>
      </c>
      <c r="T849" t="s">
        <v>2055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26"/>
        <v>338.46875</v>
      </c>
      <c r="G850" t="s">
        <v>20</v>
      </c>
      <c r="H850">
        <v>172</v>
      </c>
      <c r="I850" s="7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P850" t="b">
        <v>0</v>
      </c>
      <c r="Q850" t="b">
        <v>0</v>
      </c>
      <c r="R850" t="s">
        <v>53</v>
      </c>
      <c r="S850" t="s">
        <v>2056</v>
      </c>
      <c r="T850" t="s">
        <v>2040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26"/>
        <v>133.08955223880596</v>
      </c>
      <c r="G851" t="s">
        <v>20</v>
      </c>
      <c r="H851">
        <v>307</v>
      </c>
      <c r="I851" s="7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P851" t="b">
        <v>0</v>
      </c>
      <c r="Q851" t="b">
        <v>1</v>
      </c>
      <c r="R851" t="s">
        <v>60</v>
      </c>
      <c r="S851" t="s">
        <v>2033</v>
      </c>
      <c r="T851" t="s">
        <v>2058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26"/>
        <v>1</v>
      </c>
      <c r="G852" t="s">
        <v>14</v>
      </c>
      <c r="H852">
        <v>1</v>
      </c>
      <c r="I852" s="7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26"/>
        <v>207.79999999999998</v>
      </c>
      <c r="G853" t="s">
        <v>20</v>
      </c>
      <c r="H853">
        <v>160</v>
      </c>
      <c r="I853" s="7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P853" t="b">
        <v>0</v>
      </c>
      <c r="Q853" t="b">
        <v>0</v>
      </c>
      <c r="R853" t="s">
        <v>50</v>
      </c>
      <c r="S853" t="s">
        <v>2033</v>
      </c>
      <c r="T853" t="s">
        <v>2057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26"/>
        <v>51.122448979591837</v>
      </c>
      <c r="G854" t="s">
        <v>14</v>
      </c>
      <c r="H854">
        <v>31</v>
      </c>
      <c r="I854" s="7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P854" t="b">
        <v>0</v>
      </c>
      <c r="Q854" t="b">
        <v>1</v>
      </c>
      <c r="R854" t="s">
        <v>89</v>
      </c>
      <c r="S854" t="s">
        <v>2045</v>
      </c>
      <c r="T854" t="s">
        <v>2059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26"/>
        <v>652.05847953216369</v>
      </c>
      <c r="G855" t="s">
        <v>20</v>
      </c>
      <c r="H855">
        <v>1467</v>
      </c>
      <c r="I855" s="7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P855" t="b">
        <v>0</v>
      </c>
      <c r="Q855" t="b">
        <v>1</v>
      </c>
      <c r="R855" t="s">
        <v>60</v>
      </c>
      <c r="S855" t="s">
        <v>2033</v>
      </c>
      <c r="T855" t="s">
        <v>2058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26"/>
        <v>113.63099415204678</v>
      </c>
      <c r="G856" t="s">
        <v>20</v>
      </c>
      <c r="H856">
        <v>2662</v>
      </c>
      <c r="I856" s="7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P856" t="b">
        <v>0</v>
      </c>
      <c r="Q856" t="b">
        <v>0</v>
      </c>
      <c r="R856" t="s">
        <v>119</v>
      </c>
      <c r="S856" t="s">
        <v>2042</v>
      </c>
      <c r="T856" t="s">
        <v>2047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26"/>
        <v>102.37606837606839</v>
      </c>
      <c r="G857" t="s">
        <v>20</v>
      </c>
      <c r="H857">
        <v>452</v>
      </c>
      <c r="I857" s="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26"/>
        <v>356.58333333333331</v>
      </c>
      <c r="G858" t="s">
        <v>20</v>
      </c>
      <c r="H858">
        <v>158</v>
      </c>
      <c r="I858" s="7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P858" t="b">
        <v>0</v>
      </c>
      <c r="Q858" t="b">
        <v>0</v>
      </c>
      <c r="R858" t="s">
        <v>17</v>
      </c>
      <c r="S858" t="s">
        <v>2032</v>
      </c>
      <c r="T858" t="s">
        <v>2055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26"/>
        <v>139.86792452830187</v>
      </c>
      <c r="G859" t="s">
        <v>20</v>
      </c>
      <c r="H859">
        <v>225</v>
      </c>
      <c r="I859" s="7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P859" t="b">
        <v>1</v>
      </c>
      <c r="Q859" t="b">
        <v>0</v>
      </c>
      <c r="R859" t="s">
        <v>100</v>
      </c>
      <c r="S859" t="s">
        <v>2056</v>
      </c>
      <c r="T859" t="s">
        <v>2046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26"/>
        <v>69.45</v>
      </c>
      <c r="G860" t="s">
        <v>14</v>
      </c>
      <c r="H860">
        <v>35</v>
      </c>
      <c r="I860" s="7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P860" t="b">
        <v>1</v>
      </c>
      <c r="Q860" t="b">
        <v>0</v>
      </c>
      <c r="R860" t="s">
        <v>17</v>
      </c>
      <c r="S860" t="s">
        <v>2032</v>
      </c>
      <c r="T860" t="s">
        <v>2055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26"/>
        <v>35.534246575342465</v>
      </c>
      <c r="G861" t="s">
        <v>14</v>
      </c>
      <c r="H861">
        <v>63</v>
      </c>
      <c r="I861" s="7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26"/>
        <v>251.65</v>
      </c>
      <c r="G862" t="s">
        <v>20</v>
      </c>
      <c r="H862">
        <v>65</v>
      </c>
      <c r="I862" s="7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P862" t="b">
        <v>0</v>
      </c>
      <c r="Q862" t="b">
        <v>1</v>
      </c>
      <c r="R862" t="s">
        <v>65</v>
      </c>
      <c r="S862" t="s">
        <v>2035</v>
      </c>
      <c r="T862" t="s">
        <v>2041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26"/>
        <v>105.87500000000001</v>
      </c>
      <c r="G863" t="s">
        <v>20</v>
      </c>
      <c r="H863">
        <v>163</v>
      </c>
      <c r="I863" s="7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26"/>
        <v>187.42857142857144</v>
      </c>
      <c r="G864" t="s">
        <v>20</v>
      </c>
      <c r="H864">
        <v>85</v>
      </c>
      <c r="I864" s="7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3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26"/>
        <v>386.78571428571428</v>
      </c>
      <c r="G865" t="s">
        <v>20</v>
      </c>
      <c r="H865">
        <v>217</v>
      </c>
      <c r="I865" s="7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P865" t="b">
        <v>0</v>
      </c>
      <c r="Q865" t="b">
        <v>1</v>
      </c>
      <c r="R865" t="s">
        <v>269</v>
      </c>
      <c r="S865" t="s">
        <v>2056</v>
      </c>
      <c r="T865" t="s">
        <v>2052</v>
      </c>
    </row>
    <row r="866" spans="1:23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26"/>
        <v>347.07142857142856</v>
      </c>
      <c r="G866" t="s">
        <v>20</v>
      </c>
      <c r="H866">
        <v>150</v>
      </c>
      <c r="I866" s="7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P866" t="b">
        <v>0</v>
      </c>
      <c r="Q866" t="b">
        <v>0</v>
      </c>
      <c r="R866" t="s">
        <v>100</v>
      </c>
      <c r="S866" t="s">
        <v>2056</v>
      </c>
      <c r="T866" t="s">
        <v>2046</v>
      </c>
    </row>
    <row r="867" spans="1:23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26"/>
        <v>185.82098765432099</v>
      </c>
      <c r="G867" t="s">
        <v>20</v>
      </c>
      <c r="H867">
        <v>3272</v>
      </c>
      <c r="I867" s="7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3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26"/>
        <v>43.241247264770237</v>
      </c>
      <c r="G868" t="s">
        <v>74</v>
      </c>
      <c r="H868">
        <v>898</v>
      </c>
      <c r="I868" s="7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P868" t="b">
        <v>0</v>
      </c>
      <c r="Q868" t="b">
        <v>0</v>
      </c>
      <c r="R868" t="s">
        <v>122</v>
      </c>
      <c r="S868" t="s">
        <v>2048</v>
      </c>
      <c r="T868" t="s">
        <v>2060</v>
      </c>
    </row>
    <row r="869" spans="1:23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26"/>
        <v>162.4375</v>
      </c>
      <c r="G869" t="s">
        <v>20</v>
      </c>
      <c r="H869">
        <v>300</v>
      </c>
      <c r="I869" s="7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P869" t="b">
        <v>0</v>
      </c>
      <c r="Q869" t="b">
        <v>0</v>
      </c>
      <c r="R869" t="s">
        <v>17</v>
      </c>
      <c r="S869" t="s">
        <v>2032</v>
      </c>
      <c r="T869" t="s">
        <v>2055</v>
      </c>
    </row>
    <row r="870" spans="1:23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26"/>
        <v>184.84285714285716</v>
      </c>
      <c r="G870" t="s">
        <v>20</v>
      </c>
      <c r="H870">
        <v>126</v>
      </c>
      <c r="I870" s="7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3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26"/>
        <v>23.703520691785052</v>
      </c>
      <c r="G871" t="s">
        <v>14</v>
      </c>
      <c r="H871">
        <v>526</v>
      </c>
      <c r="I871" s="7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P871" t="b">
        <v>0</v>
      </c>
      <c r="Q871" t="b">
        <v>0</v>
      </c>
      <c r="R871" t="s">
        <v>53</v>
      </c>
      <c r="S871" t="s">
        <v>2056</v>
      </c>
      <c r="T871" t="s">
        <v>2040</v>
      </c>
    </row>
    <row r="872" spans="1:23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26"/>
        <v>89.870129870129873</v>
      </c>
      <c r="G872" t="s">
        <v>14</v>
      </c>
      <c r="H872">
        <v>121</v>
      </c>
      <c r="I872" s="7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3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26"/>
        <v>272.6041958041958</v>
      </c>
      <c r="G873" t="s">
        <v>20</v>
      </c>
      <c r="H873">
        <v>2320</v>
      </c>
      <c r="I873" s="7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3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26"/>
        <v>170.04255319148936</v>
      </c>
      <c r="G874" t="s">
        <v>20</v>
      </c>
      <c r="H874">
        <v>81</v>
      </c>
      <c r="I874" s="7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P874" t="b">
        <v>0</v>
      </c>
      <c r="Q874" t="b">
        <v>0</v>
      </c>
      <c r="R874" t="s">
        <v>474</v>
      </c>
      <c r="S874" t="s">
        <v>2056</v>
      </c>
      <c r="T874" t="s">
        <v>2064</v>
      </c>
    </row>
    <row r="875" spans="1:23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26"/>
        <v>188.28503562945369</v>
      </c>
      <c r="G875" t="s">
        <v>20</v>
      </c>
      <c r="H875">
        <v>1887</v>
      </c>
      <c r="I875" s="7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P875" t="b">
        <v>0</v>
      </c>
      <c r="Q875" t="b">
        <v>0</v>
      </c>
      <c r="R875" t="s">
        <v>122</v>
      </c>
      <c r="S875" t="s">
        <v>2048</v>
      </c>
      <c r="T875" t="s">
        <v>2060</v>
      </c>
      <c r="W875" t="s">
        <v>2047</v>
      </c>
    </row>
    <row r="876" spans="1:23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26"/>
        <v>346.93532338308455</v>
      </c>
      <c r="G876" t="s">
        <v>20</v>
      </c>
      <c r="H876">
        <v>4358</v>
      </c>
      <c r="I876" s="7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P876" t="b">
        <v>0</v>
      </c>
      <c r="Q876" t="b">
        <v>1</v>
      </c>
      <c r="R876" t="s">
        <v>122</v>
      </c>
      <c r="S876" t="s">
        <v>2048</v>
      </c>
      <c r="T876" t="s">
        <v>2060</v>
      </c>
    </row>
    <row r="877" spans="1:23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26"/>
        <v>69.177215189873422</v>
      </c>
      <c r="G877" t="s">
        <v>14</v>
      </c>
      <c r="H877">
        <v>67</v>
      </c>
      <c r="I877" s="7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3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26"/>
        <v>25.433734939759034</v>
      </c>
      <c r="G878" t="s">
        <v>14</v>
      </c>
      <c r="H878">
        <v>57</v>
      </c>
      <c r="I878" s="7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P878" t="b">
        <v>0</v>
      </c>
      <c r="Q878" t="b">
        <v>0</v>
      </c>
      <c r="R878" t="s">
        <v>122</v>
      </c>
      <c r="S878" t="s">
        <v>2048</v>
      </c>
      <c r="T878" t="s">
        <v>2060</v>
      </c>
    </row>
    <row r="879" spans="1:23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26"/>
        <v>77.400977995110026</v>
      </c>
      <c r="G879" t="s">
        <v>14</v>
      </c>
      <c r="H879">
        <v>1229</v>
      </c>
      <c r="I879" s="7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P879" t="b">
        <v>0</v>
      </c>
      <c r="Q879" t="b">
        <v>0</v>
      </c>
      <c r="R879" t="s">
        <v>17</v>
      </c>
      <c r="S879" t="s">
        <v>2032</v>
      </c>
      <c r="T879" t="s">
        <v>2055</v>
      </c>
    </row>
    <row r="880" spans="1:23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26"/>
        <v>37.481481481481481</v>
      </c>
      <c r="G880" t="s">
        <v>14</v>
      </c>
      <c r="H880">
        <v>12</v>
      </c>
      <c r="I880" s="7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P880" t="b">
        <v>0</v>
      </c>
      <c r="Q880" t="b">
        <v>0</v>
      </c>
      <c r="R880" t="s">
        <v>148</v>
      </c>
      <c r="S880" t="s">
        <v>2033</v>
      </c>
      <c r="T880" t="s">
        <v>2049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26"/>
        <v>543.79999999999995</v>
      </c>
      <c r="G881" t="s">
        <v>20</v>
      </c>
      <c r="H881">
        <v>53</v>
      </c>
      <c r="I881" s="7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P881" t="b">
        <v>0</v>
      </c>
      <c r="Q881" t="b">
        <v>0</v>
      </c>
      <c r="R881" t="s">
        <v>68</v>
      </c>
      <c r="S881" t="s">
        <v>2042</v>
      </c>
      <c r="T881" t="s">
        <v>2043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26"/>
        <v>228.52189349112427</v>
      </c>
      <c r="G882" t="s">
        <v>20</v>
      </c>
      <c r="H882">
        <v>2414</v>
      </c>
      <c r="I882" s="7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P882" t="b">
        <v>0</v>
      </c>
      <c r="Q882" t="b">
        <v>0</v>
      </c>
      <c r="R882" t="s">
        <v>50</v>
      </c>
      <c r="S882" t="s">
        <v>2033</v>
      </c>
      <c r="T882" t="s">
        <v>2057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26"/>
        <v>38.948339483394832</v>
      </c>
      <c r="G883" t="s">
        <v>14</v>
      </c>
      <c r="H883">
        <v>452</v>
      </c>
      <c r="I883" s="7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26"/>
        <v>370</v>
      </c>
      <c r="G884" t="s">
        <v>20</v>
      </c>
      <c r="H884">
        <v>80</v>
      </c>
      <c r="I884" s="7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26"/>
        <v>237.91176470588232</v>
      </c>
      <c r="G885" t="s">
        <v>20</v>
      </c>
      <c r="H885">
        <v>193</v>
      </c>
      <c r="I885" s="7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P885" t="b">
        <v>0</v>
      </c>
      <c r="Q885" t="b">
        <v>0</v>
      </c>
      <c r="R885" t="s">
        <v>100</v>
      </c>
      <c r="S885" t="s">
        <v>2056</v>
      </c>
      <c r="T885" t="s">
        <v>2046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26"/>
        <v>64.036299765807954</v>
      </c>
      <c r="G886" t="s">
        <v>14</v>
      </c>
      <c r="H886">
        <v>1886</v>
      </c>
      <c r="I886" s="7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26"/>
        <v>118.27777777777777</v>
      </c>
      <c r="G887" t="s">
        <v>20</v>
      </c>
      <c r="H887">
        <v>52</v>
      </c>
      <c r="I887" s="7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26"/>
        <v>84.824037184594957</v>
      </c>
      <c r="G888" t="s">
        <v>14</v>
      </c>
      <c r="H888">
        <v>1825</v>
      </c>
      <c r="I888" s="7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P888" t="b">
        <v>0</v>
      </c>
      <c r="Q888" t="b">
        <v>0</v>
      </c>
      <c r="R888" t="s">
        <v>60</v>
      </c>
      <c r="S888" t="s">
        <v>2033</v>
      </c>
      <c r="T888" t="s">
        <v>2058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26"/>
        <v>29.346153846153843</v>
      </c>
      <c r="G889" t="s">
        <v>14</v>
      </c>
      <c r="H889">
        <v>31</v>
      </c>
      <c r="I889" s="7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26"/>
        <v>209.89655172413794</v>
      </c>
      <c r="G890" t="s">
        <v>20</v>
      </c>
      <c r="H890">
        <v>290</v>
      </c>
      <c r="I890" s="7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26"/>
        <v>169.78571428571431</v>
      </c>
      <c r="G891" t="s">
        <v>20</v>
      </c>
      <c r="H891">
        <v>122</v>
      </c>
      <c r="I891" s="7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P891" t="b">
        <v>0</v>
      </c>
      <c r="Q891" t="b">
        <v>1</v>
      </c>
      <c r="R891" t="s">
        <v>50</v>
      </c>
      <c r="S891" t="s">
        <v>2033</v>
      </c>
      <c r="T891" t="s">
        <v>2057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26"/>
        <v>115.95907738095239</v>
      </c>
      <c r="G892" t="s">
        <v>20</v>
      </c>
      <c r="H892">
        <v>1470</v>
      </c>
      <c r="I892" s="7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P892" t="b">
        <v>0</v>
      </c>
      <c r="Q892" t="b">
        <v>0</v>
      </c>
      <c r="R892" t="s">
        <v>60</v>
      </c>
      <c r="S892" t="s">
        <v>2033</v>
      </c>
      <c r="T892" t="s">
        <v>2058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26"/>
        <v>258.59999999999997</v>
      </c>
      <c r="G893" t="s">
        <v>20</v>
      </c>
      <c r="H893">
        <v>165</v>
      </c>
      <c r="I893" s="7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P893" t="b">
        <v>0</v>
      </c>
      <c r="Q893" t="b">
        <v>0</v>
      </c>
      <c r="R893" t="s">
        <v>42</v>
      </c>
      <c r="S893" t="s">
        <v>2056</v>
      </c>
      <c r="T893" t="s">
        <v>2039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26"/>
        <v>230.58333333333331</v>
      </c>
      <c r="G894" t="s">
        <v>20</v>
      </c>
      <c r="H894">
        <v>182</v>
      </c>
      <c r="I894" s="7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P894" t="b">
        <v>0</v>
      </c>
      <c r="Q894" t="b">
        <v>0</v>
      </c>
      <c r="R894" t="s">
        <v>206</v>
      </c>
      <c r="S894" t="s">
        <v>2042</v>
      </c>
      <c r="T894" t="s">
        <v>2051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26"/>
        <v>128.21428571428572</v>
      </c>
      <c r="G895" t="s">
        <v>20</v>
      </c>
      <c r="H895">
        <v>199</v>
      </c>
      <c r="I895" s="7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P895" t="b">
        <v>0</v>
      </c>
      <c r="Q895" t="b">
        <v>1</v>
      </c>
      <c r="R895" t="s">
        <v>42</v>
      </c>
      <c r="S895" t="s">
        <v>2056</v>
      </c>
      <c r="T895" t="s">
        <v>2039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26"/>
        <v>188.70588235294116</v>
      </c>
      <c r="G896" t="s">
        <v>20</v>
      </c>
      <c r="H896">
        <v>56</v>
      </c>
      <c r="I896" s="7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P896" t="b">
        <v>0</v>
      </c>
      <c r="Q896" t="b">
        <v>1</v>
      </c>
      <c r="R896" t="s">
        <v>269</v>
      </c>
      <c r="S896" t="s">
        <v>2056</v>
      </c>
      <c r="T896" t="s">
        <v>2052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26"/>
        <v>6.9511889862327907</v>
      </c>
      <c r="G897" t="s">
        <v>14</v>
      </c>
      <c r="H897">
        <v>107</v>
      </c>
      <c r="I897" s="7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26"/>
        <v>774.43434343434342</v>
      </c>
      <c r="G898" t="s">
        <v>20</v>
      </c>
      <c r="H898">
        <v>1460</v>
      </c>
      <c r="I898" s="7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P898" t="b">
        <v>0</v>
      </c>
      <c r="Q898" t="b">
        <v>1</v>
      </c>
      <c r="R898" t="s">
        <v>17</v>
      </c>
      <c r="S898" t="s">
        <v>2032</v>
      </c>
      <c r="T898" t="s">
        <v>2055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26"/>
        <v>27.693181818181817</v>
      </c>
      <c r="G899" t="s">
        <v>14</v>
      </c>
      <c r="H899">
        <v>27</v>
      </c>
      <c r="I899" s="7">
        <f t="shared" si="27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ref="F900:F963" si="28">(E900/D900)*100</f>
        <v>52.479620323841424</v>
      </c>
      <c r="G900" t="s">
        <v>14</v>
      </c>
      <c r="H900">
        <v>1221</v>
      </c>
      <c r="I900" s="7">
        <f t="shared" ref="I900:I963" si="2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P900" t="b">
        <v>0</v>
      </c>
      <c r="Q900" t="b">
        <v>0</v>
      </c>
      <c r="R900" t="s">
        <v>42</v>
      </c>
      <c r="S900" t="s">
        <v>2056</v>
      </c>
      <c r="T900" t="s">
        <v>2039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28"/>
        <v>407.09677419354841</v>
      </c>
      <c r="G901" t="s">
        <v>20</v>
      </c>
      <c r="H901">
        <v>123</v>
      </c>
      <c r="I901" s="7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P901" t="b">
        <v>0</v>
      </c>
      <c r="Q901" t="b">
        <v>0</v>
      </c>
      <c r="R901" t="s">
        <v>159</v>
      </c>
      <c r="S901" t="s">
        <v>2033</v>
      </c>
      <c r="T901" t="s">
        <v>2050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28"/>
        <v>2</v>
      </c>
      <c r="G902" t="s">
        <v>14</v>
      </c>
      <c r="H902">
        <v>1</v>
      </c>
      <c r="I902" s="7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28"/>
        <v>156.17857142857144</v>
      </c>
      <c r="G903" t="s">
        <v>20</v>
      </c>
      <c r="H903">
        <v>159</v>
      </c>
      <c r="I903" s="7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28"/>
        <v>252.42857142857144</v>
      </c>
      <c r="G904" t="s">
        <v>20</v>
      </c>
      <c r="H904">
        <v>110</v>
      </c>
      <c r="I904" s="7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28"/>
        <v>1.729268292682927</v>
      </c>
      <c r="G905" t="s">
        <v>47</v>
      </c>
      <c r="H905">
        <v>14</v>
      </c>
      <c r="I905" s="7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P905" t="b">
        <v>0</v>
      </c>
      <c r="Q905" t="b">
        <v>1</v>
      </c>
      <c r="R905" t="s">
        <v>68</v>
      </c>
      <c r="S905" t="s">
        <v>2042</v>
      </c>
      <c r="T905" t="s">
        <v>2043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28"/>
        <v>12.230769230769232</v>
      </c>
      <c r="G906" t="s">
        <v>14</v>
      </c>
      <c r="H906">
        <v>16</v>
      </c>
      <c r="I906" s="7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P906" t="b">
        <v>0</v>
      </c>
      <c r="Q906" t="b">
        <v>0</v>
      </c>
      <c r="R906" t="s">
        <v>133</v>
      </c>
      <c r="S906" t="s">
        <v>2042</v>
      </c>
      <c r="T906" t="s">
        <v>2061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28"/>
        <v>163.98734177215189</v>
      </c>
      <c r="G907" t="s">
        <v>20</v>
      </c>
      <c r="H907">
        <v>236</v>
      </c>
      <c r="I907" s="7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28"/>
        <v>162.98181818181817</v>
      </c>
      <c r="G908" t="s">
        <v>20</v>
      </c>
      <c r="H908">
        <v>191</v>
      </c>
      <c r="I908" s="7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P908" t="b">
        <v>1</v>
      </c>
      <c r="Q908" t="b">
        <v>1</v>
      </c>
      <c r="R908" t="s">
        <v>42</v>
      </c>
      <c r="S908" t="s">
        <v>2056</v>
      </c>
      <c r="T908" t="s">
        <v>2039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28"/>
        <v>20.252747252747252</v>
      </c>
      <c r="G909" t="s">
        <v>14</v>
      </c>
      <c r="H909">
        <v>41</v>
      </c>
      <c r="I909" s="7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28"/>
        <v>319.24083769633506</v>
      </c>
      <c r="G910" t="s">
        <v>20</v>
      </c>
      <c r="H910">
        <v>3934</v>
      </c>
      <c r="I910" s="7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P910" t="b">
        <v>0</v>
      </c>
      <c r="Q910" t="b">
        <v>0</v>
      </c>
      <c r="R910" t="s">
        <v>89</v>
      </c>
      <c r="S910" t="s">
        <v>2045</v>
      </c>
      <c r="T910" t="s">
        <v>2059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28"/>
        <v>478.94444444444446</v>
      </c>
      <c r="G911" t="s">
        <v>20</v>
      </c>
      <c r="H911">
        <v>80</v>
      </c>
      <c r="I911" s="7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28"/>
        <v>19.556634304207122</v>
      </c>
      <c r="G912" t="s">
        <v>74</v>
      </c>
      <c r="H912">
        <v>296</v>
      </c>
      <c r="I912" s="7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28"/>
        <v>198.94827586206895</v>
      </c>
      <c r="G913" t="s">
        <v>20</v>
      </c>
      <c r="H913">
        <v>462</v>
      </c>
      <c r="I913" s="7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28"/>
        <v>795</v>
      </c>
      <c r="G914" t="s">
        <v>20</v>
      </c>
      <c r="H914">
        <v>179</v>
      </c>
      <c r="I914" s="7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P914" t="b">
        <v>1</v>
      </c>
      <c r="Q914" t="b">
        <v>0</v>
      </c>
      <c r="R914" t="s">
        <v>53</v>
      </c>
      <c r="S914" t="s">
        <v>2056</v>
      </c>
      <c r="T914" t="s">
        <v>2040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28"/>
        <v>50.621082621082621</v>
      </c>
      <c r="G915" t="s">
        <v>14</v>
      </c>
      <c r="H915">
        <v>523</v>
      </c>
      <c r="I915" s="7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P915" t="b">
        <v>0</v>
      </c>
      <c r="Q915" t="b">
        <v>0</v>
      </c>
      <c r="R915" t="s">
        <v>53</v>
      </c>
      <c r="S915" t="s">
        <v>2056</v>
      </c>
      <c r="T915" t="s">
        <v>2040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28"/>
        <v>57.4375</v>
      </c>
      <c r="G916" t="s">
        <v>14</v>
      </c>
      <c r="H916">
        <v>141</v>
      </c>
      <c r="I916" s="7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28"/>
        <v>155.62827640984909</v>
      </c>
      <c r="G917" t="s">
        <v>20</v>
      </c>
      <c r="H917">
        <v>1866</v>
      </c>
      <c r="I917" s="7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P917" t="b">
        <v>0</v>
      </c>
      <c r="Q917" t="b">
        <v>0</v>
      </c>
      <c r="R917" t="s">
        <v>269</v>
      </c>
      <c r="S917" t="s">
        <v>2056</v>
      </c>
      <c r="T917" t="s">
        <v>2052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28"/>
        <v>36.297297297297298</v>
      </c>
      <c r="G918" t="s">
        <v>14</v>
      </c>
      <c r="H918">
        <v>52</v>
      </c>
      <c r="I918" s="7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P918" t="b">
        <v>0</v>
      </c>
      <c r="Q918" t="b">
        <v>0</v>
      </c>
      <c r="R918" t="s">
        <v>122</v>
      </c>
      <c r="S918" t="s">
        <v>2048</v>
      </c>
      <c r="T918" t="s">
        <v>2060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28"/>
        <v>58.25</v>
      </c>
      <c r="G919" t="s">
        <v>47</v>
      </c>
      <c r="H919">
        <v>27</v>
      </c>
      <c r="I919" s="7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P919" t="b">
        <v>0</v>
      </c>
      <c r="Q919" t="b">
        <v>1</v>
      </c>
      <c r="R919" t="s">
        <v>100</v>
      </c>
      <c r="S919" t="s">
        <v>2056</v>
      </c>
      <c r="T919" t="s">
        <v>2046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28"/>
        <v>237.39473684210526</v>
      </c>
      <c r="G920" t="s">
        <v>20</v>
      </c>
      <c r="H920">
        <v>156</v>
      </c>
      <c r="I920" s="7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P920" t="b">
        <v>0</v>
      </c>
      <c r="Q920" t="b">
        <v>0</v>
      </c>
      <c r="R920" t="s">
        <v>133</v>
      </c>
      <c r="S920" t="s">
        <v>2042</v>
      </c>
      <c r="T920" t="s">
        <v>2061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28"/>
        <v>58.75</v>
      </c>
      <c r="G921" t="s">
        <v>14</v>
      </c>
      <c r="H921">
        <v>225</v>
      </c>
      <c r="I921" s="7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28"/>
        <v>182.56603773584905</v>
      </c>
      <c r="G922" t="s">
        <v>20</v>
      </c>
      <c r="H922">
        <v>255</v>
      </c>
      <c r="I922" s="7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P922" t="b">
        <v>1</v>
      </c>
      <c r="Q922" t="b">
        <v>0</v>
      </c>
      <c r="R922" t="s">
        <v>71</v>
      </c>
      <c r="S922" t="s">
        <v>2056</v>
      </c>
      <c r="T922" t="s">
        <v>2044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28"/>
        <v>0.75436408977556113</v>
      </c>
      <c r="G923" t="s">
        <v>14</v>
      </c>
      <c r="H923">
        <v>38</v>
      </c>
      <c r="I923" s="7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28"/>
        <v>175.95330739299609</v>
      </c>
      <c r="G924" t="s">
        <v>20</v>
      </c>
      <c r="H924">
        <v>2261</v>
      </c>
      <c r="I924" s="7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P924" t="b">
        <v>0</v>
      </c>
      <c r="Q924" t="b">
        <v>1</v>
      </c>
      <c r="R924" t="s">
        <v>319</v>
      </c>
      <c r="S924" t="s">
        <v>2033</v>
      </c>
      <c r="T924" t="s">
        <v>2063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28"/>
        <v>237.88235294117646</v>
      </c>
      <c r="G925" t="s">
        <v>20</v>
      </c>
      <c r="H925">
        <v>40</v>
      </c>
      <c r="I925" s="7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28"/>
        <v>488.05076142131981</v>
      </c>
      <c r="G926" t="s">
        <v>20</v>
      </c>
      <c r="H926">
        <v>2289</v>
      </c>
      <c r="I926" s="7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28"/>
        <v>224.06666666666669</v>
      </c>
      <c r="G927" t="s">
        <v>20</v>
      </c>
      <c r="H927">
        <v>65</v>
      </c>
      <c r="I927" s="7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28"/>
        <v>18.126436781609197</v>
      </c>
      <c r="G928" t="s">
        <v>14</v>
      </c>
      <c r="H928">
        <v>15</v>
      </c>
      <c r="I928" s="7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P928" t="b">
        <v>0</v>
      </c>
      <c r="Q928" t="b">
        <v>0</v>
      </c>
      <c r="R928" t="s">
        <v>17</v>
      </c>
      <c r="S928" t="s">
        <v>2032</v>
      </c>
      <c r="T928" t="s">
        <v>2055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28"/>
        <v>45.847222222222221</v>
      </c>
      <c r="G929" t="s">
        <v>14</v>
      </c>
      <c r="H929">
        <v>37</v>
      </c>
      <c r="I929" s="7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28"/>
        <v>117.31541218637993</v>
      </c>
      <c r="G930" t="s">
        <v>20</v>
      </c>
      <c r="H930">
        <v>3777</v>
      </c>
      <c r="I930" s="7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28"/>
        <v>217.30909090909088</v>
      </c>
      <c r="G931" t="s">
        <v>20</v>
      </c>
      <c r="H931">
        <v>184</v>
      </c>
      <c r="I931" s="7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28"/>
        <v>112.28571428571428</v>
      </c>
      <c r="G932" t="s">
        <v>20</v>
      </c>
      <c r="H932">
        <v>85</v>
      </c>
      <c r="I932" s="7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28"/>
        <v>72.51898734177216</v>
      </c>
      <c r="G933" t="s">
        <v>14</v>
      </c>
      <c r="H933">
        <v>112</v>
      </c>
      <c r="I933" s="7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28"/>
        <v>212.30434782608697</v>
      </c>
      <c r="G934" t="s">
        <v>20</v>
      </c>
      <c r="H934">
        <v>144</v>
      </c>
      <c r="I934" s="7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28"/>
        <v>239.74657534246577</v>
      </c>
      <c r="G935" t="s">
        <v>20</v>
      </c>
      <c r="H935">
        <v>1902</v>
      </c>
      <c r="I935" s="7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28"/>
        <v>181.93548387096774</v>
      </c>
      <c r="G936" t="s">
        <v>20</v>
      </c>
      <c r="H936">
        <v>105</v>
      </c>
      <c r="I936" s="7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28"/>
        <v>164.13114754098362</v>
      </c>
      <c r="G937" t="s">
        <v>20</v>
      </c>
      <c r="H937">
        <v>132</v>
      </c>
      <c r="I937" s="7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28"/>
        <v>1.6375968992248062</v>
      </c>
      <c r="G938" t="s">
        <v>14</v>
      </c>
      <c r="H938">
        <v>21</v>
      </c>
      <c r="I938" s="7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28"/>
        <v>49.64385964912281</v>
      </c>
      <c r="G939" t="s">
        <v>74</v>
      </c>
      <c r="H939">
        <v>976</v>
      </c>
      <c r="I939" s="7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P939" t="b">
        <v>0</v>
      </c>
      <c r="Q939" t="b">
        <v>0</v>
      </c>
      <c r="R939" t="s">
        <v>42</v>
      </c>
      <c r="S939" t="s">
        <v>2056</v>
      </c>
      <c r="T939" t="s">
        <v>2039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28"/>
        <v>109.70652173913042</v>
      </c>
      <c r="G940" t="s">
        <v>20</v>
      </c>
      <c r="H940">
        <v>96</v>
      </c>
      <c r="I940" s="7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P940" t="b">
        <v>0</v>
      </c>
      <c r="Q940" t="b">
        <v>1</v>
      </c>
      <c r="R940" t="s">
        <v>119</v>
      </c>
      <c r="S940" t="s">
        <v>2042</v>
      </c>
      <c r="T940" t="s">
        <v>2047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28"/>
        <v>49.217948717948715</v>
      </c>
      <c r="G941" t="s">
        <v>14</v>
      </c>
      <c r="H941">
        <v>67</v>
      </c>
      <c r="I941" s="7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P941" t="b">
        <v>0</v>
      </c>
      <c r="Q941" t="b">
        <v>1</v>
      </c>
      <c r="R941" t="s">
        <v>89</v>
      </c>
      <c r="S941" t="s">
        <v>2045</v>
      </c>
      <c r="T941" t="s">
        <v>2059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28"/>
        <v>62.232323232323225</v>
      </c>
      <c r="G942" t="s">
        <v>47</v>
      </c>
      <c r="H942">
        <v>66</v>
      </c>
      <c r="I942" s="7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28"/>
        <v>13.05813953488372</v>
      </c>
      <c r="G943" t="s">
        <v>14</v>
      </c>
      <c r="H943">
        <v>78</v>
      </c>
      <c r="I943" s="7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28"/>
        <v>64.635416666666671</v>
      </c>
      <c r="G944" t="s">
        <v>14</v>
      </c>
      <c r="H944">
        <v>67</v>
      </c>
      <c r="I944" s="7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3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28"/>
        <v>159.58666666666667</v>
      </c>
      <c r="G945" t="s">
        <v>20</v>
      </c>
      <c r="H945">
        <v>114</v>
      </c>
      <c r="I945" s="7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P945" t="b">
        <v>0</v>
      </c>
      <c r="Q945" t="b">
        <v>0</v>
      </c>
      <c r="R945" t="s">
        <v>17</v>
      </c>
      <c r="S945" t="s">
        <v>2032</v>
      </c>
      <c r="T945" t="s">
        <v>2055</v>
      </c>
    </row>
    <row r="946" spans="1:23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28"/>
        <v>81.42</v>
      </c>
      <c r="G946" t="s">
        <v>14</v>
      </c>
      <c r="H946">
        <v>263</v>
      </c>
      <c r="I946" s="7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P946" t="b">
        <v>0</v>
      </c>
      <c r="Q946" t="b">
        <v>0</v>
      </c>
      <c r="R946" t="s">
        <v>122</v>
      </c>
      <c r="S946" t="s">
        <v>2048</v>
      </c>
      <c r="T946" t="s">
        <v>2060</v>
      </c>
    </row>
    <row r="947" spans="1:23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28"/>
        <v>32.444767441860463</v>
      </c>
      <c r="G947" t="s">
        <v>14</v>
      </c>
      <c r="H947">
        <v>1691</v>
      </c>
      <c r="I947" s="7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P947" t="b">
        <v>1</v>
      </c>
      <c r="Q947" t="b">
        <v>0</v>
      </c>
      <c r="R947" t="s">
        <v>122</v>
      </c>
      <c r="S947" t="s">
        <v>2048</v>
      </c>
      <c r="T947" t="s">
        <v>2060</v>
      </c>
    </row>
    <row r="948" spans="1:23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28"/>
        <v>9.9141184124918666</v>
      </c>
      <c r="G948" t="s">
        <v>14</v>
      </c>
      <c r="H948">
        <v>181</v>
      </c>
      <c r="I948" s="7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3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28"/>
        <v>26.694444444444443</v>
      </c>
      <c r="G949" t="s">
        <v>14</v>
      </c>
      <c r="H949">
        <v>13</v>
      </c>
      <c r="I949" s="7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3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28"/>
        <v>62.957446808510639</v>
      </c>
      <c r="G950" t="s">
        <v>74</v>
      </c>
      <c r="H950">
        <v>160</v>
      </c>
      <c r="I950" s="7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P950" t="b">
        <v>1</v>
      </c>
      <c r="Q950" t="b">
        <v>1</v>
      </c>
      <c r="R950" t="s">
        <v>42</v>
      </c>
      <c r="S950" t="s">
        <v>2056</v>
      </c>
      <c r="T950" t="s">
        <v>2039</v>
      </c>
    </row>
    <row r="951" spans="1:23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28"/>
        <v>161.35593220338984</v>
      </c>
      <c r="G951" t="s">
        <v>20</v>
      </c>
      <c r="H951">
        <v>203</v>
      </c>
      <c r="I951" s="7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3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28"/>
        <v>5</v>
      </c>
      <c r="G952" t="s">
        <v>14</v>
      </c>
      <c r="H952">
        <v>1</v>
      </c>
      <c r="I952" s="7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3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28"/>
        <v>1096.9379310344827</v>
      </c>
      <c r="G953" t="s">
        <v>20</v>
      </c>
      <c r="H953">
        <v>1559</v>
      </c>
      <c r="I953" s="7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3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28"/>
        <v>70.094158075601371</v>
      </c>
      <c r="G954" t="s">
        <v>74</v>
      </c>
      <c r="H954">
        <v>2266</v>
      </c>
      <c r="I954" s="7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P954" t="b">
        <v>0</v>
      </c>
      <c r="Q954" t="b">
        <v>0</v>
      </c>
      <c r="R954" t="s">
        <v>42</v>
      </c>
      <c r="S954" t="s">
        <v>2056</v>
      </c>
      <c r="T954" t="s">
        <v>2039</v>
      </c>
    </row>
    <row r="955" spans="1:23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28"/>
        <v>60</v>
      </c>
      <c r="G955" t="s">
        <v>14</v>
      </c>
      <c r="H955">
        <v>21</v>
      </c>
      <c r="I955" s="7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P955" t="b">
        <v>0</v>
      </c>
      <c r="Q955" t="b">
        <v>1</v>
      </c>
      <c r="R955" t="s">
        <v>474</v>
      </c>
      <c r="S955" t="s">
        <v>2056</v>
      </c>
      <c r="T955" t="s">
        <v>2064</v>
      </c>
    </row>
    <row r="956" spans="1:23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28"/>
        <v>367.0985915492958</v>
      </c>
      <c r="G956" t="s">
        <v>20</v>
      </c>
      <c r="H956">
        <v>1548</v>
      </c>
      <c r="I956" s="7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  <c r="W956" t="s">
        <v>2047</v>
      </c>
    </row>
    <row r="957" spans="1:23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28"/>
        <v>1109</v>
      </c>
      <c r="G957" t="s">
        <v>20</v>
      </c>
      <c r="H957">
        <v>80</v>
      </c>
      <c r="I957" s="7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3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28"/>
        <v>19.028784648187631</v>
      </c>
      <c r="G958" t="s">
        <v>14</v>
      </c>
      <c r="H958">
        <v>830</v>
      </c>
      <c r="I958" s="7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P958" t="b">
        <v>0</v>
      </c>
      <c r="Q958" t="b">
        <v>0</v>
      </c>
      <c r="R958" t="s">
        <v>474</v>
      </c>
      <c r="S958" t="s">
        <v>2056</v>
      </c>
      <c r="T958" t="s">
        <v>2064</v>
      </c>
    </row>
    <row r="959" spans="1:23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28"/>
        <v>126.87755102040816</v>
      </c>
      <c r="G959" t="s">
        <v>20</v>
      </c>
      <c r="H959">
        <v>131</v>
      </c>
      <c r="I959" s="7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  <c r="W959" t="s">
        <v>2047</v>
      </c>
    </row>
    <row r="960" spans="1:23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28"/>
        <v>734.63636363636363</v>
      </c>
      <c r="G960" t="s">
        <v>20</v>
      </c>
      <c r="H960">
        <v>112</v>
      </c>
      <c r="I960" s="7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P960" t="b">
        <v>0</v>
      </c>
      <c r="Q960" t="b">
        <v>0</v>
      </c>
      <c r="R960" t="s">
        <v>71</v>
      </c>
      <c r="S960" t="s">
        <v>2056</v>
      </c>
      <c r="T960" t="s">
        <v>2044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28"/>
        <v>4.5731034482758623</v>
      </c>
      <c r="G961" t="s">
        <v>14</v>
      </c>
      <c r="H961">
        <v>130</v>
      </c>
      <c r="I961" s="7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P961" t="b">
        <v>0</v>
      </c>
      <c r="Q961" t="b">
        <v>0</v>
      </c>
      <c r="R961" t="s">
        <v>206</v>
      </c>
      <c r="S961" t="s">
        <v>2042</v>
      </c>
      <c r="T961" t="s">
        <v>2051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28"/>
        <v>85.054545454545448</v>
      </c>
      <c r="G962" t="s">
        <v>14</v>
      </c>
      <c r="H962">
        <v>55</v>
      </c>
      <c r="I962" s="7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28"/>
        <v>119.29824561403508</v>
      </c>
      <c r="G963" t="s">
        <v>20</v>
      </c>
      <c r="H963">
        <v>155</v>
      </c>
      <c r="I963" s="7">
        <f t="shared" si="2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P963" t="b">
        <v>0</v>
      </c>
      <c r="Q963" t="b">
        <v>0</v>
      </c>
      <c r="R963" t="s">
        <v>206</v>
      </c>
      <c r="S963" t="s">
        <v>2042</v>
      </c>
      <c r="T963" t="s">
        <v>2051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ref="F964:F1001" si="30">(E964/D964)*100</f>
        <v>296.02777777777777</v>
      </c>
      <c r="G964" t="s">
        <v>20</v>
      </c>
      <c r="H964">
        <v>266</v>
      </c>
      <c r="I964" s="7">
        <f t="shared" ref="I964:I1001" si="3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P964" t="b">
        <v>0</v>
      </c>
      <c r="Q964" t="b">
        <v>0</v>
      </c>
      <c r="R964" t="s">
        <v>17</v>
      </c>
      <c r="S964" t="s">
        <v>2032</v>
      </c>
      <c r="T964" t="s">
        <v>2055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30"/>
        <v>84.694915254237287</v>
      </c>
      <c r="G965" t="s">
        <v>14</v>
      </c>
      <c r="H965">
        <v>114</v>
      </c>
      <c r="I965" s="7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P965" t="b">
        <v>0</v>
      </c>
      <c r="Q965" t="b">
        <v>1</v>
      </c>
      <c r="R965" t="s">
        <v>122</v>
      </c>
      <c r="S965" t="s">
        <v>2048</v>
      </c>
      <c r="T965" t="s">
        <v>2060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30"/>
        <v>355.7837837837838</v>
      </c>
      <c r="G966" t="s">
        <v>20</v>
      </c>
      <c r="H966">
        <v>155</v>
      </c>
      <c r="I966" s="7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30"/>
        <v>386.40909090909093</v>
      </c>
      <c r="G967" t="s">
        <v>20</v>
      </c>
      <c r="H967">
        <v>207</v>
      </c>
      <c r="I967" s="7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30"/>
        <v>792.23529411764707</v>
      </c>
      <c r="G968" t="s">
        <v>20</v>
      </c>
      <c r="H968">
        <v>245</v>
      </c>
      <c r="I968" s="7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30"/>
        <v>137.03393665158373</v>
      </c>
      <c r="G969" t="s">
        <v>20</v>
      </c>
      <c r="H969">
        <v>1573</v>
      </c>
      <c r="I969" s="7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P969" t="b">
        <v>0</v>
      </c>
      <c r="Q969" t="b">
        <v>0</v>
      </c>
      <c r="R969" t="s">
        <v>319</v>
      </c>
      <c r="S969" t="s">
        <v>2033</v>
      </c>
      <c r="T969" t="s">
        <v>2063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30"/>
        <v>338.20833333333337</v>
      </c>
      <c r="G970" t="s">
        <v>20</v>
      </c>
      <c r="H970">
        <v>114</v>
      </c>
      <c r="I970" s="7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P970" t="b">
        <v>0</v>
      </c>
      <c r="Q970" t="b">
        <v>0</v>
      </c>
      <c r="R970" t="s">
        <v>17</v>
      </c>
      <c r="S970" t="s">
        <v>2032</v>
      </c>
      <c r="T970" t="s">
        <v>2055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30"/>
        <v>108.22784810126582</v>
      </c>
      <c r="G971" t="s">
        <v>20</v>
      </c>
      <c r="H971">
        <v>93</v>
      </c>
      <c r="I971" s="7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30"/>
        <v>60.757639620653315</v>
      </c>
      <c r="G972" t="s">
        <v>14</v>
      </c>
      <c r="H972">
        <v>594</v>
      </c>
      <c r="I972" s="7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30"/>
        <v>27.725490196078432</v>
      </c>
      <c r="G973" t="s">
        <v>14</v>
      </c>
      <c r="H973">
        <v>24</v>
      </c>
      <c r="I973" s="7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P973" t="b">
        <v>0</v>
      </c>
      <c r="Q973" t="b">
        <v>0</v>
      </c>
      <c r="R973" t="s">
        <v>269</v>
      </c>
      <c r="S973" t="s">
        <v>2056</v>
      </c>
      <c r="T973" t="s">
        <v>2052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30"/>
        <v>228.3934426229508</v>
      </c>
      <c r="G974" t="s">
        <v>20</v>
      </c>
      <c r="H974">
        <v>1681</v>
      </c>
      <c r="I974" s="7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30"/>
        <v>21.615194054500414</v>
      </c>
      <c r="G975" t="s">
        <v>14</v>
      </c>
      <c r="H975">
        <v>252</v>
      </c>
      <c r="I975" s="7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30"/>
        <v>373.875</v>
      </c>
      <c r="G976" t="s">
        <v>20</v>
      </c>
      <c r="H976">
        <v>32</v>
      </c>
      <c r="I976" s="7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P976" t="b">
        <v>0</v>
      </c>
      <c r="Q976" t="b">
        <v>0</v>
      </c>
      <c r="R976" t="s">
        <v>60</v>
      </c>
      <c r="S976" t="s">
        <v>2033</v>
      </c>
      <c r="T976" t="s">
        <v>2058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30"/>
        <v>154.92592592592592</v>
      </c>
      <c r="G977" t="s">
        <v>20</v>
      </c>
      <c r="H977">
        <v>135</v>
      </c>
      <c r="I977" s="7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30"/>
        <v>322.14999999999998</v>
      </c>
      <c r="G978" t="s">
        <v>20</v>
      </c>
      <c r="H978">
        <v>140</v>
      </c>
      <c r="I978" s="7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30"/>
        <v>73.957142857142856</v>
      </c>
      <c r="G979" t="s">
        <v>14</v>
      </c>
      <c r="H979">
        <v>67</v>
      </c>
      <c r="I979" s="7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P979" t="b">
        <v>0</v>
      </c>
      <c r="Q979" t="b">
        <v>0</v>
      </c>
      <c r="R979" t="s">
        <v>17</v>
      </c>
      <c r="S979" t="s">
        <v>2032</v>
      </c>
      <c r="T979" t="s">
        <v>2055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30"/>
        <v>864.1</v>
      </c>
      <c r="G980" t="s">
        <v>20</v>
      </c>
      <c r="H980">
        <v>92</v>
      </c>
      <c r="I980" s="7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P980" t="b">
        <v>0</v>
      </c>
      <c r="Q980" t="b">
        <v>0</v>
      </c>
      <c r="R980" t="s">
        <v>89</v>
      </c>
      <c r="S980" t="s">
        <v>2045</v>
      </c>
      <c r="T980" t="s">
        <v>2059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30"/>
        <v>143.26245847176079</v>
      </c>
      <c r="G981" t="s">
        <v>20</v>
      </c>
      <c r="H981">
        <v>1015</v>
      </c>
      <c r="I981" s="7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30"/>
        <v>40.281762295081968</v>
      </c>
      <c r="G982" t="s">
        <v>14</v>
      </c>
      <c r="H982">
        <v>742</v>
      </c>
      <c r="I982" s="7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P982" t="b">
        <v>1</v>
      </c>
      <c r="Q982" t="b">
        <v>0</v>
      </c>
      <c r="R982" t="s">
        <v>68</v>
      </c>
      <c r="S982" t="s">
        <v>2042</v>
      </c>
      <c r="T982" t="s">
        <v>2043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30"/>
        <v>178.22388059701493</v>
      </c>
      <c r="G983" t="s">
        <v>20</v>
      </c>
      <c r="H983">
        <v>323</v>
      </c>
      <c r="I983" s="7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30"/>
        <v>84.930555555555557</v>
      </c>
      <c r="G984" t="s">
        <v>14</v>
      </c>
      <c r="H984">
        <v>75</v>
      </c>
      <c r="I984" s="7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P984" t="b">
        <v>0</v>
      </c>
      <c r="Q984" t="b">
        <v>1</v>
      </c>
      <c r="R984" t="s">
        <v>42</v>
      </c>
      <c r="S984" t="s">
        <v>2056</v>
      </c>
      <c r="T984" t="s">
        <v>2039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30"/>
        <v>145.93648334624322</v>
      </c>
      <c r="G985" t="s">
        <v>20</v>
      </c>
      <c r="H985">
        <v>2326</v>
      </c>
      <c r="I985" s="7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P985" t="b">
        <v>0</v>
      </c>
      <c r="Q985" t="b">
        <v>0</v>
      </c>
      <c r="R985" t="s">
        <v>42</v>
      </c>
      <c r="S985" t="s">
        <v>2056</v>
      </c>
      <c r="T985" t="s">
        <v>2039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30"/>
        <v>152.46153846153848</v>
      </c>
      <c r="G986" t="s">
        <v>20</v>
      </c>
      <c r="H986">
        <v>381</v>
      </c>
      <c r="I986" s="7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30"/>
        <v>67.129542790152414</v>
      </c>
      <c r="G987" t="s">
        <v>14</v>
      </c>
      <c r="H987">
        <v>4405</v>
      </c>
      <c r="I987" s="7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30"/>
        <v>40.307692307692307</v>
      </c>
      <c r="G988" t="s">
        <v>14</v>
      </c>
      <c r="H988">
        <v>92</v>
      </c>
      <c r="I988" s="7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30"/>
        <v>216.79032258064518</v>
      </c>
      <c r="G989" t="s">
        <v>20</v>
      </c>
      <c r="H989">
        <v>480</v>
      </c>
      <c r="I989" s="7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P989" t="b">
        <v>0</v>
      </c>
      <c r="Q989" t="b">
        <v>0</v>
      </c>
      <c r="R989" t="s">
        <v>42</v>
      </c>
      <c r="S989" t="s">
        <v>2056</v>
      </c>
      <c r="T989" t="s">
        <v>2039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30"/>
        <v>52.117021276595743</v>
      </c>
      <c r="G990" t="s">
        <v>14</v>
      </c>
      <c r="H990">
        <v>64</v>
      </c>
      <c r="I990" s="7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P990" t="b">
        <v>0</v>
      </c>
      <c r="Q990" t="b">
        <v>0</v>
      </c>
      <c r="R990" t="s">
        <v>133</v>
      </c>
      <c r="S990" t="s">
        <v>2042</v>
      </c>
      <c r="T990" t="s">
        <v>2061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30"/>
        <v>499.58333333333337</v>
      </c>
      <c r="G991" t="s">
        <v>20</v>
      </c>
      <c r="H991">
        <v>226</v>
      </c>
      <c r="I991" s="7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P991" t="b">
        <v>0</v>
      </c>
      <c r="Q991" t="b">
        <v>0</v>
      </c>
      <c r="R991" t="s">
        <v>206</v>
      </c>
      <c r="S991" t="s">
        <v>2042</v>
      </c>
      <c r="T991" t="s">
        <v>2051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30"/>
        <v>87.679487179487182</v>
      </c>
      <c r="G992" t="s">
        <v>14</v>
      </c>
      <c r="H992">
        <v>64</v>
      </c>
      <c r="I992" s="7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P992" t="b">
        <v>0</v>
      </c>
      <c r="Q992" t="b">
        <v>1</v>
      </c>
      <c r="R992" t="s">
        <v>53</v>
      </c>
      <c r="S992" t="s">
        <v>2056</v>
      </c>
      <c r="T992" t="s">
        <v>2040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30"/>
        <v>113.17346938775511</v>
      </c>
      <c r="G993" t="s">
        <v>20</v>
      </c>
      <c r="H993">
        <v>241</v>
      </c>
      <c r="I993" s="7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30"/>
        <v>426.54838709677421</v>
      </c>
      <c r="G994" t="s">
        <v>20</v>
      </c>
      <c r="H994">
        <v>132</v>
      </c>
      <c r="I994" s="7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P994" t="b">
        <v>0</v>
      </c>
      <c r="Q994" t="b">
        <v>1</v>
      </c>
      <c r="R994" t="s">
        <v>53</v>
      </c>
      <c r="S994" t="s">
        <v>2056</v>
      </c>
      <c r="T994" t="s">
        <v>2040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30"/>
        <v>77.632653061224488</v>
      </c>
      <c r="G995" t="s">
        <v>74</v>
      </c>
      <c r="H995">
        <v>75</v>
      </c>
      <c r="I995" s="7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P995" t="b">
        <v>0</v>
      </c>
      <c r="Q995" t="b">
        <v>1</v>
      </c>
      <c r="R995" t="s">
        <v>122</v>
      </c>
      <c r="S995" t="s">
        <v>2048</v>
      </c>
      <c r="T995" t="s">
        <v>2060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30"/>
        <v>52.496810772501767</v>
      </c>
      <c r="G996" t="s">
        <v>14</v>
      </c>
      <c r="H996">
        <v>842</v>
      </c>
      <c r="I996" s="7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P996" t="b">
        <v>0</v>
      </c>
      <c r="Q996" t="b">
        <v>1</v>
      </c>
      <c r="R996" t="s">
        <v>206</v>
      </c>
      <c r="S996" t="s">
        <v>2042</v>
      </c>
      <c r="T996" t="s">
        <v>2051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30"/>
        <v>157.46762589928059</v>
      </c>
      <c r="G997" t="s">
        <v>20</v>
      </c>
      <c r="H997">
        <v>2043</v>
      </c>
      <c r="I997" s="7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P997" t="b">
        <v>0</v>
      </c>
      <c r="Q997" t="b">
        <v>1</v>
      </c>
      <c r="R997" t="s">
        <v>17</v>
      </c>
      <c r="S997" t="s">
        <v>2032</v>
      </c>
      <c r="T997" t="s">
        <v>2055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30"/>
        <v>72.939393939393938</v>
      </c>
      <c r="G998" t="s">
        <v>14</v>
      </c>
      <c r="H998">
        <v>112</v>
      </c>
      <c r="I998" s="7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30"/>
        <v>60.565789473684205</v>
      </c>
      <c r="G999" t="s">
        <v>74</v>
      </c>
      <c r="H999">
        <v>139</v>
      </c>
      <c r="I999" s="7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30"/>
        <v>56.791291291291287</v>
      </c>
      <c r="G1000" t="s">
        <v>14</v>
      </c>
      <c r="H1000">
        <v>374</v>
      </c>
      <c r="I1000" s="7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P1000" t="b">
        <v>0</v>
      </c>
      <c r="Q1000" t="b">
        <v>1</v>
      </c>
      <c r="R1000" t="s">
        <v>60</v>
      </c>
      <c r="S1000" t="s">
        <v>2033</v>
      </c>
      <c r="T1000" t="s">
        <v>2058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30"/>
        <v>56.542754275427541</v>
      </c>
      <c r="G1001" t="s">
        <v>74</v>
      </c>
      <c r="H1001">
        <v>1122</v>
      </c>
      <c r="I1001" s="7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P1001" t="b">
        <v>0</v>
      </c>
      <c r="Q1001" t="b">
        <v>0</v>
      </c>
      <c r="R1001" t="s">
        <v>17</v>
      </c>
      <c r="S1001" t="s">
        <v>2032</v>
      </c>
      <c r="T1001" t="s">
        <v>2055</v>
      </c>
    </row>
  </sheetData>
  <phoneticPr fontId="18" type="noConversion"/>
  <conditionalFormatting sqref="F2:F1048576">
    <cfRule type="cellIs" dxfId="36" priority="10" operator="greaterThan">
      <formula>1000</formula>
    </cfRule>
    <cfRule type="cellIs" dxfId="35" priority="11" operator="between">
      <formula>200</formula>
      <formula>1000</formula>
    </cfRule>
    <cfRule type="cellIs" dxfId="34" priority="12" operator="between">
      <formula>100</formula>
      <formula>200</formula>
    </cfRule>
    <cfRule type="cellIs" dxfId="33" priority="13" operator="greaterThan">
      <formula>-1</formula>
    </cfRule>
    <cfRule type="cellIs" dxfId="32" priority="14" operator="greaterThan">
      <formula>0</formula>
    </cfRule>
  </conditionalFormatting>
  <conditionalFormatting sqref="G1:G1048576">
    <cfRule type="containsText" dxfId="31" priority="15" operator="containsText" text="live">
      <formula>NOT(ISERROR(SEARCH("live",G1)))</formula>
    </cfRule>
    <cfRule type="containsText" dxfId="30" priority="16" operator="containsText" text="canceled">
      <formula>NOT(ISERROR(SEARCH("canceled",G1)))</formula>
    </cfRule>
    <cfRule type="containsText" dxfId="29" priority="17" operator="containsText" text="canceled">
      <formula>NOT(ISERROR(SEARCH("canceled",G1)))</formula>
    </cfRule>
    <cfRule type="containsText" dxfId="28" priority="18" operator="containsText" text="cancelled">
      <formula>NOT(ISERROR(SEARCH("cancelled",G1)))</formula>
    </cfRule>
    <cfRule type="containsText" dxfId="27" priority="19" operator="containsText" text="successful">
      <formula>NOT(ISERROR(SEARCH("successful",G1)))</formula>
    </cfRule>
    <cfRule type="containsText" dxfId="26" priority="20" operator="containsText" text="live">
      <formula>NOT(ISERROR(SEARCH("live",G1)))</formula>
    </cfRule>
    <cfRule type="containsText" dxfId="25" priority="21" operator="containsText" text="succesful">
      <formula>NOT(ISERROR(SEARCH("succesful",G1)))</formula>
    </cfRule>
    <cfRule type="containsText" dxfId="24" priority="22" operator="containsText" text="failed">
      <formula>NOT(ISERROR(SEARCH("failed",G1)))</formula>
    </cfRule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">
    <cfRule type="containsText" dxfId="23" priority="1" operator="containsText" text="live">
      <formula>NOT(ISERROR(SEARCH("live",I1)))</formula>
    </cfRule>
    <cfRule type="containsText" dxfId="22" priority="2" operator="containsText" text="canceled">
      <formula>NOT(ISERROR(SEARCH("canceled",I1)))</formula>
    </cfRule>
    <cfRule type="containsText" dxfId="21" priority="3" operator="containsText" text="canceled">
      <formula>NOT(ISERROR(SEARCH("canceled",I1)))</formula>
    </cfRule>
    <cfRule type="containsText" dxfId="20" priority="4" operator="containsText" text="cancelled">
      <formula>NOT(ISERROR(SEARCH("cancelled",I1)))</formula>
    </cfRule>
    <cfRule type="containsText" dxfId="19" priority="5" operator="containsText" text="successful">
      <formula>NOT(ISERROR(SEARCH("successful",I1)))</formula>
    </cfRule>
    <cfRule type="containsText" dxfId="18" priority="6" operator="containsText" text="live">
      <formula>NOT(ISERROR(SEARCH("live",I1)))</formula>
    </cfRule>
    <cfRule type="containsText" dxfId="17" priority="7" operator="containsText" text="succesful">
      <formula>NOT(ISERROR(SEARCH("succesful",I1)))</formula>
    </cfRule>
    <cfRule type="containsText" dxfId="16" priority="8" operator="containsText" text="failed">
      <formula>NOT(ISERROR(SEARCH("failed",I1)))</formula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CD1A-02D6-422B-8241-5672E5B91086}">
  <dimension ref="D1:L566"/>
  <sheetViews>
    <sheetView tabSelected="1" workbookViewId="0">
      <selection activeCell="E1" sqref="D1:E1"/>
    </sheetView>
  </sheetViews>
  <sheetFormatPr defaultRowHeight="15.5" x14ac:dyDescent="0.35"/>
  <sheetData>
    <row r="1" spans="4:12" x14ac:dyDescent="0.35">
      <c r="D1" t="s">
        <v>4</v>
      </c>
      <c r="E1" t="s">
        <v>2072</v>
      </c>
      <c r="G1" t="s">
        <v>4</v>
      </c>
      <c r="H1" t="s">
        <v>2072</v>
      </c>
    </row>
    <row r="2" spans="4:12" x14ac:dyDescent="0.35">
      <c r="D2" s="19" t="s">
        <v>20</v>
      </c>
      <c r="E2" s="19">
        <v>158</v>
      </c>
      <c r="G2" s="19" t="s">
        <v>14</v>
      </c>
      <c r="H2" s="19">
        <v>0</v>
      </c>
      <c r="J2" t="s">
        <v>2073</v>
      </c>
    </row>
    <row r="3" spans="4:12" x14ac:dyDescent="0.35">
      <c r="D3" s="20" t="s">
        <v>20</v>
      </c>
      <c r="E3" s="20">
        <v>1425</v>
      </c>
      <c r="G3" s="20" t="s">
        <v>14</v>
      </c>
      <c r="H3" s="20">
        <v>24</v>
      </c>
      <c r="J3" t="s">
        <v>2074</v>
      </c>
      <c r="L3">
        <f>AVERAGE(E2:E566)</f>
        <v>851.14690265486729</v>
      </c>
    </row>
    <row r="4" spans="4:12" x14ac:dyDescent="0.35">
      <c r="D4" s="19" t="s">
        <v>20</v>
      </c>
      <c r="E4" s="19">
        <v>174</v>
      </c>
      <c r="G4" s="19" t="s">
        <v>14</v>
      </c>
      <c r="H4" s="19">
        <v>53</v>
      </c>
      <c r="J4" t="s">
        <v>2075</v>
      </c>
      <c r="L4">
        <f>MEDIAN(E2:E566)</f>
        <v>201</v>
      </c>
    </row>
    <row r="5" spans="4:12" x14ac:dyDescent="0.35">
      <c r="D5" s="20" t="s">
        <v>20</v>
      </c>
      <c r="E5" s="20">
        <v>227</v>
      </c>
      <c r="G5" s="20" t="s">
        <v>14</v>
      </c>
      <c r="H5" s="20">
        <v>18</v>
      </c>
      <c r="J5" t="s">
        <v>2076</v>
      </c>
      <c r="L5">
        <f>MIN(E2:E566)</f>
        <v>16</v>
      </c>
    </row>
    <row r="6" spans="4:12" x14ac:dyDescent="0.35">
      <c r="D6" s="19" t="s">
        <v>20</v>
      </c>
      <c r="E6" s="19">
        <v>220</v>
      </c>
      <c r="G6" s="19" t="s">
        <v>14</v>
      </c>
      <c r="H6" s="19">
        <v>44</v>
      </c>
      <c r="J6" t="s">
        <v>2077</v>
      </c>
      <c r="L6">
        <f>MAX(E2:E566)</f>
        <v>7295</v>
      </c>
    </row>
    <row r="7" spans="4:12" x14ac:dyDescent="0.35">
      <c r="D7" s="20" t="s">
        <v>20</v>
      </c>
      <c r="E7" s="20">
        <v>98</v>
      </c>
      <c r="G7" s="20" t="s">
        <v>14</v>
      </c>
      <c r="H7" s="20">
        <v>27</v>
      </c>
      <c r="J7" t="s">
        <v>2078</v>
      </c>
      <c r="L7">
        <f>_xlfn.VAR.S(E2:E566)</f>
        <v>1606216.5936295739</v>
      </c>
    </row>
    <row r="8" spans="4:12" x14ac:dyDescent="0.35">
      <c r="D8" s="19" t="s">
        <v>20</v>
      </c>
      <c r="E8" s="19">
        <v>100</v>
      </c>
      <c r="G8" s="19" t="s">
        <v>14</v>
      </c>
      <c r="H8" s="19">
        <v>55</v>
      </c>
      <c r="J8" t="s">
        <v>2079</v>
      </c>
      <c r="L8">
        <f>_xlfn.STDEV.S(E2:E566)</f>
        <v>1267.366006183523</v>
      </c>
    </row>
    <row r="9" spans="4:12" x14ac:dyDescent="0.35">
      <c r="D9" s="20" t="s">
        <v>20</v>
      </c>
      <c r="E9" s="20">
        <v>1249</v>
      </c>
      <c r="G9" s="20" t="s">
        <v>14</v>
      </c>
      <c r="H9" s="20">
        <v>200</v>
      </c>
    </row>
    <row r="10" spans="4:12" x14ac:dyDescent="0.35">
      <c r="D10" s="19" t="s">
        <v>20</v>
      </c>
      <c r="E10" s="19">
        <v>1396</v>
      </c>
      <c r="G10" s="19" t="s">
        <v>14</v>
      </c>
      <c r="H10" s="19">
        <v>452</v>
      </c>
      <c r="J10" t="s">
        <v>2080</v>
      </c>
    </row>
    <row r="11" spans="4:12" x14ac:dyDescent="0.35">
      <c r="D11" s="20" t="s">
        <v>20</v>
      </c>
      <c r="E11" s="20">
        <v>890</v>
      </c>
      <c r="G11" s="20" t="s">
        <v>14</v>
      </c>
      <c r="H11" s="20">
        <v>674</v>
      </c>
      <c r="J11" t="s">
        <v>2074</v>
      </c>
      <c r="L11">
        <f>AVERAGE(H2:H365)</f>
        <v>585.61538461538464</v>
      </c>
    </row>
    <row r="12" spans="4:12" x14ac:dyDescent="0.35">
      <c r="D12" s="19" t="s">
        <v>20</v>
      </c>
      <c r="E12" s="19">
        <v>142</v>
      </c>
      <c r="G12" s="19" t="s">
        <v>14</v>
      </c>
      <c r="H12" s="19">
        <v>558</v>
      </c>
      <c r="J12" t="s">
        <v>2075</v>
      </c>
      <c r="L12">
        <f>MEDIAN(H2:H365)</f>
        <v>114.5</v>
      </c>
    </row>
    <row r="13" spans="4:12" x14ac:dyDescent="0.35">
      <c r="D13" s="20" t="s">
        <v>20</v>
      </c>
      <c r="E13" s="20">
        <v>2673</v>
      </c>
      <c r="G13" s="20" t="s">
        <v>14</v>
      </c>
      <c r="H13" s="20">
        <v>15</v>
      </c>
      <c r="J13" t="s">
        <v>2076</v>
      </c>
      <c r="L13">
        <f>MIN(H2:H365)</f>
        <v>0</v>
      </c>
    </row>
    <row r="14" spans="4:12" x14ac:dyDescent="0.35">
      <c r="D14" s="19" t="s">
        <v>20</v>
      </c>
      <c r="E14" s="19">
        <v>163</v>
      </c>
      <c r="G14" s="19" t="s">
        <v>14</v>
      </c>
      <c r="H14" s="19">
        <v>2307</v>
      </c>
      <c r="J14" t="s">
        <v>2077</v>
      </c>
      <c r="L14">
        <f>MAX(H2:H365)</f>
        <v>6080</v>
      </c>
    </row>
    <row r="15" spans="4:12" x14ac:dyDescent="0.35">
      <c r="D15" s="20" t="s">
        <v>20</v>
      </c>
      <c r="E15" s="20">
        <v>2220</v>
      </c>
      <c r="G15" s="20" t="s">
        <v>14</v>
      </c>
      <c r="H15" s="20">
        <v>88</v>
      </c>
      <c r="J15" t="s">
        <v>2078</v>
      </c>
      <c r="L15">
        <f>_xlfn.VAR.S(H2:H365)</f>
        <v>924113.45496927318</v>
      </c>
    </row>
    <row r="16" spans="4:12" x14ac:dyDescent="0.35">
      <c r="D16" s="19" t="s">
        <v>20</v>
      </c>
      <c r="E16" s="19">
        <v>1606</v>
      </c>
      <c r="G16" s="19" t="s">
        <v>14</v>
      </c>
      <c r="H16" s="19">
        <v>48</v>
      </c>
      <c r="J16" t="s">
        <v>2079</v>
      </c>
      <c r="L16">
        <f>_xlfn.STDEV.S(H2:H365)</f>
        <v>961.30819978260524</v>
      </c>
    </row>
    <row r="17" spans="4:8" x14ac:dyDescent="0.35">
      <c r="D17" s="20" t="s">
        <v>20</v>
      </c>
      <c r="E17" s="20">
        <v>129</v>
      </c>
      <c r="G17" s="20" t="s">
        <v>14</v>
      </c>
      <c r="H17" s="20">
        <v>1</v>
      </c>
    </row>
    <row r="18" spans="4:8" x14ac:dyDescent="0.35">
      <c r="D18" s="19" t="s">
        <v>20</v>
      </c>
      <c r="E18" s="19">
        <v>226</v>
      </c>
      <c r="G18" s="19" t="s">
        <v>14</v>
      </c>
      <c r="H18" s="19">
        <v>1467</v>
      </c>
    </row>
    <row r="19" spans="4:8" x14ac:dyDescent="0.35">
      <c r="D19" s="20" t="s">
        <v>20</v>
      </c>
      <c r="E19" s="20">
        <v>5419</v>
      </c>
      <c r="G19" s="20" t="s">
        <v>14</v>
      </c>
      <c r="H19" s="20">
        <v>75</v>
      </c>
    </row>
    <row r="20" spans="4:8" x14ac:dyDescent="0.35">
      <c r="D20" s="19" t="s">
        <v>20</v>
      </c>
      <c r="E20" s="19">
        <v>165</v>
      </c>
      <c r="G20" s="19" t="s">
        <v>14</v>
      </c>
      <c r="H20" s="19">
        <v>120</v>
      </c>
    </row>
    <row r="21" spans="4:8" x14ac:dyDescent="0.35">
      <c r="D21" s="20" t="s">
        <v>20</v>
      </c>
      <c r="E21" s="20">
        <v>1965</v>
      </c>
      <c r="G21" s="20" t="s">
        <v>14</v>
      </c>
      <c r="H21" s="20">
        <v>2253</v>
      </c>
    </row>
    <row r="22" spans="4:8" x14ac:dyDescent="0.35">
      <c r="D22" s="19" t="s">
        <v>20</v>
      </c>
      <c r="E22" s="19">
        <v>16</v>
      </c>
      <c r="G22" s="19" t="s">
        <v>14</v>
      </c>
      <c r="H22" s="19">
        <v>5</v>
      </c>
    </row>
    <row r="23" spans="4:8" x14ac:dyDescent="0.35">
      <c r="D23" s="20" t="s">
        <v>20</v>
      </c>
      <c r="E23" s="20">
        <v>107</v>
      </c>
      <c r="G23" s="20" t="s">
        <v>14</v>
      </c>
      <c r="H23" s="20">
        <v>38</v>
      </c>
    </row>
    <row r="24" spans="4:8" x14ac:dyDescent="0.35">
      <c r="D24" s="19" t="s">
        <v>20</v>
      </c>
      <c r="E24" s="19">
        <v>134</v>
      </c>
      <c r="G24" s="19" t="s">
        <v>14</v>
      </c>
      <c r="H24" s="19">
        <v>12</v>
      </c>
    </row>
    <row r="25" spans="4:8" x14ac:dyDescent="0.35">
      <c r="D25" s="20" t="s">
        <v>20</v>
      </c>
      <c r="E25" s="20">
        <v>198</v>
      </c>
      <c r="G25" s="20" t="s">
        <v>14</v>
      </c>
      <c r="H25" s="20">
        <v>1684</v>
      </c>
    </row>
    <row r="26" spans="4:8" x14ac:dyDescent="0.35">
      <c r="D26" s="19" t="s">
        <v>20</v>
      </c>
      <c r="E26" s="19">
        <v>111</v>
      </c>
      <c r="G26" s="19" t="s">
        <v>14</v>
      </c>
      <c r="H26" s="19">
        <v>56</v>
      </c>
    </row>
    <row r="27" spans="4:8" x14ac:dyDescent="0.35">
      <c r="D27" s="20" t="s">
        <v>20</v>
      </c>
      <c r="E27" s="20">
        <v>222</v>
      </c>
      <c r="G27" s="20" t="s">
        <v>14</v>
      </c>
      <c r="H27" s="20">
        <v>838</v>
      </c>
    </row>
    <row r="28" spans="4:8" x14ac:dyDescent="0.35">
      <c r="D28" s="19" t="s">
        <v>20</v>
      </c>
      <c r="E28" s="19">
        <v>6212</v>
      </c>
      <c r="G28" s="19" t="s">
        <v>14</v>
      </c>
      <c r="H28" s="19">
        <v>1000</v>
      </c>
    </row>
    <row r="29" spans="4:8" x14ac:dyDescent="0.35">
      <c r="D29" s="20" t="s">
        <v>20</v>
      </c>
      <c r="E29" s="20">
        <v>98</v>
      </c>
      <c r="G29" s="20" t="s">
        <v>14</v>
      </c>
      <c r="H29" s="20">
        <v>1482</v>
      </c>
    </row>
    <row r="30" spans="4:8" x14ac:dyDescent="0.35">
      <c r="D30" s="19" t="s">
        <v>20</v>
      </c>
      <c r="E30" s="19">
        <v>92</v>
      </c>
      <c r="G30" s="19" t="s">
        <v>14</v>
      </c>
      <c r="H30" s="19">
        <v>106</v>
      </c>
    </row>
    <row r="31" spans="4:8" x14ac:dyDescent="0.35">
      <c r="D31" s="20" t="s">
        <v>20</v>
      </c>
      <c r="E31" s="20">
        <v>149</v>
      </c>
      <c r="G31" s="20" t="s">
        <v>14</v>
      </c>
      <c r="H31" s="20">
        <v>679</v>
      </c>
    </row>
    <row r="32" spans="4:8" x14ac:dyDescent="0.35">
      <c r="D32" s="19" t="s">
        <v>20</v>
      </c>
      <c r="E32" s="19">
        <v>2431</v>
      </c>
      <c r="G32" s="19" t="s">
        <v>14</v>
      </c>
      <c r="H32" s="19">
        <v>1220</v>
      </c>
    </row>
    <row r="33" spans="4:8" x14ac:dyDescent="0.35">
      <c r="D33" s="20" t="s">
        <v>20</v>
      </c>
      <c r="E33" s="20">
        <v>303</v>
      </c>
      <c r="G33" s="20" t="s">
        <v>14</v>
      </c>
      <c r="H33" s="20">
        <v>1</v>
      </c>
    </row>
    <row r="34" spans="4:8" x14ac:dyDescent="0.35">
      <c r="D34" s="19" t="s">
        <v>20</v>
      </c>
      <c r="E34" s="19">
        <v>209</v>
      </c>
      <c r="G34" s="19" t="s">
        <v>14</v>
      </c>
      <c r="H34" s="19">
        <v>37</v>
      </c>
    </row>
    <row r="35" spans="4:8" x14ac:dyDescent="0.35">
      <c r="D35" s="20" t="s">
        <v>20</v>
      </c>
      <c r="E35" s="20">
        <v>131</v>
      </c>
      <c r="G35" s="20" t="s">
        <v>14</v>
      </c>
      <c r="H35" s="20">
        <v>60</v>
      </c>
    </row>
    <row r="36" spans="4:8" x14ac:dyDescent="0.35">
      <c r="D36" s="19" t="s">
        <v>20</v>
      </c>
      <c r="E36" s="19">
        <v>164</v>
      </c>
      <c r="G36" s="19" t="s">
        <v>14</v>
      </c>
      <c r="H36" s="19">
        <v>296</v>
      </c>
    </row>
    <row r="37" spans="4:8" x14ac:dyDescent="0.35">
      <c r="D37" s="20" t="s">
        <v>20</v>
      </c>
      <c r="E37" s="20">
        <v>201</v>
      </c>
      <c r="G37" s="20" t="s">
        <v>14</v>
      </c>
      <c r="H37" s="20">
        <v>3304</v>
      </c>
    </row>
    <row r="38" spans="4:8" x14ac:dyDescent="0.35">
      <c r="D38" s="19" t="s">
        <v>20</v>
      </c>
      <c r="E38" s="19">
        <v>211</v>
      </c>
      <c r="G38" s="19" t="s">
        <v>14</v>
      </c>
      <c r="H38" s="19">
        <v>73</v>
      </c>
    </row>
    <row r="39" spans="4:8" x14ac:dyDescent="0.35">
      <c r="D39" s="20" t="s">
        <v>20</v>
      </c>
      <c r="E39" s="20">
        <v>128</v>
      </c>
      <c r="G39" s="20" t="s">
        <v>14</v>
      </c>
      <c r="H39" s="20">
        <v>3387</v>
      </c>
    </row>
    <row r="40" spans="4:8" x14ac:dyDescent="0.35">
      <c r="D40" s="19" t="s">
        <v>20</v>
      </c>
      <c r="E40" s="19">
        <v>1600</v>
      </c>
      <c r="G40" s="19" t="s">
        <v>14</v>
      </c>
      <c r="H40" s="19">
        <v>662</v>
      </c>
    </row>
    <row r="41" spans="4:8" x14ac:dyDescent="0.35">
      <c r="D41" s="20" t="s">
        <v>20</v>
      </c>
      <c r="E41" s="20">
        <v>249</v>
      </c>
      <c r="G41" s="20" t="s">
        <v>14</v>
      </c>
      <c r="H41" s="20">
        <v>774</v>
      </c>
    </row>
    <row r="42" spans="4:8" x14ac:dyDescent="0.35">
      <c r="D42" s="19" t="s">
        <v>20</v>
      </c>
      <c r="E42" s="19">
        <v>236</v>
      </c>
      <c r="G42" s="19" t="s">
        <v>14</v>
      </c>
      <c r="H42" s="19">
        <v>672</v>
      </c>
    </row>
    <row r="43" spans="4:8" x14ac:dyDescent="0.35">
      <c r="D43" s="20" t="s">
        <v>20</v>
      </c>
      <c r="E43" s="20">
        <v>4065</v>
      </c>
      <c r="G43" s="20" t="s">
        <v>14</v>
      </c>
      <c r="H43" s="20">
        <v>940</v>
      </c>
    </row>
    <row r="44" spans="4:8" x14ac:dyDescent="0.35">
      <c r="D44" s="19" t="s">
        <v>20</v>
      </c>
      <c r="E44" s="19">
        <v>246</v>
      </c>
      <c r="G44" s="19" t="s">
        <v>14</v>
      </c>
      <c r="H44" s="19">
        <v>117</v>
      </c>
    </row>
    <row r="45" spans="4:8" x14ac:dyDescent="0.35">
      <c r="D45" s="20" t="s">
        <v>20</v>
      </c>
      <c r="E45" s="20">
        <v>2475</v>
      </c>
      <c r="G45" s="20" t="s">
        <v>14</v>
      </c>
      <c r="H45" s="20">
        <v>115</v>
      </c>
    </row>
    <row r="46" spans="4:8" x14ac:dyDescent="0.35">
      <c r="D46" s="19" t="s">
        <v>20</v>
      </c>
      <c r="E46" s="19">
        <v>76</v>
      </c>
      <c r="G46" s="19" t="s">
        <v>14</v>
      </c>
      <c r="H46" s="19">
        <v>326</v>
      </c>
    </row>
    <row r="47" spans="4:8" x14ac:dyDescent="0.35">
      <c r="D47" s="20" t="s">
        <v>20</v>
      </c>
      <c r="E47" s="20">
        <v>54</v>
      </c>
      <c r="G47" s="20" t="s">
        <v>14</v>
      </c>
      <c r="H47" s="20">
        <v>1</v>
      </c>
    </row>
    <row r="48" spans="4:8" x14ac:dyDescent="0.35">
      <c r="D48" s="19" t="s">
        <v>20</v>
      </c>
      <c r="E48" s="19">
        <v>88</v>
      </c>
      <c r="G48" s="19" t="s">
        <v>14</v>
      </c>
      <c r="H48" s="19">
        <v>1467</v>
      </c>
    </row>
    <row r="49" spans="4:8" x14ac:dyDescent="0.35">
      <c r="D49" s="20" t="s">
        <v>20</v>
      </c>
      <c r="E49" s="20">
        <v>85</v>
      </c>
      <c r="G49" s="20" t="s">
        <v>14</v>
      </c>
      <c r="H49" s="20">
        <v>5681</v>
      </c>
    </row>
    <row r="50" spans="4:8" x14ac:dyDescent="0.35">
      <c r="D50" s="19" t="s">
        <v>20</v>
      </c>
      <c r="E50" s="19">
        <v>170</v>
      </c>
      <c r="G50" s="19" t="s">
        <v>14</v>
      </c>
      <c r="H50" s="19">
        <v>1059</v>
      </c>
    </row>
    <row r="51" spans="4:8" x14ac:dyDescent="0.35">
      <c r="D51" s="20" t="s">
        <v>20</v>
      </c>
      <c r="E51" s="20">
        <v>330</v>
      </c>
      <c r="G51" s="20" t="s">
        <v>14</v>
      </c>
      <c r="H51" s="20">
        <v>1194</v>
      </c>
    </row>
    <row r="52" spans="4:8" x14ac:dyDescent="0.35">
      <c r="D52" s="19" t="s">
        <v>20</v>
      </c>
      <c r="E52" s="19">
        <v>127</v>
      </c>
      <c r="G52" s="19" t="s">
        <v>14</v>
      </c>
      <c r="H52" s="19">
        <v>30</v>
      </c>
    </row>
    <row r="53" spans="4:8" x14ac:dyDescent="0.35">
      <c r="D53" s="20" t="s">
        <v>20</v>
      </c>
      <c r="E53" s="20">
        <v>411</v>
      </c>
      <c r="G53" s="20" t="s">
        <v>14</v>
      </c>
      <c r="H53" s="20">
        <v>75</v>
      </c>
    </row>
    <row r="54" spans="4:8" x14ac:dyDescent="0.35">
      <c r="D54" s="19" t="s">
        <v>20</v>
      </c>
      <c r="E54" s="19">
        <v>180</v>
      </c>
      <c r="G54" s="19" t="s">
        <v>14</v>
      </c>
      <c r="H54" s="19">
        <v>955</v>
      </c>
    </row>
    <row r="55" spans="4:8" x14ac:dyDescent="0.35">
      <c r="D55" s="20" t="s">
        <v>20</v>
      </c>
      <c r="E55" s="20">
        <v>374</v>
      </c>
      <c r="G55" s="20" t="s">
        <v>14</v>
      </c>
      <c r="H55" s="20">
        <v>67</v>
      </c>
    </row>
    <row r="56" spans="4:8" x14ac:dyDescent="0.35">
      <c r="D56" s="19" t="s">
        <v>20</v>
      </c>
      <c r="E56" s="19">
        <v>71</v>
      </c>
      <c r="G56" s="19" t="s">
        <v>14</v>
      </c>
      <c r="H56" s="19">
        <v>5</v>
      </c>
    </row>
    <row r="57" spans="4:8" x14ac:dyDescent="0.35">
      <c r="D57" s="20" t="s">
        <v>20</v>
      </c>
      <c r="E57" s="20">
        <v>203</v>
      </c>
      <c r="G57" s="20" t="s">
        <v>14</v>
      </c>
      <c r="H57" s="20">
        <v>26</v>
      </c>
    </row>
    <row r="58" spans="4:8" x14ac:dyDescent="0.35">
      <c r="D58" s="19" t="s">
        <v>20</v>
      </c>
      <c r="E58" s="19">
        <v>113</v>
      </c>
      <c r="G58" s="19" t="s">
        <v>14</v>
      </c>
      <c r="H58" s="19">
        <v>1130</v>
      </c>
    </row>
    <row r="59" spans="4:8" x14ac:dyDescent="0.35">
      <c r="D59" s="20" t="s">
        <v>20</v>
      </c>
      <c r="E59" s="20">
        <v>96</v>
      </c>
      <c r="G59" s="20" t="s">
        <v>14</v>
      </c>
      <c r="H59" s="20">
        <v>782</v>
      </c>
    </row>
    <row r="60" spans="4:8" x14ac:dyDescent="0.35">
      <c r="D60" s="19" t="s">
        <v>20</v>
      </c>
      <c r="E60" s="19">
        <v>498</v>
      </c>
      <c r="G60" s="19" t="s">
        <v>14</v>
      </c>
      <c r="H60" s="19">
        <v>210</v>
      </c>
    </row>
    <row r="61" spans="4:8" x14ac:dyDescent="0.35">
      <c r="D61" s="20" t="s">
        <v>20</v>
      </c>
      <c r="E61" s="20">
        <v>180</v>
      </c>
      <c r="G61" s="20" t="s">
        <v>14</v>
      </c>
      <c r="H61" s="20">
        <v>136</v>
      </c>
    </row>
    <row r="62" spans="4:8" x14ac:dyDescent="0.35">
      <c r="D62" s="19" t="s">
        <v>20</v>
      </c>
      <c r="E62" s="19">
        <v>27</v>
      </c>
      <c r="G62" s="19" t="s">
        <v>14</v>
      </c>
      <c r="H62" s="19">
        <v>86</v>
      </c>
    </row>
    <row r="63" spans="4:8" x14ac:dyDescent="0.35">
      <c r="D63" s="20" t="s">
        <v>20</v>
      </c>
      <c r="E63" s="20">
        <v>2331</v>
      </c>
      <c r="G63" s="20" t="s">
        <v>14</v>
      </c>
      <c r="H63" s="20">
        <v>19</v>
      </c>
    </row>
    <row r="64" spans="4:8" x14ac:dyDescent="0.35">
      <c r="D64" s="19" t="s">
        <v>20</v>
      </c>
      <c r="E64" s="19">
        <v>113</v>
      </c>
      <c r="G64" s="19" t="s">
        <v>14</v>
      </c>
      <c r="H64" s="19">
        <v>886</v>
      </c>
    </row>
    <row r="65" spans="4:8" x14ac:dyDescent="0.35">
      <c r="D65" s="20" t="s">
        <v>20</v>
      </c>
      <c r="E65" s="20">
        <v>164</v>
      </c>
      <c r="G65" s="20" t="s">
        <v>14</v>
      </c>
      <c r="H65" s="20">
        <v>35</v>
      </c>
    </row>
    <row r="66" spans="4:8" x14ac:dyDescent="0.35">
      <c r="D66" s="19" t="s">
        <v>20</v>
      </c>
      <c r="E66" s="19">
        <v>164</v>
      </c>
      <c r="G66" s="19" t="s">
        <v>14</v>
      </c>
      <c r="H66" s="19">
        <v>24</v>
      </c>
    </row>
    <row r="67" spans="4:8" x14ac:dyDescent="0.35">
      <c r="D67" s="20" t="s">
        <v>20</v>
      </c>
      <c r="E67" s="20">
        <v>336</v>
      </c>
      <c r="G67" s="20" t="s">
        <v>14</v>
      </c>
      <c r="H67" s="20">
        <v>86</v>
      </c>
    </row>
    <row r="68" spans="4:8" x14ac:dyDescent="0.35">
      <c r="D68" s="19" t="s">
        <v>20</v>
      </c>
      <c r="E68" s="19">
        <v>1917</v>
      </c>
      <c r="G68" s="19" t="s">
        <v>14</v>
      </c>
      <c r="H68" s="19">
        <v>243</v>
      </c>
    </row>
    <row r="69" spans="4:8" x14ac:dyDescent="0.35">
      <c r="D69" s="20" t="s">
        <v>20</v>
      </c>
      <c r="E69" s="20">
        <v>95</v>
      </c>
      <c r="G69" s="20" t="s">
        <v>14</v>
      </c>
      <c r="H69" s="20">
        <v>65</v>
      </c>
    </row>
    <row r="70" spans="4:8" x14ac:dyDescent="0.35">
      <c r="D70" s="19" t="s">
        <v>20</v>
      </c>
      <c r="E70" s="19">
        <v>147</v>
      </c>
      <c r="G70" s="19" t="s">
        <v>14</v>
      </c>
      <c r="H70" s="19">
        <v>100</v>
      </c>
    </row>
    <row r="71" spans="4:8" x14ac:dyDescent="0.35">
      <c r="D71" s="20" t="s">
        <v>20</v>
      </c>
      <c r="E71" s="20">
        <v>86</v>
      </c>
      <c r="G71" s="20" t="s">
        <v>14</v>
      </c>
      <c r="H71" s="20">
        <v>168</v>
      </c>
    </row>
    <row r="72" spans="4:8" x14ac:dyDescent="0.35">
      <c r="D72" s="19" t="s">
        <v>20</v>
      </c>
      <c r="E72" s="19">
        <v>83</v>
      </c>
      <c r="G72" s="19" t="s">
        <v>14</v>
      </c>
      <c r="H72" s="19">
        <v>13</v>
      </c>
    </row>
    <row r="73" spans="4:8" x14ac:dyDescent="0.35">
      <c r="D73" s="20" t="s">
        <v>20</v>
      </c>
      <c r="E73" s="20">
        <v>676</v>
      </c>
      <c r="G73" s="20" t="s">
        <v>14</v>
      </c>
      <c r="H73" s="20">
        <v>1</v>
      </c>
    </row>
    <row r="74" spans="4:8" x14ac:dyDescent="0.35">
      <c r="D74" s="19" t="s">
        <v>20</v>
      </c>
      <c r="E74" s="19">
        <v>361</v>
      </c>
      <c r="G74" s="19" t="s">
        <v>14</v>
      </c>
      <c r="H74" s="19">
        <v>40</v>
      </c>
    </row>
    <row r="75" spans="4:8" x14ac:dyDescent="0.35">
      <c r="D75" s="20" t="s">
        <v>20</v>
      </c>
      <c r="E75" s="20">
        <v>131</v>
      </c>
      <c r="G75" s="20" t="s">
        <v>14</v>
      </c>
      <c r="H75" s="20">
        <v>226</v>
      </c>
    </row>
    <row r="76" spans="4:8" x14ac:dyDescent="0.35">
      <c r="D76" s="19" t="s">
        <v>20</v>
      </c>
      <c r="E76" s="19">
        <v>126</v>
      </c>
      <c r="G76" s="19" t="s">
        <v>14</v>
      </c>
      <c r="H76" s="19">
        <v>1625</v>
      </c>
    </row>
    <row r="77" spans="4:8" x14ac:dyDescent="0.35">
      <c r="D77" s="20" t="s">
        <v>20</v>
      </c>
      <c r="E77" s="20">
        <v>275</v>
      </c>
      <c r="G77" s="20" t="s">
        <v>14</v>
      </c>
      <c r="H77" s="20">
        <v>143</v>
      </c>
    </row>
    <row r="78" spans="4:8" x14ac:dyDescent="0.35">
      <c r="D78" s="19" t="s">
        <v>20</v>
      </c>
      <c r="E78" s="19">
        <v>67</v>
      </c>
      <c r="G78" s="19" t="s">
        <v>14</v>
      </c>
      <c r="H78" s="19">
        <v>934</v>
      </c>
    </row>
    <row r="79" spans="4:8" x14ac:dyDescent="0.35">
      <c r="D79" s="20" t="s">
        <v>20</v>
      </c>
      <c r="E79" s="20">
        <v>154</v>
      </c>
      <c r="G79" s="20" t="s">
        <v>14</v>
      </c>
      <c r="H79" s="20">
        <v>17</v>
      </c>
    </row>
    <row r="80" spans="4:8" x14ac:dyDescent="0.35">
      <c r="D80" s="19" t="s">
        <v>20</v>
      </c>
      <c r="E80" s="19">
        <v>1782</v>
      </c>
      <c r="G80" s="19" t="s">
        <v>14</v>
      </c>
      <c r="H80" s="19">
        <v>2179</v>
      </c>
    </row>
    <row r="81" spans="4:8" x14ac:dyDescent="0.35">
      <c r="D81" s="20" t="s">
        <v>20</v>
      </c>
      <c r="E81" s="20">
        <v>903</v>
      </c>
      <c r="G81" s="20" t="s">
        <v>14</v>
      </c>
      <c r="H81" s="20">
        <v>931</v>
      </c>
    </row>
    <row r="82" spans="4:8" x14ac:dyDescent="0.35">
      <c r="D82" s="19" t="s">
        <v>20</v>
      </c>
      <c r="E82" s="19">
        <v>94</v>
      </c>
      <c r="G82" s="19" t="s">
        <v>14</v>
      </c>
      <c r="H82" s="19">
        <v>92</v>
      </c>
    </row>
    <row r="83" spans="4:8" x14ac:dyDescent="0.35">
      <c r="D83" s="20" t="s">
        <v>20</v>
      </c>
      <c r="E83" s="20">
        <v>180</v>
      </c>
      <c r="G83" s="20" t="s">
        <v>14</v>
      </c>
      <c r="H83" s="20">
        <v>57</v>
      </c>
    </row>
    <row r="84" spans="4:8" x14ac:dyDescent="0.35">
      <c r="D84" s="19" t="s">
        <v>20</v>
      </c>
      <c r="E84" s="19">
        <v>533</v>
      </c>
      <c r="G84" s="19" t="s">
        <v>14</v>
      </c>
      <c r="H84" s="19">
        <v>41</v>
      </c>
    </row>
    <row r="85" spans="4:8" x14ac:dyDescent="0.35">
      <c r="D85" s="20" t="s">
        <v>20</v>
      </c>
      <c r="E85" s="20">
        <v>2443</v>
      </c>
      <c r="G85" s="20" t="s">
        <v>14</v>
      </c>
      <c r="H85" s="20">
        <v>1</v>
      </c>
    </row>
    <row r="86" spans="4:8" x14ac:dyDescent="0.35">
      <c r="D86" s="19" t="s">
        <v>20</v>
      </c>
      <c r="E86" s="19">
        <v>89</v>
      </c>
      <c r="G86" s="19" t="s">
        <v>14</v>
      </c>
      <c r="H86" s="19">
        <v>101</v>
      </c>
    </row>
    <row r="87" spans="4:8" x14ac:dyDescent="0.35">
      <c r="D87" s="20" t="s">
        <v>20</v>
      </c>
      <c r="E87" s="20">
        <v>159</v>
      </c>
      <c r="G87" s="20" t="s">
        <v>14</v>
      </c>
      <c r="H87" s="20">
        <v>1335</v>
      </c>
    </row>
    <row r="88" spans="4:8" x14ac:dyDescent="0.35">
      <c r="D88" s="19" t="s">
        <v>20</v>
      </c>
      <c r="E88" s="19">
        <v>50</v>
      </c>
      <c r="G88" s="19" t="s">
        <v>14</v>
      </c>
      <c r="H88" s="19">
        <v>15</v>
      </c>
    </row>
    <row r="89" spans="4:8" x14ac:dyDescent="0.35">
      <c r="D89" s="20" t="s">
        <v>20</v>
      </c>
      <c r="E89" s="20">
        <v>186</v>
      </c>
      <c r="G89" s="20" t="s">
        <v>14</v>
      </c>
      <c r="H89" s="20">
        <v>454</v>
      </c>
    </row>
    <row r="90" spans="4:8" x14ac:dyDescent="0.35">
      <c r="D90" s="19" t="s">
        <v>20</v>
      </c>
      <c r="E90" s="19">
        <v>1071</v>
      </c>
      <c r="G90" s="19" t="s">
        <v>14</v>
      </c>
      <c r="H90" s="19">
        <v>3182</v>
      </c>
    </row>
    <row r="91" spans="4:8" x14ac:dyDescent="0.35">
      <c r="D91" s="20" t="s">
        <v>20</v>
      </c>
      <c r="E91" s="20">
        <v>117</v>
      </c>
      <c r="G91" s="20" t="s">
        <v>14</v>
      </c>
      <c r="H91" s="20">
        <v>15</v>
      </c>
    </row>
    <row r="92" spans="4:8" x14ac:dyDescent="0.35">
      <c r="D92" s="19" t="s">
        <v>20</v>
      </c>
      <c r="E92" s="19">
        <v>70</v>
      </c>
      <c r="G92" s="19" t="s">
        <v>14</v>
      </c>
      <c r="H92" s="19">
        <v>133</v>
      </c>
    </row>
    <row r="93" spans="4:8" x14ac:dyDescent="0.35">
      <c r="D93" s="20" t="s">
        <v>20</v>
      </c>
      <c r="E93" s="20">
        <v>135</v>
      </c>
      <c r="G93" s="20" t="s">
        <v>14</v>
      </c>
      <c r="H93" s="20">
        <v>2062</v>
      </c>
    </row>
    <row r="94" spans="4:8" x14ac:dyDescent="0.35">
      <c r="D94" s="19" t="s">
        <v>20</v>
      </c>
      <c r="E94" s="19">
        <v>768</v>
      </c>
      <c r="G94" s="19" t="s">
        <v>14</v>
      </c>
      <c r="H94" s="19">
        <v>29</v>
      </c>
    </row>
    <row r="95" spans="4:8" x14ac:dyDescent="0.35">
      <c r="D95" s="20" t="s">
        <v>20</v>
      </c>
      <c r="E95" s="20">
        <v>199</v>
      </c>
      <c r="G95" s="20" t="s">
        <v>14</v>
      </c>
      <c r="H95" s="20">
        <v>132</v>
      </c>
    </row>
    <row r="96" spans="4:8" x14ac:dyDescent="0.35">
      <c r="D96" s="19" t="s">
        <v>20</v>
      </c>
      <c r="E96" s="19">
        <v>107</v>
      </c>
      <c r="G96" s="19" t="s">
        <v>14</v>
      </c>
      <c r="H96" s="19">
        <v>137</v>
      </c>
    </row>
    <row r="97" spans="4:8" x14ac:dyDescent="0.35">
      <c r="D97" s="20" t="s">
        <v>20</v>
      </c>
      <c r="E97" s="20">
        <v>195</v>
      </c>
      <c r="G97" s="20" t="s">
        <v>14</v>
      </c>
      <c r="H97" s="20">
        <v>908</v>
      </c>
    </row>
    <row r="98" spans="4:8" x14ac:dyDescent="0.35">
      <c r="D98" s="19" t="s">
        <v>20</v>
      </c>
      <c r="E98" s="19">
        <v>3376</v>
      </c>
      <c r="G98" s="19" t="s">
        <v>14</v>
      </c>
      <c r="H98" s="19">
        <v>10</v>
      </c>
    </row>
    <row r="99" spans="4:8" x14ac:dyDescent="0.35">
      <c r="D99" s="20" t="s">
        <v>20</v>
      </c>
      <c r="E99" s="20">
        <v>41</v>
      </c>
      <c r="G99" s="20" t="s">
        <v>14</v>
      </c>
      <c r="H99" s="20">
        <v>1910</v>
      </c>
    </row>
    <row r="100" spans="4:8" x14ac:dyDescent="0.35">
      <c r="D100" s="19" t="s">
        <v>20</v>
      </c>
      <c r="E100" s="19">
        <v>1821</v>
      </c>
      <c r="G100" s="19" t="s">
        <v>14</v>
      </c>
      <c r="H100" s="19">
        <v>38</v>
      </c>
    </row>
    <row r="101" spans="4:8" x14ac:dyDescent="0.35">
      <c r="D101" s="20" t="s">
        <v>20</v>
      </c>
      <c r="E101" s="20">
        <v>164</v>
      </c>
      <c r="G101" s="20" t="s">
        <v>14</v>
      </c>
      <c r="H101" s="20">
        <v>104</v>
      </c>
    </row>
    <row r="102" spans="4:8" x14ac:dyDescent="0.35">
      <c r="D102" s="19" t="s">
        <v>20</v>
      </c>
      <c r="E102" s="19">
        <v>157</v>
      </c>
      <c r="G102" s="19" t="s">
        <v>14</v>
      </c>
      <c r="H102" s="19">
        <v>49</v>
      </c>
    </row>
    <row r="103" spans="4:8" x14ac:dyDescent="0.35">
      <c r="D103" s="20" t="s">
        <v>20</v>
      </c>
      <c r="E103" s="20">
        <v>246</v>
      </c>
      <c r="G103" s="20" t="s">
        <v>14</v>
      </c>
      <c r="H103" s="20">
        <v>1</v>
      </c>
    </row>
    <row r="104" spans="4:8" x14ac:dyDescent="0.35">
      <c r="D104" s="19" t="s">
        <v>20</v>
      </c>
      <c r="E104" s="19">
        <v>1396</v>
      </c>
      <c r="G104" s="19" t="s">
        <v>14</v>
      </c>
      <c r="H104" s="19">
        <v>245</v>
      </c>
    </row>
    <row r="105" spans="4:8" x14ac:dyDescent="0.35">
      <c r="D105" s="20" t="s">
        <v>20</v>
      </c>
      <c r="E105" s="20">
        <v>2506</v>
      </c>
      <c r="G105" s="20" t="s">
        <v>14</v>
      </c>
      <c r="H105" s="20">
        <v>32</v>
      </c>
    </row>
    <row r="106" spans="4:8" x14ac:dyDescent="0.35">
      <c r="D106" s="19" t="s">
        <v>20</v>
      </c>
      <c r="E106" s="19">
        <v>244</v>
      </c>
      <c r="G106" s="19" t="s">
        <v>14</v>
      </c>
      <c r="H106" s="19">
        <v>7</v>
      </c>
    </row>
    <row r="107" spans="4:8" x14ac:dyDescent="0.35">
      <c r="D107" s="20" t="s">
        <v>20</v>
      </c>
      <c r="E107" s="20">
        <v>146</v>
      </c>
      <c r="G107" s="20" t="s">
        <v>14</v>
      </c>
      <c r="H107" s="20">
        <v>803</v>
      </c>
    </row>
    <row r="108" spans="4:8" x14ac:dyDescent="0.35">
      <c r="D108" s="19" t="s">
        <v>20</v>
      </c>
      <c r="E108" s="19">
        <v>1267</v>
      </c>
      <c r="G108" s="19" t="s">
        <v>14</v>
      </c>
      <c r="H108" s="19">
        <v>16</v>
      </c>
    </row>
    <row r="109" spans="4:8" x14ac:dyDescent="0.35">
      <c r="D109" s="20" t="s">
        <v>20</v>
      </c>
      <c r="E109" s="20">
        <v>1561</v>
      </c>
      <c r="G109" s="20" t="s">
        <v>14</v>
      </c>
      <c r="H109" s="20">
        <v>31</v>
      </c>
    </row>
    <row r="110" spans="4:8" x14ac:dyDescent="0.35">
      <c r="D110" s="19" t="s">
        <v>20</v>
      </c>
      <c r="E110" s="19">
        <v>48</v>
      </c>
      <c r="G110" s="19" t="s">
        <v>14</v>
      </c>
      <c r="H110" s="19">
        <v>108</v>
      </c>
    </row>
    <row r="111" spans="4:8" x14ac:dyDescent="0.35">
      <c r="D111" s="20" t="s">
        <v>20</v>
      </c>
      <c r="E111" s="20">
        <v>2739</v>
      </c>
      <c r="G111" s="20" t="s">
        <v>14</v>
      </c>
      <c r="H111" s="20">
        <v>30</v>
      </c>
    </row>
    <row r="112" spans="4:8" x14ac:dyDescent="0.35">
      <c r="D112" s="19" t="s">
        <v>20</v>
      </c>
      <c r="E112" s="19">
        <v>3537</v>
      </c>
      <c r="G112" s="19" t="s">
        <v>14</v>
      </c>
      <c r="H112" s="19">
        <v>17</v>
      </c>
    </row>
    <row r="113" spans="4:8" x14ac:dyDescent="0.35">
      <c r="D113" s="20" t="s">
        <v>20</v>
      </c>
      <c r="E113" s="20">
        <v>2107</v>
      </c>
      <c r="G113" s="20" t="s">
        <v>14</v>
      </c>
      <c r="H113" s="20">
        <v>80</v>
      </c>
    </row>
    <row r="114" spans="4:8" x14ac:dyDescent="0.35">
      <c r="D114" s="19" t="s">
        <v>20</v>
      </c>
      <c r="E114" s="19">
        <v>3318</v>
      </c>
      <c r="G114" s="19" t="s">
        <v>14</v>
      </c>
      <c r="H114" s="19">
        <v>2468</v>
      </c>
    </row>
    <row r="115" spans="4:8" x14ac:dyDescent="0.35">
      <c r="D115" s="20" t="s">
        <v>20</v>
      </c>
      <c r="E115" s="20">
        <v>340</v>
      </c>
      <c r="G115" s="20" t="s">
        <v>14</v>
      </c>
      <c r="H115" s="20">
        <v>26</v>
      </c>
    </row>
    <row r="116" spans="4:8" x14ac:dyDescent="0.35">
      <c r="D116" s="19" t="s">
        <v>20</v>
      </c>
      <c r="E116" s="19">
        <v>1442</v>
      </c>
      <c r="G116" s="19" t="s">
        <v>14</v>
      </c>
      <c r="H116" s="19">
        <v>73</v>
      </c>
    </row>
    <row r="117" spans="4:8" x14ac:dyDescent="0.35">
      <c r="D117" s="20" t="s">
        <v>20</v>
      </c>
      <c r="E117" s="20">
        <v>126</v>
      </c>
      <c r="G117" s="20" t="s">
        <v>14</v>
      </c>
      <c r="H117" s="20">
        <v>128</v>
      </c>
    </row>
    <row r="118" spans="4:8" x14ac:dyDescent="0.35">
      <c r="D118" s="19" t="s">
        <v>20</v>
      </c>
      <c r="E118" s="19">
        <v>524</v>
      </c>
      <c r="G118" s="19" t="s">
        <v>14</v>
      </c>
      <c r="H118" s="19">
        <v>33</v>
      </c>
    </row>
    <row r="119" spans="4:8" x14ac:dyDescent="0.35">
      <c r="D119" s="20" t="s">
        <v>20</v>
      </c>
      <c r="E119" s="20">
        <v>1989</v>
      </c>
      <c r="G119" s="20" t="s">
        <v>14</v>
      </c>
      <c r="H119" s="20">
        <v>1072</v>
      </c>
    </row>
    <row r="120" spans="4:8" x14ac:dyDescent="0.35">
      <c r="D120" s="19" t="s">
        <v>20</v>
      </c>
      <c r="E120" s="19">
        <v>157</v>
      </c>
      <c r="G120" s="19" t="s">
        <v>14</v>
      </c>
      <c r="H120" s="19">
        <v>393</v>
      </c>
    </row>
    <row r="121" spans="4:8" x14ac:dyDescent="0.35">
      <c r="D121" s="20" t="s">
        <v>20</v>
      </c>
      <c r="E121" s="20">
        <v>4498</v>
      </c>
      <c r="G121" s="20" t="s">
        <v>14</v>
      </c>
      <c r="H121" s="20">
        <v>1257</v>
      </c>
    </row>
    <row r="122" spans="4:8" x14ac:dyDescent="0.35">
      <c r="D122" s="19" t="s">
        <v>20</v>
      </c>
      <c r="E122" s="19">
        <v>80</v>
      </c>
      <c r="G122" s="19" t="s">
        <v>14</v>
      </c>
      <c r="H122" s="19">
        <v>328</v>
      </c>
    </row>
    <row r="123" spans="4:8" x14ac:dyDescent="0.35">
      <c r="D123" s="20" t="s">
        <v>20</v>
      </c>
      <c r="E123" s="20">
        <v>43</v>
      </c>
      <c r="G123" s="20" t="s">
        <v>14</v>
      </c>
      <c r="H123" s="20">
        <v>147</v>
      </c>
    </row>
    <row r="124" spans="4:8" x14ac:dyDescent="0.35">
      <c r="D124" s="19" t="s">
        <v>20</v>
      </c>
      <c r="E124" s="19">
        <v>2053</v>
      </c>
      <c r="G124" s="19" t="s">
        <v>14</v>
      </c>
      <c r="H124" s="19">
        <v>830</v>
      </c>
    </row>
    <row r="125" spans="4:8" x14ac:dyDescent="0.35">
      <c r="D125" s="20" t="s">
        <v>20</v>
      </c>
      <c r="E125" s="20">
        <v>168</v>
      </c>
      <c r="G125" s="20" t="s">
        <v>14</v>
      </c>
      <c r="H125" s="20">
        <v>331</v>
      </c>
    </row>
    <row r="126" spans="4:8" x14ac:dyDescent="0.35">
      <c r="D126" s="19" t="s">
        <v>20</v>
      </c>
      <c r="E126" s="19">
        <v>4289</v>
      </c>
      <c r="G126" s="19" t="s">
        <v>14</v>
      </c>
      <c r="H126" s="19">
        <v>25</v>
      </c>
    </row>
    <row r="127" spans="4:8" x14ac:dyDescent="0.35">
      <c r="D127" s="20" t="s">
        <v>20</v>
      </c>
      <c r="E127" s="20">
        <v>165</v>
      </c>
      <c r="G127" s="20" t="s">
        <v>14</v>
      </c>
      <c r="H127" s="20">
        <v>3483</v>
      </c>
    </row>
    <row r="128" spans="4:8" x14ac:dyDescent="0.35">
      <c r="D128" s="19" t="s">
        <v>20</v>
      </c>
      <c r="E128" s="19">
        <v>1815</v>
      </c>
      <c r="G128" s="19" t="s">
        <v>14</v>
      </c>
      <c r="H128" s="19">
        <v>923</v>
      </c>
    </row>
    <row r="129" spans="4:8" x14ac:dyDescent="0.35">
      <c r="D129" s="20" t="s">
        <v>20</v>
      </c>
      <c r="E129" s="20">
        <v>397</v>
      </c>
      <c r="G129" s="20" t="s">
        <v>14</v>
      </c>
      <c r="H129" s="20">
        <v>1</v>
      </c>
    </row>
    <row r="130" spans="4:8" x14ac:dyDescent="0.35">
      <c r="D130" s="19" t="s">
        <v>20</v>
      </c>
      <c r="E130" s="19">
        <v>1539</v>
      </c>
      <c r="G130" s="19" t="s">
        <v>14</v>
      </c>
      <c r="H130" s="19">
        <v>33</v>
      </c>
    </row>
    <row r="131" spans="4:8" x14ac:dyDescent="0.35">
      <c r="D131" s="20" t="s">
        <v>20</v>
      </c>
      <c r="E131" s="20">
        <v>138</v>
      </c>
      <c r="G131" s="20" t="s">
        <v>14</v>
      </c>
      <c r="H131" s="20">
        <v>40</v>
      </c>
    </row>
    <row r="132" spans="4:8" x14ac:dyDescent="0.35">
      <c r="D132" s="19" t="s">
        <v>20</v>
      </c>
      <c r="E132" s="19">
        <v>3594</v>
      </c>
      <c r="G132" s="19" t="s">
        <v>14</v>
      </c>
      <c r="H132" s="19">
        <v>23</v>
      </c>
    </row>
    <row r="133" spans="4:8" x14ac:dyDescent="0.35">
      <c r="D133" s="20" t="s">
        <v>20</v>
      </c>
      <c r="E133" s="20">
        <v>5880</v>
      </c>
      <c r="G133" s="20" t="s">
        <v>14</v>
      </c>
      <c r="H133" s="20">
        <v>75</v>
      </c>
    </row>
    <row r="134" spans="4:8" x14ac:dyDescent="0.35">
      <c r="D134" s="19" t="s">
        <v>20</v>
      </c>
      <c r="E134" s="19">
        <v>112</v>
      </c>
      <c r="G134" s="19" t="s">
        <v>14</v>
      </c>
      <c r="H134" s="19">
        <v>2176</v>
      </c>
    </row>
    <row r="135" spans="4:8" x14ac:dyDescent="0.35">
      <c r="D135" s="20" t="s">
        <v>20</v>
      </c>
      <c r="E135" s="20">
        <v>943</v>
      </c>
      <c r="G135" s="20" t="s">
        <v>14</v>
      </c>
      <c r="H135" s="20">
        <v>441</v>
      </c>
    </row>
    <row r="136" spans="4:8" x14ac:dyDescent="0.35">
      <c r="D136" s="19" t="s">
        <v>20</v>
      </c>
      <c r="E136" s="19">
        <v>2468</v>
      </c>
      <c r="G136" s="19" t="s">
        <v>14</v>
      </c>
      <c r="H136" s="19">
        <v>25</v>
      </c>
    </row>
    <row r="137" spans="4:8" x14ac:dyDescent="0.35">
      <c r="D137" s="20" t="s">
        <v>20</v>
      </c>
      <c r="E137" s="20">
        <v>2551</v>
      </c>
      <c r="G137" s="20" t="s">
        <v>14</v>
      </c>
      <c r="H137" s="20">
        <v>127</v>
      </c>
    </row>
    <row r="138" spans="4:8" x14ac:dyDescent="0.35">
      <c r="D138" s="19" t="s">
        <v>20</v>
      </c>
      <c r="E138" s="19">
        <v>101</v>
      </c>
      <c r="G138" s="19" t="s">
        <v>14</v>
      </c>
      <c r="H138" s="19">
        <v>355</v>
      </c>
    </row>
    <row r="139" spans="4:8" x14ac:dyDescent="0.35">
      <c r="D139" s="20" t="s">
        <v>20</v>
      </c>
      <c r="E139" s="20">
        <v>92</v>
      </c>
      <c r="G139" s="20" t="s">
        <v>14</v>
      </c>
      <c r="H139" s="20">
        <v>44</v>
      </c>
    </row>
    <row r="140" spans="4:8" x14ac:dyDescent="0.35">
      <c r="D140" s="19" t="s">
        <v>20</v>
      </c>
      <c r="E140" s="19">
        <v>62</v>
      </c>
      <c r="G140" s="19" t="s">
        <v>14</v>
      </c>
      <c r="H140" s="19">
        <v>67</v>
      </c>
    </row>
    <row r="141" spans="4:8" x14ac:dyDescent="0.35">
      <c r="D141" s="20" t="s">
        <v>20</v>
      </c>
      <c r="E141" s="20">
        <v>149</v>
      </c>
      <c r="G141" s="20" t="s">
        <v>14</v>
      </c>
      <c r="H141" s="20">
        <v>1068</v>
      </c>
    </row>
    <row r="142" spans="4:8" x14ac:dyDescent="0.35">
      <c r="D142" s="19" t="s">
        <v>20</v>
      </c>
      <c r="E142" s="19">
        <v>329</v>
      </c>
      <c r="G142" s="19" t="s">
        <v>14</v>
      </c>
      <c r="H142" s="19">
        <v>424</v>
      </c>
    </row>
    <row r="143" spans="4:8" x14ac:dyDescent="0.35">
      <c r="D143" s="20" t="s">
        <v>20</v>
      </c>
      <c r="E143" s="20">
        <v>97</v>
      </c>
      <c r="G143" s="20" t="s">
        <v>14</v>
      </c>
      <c r="H143" s="20">
        <v>151</v>
      </c>
    </row>
    <row r="144" spans="4:8" x14ac:dyDescent="0.35">
      <c r="D144" s="19" t="s">
        <v>20</v>
      </c>
      <c r="E144" s="19">
        <v>1784</v>
      </c>
      <c r="G144" s="19" t="s">
        <v>14</v>
      </c>
      <c r="H144" s="19">
        <v>1608</v>
      </c>
    </row>
    <row r="145" spans="4:8" x14ac:dyDescent="0.35">
      <c r="D145" s="20" t="s">
        <v>20</v>
      </c>
      <c r="E145" s="20">
        <v>1684</v>
      </c>
      <c r="G145" s="20" t="s">
        <v>14</v>
      </c>
      <c r="H145" s="20">
        <v>941</v>
      </c>
    </row>
    <row r="146" spans="4:8" x14ac:dyDescent="0.35">
      <c r="D146" s="19" t="s">
        <v>20</v>
      </c>
      <c r="E146" s="19">
        <v>250</v>
      </c>
      <c r="G146" s="19" t="s">
        <v>14</v>
      </c>
      <c r="H146" s="19">
        <v>1</v>
      </c>
    </row>
    <row r="147" spans="4:8" x14ac:dyDescent="0.35">
      <c r="D147" s="20" t="s">
        <v>20</v>
      </c>
      <c r="E147" s="20">
        <v>238</v>
      </c>
      <c r="G147" s="20" t="s">
        <v>14</v>
      </c>
      <c r="H147" s="20">
        <v>40</v>
      </c>
    </row>
    <row r="148" spans="4:8" x14ac:dyDescent="0.35">
      <c r="D148" s="19" t="s">
        <v>20</v>
      </c>
      <c r="E148" s="19">
        <v>53</v>
      </c>
      <c r="G148" s="19" t="s">
        <v>14</v>
      </c>
      <c r="H148" s="19">
        <v>3015</v>
      </c>
    </row>
    <row r="149" spans="4:8" x14ac:dyDescent="0.35">
      <c r="D149" s="20" t="s">
        <v>20</v>
      </c>
      <c r="E149" s="20">
        <v>214</v>
      </c>
      <c r="G149" s="20" t="s">
        <v>14</v>
      </c>
      <c r="H149" s="20">
        <v>435</v>
      </c>
    </row>
    <row r="150" spans="4:8" x14ac:dyDescent="0.35">
      <c r="D150" s="19" t="s">
        <v>20</v>
      </c>
      <c r="E150" s="19">
        <v>222</v>
      </c>
      <c r="G150" s="19" t="s">
        <v>14</v>
      </c>
      <c r="H150" s="19">
        <v>714</v>
      </c>
    </row>
    <row r="151" spans="4:8" x14ac:dyDescent="0.35">
      <c r="D151" s="20" t="s">
        <v>20</v>
      </c>
      <c r="E151" s="20">
        <v>1884</v>
      </c>
      <c r="G151" s="20" t="s">
        <v>14</v>
      </c>
      <c r="H151" s="20">
        <v>5497</v>
      </c>
    </row>
    <row r="152" spans="4:8" x14ac:dyDescent="0.35">
      <c r="D152" s="19" t="s">
        <v>20</v>
      </c>
      <c r="E152" s="19">
        <v>218</v>
      </c>
      <c r="G152" s="19" t="s">
        <v>14</v>
      </c>
      <c r="H152" s="19">
        <v>418</v>
      </c>
    </row>
    <row r="153" spans="4:8" x14ac:dyDescent="0.35">
      <c r="D153" s="20" t="s">
        <v>20</v>
      </c>
      <c r="E153" s="20">
        <v>6465</v>
      </c>
      <c r="G153" s="20" t="s">
        <v>14</v>
      </c>
      <c r="H153" s="20">
        <v>1439</v>
      </c>
    </row>
    <row r="154" spans="4:8" x14ac:dyDescent="0.35">
      <c r="D154" s="19" t="s">
        <v>20</v>
      </c>
      <c r="E154" s="19">
        <v>59</v>
      </c>
      <c r="G154" s="19" t="s">
        <v>14</v>
      </c>
      <c r="H154" s="19">
        <v>15</v>
      </c>
    </row>
    <row r="155" spans="4:8" x14ac:dyDescent="0.35">
      <c r="D155" s="20" t="s">
        <v>20</v>
      </c>
      <c r="E155" s="20">
        <v>88</v>
      </c>
      <c r="G155" s="20" t="s">
        <v>14</v>
      </c>
      <c r="H155" s="20">
        <v>1999</v>
      </c>
    </row>
    <row r="156" spans="4:8" x14ac:dyDescent="0.35">
      <c r="D156" s="19" t="s">
        <v>20</v>
      </c>
      <c r="E156" s="19">
        <v>1697</v>
      </c>
      <c r="G156" s="19" t="s">
        <v>14</v>
      </c>
      <c r="H156" s="19">
        <v>118</v>
      </c>
    </row>
    <row r="157" spans="4:8" x14ac:dyDescent="0.35">
      <c r="D157" s="20" t="s">
        <v>20</v>
      </c>
      <c r="E157" s="20">
        <v>92</v>
      </c>
      <c r="G157" s="20" t="s">
        <v>14</v>
      </c>
      <c r="H157" s="20">
        <v>162</v>
      </c>
    </row>
    <row r="158" spans="4:8" x14ac:dyDescent="0.35">
      <c r="D158" s="19" t="s">
        <v>20</v>
      </c>
      <c r="E158" s="19">
        <v>186</v>
      </c>
      <c r="G158" s="19" t="s">
        <v>14</v>
      </c>
      <c r="H158" s="19">
        <v>83</v>
      </c>
    </row>
    <row r="159" spans="4:8" x14ac:dyDescent="0.35">
      <c r="D159" s="20" t="s">
        <v>20</v>
      </c>
      <c r="E159" s="20">
        <v>138</v>
      </c>
      <c r="G159" s="20" t="s">
        <v>14</v>
      </c>
      <c r="H159" s="20">
        <v>747</v>
      </c>
    </row>
    <row r="160" spans="4:8" x14ac:dyDescent="0.35">
      <c r="D160" s="19" t="s">
        <v>20</v>
      </c>
      <c r="E160" s="19">
        <v>261</v>
      </c>
      <c r="G160" s="19" t="s">
        <v>14</v>
      </c>
      <c r="H160" s="19">
        <v>84</v>
      </c>
    </row>
    <row r="161" spans="4:8" x14ac:dyDescent="0.35">
      <c r="D161" s="20" t="s">
        <v>20</v>
      </c>
      <c r="E161" s="20">
        <v>107</v>
      </c>
      <c r="G161" s="20" t="s">
        <v>14</v>
      </c>
      <c r="H161" s="20">
        <v>91</v>
      </c>
    </row>
    <row r="162" spans="4:8" x14ac:dyDescent="0.35">
      <c r="D162" s="19" t="s">
        <v>20</v>
      </c>
      <c r="E162" s="19">
        <v>199</v>
      </c>
      <c r="G162" s="19" t="s">
        <v>14</v>
      </c>
      <c r="H162" s="19">
        <v>792</v>
      </c>
    </row>
    <row r="163" spans="4:8" x14ac:dyDescent="0.35">
      <c r="D163" s="20" t="s">
        <v>20</v>
      </c>
      <c r="E163" s="20">
        <v>5512</v>
      </c>
      <c r="G163" s="20" t="s">
        <v>14</v>
      </c>
      <c r="H163" s="20">
        <v>32</v>
      </c>
    </row>
    <row r="164" spans="4:8" x14ac:dyDescent="0.35">
      <c r="D164" s="19" t="s">
        <v>20</v>
      </c>
      <c r="E164" s="19">
        <v>86</v>
      </c>
      <c r="G164" s="19" t="s">
        <v>14</v>
      </c>
      <c r="H164" s="19">
        <v>186</v>
      </c>
    </row>
    <row r="165" spans="4:8" x14ac:dyDescent="0.35">
      <c r="D165" s="20" t="s">
        <v>20</v>
      </c>
      <c r="E165" s="20">
        <v>2768</v>
      </c>
      <c r="G165" s="20" t="s">
        <v>14</v>
      </c>
      <c r="H165" s="20">
        <v>605</v>
      </c>
    </row>
    <row r="166" spans="4:8" x14ac:dyDescent="0.35">
      <c r="D166" s="19" t="s">
        <v>20</v>
      </c>
      <c r="E166" s="19">
        <v>48</v>
      </c>
      <c r="G166" s="19" t="s">
        <v>14</v>
      </c>
      <c r="H166" s="19">
        <v>1</v>
      </c>
    </row>
    <row r="167" spans="4:8" x14ac:dyDescent="0.35">
      <c r="D167" s="20" t="s">
        <v>20</v>
      </c>
      <c r="E167" s="20">
        <v>87</v>
      </c>
      <c r="G167" s="20" t="s">
        <v>14</v>
      </c>
      <c r="H167" s="20">
        <v>31</v>
      </c>
    </row>
    <row r="168" spans="4:8" x14ac:dyDescent="0.35">
      <c r="D168" s="19" t="s">
        <v>20</v>
      </c>
      <c r="E168" s="19">
        <v>1894</v>
      </c>
      <c r="G168" s="19" t="s">
        <v>14</v>
      </c>
      <c r="H168" s="19">
        <v>1181</v>
      </c>
    </row>
    <row r="169" spans="4:8" x14ac:dyDescent="0.35">
      <c r="D169" s="20" t="s">
        <v>20</v>
      </c>
      <c r="E169" s="20">
        <v>282</v>
      </c>
      <c r="G169" s="20" t="s">
        <v>14</v>
      </c>
      <c r="H169" s="20">
        <v>39</v>
      </c>
    </row>
    <row r="170" spans="4:8" x14ac:dyDescent="0.35">
      <c r="D170" s="19" t="s">
        <v>20</v>
      </c>
      <c r="E170" s="19">
        <v>116</v>
      </c>
      <c r="G170" s="19" t="s">
        <v>14</v>
      </c>
      <c r="H170" s="19">
        <v>46</v>
      </c>
    </row>
    <row r="171" spans="4:8" x14ac:dyDescent="0.35">
      <c r="D171" s="20" t="s">
        <v>20</v>
      </c>
      <c r="E171" s="20">
        <v>83</v>
      </c>
      <c r="G171" s="20" t="s">
        <v>14</v>
      </c>
      <c r="H171" s="20">
        <v>105</v>
      </c>
    </row>
    <row r="172" spans="4:8" x14ac:dyDescent="0.35">
      <c r="D172" s="19" t="s">
        <v>20</v>
      </c>
      <c r="E172" s="19">
        <v>91</v>
      </c>
      <c r="G172" s="19" t="s">
        <v>14</v>
      </c>
      <c r="H172" s="19">
        <v>535</v>
      </c>
    </row>
    <row r="173" spans="4:8" x14ac:dyDescent="0.35">
      <c r="D173" s="20" t="s">
        <v>20</v>
      </c>
      <c r="E173" s="20">
        <v>546</v>
      </c>
      <c r="G173" s="20" t="s">
        <v>14</v>
      </c>
      <c r="H173" s="20">
        <v>16</v>
      </c>
    </row>
    <row r="174" spans="4:8" x14ac:dyDescent="0.35">
      <c r="D174" s="19" t="s">
        <v>20</v>
      </c>
      <c r="E174" s="19">
        <v>393</v>
      </c>
      <c r="G174" s="19" t="s">
        <v>14</v>
      </c>
      <c r="H174" s="19">
        <v>575</v>
      </c>
    </row>
    <row r="175" spans="4:8" x14ac:dyDescent="0.35">
      <c r="D175" s="20" t="s">
        <v>20</v>
      </c>
      <c r="E175" s="20">
        <v>133</v>
      </c>
      <c r="G175" s="20" t="s">
        <v>14</v>
      </c>
      <c r="H175" s="20">
        <v>1120</v>
      </c>
    </row>
    <row r="176" spans="4:8" x14ac:dyDescent="0.35">
      <c r="D176" s="19" t="s">
        <v>20</v>
      </c>
      <c r="E176" s="19">
        <v>254</v>
      </c>
      <c r="G176" s="19" t="s">
        <v>14</v>
      </c>
      <c r="H176" s="19">
        <v>113</v>
      </c>
    </row>
    <row r="177" spans="4:8" x14ac:dyDescent="0.35">
      <c r="D177" s="20" t="s">
        <v>20</v>
      </c>
      <c r="E177" s="20">
        <v>176</v>
      </c>
      <c r="G177" s="20" t="s">
        <v>14</v>
      </c>
      <c r="H177" s="20">
        <v>1538</v>
      </c>
    </row>
    <row r="178" spans="4:8" x14ac:dyDescent="0.35">
      <c r="D178" s="19" t="s">
        <v>20</v>
      </c>
      <c r="E178" s="19">
        <v>337</v>
      </c>
      <c r="G178" s="19" t="s">
        <v>14</v>
      </c>
      <c r="H178" s="19">
        <v>9</v>
      </c>
    </row>
    <row r="179" spans="4:8" x14ac:dyDescent="0.35">
      <c r="D179" s="20" t="s">
        <v>20</v>
      </c>
      <c r="E179" s="20">
        <v>107</v>
      </c>
      <c r="G179" s="20" t="s">
        <v>14</v>
      </c>
      <c r="H179" s="20">
        <v>554</v>
      </c>
    </row>
    <row r="180" spans="4:8" x14ac:dyDescent="0.35">
      <c r="D180" s="19" t="s">
        <v>20</v>
      </c>
      <c r="E180" s="19">
        <v>183</v>
      </c>
      <c r="G180" s="19" t="s">
        <v>14</v>
      </c>
      <c r="H180" s="19">
        <v>648</v>
      </c>
    </row>
    <row r="181" spans="4:8" x14ac:dyDescent="0.35">
      <c r="D181" s="20" t="s">
        <v>20</v>
      </c>
      <c r="E181" s="20">
        <v>72</v>
      </c>
      <c r="G181" s="20" t="s">
        <v>14</v>
      </c>
      <c r="H181" s="20">
        <v>21</v>
      </c>
    </row>
    <row r="182" spans="4:8" x14ac:dyDescent="0.35">
      <c r="D182" s="19" t="s">
        <v>20</v>
      </c>
      <c r="E182" s="19">
        <v>295</v>
      </c>
      <c r="G182" s="19" t="s">
        <v>14</v>
      </c>
      <c r="H182" s="19">
        <v>54</v>
      </c>
    </row>
    <row r="183" spans="4:8" x14ac:dyDescent="0.35">
      <c r="D183" s="20" t="s">
        <v>20</v>
      </c>
      <c r="E183" s="20">
        <v>142</v>
      </c>
      <c r="G183" s="20" t="s">
        <v>14</v>
      </c>
      <c r="H183" s="20">
        <v>120</v>
      </c>
    </row>
    <row r="184" spans="4:8" x14ac:dyDescent="0.35">
      <c r="D184" s="19" t="s">
        <v>20</v>
      </c>
      <c r="E184" s="19">
        <v>85</v>
      </c>
      <c r="G184" s="19" t="s">
        <v>14</v>
      </c>
      <c r="H184" s="19">
        <v>579</v>
      </c>
    </row>
    <row r="185" spans="4:8" x14ac:dyDescent="0.35">
      <c r="D185" s="20" t="s">
        <v>20</v>
      </c>
      <c r="E185" s="20">
        <v>659</v>
      </c>
      <c r="G185" s="20" t="s">
        <v>14</v>
      </c>
      <c r="H185" s="20">
        <v>2072</v>
      </c>
    </row>
    <row r="186" spans="4:8" x14ac:dyDescent="0.35">
      <c r="D186" s="19" t="s">
        <v>20</v>
      </c>
      <c r="E186" s="19">
        <v>121</v>
      </c>
      <c r="G186" s="19" t="s">
        <v>14</v>
      </c>
      <c r="H186" s="19">
        <v>0</v>
      </c>
    </row>
    <row r="187" spans="4:8" x14ac:dyDescent="0.35">
      <c r="D187" s="20" t="s">
        <v>20</v>
      </c>
      <c r="E187" s="20">
        <v>3742</v>
      </c>
      <c r="G187" s="20" t="s">
        <v>14</v>
      </c>
      <c r="H187" s="20">
        <v>1796</v>
      </c>
    </row>
    <row r="188" spans="4:8" x14ac:dyDescent="0.35">
      <c r="D188" s="19" t="s">
        <v>20</v>
      </c>
      <c r="E188" s="19">
        <v>223</v>
      </c>
      <c r="G188" s="19" t="s">
        <v>14</v>
      </c>
      <c r="H188" s="19">
        <v>62</v>
      </c>
    </row>
    <row r="189" spans="4:8" x14ac:dyDescent="0.35">
      <c r="D189" s="20" t="s">
        <v>20</v>
      </c>
      <c r="E189" s="20">
        <v>133</v>
      </c>
      <c r="G189" s="20" t="s">
        <v>14</v>
      </c>
      <c r="H189" s="20">
        <v>347</v>
      </c>
    </row>
    <row r="190" spans="4:8" x14ac:dyDescent="0.35">
      <c r="D190" s="19" t="s">
        <v>20</v>
      </c>
      <c r="E190" s="19">
        <v>5168</v>
      </c>
      <c r="G190" s="19" t="s">
        <v>14</v>
      </c>
      <c r="H190" s="19">
        <v>19</v>
      </c>
    </row>
    <row r="191" spans="4:8" x14ac:dyDescent="0.35">
      <c r="D191" s="20" t="s">
        <v>20</v>
      </c>
      <c r="E191" s="20">
        <v>307</v>
      </c>
      <c r="G191" s="20" t="s">
        <v>14</v>
      </c>
      <c r="H191" s="20">
        <v>1258</v>
      </c>
    </row>
    <row r="192" spans="4:8" x14ac:dyDescent="0.35">
      <c r="D192" s="19" t="s">
        <v>20</v>
      </c>
      <c r="E192" s="19">
        <v>2441</v>
      </c>
      <c r="G192" s="19" t="s">
        <v>14</v>
      </c>
      <c r="H192" s="19">
        <v>362</v>
      </c>
    </row>
    <row r="193" spans="4:8" x14ac:dyDescent="0.35">
      <c r="D193" s="20" t="s">
        <v>20</v>
      </c>
      <c r="E193" s="20">
        <v>1385</v>
      </c>
      <c r="G193" s="20" t="s">
        <v>14</v>
      </c>
      <c r="H193" s="20">
        <v>133</v>
      </c>
    </row>
    <row r="194" spans="4:8" x14ac:dyDescent="0.35">
      <c r="D194" s="19" t="s">
        <v>20</v>
      </c>
      <c r="E194" s="19">
        <v>190</v>
      </c>
      <c r="G194" s="19" t="s">
        <v>14</v>
      </c>
      <c r="H194" s="19">
        <v>846</v>
      </c>
    </row>
    <row r="195" spans="4:8" x14ac:dyDescent="0.35">
      <c r="D195" s="20" t="s">
        <v>20</v>
      </c>
      <c r="E195" s="20">
        <v>470</v>
      </c>
      <c r="G195" s="20" t="s">
        <v>14</v>
      </c>
      <c r="H195" s="20">
        <v>10</v>
      </c>
    </row>
    <row r="196" spans="4:8" x14ac:dyDescent="0.35">
      <c r="D196" s="19" t="s">
        <v>20</v>
      </c>
      <c r="E196" s="19">
        <v>253</v>
      </c>
      <c r="G196" s="19" t="s">
        <v>14</v>
      </c>
      <c r="H196" s="19">
        <v>191</v>
      </c>
    </row>
    <row r="197" spans="4:8" x14ac:dyDescent="0.35">
      <c r="D197" s="20" t="s">
        <v>20</v>
      </c>
      <c r="E197" s="20">
        <v>1113</v>
      </c>
      <c r="G197" s="20" t="s">
        <v>14</v>
      </c>
      <c r="H197" s="20">
        <v>1979</v>
      </c>
    </row>
    <row r="198" spans="4:8" x14ac:dyDescent="0.35">
      <c r="D198" s="19" t="s">
        <v>20</v>
      </c>
      <c r="E198" s="19">
        <v>2283</v>
      </c>
      <c r="G198" s="19" t="s">
        <v>14</v>
      </c>
      <c r="H198" s="19">
        <v>63</v>
      </c>
    </row>
    <row r="199" spans="4:8" x14ac:dyDescent="0.35">
      <c r="D199" s="20" t="s">
        <v>20</v>
      </c>
      <c r="E199" s="20">
        <v>1095</v>
      </c>
      <c r="G199" s="20" t="s">
        <v>14</v>
      </c>
      <c r="H199" s="20">
        <v>6080</v>
      </c>
    </row>
    <row r="200" spans="4:8" x14ac:dyDescent="0.35">
      <c r="D200" s="19" t="s">
        <v>20</v>
      </c>
      <c r="E200" s="19">
        <v>1690</v>
      </c>
      <c r="G200" s="19" t="s">
        <v>14</v>
      </c>
      <c r="H200" s="19">
        <v>80</v>
      </c>
    </row>
    <row r="201" spans="4:8" x14ac:dyDescent="0.35">
      <c r="D201" s="20" t="s">
        <v>20</v>
      </c>
      <c r="E201" s="20">
        <v>191</v>
      </c>
      <c r="G201" s="20" t="s">
        <v>14</v>
      </c>
      <c r="H201" s="20">
        <v>9</v>
      </c>
    </row>
    <row r="202" spans="4:8" x14ac:dyDescent="0.35">
      <c r="D202" s="19" t="s">
        <v>20</v>
      </c>
      <c r="E202" s="19">
        <v>2013</v>
      </c>
      <c r="G202" s="19" t="s">
        <v>14</v>
      </c>
      <c r="H202" s="19">
        <v>1784</v>
      </c>
    </row>
    <row r="203" spans="4:8" x14ac:dyDescent="0.35">
      <c r="D203" s="20" t="s">
        <v>20</v>
      </c>
      <c r="E203" s="20">
        <v>1703</v>
      </c>
      <c r="G203" s="20" t="s">
        <v>14</v>
      </c>
      <c r="H203" s="20">
        <v>243</v>
      </c>
    </row>
    <row r="204" spans="4:8" x14ac:dyDescent="0.35">
      <c r="D204" s="19" t="s">
        <v>20</v>
      </c>
      <c r="E204" s="19">
        <v>80</v>
      </c>
      <c r="G204" s="19" t="s">
        <v>14</v>
      </c>
      <c r="H204" s="19">
        <v>1296</v>
      </c>
    </row>
    <row r="205" spans="4:8" x14ac:dyDescent="0.35">
      <c r="D205" s="20" t="s">
        <v>20</v>
      </c>
      <c r="E205" s="20">
        <v>41</v>
      </c>
      <c r="G205" s="20" t="s">
        <v>14</v>
      </c>
      <c r="H205" s="20">
        <v>77</v>
      </c>
    </row>
    <row r="206" spans="4:8" x14ac:dyDescent="0.35">
      <c r="D206" s="19" t="s">
        <v>20</v>
      </c>
      <c r="E206" s="19">
        <v>187</v>
      </c>
      <c r="G206" s="19" t="s">
        <v>14</v>
      </c>
      <c r="H206" s="19">
        <v>395</v>
      </c>
    </row>
    <row r="207" spans="4:8" x14ac:dyDescent="0.35">
      <c r="D207" s="20" t="s">
        <v>20</v>
      </c>
      <c r="E207" s="20">
        <v>2875</v>
      </c>
      <c r="G207" s="20" t="s">
        <v>14</v>
      </c>
      <c r="H207" s="20">
        <v>49</v>
      </c>
    </row>
    <row r="208" spans="4:8" x14ac:dyDescent="0.35">
      <c r="D208" s="19" t="s">
        <v>20</v>
      </c>
      <c r="E208" s="19">
        <v>88</v>
      </c>
      <c r="G208" s="19" t="s">
        <v>14</v>
      </c>
      <c r="H208" s="19">
        <v>180</v>
      </c>
    </row>
    <row r="209" spans="4:8" x14ac:dyDescent="0.35">
      <c r="D209" s="20" t="s">
        <v>20</v>
      </c>
      <c r="E209" s="20">
        <v>191</v>
      </c>
      <c r="G209" s="20" t="s">
        <v>14</v>
      </c>
      <c r="H209" s="20">
        <v>2690</v>
      </c>
    </row>
    <row r="210" spans="4:8" x14ac:dyDescent="0.35">
      <c r="D210" s="19" t="s">
        <v>20</v>
      </c>
      <c r="E210" s="19">
        <v>139</v>
      </c>
      <c r="G210" s="19" t="s">
        <v>14</v>
      </c>
      <c r="H210" s="19">
        <v>2779</v>
      </c>
    </row>
    <row r="211" spans="4:8" x14ac:dyDescent="0.35">
      <c r="D211" s="20" t="s">
        <v>20</v>
      </c>
      <c r="E211" s="20">
        <v>186</v>
      </c>
      <c r="G211" s="20" t="s">
        <v>14</v>
      </c>
      <c r="H211" s="20">
        <v>92</v>
      </c>
    </row>
    <row r="212" spans="4:8" x14ac:dyDescent="0.35">
      <c r="D212" s="19" t="s">
        <v>20</v>
      </c>
      <c r="E212" s="19">
        <v>112</v>
      </c>
      <c r="G212" s="19" t="s">
        <v>14</v>
      </c>
      <c r="H212" s="19">
        <v>1028</v>
      </c>
    </row>
    <row r="213" spans="4:8" x14ac:dyDescent="0.35">
      <c r="D213" s="20" t="s">
        <v>20</v>
      </c>
      <c r="E213" s="20">
        <v>101</v>
      </c>
      <c r="G213" s="20" t="s">
        <v>14</v>
      </c>
      <c r="H213" s="20">
        <v>26</v>
      </c>
    </row>
    <row r="214" spans="4:8" x14ac:dyDescent="0.35">
      <c r="D214" s="19" t="s">
        <v>20</v>
      </c>
      <c r="E214" s="19">
        <v>206</v>
      </c>
      <c r="G214" s="19" t="s">
        <v>14</v>
      </c>
      <c r="H214" s="19">
        <v>1790</v>
      </c>
    </row>
    <row r="215" spans="4:8" x14ac:dyDescent="0.35">
      <c r="D215" s="20" t="s">
        <v>20</v>
      </c>
      <c r="E215" s="20">
        <v>154</v>
      </c>
      <c r="G215" s="20" t="s">
        <v>14</v>
      </c>
      <c r="H215" s="20">
        <v>37</v>
      </c>
    </row>
    <row r="216" spans="4:8" x14ac:dyDescent="0.35">
      <c r="D216" s="19" t="s">
        <v>20</v>
      </c>
      <c r="E216" s="19">
        <v>5966</v>
      </c>
      <c r="G216" s="19" t="s">
        <v>14</v>
      </c>
      <c r="H216" s="19">
        <v>35</v>
      </c>
    </row>
    <row r="217" spans="4:8" x14ac:dyDescent="0.35">
      <c r="D217" s="20" t="s">
        <v>20</v>
      </c>
      <c r="E217" s="20">
        <v>169</v>
      </c>
      <c r="G217" s="20" t="s">
        <v>14</v>
      </c>
      <c r="H217" s="20">
        <v>558</v>
      </c>
    </row>
    <row r="218" spans="4:8" x14ac:dyDescent="0.35">
      <c r="D218" s="19" t="s">
        <v>20</v>
      </c>
      <c r="E218" s="19">
        <v>2106</v>
      </c>
      <c r="G218" s="19" t="s">
        <v>14</v>
      </c>
      <c r="H218" s="19">
        <v>64</v>
      </c>
    </row>
    <row r="219" spans="4:8" x14ac:dyDescent="0.35">
      <c r="D219" s="20" t="s">
        <v>20</v>
      </c>
      <c r="E219" s="20">
        <v>131</v>
      </c>
      <c r="G219" s="20" t="s">
        <v>14</v>
      </c>
      <c r="H219" s="20">
        <v>245</v>
      </c>
    </row>
    <row r="220" spans="4:8" x14ac:dyDescent="0.35">
      <c r="D220" s="19" t="s">
        <v>20</v>
      </c>
      <c r="E220" s="19">
        <v>84</v>
      </c>
      <c r="G220" s="19" t="s">
        <v>14</v>
      </c>
      <c r="H220" s="19">
        <v>71</v>
      </c>
    </row>
    <row r="221" spans="4:8" x14ac:dyDescent="0.35">
      <c r="D221" s="20" t="s">
        <v>20</v>
      </c>
      <c r="E221" s="20">
        <v>155</v>
      </c>
      <c r="G221" s="20" t="s">
        <v>14</v>
      </c>
      <c r="H221" s="20">
        <v>42</v>
      </c>
    </row>
    <row r="222" spans="4:8" x14ac:dyDescent="0.35">
      <c r="D222" s="19" t="s">
        <v>20</v>
      </c>
      <c r="E222" s="19">
        <v>189</v>
      </c>
      <c r="G222" s="19" t="s">
        <v>14</v>
      </c>
      <c r="H222" s="19">
        <v>156</v>
      </c>
    </row>
    <row r="223" spans="4:8" x14ac:dyDescent="0.35">
      <c r="D223" s="20" t="s">
        <v>20</v>
      </c>
      <c r="E223" s="20">
        <v>4799</v>
      </c>
      <c r="G223" s="20" t="s">
        <v>14</v>
      </c>
      <c r="H223" s="20">
        <v>1368</v>
      </c>
    </row>
    <row r="224" spans="4:8" x14ac:dyDescent="0.35">
      <c r="D224" s="19" t="s">
        <v>20</v>
      </c>
      <c r="E224" s="19">
        <v>1137</v>
      </c>
      <c r="G224" s="19" t="s">
        <v>14</v>
      </c>
      <c r="H224" s="19">
        <v>102</v>
      </c>
    </row>
    <row r="225" spans="4:8" x14ac:dyDescent="0.35">
      <c r="D225" s="20" t="s">
        <v>20</v>
      </c>
      <c r="E225" s="20">
        <v>1152</v>
      </c>
      <c r="G225" s="20" t="s">
        <v>14</v>
      </c>
      <c r="H225" s="20">
        <v>86</v>
      </c>
    </row>
    <row r="226" spans="4:8" x14ac:dyDescent="0.35">
      <c r="D226" s="19" t="s">
        <v>20</v>
      </c>
      <c r="E226" s="19">
        <v>50</v>
      </c>
      <c r="G226" s="19" t="s">
        <v>14</v>
      </c>
      <c r="H226" s="19">
        <v>253</v>
      </c>
    </row>
    <row r="227" spans="4:8" x14ac:dyDescent="0.35">
      <c r="D227" s="20" t="s">
        <v>20</v>
      </c>
      <c r="E227" s="20">
        <v>3059</v>
      </c>
      <c r="G227" s="20" t="s">
        <v>14</v>
      </c>
      <c r="H227" s="20">
        <v>157</v>
      </c>
    </row>
    <row r="228" spans="4:8" x14ac:dyDescent="0.35">
      <c r="D228" s="19" t="s">
        <v>20</v>
      </c>
      <c r="E228" s="19">
        <v>34</v>
      </c>
      <c r="G228" s="19" t="s">
        <v>14</v>
      </c>
      <c r="H228" s="19">
        <v>183</v>
      </c>
    </row>
    <row r="229" spans="4:8" x14ac:dyDescent="0.35">
      <c r="D229" s="20" t="s">
        <v>20</v>
      </c>
      <c r="E229" s="20">
        <v>220</v>
      </c>
      <c r="G229" s="20" t="s">
        <v>14</v>
      </c>
      <c r="H229" s="20">
        <v>82</v>
      </c>
    </row>
    <row r="230" spans="4:8" x14ac:dyDescent="0.35">
      <c r="D230" s="19" t="s">
        <v>20</v>
      </c>
      <c r="E230" s="19">
        <v>1604</v>
      </c>
      <c r="G230" s="19" t="s">
        <v>14</v>
      </c>
      <c r="H230" s="19">
        <v>1</v>
      </c>
    </row>
    <row r="231" spans="4:8" x14ac:dyDescent="0.35">
      <c r="D231" s="20" t="s">
        <v>20</v>
      </c>
      <c r="E231" s="20">
        <v>454</v>
      </c>
      <c r="G231" s="20" t="s">
        <v>14</v>
      </c>
      <c r="H231" s="20">
        <v>1198</v>
      </c>
    </row>
    <row r="232" spans="4:8" x14ac:dyDescent="0.35">
      <c r="D232" s="19" t="s">
        <v>20</v>
      </c>
      <c r="E232" s="19">
        <v>123</v>
      </c>
      <c r="G232" s="19" t="s">
        <v>14</v>
      </c>
      <c r="H232" s="19">
        <v>648</v>
      </c>
    </row>
    <row r="233" spans="4:8" x14ac:dyDescent="0.35">
      <c r="D233" s="20" t="s">
        <v>20</v>
      </c>
      <c r="E233" s="20">
        <v>299</v>
      </c>
      <c r="G233" s="20" t="s">
        <v>14</v>
      </c>
      <c r="H233" s="20">
        <v>64</v>
      </c>
    </row>
    <row r="234" spans="4:8" x14ac:dyDescent="0.35">
      <c r="D234" s="19" t="s">
        <v>20</v>
      </c>
      <c r="E234" s="19">
        <v>2237</v>
      </c>
      <c r="G234" s="19" t="s">
        <v>14</v>
      </c>
      <c r="H234" s="19">
        <v>62</v>
      </c>
    </row>
    <row r="235" spans="4:8" x14ac:dyDescent="0.35">
      <c r="D235" s="20" t="s">
        <v>20</v>
      </c>
      <c r="E235" s="20">
        <v>645</v>
      </c>
      <c r="G235" s="20" t="s">
        <v>14</v>
      </c>
      <c r="H235" s="20">
        <v>750</v>
      </c>
    </row>
    <row r="236" spans="4:8" x14ac:dyDescent="0.35">
      <c r="D236" s="19" t="s">
        <v>20</v>
      </c>
      <c r="E236" s="19">
        <v>484</v>
      </c>
      <c r="G236" s="19" t="s">
        <v>14</v>
      </c>
      <c r="H236" s="19">
        <v>105</v>
      </c>
    </row>
    <row r="237" spans="4:8" x14ac:dyDescent="0.35">
      <c r="D237" s="20" t="s">
        <v>20</v>
      </c>
      <c r="E237" s="20">
        <v>154</v>
      </c>
      <c r="G237" s="20" t="s">
        <v>14</v>
      </c>
      <c r="H237" s="20">
        <v>2604</v>
      </c>
    </row>
    <row r="238" spans="4:8" x14ac:dyDescent="0.35">
      <c r="D238" s="19" t="s">
        <v>20</v>
      </c>
      <c r="E238" s="19">
        <v>82</v>
      </c>
      <c r="G238" s="19" t="s">
        <v>14</v>
      </c>
      <c r="H238" s="19">
        <v>65</v>
      </c>
    </row>
    <row r="239" spans="4:8" x14ac:dyDescent="0.35">
      <c r="D239" s="20" t="s">
        <v>20</v>
      </c>
      <c r="E239" s="20">
        <v>134</v>
      </c>
      <c r="G239" s="20" t="s">
        <v>14</v>
      </c>
      <c r="H239" s="20">
        <v>94</v>
      </c>
    </row>
    <row r="240" spans="4:8" x14ac:dyDescent="0.35">
      <c r="D240" s="19" t="s">
        <v>20</v>
      </c>
      <c r="E240" s="19">
        <v>5203</v>
      </c>
      <c r="G240" s="19" t="s">
        <v>14</v>
      </c>
      <c r="H240" s="19">
        <v>257</v>
      </c>
    </row>
    <row r="241" spans="4:8" x14ac:dyDescent="0.35">
      <c r="D241" s="20" t="s">
        <v>20</v>
      </c>
      <c r="E241" s="20">
        <v>94</v>
      </c>
      <c r="G241" s="20" t="s">
        <v>14</v>
      </c>
      <c r="H241" s="20">
        <v>2928</v>
      </c>
    </row>
    <row r="242" spans="4:8" x14ac:dyDescent="0.35">
      <c r="D242" s="19" t="s">
        <v>20</v>
      </c>
      <c r="E242" s="19">
        <v>205</v>
      </c>
      <c r="G242" s="19" t="s">
        <v>14</v>
      </c>
      <c r="H242" s="19">
        <v>4697</v>
      </c>
    </row>
    <row r="243" spans="4:8" x14ac:dyDescent="0.35">
      <c r="D243" s="20" t="s">
        <v>20</v>
      </c>
      <c r="E243" s="20">
        <v>92</v>
      </c>
      <c r="G243" s="20" t="s">
        <v>14</v>
      </c>
      <c r="H243" s="20">
        <v>2915</v>
      </c>
    </row>
    <row r="244" spans="4:8" x14ac:dyDescent="0.35">
      <c r="D244" s="19" t="s">
        <v>20</v>
      </c>
      <c r="E244" s="19">
        <v>219</v>
      </c>
      <c r="G244" s="19" t="s">
        <v>14</v>
      </c>
      <c r="H244" s="19">
        <v>18</v>
      </c>
    </row>
    <row r="245" spans="4:8" x14ac:dyDescent="0.35">
      <c r="D245" s="20" t="s">
        <v>20</v>
      </c>
      <c r="E245" s="20">
        <v>2526</v>
      </c>
      <c r="G245" s="20" t="s">
        <v>14</v>
      </c>
      <c r="H245" s="20">
        <v>602</v>
      </c>
    </row>
    <row r="246" spans="4:8" x14ac:dyDescent="0.35">
      <c r="D246" s="19" t="s">
        <v>20</v>
      </c>
      <c r="E246" s="19">
        <v>94</v>
      </c>
      <c r="G246" s="19" t="s">
        <v>14</v>
      </c>
      <c r="H246" s="19">
        <v>1</v>
      </c>
    </row>
    <row r="247" spans="4:8" x14ac:dyDescent="0.35">
      <c r="D247" s="20" t="s">
        <v>20</v>
      </c>
      <c r="E247" s="20">
        <v>1713</v>
      </c>
      <c r="G247" s="20" t="s">
        <v>14</v>
      </c>
      <c r="H247" s="20">
        <v>3868</v>
      </c>
    </row>
    <row r="248" spans="4:8" x14ac:dyDescent="0.35">
      <c r="D248" s="19" t="s">
        <v>20</v>
      </c>
      <c r="E248" s="19">
        <v>249</v>
      </c>
      <c r="G248" s="19" t="s">
        <v>14</v>
      </c>
      <c r="H248" s="19">
        <v>504</v>
      </c>
    </row>
    <row r="249" spans="4:8" x14ac:dyDescent="0.35">
      <c r="D249" s="20" t="s">
        <v>20</v>
      </c>
      <c r="E249" s="20">
        <v>192</v>
      </c>
      <c r="G249" s="20" t="s">
        <v>14</v>
      </c>
      <c r="H249" s="20">
        <v>14</v>
      </c>
    </row>
    <row r="250" spans="4:8" x14ac:dyDescent="0.35">
      <c r="D250" s="19" t="s">
        <v>20</v>
      </c>
      <c r="E250" s="19">
        <v>247</v>
      </c>
      <c r="G250" s="19" t="s">
        <v>14</v>
      </c>
      <c r="H250" s="19">
        <v>750</v>
      </c>
    </row>
    <row r="251" spans="4:8" x14ac:dyDescent="0.35">
      <c r="D251" s="20" t="s">
        <v>20</v>
      </c>
      <c r="E251" s="20">
        <v>2293</v>
      </c>
      <c r="G251" s="20" t="s">
        <v>14</v>
      </c>
      <c r="H251" s="20">
        <v>77</v>
      </c>
    </row>
    <row r="252" spans="4:8" x14ac:dyDescent="0.35">
      <c r="D252" s="19" t="s">
        <v>20</v>
      </c>
      <c r="E252" s="19">
        <v>3131</v>
      </c>
      <c r="G252" s="19" t="s">
        <v>14</v>
      </c>
      <c r="H252" s="19">
        <v>752</v>
      </c>
    </row>
    <row r="253" spans="4:8" x14ac:dyDescent="0.35">
      <c r="D253" s="20" t="s">
        <v>20</v>
      </c>
      <c r="E253" s="20">
        <v>143</v>
      </c>
      <c r="G253" s="20" t="s">
        <v>14</v>
      </c>
      <c r="H253" s="20">
        <v>131</v>
      </c>
    </row>
    <row r="254" spans="4:8" x14ac:dyDescent="0.35">
      <c r="D254" s="19" t="s">
        <v>20</v>
      </c>
      <c r="E254" s="19">
        <v>296</v>
      </c>
      <c r="G254" s="19" t="s">
        <v>14</v>
      </c>
      <c r="H254" s="19">
        <v>87</v>
      </c>
    </row>
    <row r="255" spans="4:8" x14ac:dyDescent="0.35">
      <c r="D255" s="20" t="s">
        <v>20</v>
      </c>
      <c r="E255" s="20">
        <v>170</v>
      </c>
      <c r="G255" s="20" t="s">
        <v>14</v>
      </c>
      <c r="H255" s="20">
        <v>1063</v>
      </c>
    </row>
    <row r="256" spans="4:8" x14ac:dyDescent="0.35">
      <c r="D256" s="19" t="s">
        <v>20</v>
      </c>
      <c r="E256" s="19">
        <v>86</v>
      </c>
      <c r="G256" s="19" t="s">
        <v>14</v>
      </c>
      <c r="H256" s="19">
        <v>76</v>
      </c>
    </row>
    <row r="257" spans="4:8" x14ac:dyDescent="0.35">
      <c r="D257" s="20" t="s">
        <v>20</v>
      </c>
      <c r="E257" s="20">
        <v>6286</v>
      </c>
      <c r="G257" s="20" t="s">
        <v>14</v>
      </c>
      <c r="H257" s="20">
        <v>4428</v>
      </c>
    </row>
    <row r="258" spans="4:8" x14ac:dyDescent="0.35">
      <c r="D258" s="19" t="s">
        <v>20</v>
      </c>
      <c r="E258" s="19">
        <v>3727</v>
      </c>
      <c r="G258" s="19" t="s">
        <v>14</v>
      </c>
      <c r="H258" s="19">
        <v>58</v>
      </c>
    </row>
    <row r="259" spans="4:8" x14ac:dyDescent="0.35">
      <c r="D259" s="20" t="s">
        <v>20</v>
      </c>
      <c r="E259" s="20">
        <v>1605</v>
      </c>
      <c r="G259" s="20" t="s">
        <v>14</v>
      </c>
      <c r="H259" s="20">
        <v>111</v>
      </c>
    </row>
    <row r="260" spans="4:8" x14ac:dyDescent="0.35">
      <c r="D260" s="19" t="s">
        <v>20</v>
      </c>
      <c r="E260" s="19">
        <v>2120</v>
      </c>
      <c r="G260" s="19" t="s">
        <v>14</v>
      </c>
      <c r="H260" s="19">
        <v>2955</v>
      </c>
    </row>
    <row r="261" spans="4:8" x14ac:dyDescent="0.35">
      <c r="D261" s="20" t="s">
        <v>20</v>
      </c>
      <c r="E261" s="20">
        <v>50</v>
      </c>
      <c r="G261" s="20" t="s">
        <v>14</v>
      </c>
      <c r="H261" s="20">
        <v>1657</v>
      </c>
    </row>
    <row r="262" spans="4:8" x14ac:dyDescent="0.35">
      <c r="D262" s="19" t="s">
        <v>20</v>
      </c>
      <c r="E262" s="19">
        <v>2080</v>
      </c>
      <c r="G262" s="19" t="s">
        <v>14</v>
      </c>
      <c r="H262" s="19">
        <v>926</v>
      </c>
    </row>
    <row r="263" spans="4:8" x14ac:dyDescent="0.35">
      <c r="D263" s="20" t="s">
        <v>20</v>
      </c>
      <c r="E263" s="20">
        <v>2105</v>
      </c>
      <c r="G263" s="20" t="s">
        <v>14</v>
      </c>
      <c r="H263" s="20">
        <v>77</v>
      </c>
    </row>
    <row r="264" spans="4:8" x14ac:dyDescent="0.35">
      <c r="D264" s="19" t="s">
        <v>20</v>
      </c>
      <c r="E264" s="19">
        <v>2436</v>
      </c>
      <c r="G264" s="19" t="s">
        <v>14</v>
      </c>
      <c r="H264" s="19">
        <v>1748</v>
      </c>
    </row>
    <row r="265" spans="4:8" x14ac:dyDescent="0.35">
      <c r="D265" s="20" t="s">
        <v>20</v>
      </c>
      <c r="E265" s="20">
        <v>80</v>
      </c>
      <c r="G265" s="20" t="s">
        <v>14</v>
      </c>
      <c r="H265" s="20">
        <v>79</v>
      </c>
    </row>
    <row r="266" spans="4:8" x14ac:dyDescent="0.35">
      <c r="D266" s="19" t="s">
        <v>20</v>
      </c>
      <c r="E266" s="19">
        <v>42</v>
      </c>
      <c r="G266" s="19" t="s">
        <v>14</v>
      </c>
      <c r="H266" s="19">
        <v>889</v>
      </c>
    </row>
    <row r="267" spans="4:8" x14ac:dyDescent="0.35">
      <c r="D267" s="20" t="s">
        <v>20</v>
      </c>
      <c r="E267" s="20">
        <v>139</v>
      </c>
      <c r="G267" s="20" t="s">
        <v>14</v>
      </c>
      <c r="H267" s="20">
        <v>56</v>
      </c>
    </row>
    <row r="268" spans="4:8" x14ac:dyDescent="0.35">
      <c r="D268" s="19" t="s">
        <v>20</v>
      </c>
      <c r="E268" s="19">
        <v>159</v>
      </c>
      <c r="G268" s="19" t="s">
        <v>14</v>
      </c>
      <c r="H268" s="19">
        <v>1</v>
      </c>
    </row>
    <row r="269" spans="4:8" x14ac:dyDescent="0.35">
      <c r="D269" s="20" t="s">
        <v>20</v>
      </c>
      <c r="E269" s="20">
        <v>381</v>
      </c>
      <c r="G269" s="20" t="s">
        <v>14</v>
      </c>
      <c r="H269" s="20">
        <v>83</v>
      </c>
    </row>
    <row r="270" spans="4:8" x14ac:dyDescent="0.35">
      <c r="D270" s="19" t="s">
        <v>20</v>
      </c>
      <c r="E270" s="19">
        <v>194</v>
      </c>
      <c r="G270" s="19" t="s">
        <v>14</v>
      </c>
      <c r="H270" s="19">
        <v>2025</v>
      </c>
    </row>
    <row r="271" spans="4:8" x14ac:dyDescent="0.35">
      <c r="D271" s="20" t="s">
        <v>20</v>
      </c>
      <c r="E271" s="20">
        <v>106</v>
      </c>
      <c r="G271" s="20" t="s">
        <v>14</v>
      </c>
      <c r="H271" s="20">
        <v>14</v>
      </c>
    </row>
    <row r="272" spans="4:8" x14ac:dyDescent="0.35">
      <c r="D272" s="19" t="s">
        <v>20</v>
      </c>
      <c r="E272" s="19">
        <v>142</v>
      </c>
      <c r="G272" s="19" t="s">
        <v>14</v>
      </c>
      <c r="H272" s="19">
        <v>656</v>
      </c>
    </row>
    <row r="273" spans="4:8" x14ac:dyDescent="0.35">
      <c r="D273" s="20" t="s">
        <v>20</v>
      </c>
      <c r="E273" s="20">
        <v>211</v>
      </c>
      <c r="G273" s="20" t="s">
        <v>14</v>
      </c>
      <c r="H273" s="20">
        <v>1596</v>
      </c>
    </row>
    <row r="274" spans="4:8" x14ac:dyDescent="0.35">
      <c r="D274" s="19" t="s">
        <v>20</v>
      </c>
      <c r="E274" s="19">
        <v>2756</v>
      </c>
      <c r="G274" s="19" t="s">
        <v>14</v>
      </c>
      <c r="H274" s="19">
        <v>10</v>
      </c>
    </row>
    <row r="275" spans="4:8" x14ac:dyDescent="0.35">
      <c r="D275" s="20" t="s">
        <v>20</v>
      </c>
      <c r="E275" s="20">
        <v>173</v>
      </c>
      <c r="G275" s="20" t="s">
        <v>14</v>
      </c>
      <c r="H275" s="20">
        <v>1121</v>
      </c>
    </row>
    <row r="276" spans="4:8" x14ac:dyDescent="0.35">
      <c r="D276" s="19" t="s">
        <v>20</v>
      </c>
      <c r="E276" s="19">
        <v>87</v>
      </c>
      <c r="G276" s="19" t="s">
        <v>14</v>
      </c>
      <c r="H276" s="19">
        <v>15</v>
      </c>
    </row>
    <row r="277" spans="4:8" x14ac:dyDescent="0.35">
      <c r="D277" s="20" t="s">
        <v>20</v>
      </c>
      <c r="E277" s="20">
        <v>1572</v>
      </c>
      <c r="G277" s="20" t="s">
        <v>14</v>
      </c>
      <c r="H277" s="20">
        <v>191</v>
      </c>
    </row>
    <row r="278" spans="4:8" x14ac:dyDescent="0.35">
      <c r="D278" s="19" t="s">
        <v>20</v>
      </c>
      <c r="E278" s="19">
        <v>2346</v>
      </c>
      <c r="G278" s="19" t="s">
        <v>14</v>
      </c>
      <c r="H278" s="19">
        <v>16</v>
      </c>
    </row>
    <row r="279" spans="4:8" x14ac:dyDescent="0.35">
      <c r="D279" s="20" t="s">
        <v>20</v>
      </c>
      <c r="E279" s="20">
        <v>115</v>
      </c>
      <c r="G279" s="20" t="s">
        <v>14</v>
      </c>
      <c r="H279" s="20">
        <v>17</v>
      </c>
    </row>
    <row r="280" spans="4:8" x14ac:dyDescent="0.35">
      <c r="D280" s="19" t="s">
        <v>20</v>
      </c>
      <c r="E280" s="19">
        <v>85</v>
      </c>
      <c r="G280" s="19" t="s">
        <v>14</v>
      </c>
      <c r="H280" s="19">
        <v>34</v>
      </c>
    </row>
    <row r="281" spans="4:8" x14ac:dyDescent="0.35">
      <c r="D281" s="20" t="s">
        <v>20</v>
      </c>
      <c r="E281" s="20">
        <v>144</v>
      </c>
      <c r="G281" s="20" t="s">
        <v>14</v>
      </c>
      <c r="H281" s="20">
        <v>1</v>
      </c>
    </row>
    <row r="282" spans="4:8" x14ac:dyDescent="0.35">
      <c r="D282" s="19" t="s">
        <v>20</v>
      </c>
      <c r="E282" s="19">
        <v>2443</v>
      </c>
      <c r="G282" s="19" t="s">
        <v>14</v>
      </c>
      <c r="H282" s="19">
        <v>1274</v>
      </c>
    </row>
    <row r="283" spans="4:8" x14ac:dyDescent="0.35">
      <c r="D283" s="20" t="s">
        <v>20</v>
      </c>
      <c r="E283" s="20">
        <v>64</v>
      </c>
      <c r="G283" s="20" t="s">
        <v>14</v>
      </c>
      <c r="H283" s="20">
        <v>210</v>
      </c>
    </row>
    <row r="284" spans="4:8" x14ac:dyDescent="0.35">
      <c r="D284" s="19" t="s">
        <v>20</v>
      </c>
      <c r="E284" s="19">
        <v>268</v>
      </c>
      <c r="G284" s="19" t="s">
        <v>14</v>
      </c>
      <c r="H284" s="19">
        <v>248</v>
      </c>
    </row>
    <row r="285" spans="4:8" x14ac:dyDescent="0.35">
      <c r="D285" s="20" t="s">
        <v>20</v>
      </c>
      <c r="E285" s="20">
        <v>195</v>
      </c>
      <c r="G285" s="20" t="s">
        <v>14</v>
      </c>
      <c r="H285" s="20">
        <v>513</v>
      </c>
    </row>
    <row r="286" spans="4:8" x14ac:dyDescent="0.35">
      <c r="D286" s="19" t="s">
        <v>20</v>
      </c>
      <c r="E286" s="19">
        <v>186</v>
      </c>
      <c r="G286" s="19" t="s">
        <v>14</v>
      </c>
      <c r="H286" s="19">
        <v>3410</v>
      </c>
    </row>
    <row r="287" spans="4:8" x14ac:dyDescent="0.35">
      <c r="D287" s="20" t="s">
        <v>20</v>
      </c>
      <c r="E287" s="20">
        <v>460</v>
      </c>
      <c r="G287" s="20" t="s">
        <v>14</v>
      </c>
      <c r="H287" s="20">
        <v>10</v>
      </c>
    </row>
    <row r="288" spans="4:8" x14ac:dyDescent="0.35">
      <c r="D288" s="19" t="s">
        <v>20</v>
      </c>
      <c r="E288" s="19">
        <v>2528</v>
      </c>
      <c r="G288" s="19" t="s">
        <v>14</v>
      </c>
      <c r="H288" s="19">
        <v>2201</v>
      </c>
    </row>
    <row r="289" spans="4:8" x14ac:dyDescent="0.35">
      <c r="D289" s="20" t="s">
        <v>20</v>
      </c>
      <c r="E289" s="20">
        <v>3657</v>
      </c>
      <c r="G289" s="20" t="s">
        <v>14</v>
      </c>
      <c r="H289" s="20">
        <v>676</v>
      </c>
    </row>
    <row r="290" spans="4:8" x14ac:dyDescent="0.35">
      <c r="D290" s="19" t="s">
        <v>20</v>
      </c>
      <c r="E290" s="19">
        <v>131</v>
      </c>
      <c r="G290" s="19" t="s">
        <v>14</v>
      </c>
      <c r="H290" s="19">
        <v>831</v>
      </c>
    </row>
    <row r="291" spans="4:8" x14ac:dyDescent="0.35">
      <c r="D291" s="20" t="s">
        <v>20</v>
      </c>
      <c r="E291" s="20">
        <v>239</v>
      </c>
      <c r="G291" s="20" t="s">
        <v>14</v>
      </c>
      <c r="H291" s="20">
        <v>859</v>
      </c>
    </row>
    <row r="292" spans="4:8" x14ac:dyDescent="0.35">
      <c r="D292" s="19" t="s">
        <v>20</v>
      </c>
      <c r="E292" s="19">
        <v>78</v>
      </c>
      <c r="G292" s="19" t="s">
        <v>14</v>
      </c>
      <c r="H292" s="19">
        <v>45</v>
      </c>
    </row>
    <row r="293" spans="4:8" x14ac:dyDescent="0.35">
      <c r="D293" s="20" t="s">
        <v>20</v>
      </c>
      <c r="E293" s="20">
        <v>1773</v>
      </c>
      <c r="G293" s="20" t="s">
        <v>14</v>
      </c>
      <c r="H293" s="20">
        <v>6</v>
      </c>
    </row>
    <row r="294" spans="4:8" x14ac:dyDescent="0.35">
      <c r="D294" s="19" t="s">
        <v>20</v>
      </c>
      <c r="E294" s="19">
        <v>32</v>
      </c>
      <c r="G294" s="19" t="s">
        <v>14</v>
      </c>
      <c r="H294" s="19">
        <v>7</v>
      </c>
    </row>
    <row r="295" spans="4:8" x14ac:dyDescent="0.35">
      <c r="D295" s="20" t="s">
        <v>20</v>
      </c>
      <c r="E295" s="20">
        <v>369</v>
      </c>
      <c r="G295" s="20" t="s">
        <v>14</v>
      </c>
      <c r="H295" s="20">
        <v>31</v>
      </c>
    </row>
    <row r="296" spans="4:8" x14ac:dyDescent="0.35">
      <c r="D296" s="19" t="s">
        <v>20</v>
      </c>
      <c r="E296" s="19">
        <v>89</v>
      </c>
      <c r="G296" s="19" t="s">
        <v>14</v>
      </c>
      <c r="H296" s="19">
        <v>78</v>
      </c>
    </row>
    <row r="297" spans="4:8" x14ac:dyDescent="0.35">
      <c r="D297" s="20" t="s">
        <v>20</v>
      </c>
      <c r="E297" s="20">
        <v>147</v>
      </c>
      <c r="G297" s="20" t="s">
        <v>14</v>
      </c>
      <c r="H297" s="20">
        <v>1225</v>
      </c>
    </row>
    <row r="298" spans="4:8" x14ac:dyDescent="0.35">
      <c r="D298" s="19" t="s">
        <v>20</v>
      </c>
      <c r="E298" s="19">
        <v>126</v>
      </c>
      <c r="G298" s="19" t="s">
        <v>14</v>
      </c>
      <c r="H298" s="19">
        <v>1</v>
      </c>
    </row>
    <row r="299" spans="4:8" x14ac:dyDescent="0.35">
      <c r="D299" s="20" t="s">
        <v>20</v>
      </c>
      <c r="E299" s="20">
        <v>2218</v>
      </c>
      <c r="G299" s="20" t="s">
        <v>14</v>
      </c>
      <c r="H299" s="20">
        <v>67</v>
      </c>
    </row>
    <row r="300" spans="4:8" x14ac:dyDescent="0.35">
      <c r="D300" s="19" t="s">
        <v>20</v>
      </c>
      <c r="E300" s="19">
        <v>202</v>
      </c>
      <c r="G300" s="19" t="s">
        <v>14</v>
      </c>
      <c r="H300" s="19">
        <v>19</v>
      </c>
    </row>
    <row r="301" spans="4:8" x14ac:dyDescent="0.35">
      <c r="D301" s="20" t="s">
        <v>20</v>
      </c>
      <c r="E301" s="20">
        <v>140</v>
      </c>
      <c r="G301" s="20" t="s">
        <v>14</v>
      </c>
      <c r="H301" s="20">
        <v>2108</v>
      </c>
    </row>
    <row r="302" spans="4:8" x14ac:dyDescent="0.35">
      <c r="D302" s="19" t="s">
        <v>20</v>
      </c>
      <c r="E302" s="19">
        <v>1052</v>
      </c>
      <c r="G302" s="19" t="s">
        <v>14</v>
      </c>
      <c r="H302" s="19">
        <v>679</v>
      </c>
    </row>
    <row r="303" spans="4:8" x14ac:dyDescent="0.35">
      <c r="D303" s="20" t="s">
        <v>20</v>
      </c>
      <c r="E303" s="20">
        <v>247</v>
      </c>
      <c r="G303" s="20" t="s">
        <v>14</v>
      </c>
      <c r="H303" s="20">
        <v>36</v>
      </c>
    </row>
    <row r="304" spans="4:8" x14ac:dyDescent="0.35">
      <c r="D304" s="19" t="s">
        <v>20</v>
      </c>
      <c r="E304" s="19">
        <v>84</v>
      </c>
      <c r="G304" s="19" t="s">
        <v>14</v>
      </c>
      <c r="H304" s="19">
        <v>47</v>
      </c>
    </row>
    <row r="305" spans="4:8" x14ac:dyDescent="0.35">
      <c r="D305" s="20" t="s">
        <v>20</v>
      </c>
      <c r="E305" s="20">
        <v>88</v>
      </c>
      <c r="G305" s="20" t="s">
        <v>14</v>
      </c>
      <c r="H305" s="20">
        <v>70</v>
      </c>
    </row>
    <row r="306" spans="4:8" x14ac:dyDescent="0.35">
      <c r="D306" s="19" t="s">
        <v>20</v>
      </c>
      <c r="E306" s="19">
        <v>156</v>
      </c>
      <c r="G306" s="19" t="s">
        <v>14</v>
      </c>
      <c r="H306" s="19">
        <v>154</v>
      </c>
    </row>
    <row r="307" spans="4:8" x14ac:dyDescent="0.35">
      <c r="D307" s="20" t="s">
        <v>20</v>
      </c>
      <c r="E307" s="20">
        <v>2985</v>
      </c>
      <c r="G307" s="20" t="s">
        <v>14</v>
      </c>
      <c r="H307" s="20">
        <v>22</v>
      </c>
    </row>
    <row r="308" spans="4:8" x14ac:dyDescent="0.35">
      <c r="D308" s="19" t="s">
        <v>20</v>
      </c>
      <c r="E308" s="19">
        <v>762</v>
      </c>
      <c r="G308" s="19" t="s">
        <v>14</v>
      </c>
      <c r="H308" s="19">
        <v>1758</v>
      </c>
    </row>
    <row r="309" spans="4:8" x14ac:dyDescent="0.35">
      <c r="D309" s="20" t="s">
        <v>20</v>
      </c>
      <c r="E309" s="20">
        <v>554</v>
      </c>
      <c r="G309" s="20" t="s">
        <v>14</v>
      </c>
      <c r="H309" s="20">
        <v>94</v>
      </c>
    </row>
    <row r="310" spans="4:8" x14ac:dyDescent="0.35">
      <c r="D310" s="19" t="s">
        <v>20</v>
      </c>
      <c r="E310" s="19">
        <v>135</v>
      </c>
      <c r="G310" s="19" t="s">
        <v>14</v>
      </c>
      <c r="H310" s="19">
        <v>33</v>
      </c>
    </row>
    <row r="311" spans="4:8" x14ac:dyDescent="0.35">
      <c r="D311" s="20" t="s">
        <v>20</v>
      </c>
      <c r="E311" s="20">
        <v>122</v>
      </c>
      <c r="G311" s="20" t="s">
        <v>14</v>
      </c>
      <c r="H311" s="20">
        <v>1</v>
      </c>
    </row>
    <row r="312" spans="4:8" x14ac:dyDescent="0.35">
      <c r="D312" s="19" t="s">
        <v>20</v>
      </c>
      <c r="E312" s="19">
        <v>221</v>
      </c>
      <c r="G312" s="19" t="s">
        <v>14</v>
      </c>
      <c r="H312" s="19">
        <v>31</v>
      </c>
    </row>
    <row r="313" spans="4:8" x14ac:dyDescent="0.35">
      <c r="D313" s="20" t="s">
        <v>20</v>
      </c>
      <c r="E313" s="20">
        <v>126</v>
      </c>
      <c r="G313" s="20" t="s">
        <v>14</v>
      </c>
      <c r="H313" s="20">
        <v>35</v>
      </c>
    </row>
    <row r="314" spans="4:8" x14ac:dyDescent="0.35">
      <c r="D314" s="19" t="s">
        <v>20</v>
      </c>
      <c r="E314" s="19">
        <v>1022</v>
      </c>
      <c r="G314" s="19" t="s">
        <v>14</v>
      </c>
      <c r="H314" s="19">
        <v>63</v>
      </c>
    </row>
    <row r="315" spans="4:8" x14ac:dyDescent="0.35">
      <c r="D315" s="20" t="s">
        <v>20</v>
      </c>
      <c r="E315" s="20">
        <v>3177</v>
      </c>
      <c r="G315" s="20" t="s">
        <v>14</v>
      </c>
      <c r="H315" s="20">
        <v>526</v>
      </c>
    </row>
    <row r="316" spans="4:8" x14ac:dyDescent="0.35">
      <c r="D316" s="19" t="s">
        <v>20</v>
      </c>
      <c r="E316" s="19">
        <v>198</v>
      </c>
      <c r="G316" s="19" t="s">
        <v>14</v>
      </c>
      <c r="H316" s="19">
        <v>121</v>
      </c>
    </row>
    <row r="317" spans="4:8" x14ac:dyDescent="0.35">
      <c r="D317" s="20" t="s">
        <v>20</v>
      </c>
      <c r="E317" s="20">
        <v>85</v>
      </c>
      <c r="G317" s="20" t="s">
        <v>14</v>
      </c>
      <c r="H317" s="20">
        <v>67</v>
      </c>
    </row>
    <row r="318" spans="4:8" x14ac:dyDescent="0.35">
      <c r="D318" s="19" t="s">
        <v>20</v>
      </c>
      <c r="E318" s="19">
        <v>3596</v>
      </c>
      <c r="G318" s="19" t="s">
        <v>14</v>
      </c>
      <c r="H318" s="19">
        <v>57</v>
      </c>
    </row>
    <row r="319" spans="4:8" x14ac:dyDescent="0.35">
      <c r="D319" s="20" t="s">
        <v>20</v>
      </c>
      <c r="E319" s="20">
        <v>244</v>
      </c>
      <c r="G319" s="20" t="s">
        <v>14</v>
      </c>
      <c r="H319" s="20">
        <v>1229</v>
      </c>
    </row>
    <row r="320" spans="4:8" x14ac:dyDescent="0.35">
      <c r="D320" s="19" t="s">
        <v>20</v>
      </c>
      <c r="E320" s="19">
        <v>5180</v>
      </c>
      <c r="G320" s="19" t="s">
        <v>14</v>
      </c>
      <c r="H320" s="19">
        <v>12</v>
      </c>
    </row>
    <row r="321" spans="4:8" x14ac:dyDescent="0.35">
      <c r="D321" s="20" t="s">
        <v>20</v>
      </c>
      <c r="E321" s="20">
        <v>589</v>
      </c>
      <c r="G321" s="20" t="s">
        <v>14</v>
      </c>
      <c r="H321" s="20">
        <v>452</v>
      </c>
    </row>
    <row r="322" spans="4:8" x14ac:dyDescent="0.35">
      <c r="D322" s="19" t="s">
        <v>20</v>
      </c>
      <c r="E322" s="19">
        <v>2725</v>
      </c>
      <c r="G322" s="19" t="s">
        <v>14</v>
      </c>
      <c r="H322" s="19">
        <v>1886</v>
      </c>
    </row>
    <row r="323" spans="4:8" x14ac:dyDescent="0.35">
      <c r="D323" s="20" t="s">
        <v>20</v>
      </c>
      <c r="E323" s="20">
        <v>300</v>
      </c>
      <c r="G323" s="20" t="s">
        <v>14</v>
      </c>
      <c r="H323" s="20">
        <v>1825</v>
      </c>
    </row>
    <row r="324" spans="4:8" x14ac:dyDescent="0.35">
      <c r="D324" s="19" t="s">
        <v>20</v>
      </c>
      <c r="E324" s="19">
        <v>144</v>
      </c>
      <c r="G324" s="19" t="s">
        <v>14</v>
      </c>
      <c r="H324" s="19">
        <v>31</v>
      </c>
    </row>
    <row r="325" spans="4:8" x14ac:dyDescent="0.35">
      <c r="D325" s="20" t="s">
        <v>20</v>
      </c>
      <c r="E325" s="20">
        <v>87</v>
      </c>
      <c r="G325" s="20" t="s">
        <v>14</v>
      </c>
      <c r="H325" s="20">
        <v>107</v>
      </c>
    </row>
    <row r="326" spans="4:8" x14ac:dyDescent="0.35">
      <c r="D326" s="19" t="s">
        <v>20</v>
      </c>
      <c r="E326" s="19">
        <v>3116</v>
      </c>
      <c r="G326" s="19" t="s">
        <v>14</v>
      </c>
      <c r="H326" s="19">
        <v>27</v>
      </c>
    </row>
    <row r="327" spans="4:8" x14ac:dyDescent="0.35">
      <c r="D327" s="20" t="s">
        <v>20</v>
      </c>
      <c r="E327" s="20">
        <v>909</v>
      </c>
      <c r="G327" s="20" t="s">
        <v>14</v>
      </c>
      <c r="H327" s="20">
        <v>1221</v>
      </c>
    </row>
    <row r="328" spans="4:8" x14ac:dyDescent="0.35">
      <c r="D328" s="19" t="s">
        <v>20</v>
      </c>
      <c r="E328" s="19">
        <v>1613</v>
      </c>
      <c r="G328" s="19" t="s">
        <v>14</v>
      </c>
      <c r="H328" s="19">
        <v>1</v>
      </c>
    </row>
    <row r="329" spans="4:8" x14ac:dyDescent="0.35">
      <c r="D329" s="20" t="s">
        <v>20</v>
      </c>
      <c r="E329" s="20">
        <v>136</v>
      </c>
      <c r="G329" s="20" t="s">
        <v>14</v>
      </c>
      <c r="H329" s="20">
        <v>16</v>
      </c>
    </row>
    <row r="330" spans="4:8" x14ac:dyDescent="0.35">
      <c r="D330" s="19" t="s">
        <v>20</v>
      </c>
      <c r="E330" s="19">
        <v>130</v>
      </c>
      <c r="G330" s="19" t="s">
        <v>14</v>
      </c>
      <c r="H330" s="19">
        <v>41</v>
      </c>
    </row>
    <row r="331" spans="4:8" x14ac:dyDescent="0.35">
      <c r="D331" s="20" t="s">
        <v>20</v>
      </c>
      <c r="E331" s="20">
        <v>102</v>
      </c>
      <c r="G331" s="20" t="s">
        <v>14</v>
      </c>
      <c r="H331" s="20">
        <v>523</v>
      </c>
    </row>
    <row r="332" spans="4:8" x14ac:dyDescent="0.35">
      <c r="D332" s="19" t="s">
        <v>20</v>
      </c>
      <c r="E332" s="19">
        <v>4006</v>
      </c>
      <c r="G332" s="19" t="s">
        <v>14</v>
      </c>
      <c r="H332" s="19">
        <v>141</v>
      </c>
    </row>
    <row r="333" spans="4:8" x14ac:dyDescent="0.35">
      <c r="D333" s="20" t="s">
        <v>20</v>
      </c>
      <c r="E333" s="20">
        <v>1629</v>
      </c>
      <c r="G333" s="20" t="s">
        <v>14</v>
      </c>
      <c r="H333" s="20">
        <v>52</v>
      </c>
    </row>
    <row r="334" spans="4:8" x14ac:dyDescent="0.35">
      <c r="D334" s="19" t="s">
        <v>20</v>
      </c>
      <c r="E334" s="19">
        <v>2188</v>
      </c>
      <c r="G334" s="19" t="s">
        <v>14</v>
      </c>
      <c r="H334" s="19">
        <v>225</v>
      </c>
    </row>
    <row r="335" spans="4:8" x14ac:dyDescent="0.35">
      <c r="D335" s="20" t="s">
        <v>20</v>
      </c>
      <c r="E335" s="20">
        <v>2409</v>
      </c>
      <c r="G335" s="20" t="s">
        <v>14</v>
      </c>
      <c r="H335" s="20">
        <v>38</v>
      </c>
    </row>
    <row r="336" spans="4:8" x14ac:dyDescent="0.35">
      <c r="D336" s="19" t="s">
        <v>20</v>
      </c>
      <c r="E336" s="19">
        <v>194</v>
      </c>
      <c r="G336" s="19" t="s">
        <v>14</v>
      </c>
      <c r="H336" s="19">
        <v>15</v>
      </c>
    </row>
    <row r="337" spans="4:8" x14ac:dyDescent="0.35">
      <c r="D337" s="20" t="s">
        <v>20</v>
      </c>
      <c r="E337" s="20">
        <v>1140</v>
      </c>
      <c r="G337" s="20" t="s">
        <v>14</v>
      </c>
      <c r="H337" s="20">
        <v>37</v>
      </c>
    </row>
    <row r="338" spans="4:8" x14ac:dyDescent="0.35">
      <c r="D338" s="19" t="s">
        <v>20</v>
      </c>
      <c r="E338" s="19">
        <v>102</v>
      </c>
      <c r="G338" s="19" t="s">
        <v>14</v>
      </c>
      <c r="H338" s="19">
        <v>112</v>
      </c>
    </row>
    <row r="339" spans="4:8" x14ac:dyDescent="0.35">
      <c r="D339" s="20" t="s">
        <v>20</v>
      </c>
      <c r="E339" s="20">
        <v>2857</v>
      </c>
      <c r="G339" s="20" t="s">
        <v>14</v>
      </c>
      <c r="H339" s="20">
        <v>21</v>
      </c>
    </row>
    <row r="340" spans="4:8" x14ac:dyDescent="0.35">
      <c r="D340" s="19" t="s">
        <v>20</v>
      </c>
      <c r="E340" s="19">
        <v>107</v>
      </c>
      <c r="G340" s="19" t="s">
        <v>14</v>
      </c>
      <c r="H340" s="19">
        <v>67</v>
      </c>
    </row>
    <row r="341" spans="4:8" x14ac:dyDescent="0.35">
      <c r="D341" s="20" t="s">
        <v>20</v>
      </c>
      <c r="E341" s="20">
        <v>160</v>
      </c>
      <c r="G341" s="20" t="s">
        <v>14</v>
      </c>
      <c r="H341" s="20">
        <v>78</v>
      </c>
    </row>
    <row r="342" spans="4:8" x14ac:dyDescent="0.35">
      <c r="D342" s="19" t="s">
        <v>20</v>
      </c>
      <c r="E342" s="19">
        <v>2230</v>
      </c>
      <c r="G342" s="19" t="s">
        <v>14</v>
      </c>
      <c r="H342" s="19">
        <v>67</v>
      </c>
    </row>
    <row r="343" spans="4:8" x14ac:dyDescent="0.35">
      <c r="D343" s="20" t="s">
        <v>20</v>
      </c>
      <c r="E343" s="20">
        <v>316</v>
      </c>
      <c r="G343" s="20" t="s">
        <v>14</v>
      </c>
      <c r="H343" s="20">
        <v>263</v>
      </c>
    </row>
    <row r="344" spans="4:8" x14ac:dyDescent="0.35">
      <c r="D344" s="19" t="s">
        <v>20</v>
      </c>
      <c r="E344" s="19">
        <v>117</v>
      </c>
      <c r="G344" s="19" t="s">
        <v>14</v>
      </c>
      <c r="H344" s="19">
        <v>1691</v>
      </c>
    </row>
    <row r="345" spans="4:8" x14ac:dyDescent="0.35">
      <c r="D345" s="20" t="s">
        <v>20</v>
      </c>
      <c r="E345" s="20">
        <v>6406</v>
      </c>
      <c r="G345" s="20" t="s">
        <v>14</v>
      </c>
      <c r="H345" s="20">
        <v>181</v>
      </c>
    </row>
    <row r="346" spans="4:8" x14ac:dyDescent="0.35">
      <c r="D346" s="19" t="s">
        <v>20</v>
      </c>
      <c r="E346" s="19">
        <v>192</v>
      </c>
      <c r="G346" s="19" t="s">
        <v>14</v>
      </c>
      <c r="H346" s="19">
        <v>13</v>
      </c>
    </row>
    <row r="347" spans="4:8" x14ac:dyDescent="0.35">
      <c r="D347" s="20" t="s">
        <v>20</v>
      </c>
      <c r="E347" s="20">
        <v>26</v>
      </c>
      <c r="G347" s="20" t="s">
        <v>14</v>
      </c>
      <c r="H347" s="20">
        <v>1</v>
      </c>
    </row>
    <row r="348" spans="4:8" x14ac:dyDescent="0.35">
      <c r="D348" s="19" t="s">
        <v>20</v>
      </c>
      <c r="E348" s="19">
        <v>723</v>
      </c>
      <c r="G348" s="19" t="s">
        <v>14</v>
      </c>
      <c r="H348" s="19">
        <v>21</v>
      </c>
    </row>
    <row r="349" spans="4:8" x14ac:dyDescent="0.35">
      <c r="D349" s="20" t="s">
        <v>20</v>
      </c>
      <c r="E349" s="20">
        <v>170</v>
      </c>
      <c r="G349" s="20" t="s">
        <v>14</v>
      </c>
      <c r="H349" s="20">
        <v>830</v>
      </c>
    </row>
    <row r="350" spans="4:8" x14ac:dyDescent="0.35">
      <c r="D350" s="19" t="s">
        <v>20</v>
      </c>
      <c r="E350" s="19">
        <v>238</v>
      </c>
      <c r="G350" s="19" t="s">
        <v>14</v>
      </c>
      <c r="H350" s="19">
        <v>130</v>
      </c>
    </row>
    <row r="351" spans="4:8" x14ac:dyDescent="0.35">
      <c r="D351" s="20" t="s">
        <v>20</v>
      </c>
      <c r="E351" s="20">
        <v>55</v>
      </c>
      <c r="G351" s="20" t="s">
        <v>14</v>
      </c>
      <c r="H351" s="20">
        <v>55</v>
      </c>
    </row>
    <row r="352" spans="4:8" x14ac:dyDescent="0.35">
      <c r="D352" s="19" t="s">
        <v>20</v>
      </c>
      <c r="E352" s="19">
        <v>128</v>
      </c>
      <c r="G352" s="19" t="s">
        <v>14</v>
      </c>
      <c r="H352" s="19">
        <v>114</v>
      </c>
    </row>
    <row r="353" spans="4:8" x14ac:dyDescent="0.35">
      <c r="D353" s="20" t="s">
        <v>20</v>
      </c>
      <c r="E353" s="20">
        <v>2144</v>
      </c>
      <c r="G353" s="20" t="s">
        <v>14</v>
      </c>
      <c r="H353" s="20">
        <v>594</v>
      </c>
    </row>
    <row r="354" spans="4:8" x14ac:dyDescent="0.35">
      <c r="D354" s="19" t="s">
        <v>20</v>
      </c>
      <c r="E354" s="19">
        <v>2693</v>
      </c>
      <c r="G354" s="19" t="s">
        <v>14</v>
      </c>
      <c r="H354" s="19">
        <v>24</v>
      </c>
    </row>
    <row r="355" spans="4:8" x14ac:dyDescent="0.35">
      <c r="D355" s="20" t="s">
        <v>20</v>
      </c>
      <c r="E355" s="20">
        <v>432</v>
      </c>
      <c r="G355" s="20" t="s">
        <v>14</v>
      </c>
      <c r="H355" s="20">
        <v>252</v>
      </c>
    </row>
    <row r="356" spans="4:8" x14ac:dyDescent="0.35">
      <c r="D356" s="19" t="s">
        <v>20</v>
      </c>
      <c r="E356" s="19">
        <v>189</v>
      </c>
      <c r="G356" s="19" t="s">
        <v>14</v>
      </c>
      <c r="H356" s="19">
        <v>67</v>
      </c>
    </row>
    <row r="357" spans="4:8" x14ac:dyDescent="0.35">
      <c r="D357" s="20" t="s">
        <v>20</v>
      </c>
      <c r="E357" s="20">
        <v>154</v>
      </c>
      <c r="G357" s="20" t="s">
        <v>14</v>
      </c>
      <c r="H357" s="20">
        <v>742</v>
      </c>
    </row>
    <row r="358" spans="4:8" x14ac:dyDescent="0.35">
      <c r="D358" s="19" t="s">
        <v>20</v>
      </c>
      <c r="E358" s="19">
        <v>96</v>
      </c>
      <c r="G358" s="19" t="s">
        <v>14</v>
      </c>
      <c r="H358" s="19">
        <v>75</v>
      </c>
    </row>
    <row r="359" spans="4:8" x14ac:dyDescent="0.35">
      <c r="D359" s="20" t="s">
        <v>20</v>
      </c>
      <c r="E359" s="20">
        <v>3063</v>
      </c>
      <c r="G359" s="20" t="s">
        <v>14</v>
      </c>
      <c r="H359" s="20">
        <v>4405</v>
      </c>
    </row>
    <row r="360" spans="4:8" x14ac:dyDescent="0.35">
      <c r="D360" s="19" t="s">
        <v>20</v>
      </c>
      <c r="E360" s="19">
        <v>2266</v>
      </c>
      <c r="G360" s="19" t="s">
        <v>14</v>
      </c>
      <c r="H360" s="19">
        <v>92</v>
      </c>
    </row>
    <row r="361" spans="4:8" x14ac:dyDescent="0.35">
      <c r="D361" s="20" t="s">
        <v>20</v>
      </c>
      <c r="E361" s="20">
        <v>194</v>
      </c>
      <c r="G361" s="20" t="s">
        <v>14</v>
      </c>
      <c r="H361" s="20">
        <v>64</v>
      </c>
    </row>
    <row r="362" spans="4:8" x14ac:dyDescent="0.35">
      <c r="D362" s="19" t="s">
        <v>20</v>
      </c>
      <c r="E362" s="19">
        <v>129</v>
      </c>
      <c r="G362" s="19" t="s">
        <v>14</v>
      </c>
      <c r="H362" s="19">
        <v>64</v>
      </c>
    </row>
    <row r="363" spans="4:8" x14ac:dyDescent="0.35">
      <c r="D363" s="20" t="s">
        <v>20</v>
      </c>
      <c r="E363" s="20">
        <v>375</v>
      </c>
      <c r="G363" s="20" t="s">
        <v>14</v>
      </c>
      <c r="H363" s="20">
        <v>842</v>
      </c>
    </row>
    <row r="364" spans="4:8" x14ac:dyDescent="0.35">
      <c r="D364" s="19" t="s">
        <v>20</v>
      </c>
      <c r="E364" s="19">
        <v>409</v>
      </c>
      <c r="G364" s="19" t="s">
        <v>14</v>
      </c>
      <c r="H364" s="19">
        <v>112</v>
      </c>
    </row>
    <row r="365" spans="4:8" x14ac:dyDescent="0.35">
      <c r="D365" s="20" t="s">
        <v>20</v>
      </c>
      <c r="E365" s="20">
        <v>234</v>
      </c>
      <c r="G365" s="20" t="s">
        <v>14</v>
      </c>
      <c r="H365" s="20">
        <v>374</v>
      </c>
    </row>
    <row r="366" spans="4:8" x14ac:dyDescent="0.35">
      <c r="D366" s="19" t="s">
        <v>20</v>
      </c>
      <c r="E366" s="19">
        <v>3016</v>
      </c>
    </row>
    <row r="367" spans="4:8" x14ac:dyDescent="0.35">
      <c r="D367" s="20" t="s">
        <v>20</v>
      </c>
      <c r="E367" s="20">
        <v>264</v>
      </c>
    </row>
    <row r="368" spans="4:8" x14ac:dyDescent="0.35">
      <c r="D368" s="19" t="s">
        <v>20</v>
      </c>
      <c r="E368" s="19">
        <v>272</v>
      </c>
    </row>
    <row r="369" spans="4:5" x14ac:dyDescent="0.35">
      <c r="D369" s="20" t="s">
        <v>20</v>
      </c>
      <c r="E369" s="20">
        <v>419</v>
      </c>
    </row>
    <row r="370" spans="4:5" x14ac:dyDescent="0.35">
      <c r="D370" s="19" t="s">
        <v>20</v>
      </c>
      <c r="E370" s="19">
        <v>1621</v>
      </c>
    </row>
    <row r="371" spans="4:5" x14ac:dyDescent="0.35">
      <c r="D371" s="20" t="s">
        <v>20</v>
      </c>
      <c r="E371" s="20">
        <v>1101</v>
      </c>
    </row>
    <row r="372" spans="4:5" x14ac:dyDescent="0.35">
      <c r="D372" s="19" t="s">
        <v>20</v>
      </c>
      <c r="E372" s="19">
        <v>1073</v>
      </c>
    </row>
    <row r="373" spans="4:5" x14ac:dyDescent="0.35">
      <c r="D373" s="20" t="s">
        <v>20</v>
      </c>
      <c r="E373" s="20">
        <v>331</v>
      </c>
    </row>
    <row r="374" spans="4:5" x14ac:dyDescent="0.35">
      <c r="D374" s="19" t="s">
        <v>20</v>
      </c>
      <c r="E374" s="19">
        <v>1170</v>
      </c>
    </row>
    <row r="375" spans="4:5" x14ac:dyDescent="0.35">
      <c r="D375" s="20" t="s">
        <v>20</v>
      </c>
      <c r="E375" s="20">
        <v>363</v>
      </c>
    </row>
    <row r="376" spans="4:5" x14ac:dyDescent="0.35">
      <c r="D376" s="19" t="s">
        <v>20</v>
      </c>
      <c r="E376" s="19">
        <v>103</v>
      </c>
    </row>
    <row r="377" spans="4:5" x14ac:dyDescent="0.35">
      <c r="D377" s="20" t="s">
        <v>20</v>
      </c>
      <c r="E377" s="20">
        <v>147</v>
      </c>
    </row>
    <row r="378" spans="4:5" x14ac:dyDescent="0.35">
      <c r="D378" s="19" t="s">
        <v>20</v>
      </c>
      <c r="E378" s="19">
        <v>110</v>
      </c>
    </row>
    <row r="379" spans="4:5" x14ac:dyDescent="0.35">
      <c r="D379" s="20" t="s">
        <v>20</v>
      </c>
      <c r="E379" s="20">
        <v>134</v>
      </c>
    </row>
    <row r="380" spans="4:5" x14ac:dyDescent="0.35">
      <c r="D380" s="19" t="s">
        <v>20</v>
      </c>
      <c r="E380" s="19">
        <v>269</v>
      </c>
    </row>
    <row r="381" spans="4:5" x14ac:dyDescent="0.35">
      <c r="D381" s="20" t="s">
        <v>20</v>
      </c>
      <c r="E381" s="20">
        <v>175</v>
      </c>
    </row>
    <row r="382" spans="4:5" x14ac:dyDescent="0.35">
      <c r="D382" s="19" t="s">
        <v>20</v>
      </c>
      <c r="E382" s="19">
        <v>69</v>
      </c>
    </row>
    <row r="383" spans="4:5" x14ac:dyDescent="0.35">
      <c r="D383" s="20" t="s">
        <v>20</v>
      </c>
      <c r="E383" s="20">
        <v>190</v>
      </c>
    </row>
    <row r="384" spans="4:5" x14ac:dyDescent="0.35">
      <c r="D384" s="19" t="s">
        <v>20</v>
      </c>
      <c r="E384" s="19">
        <v>237</v>
      </c>
    </row>
    <row r="385" spans="4:5" x14ac:dyDescent="0.35">
      <c r="D385" s="20" t="s">
        <v>20</v>
      </c>
      <c r="E385" s="20">
        <v>196</v>
      </c>
    </row>
    <row r="386" spans="4:5" x14ac:dyDescent="0.35">
      <c r="D386" s="19" t="s">
        <v>20</v>
      </c>
      <c r="E386" s="19">
        <v>7295</v>
      </c>
    </row>
    <row r="387" spans="4:5" x14ac:dyDescent="0.35">
      <c r="D387" s="20" t="s">
        <v>20</v>
      </c>
      <c r="E387" s="20">
        <v>2893</v>
      </c>
    </row>
    <row r="388" spans="4:5" x14ac:dyDescent="0.35">
      <c r="D388" s="19" t="s">
        <v>20</v>
      </c>
      <c r="E388" s="19">
        <v>820</v>
      </c>
    </row>
    <row r="389" spans="4:5" x14ac:dyDescent="0.35">
      <c r="D389" s="20" t="s">
        <v>20</v>
      </c>
      <c r="E389" s="20">
        <v>2038</v>
      </c>
    </row>
    <row r="390" spans="4:5" x14ac:dyDescent="0.35">
      <c r="D390" s="19" t="s">
        <v>20</v>
      </c>
      <c r="E390" s="19">
        <v>116</v>
      </c>
    </row>
    <row r="391" spans="4:5" x14ac:dyDescent="0.35">
      <c r="D391" s="20" t="s">
        <v>20</v>
      </c>
      <c r="E391" s="20">
        <v>1345</v>
      </c>
    </row>
    <row r="392" spans="4:5" x14ac:dyDescent="0.35">
      <c r="D392" s="19" t="s">
        <v>20</v>
      </c>
      <c r="E392" s="19">
        <v>168</v>
      </c>
    </row>
    <row r="393" spans="4:5" x14ac:dyDescent="0.35">
      <c r="D393" s="20" t="s">
        <v>20</v>
      </c>
      <c r="E393" s="20">
        <v>137</v>
      </c>
    </row>
    <row r="394" spans="4:5" x14ac:dyDescent="0.35">
      <c r="D394" s="19" t="s">
        <v>20</v>
      </c>
      <c r="E394" s="19">
        <v>186</v>
      </c>
    </row>
    <row r="395" spans="4:5" x14ac:dyDescent="0.35">
      <c r="D395" s="20" t="s">
        <v>20</v>
      </c>
      <c r="E395" s="20">
        <v>125</v>
      </c>
    </row>
    <row r="396" spans="4:5" x14ac:dyDescent="0.35">
      <c r="D396" s="19" t="s">
        <v>20</v>
      </c>
      <c r="E396" s="19">
        <v>202</v>
      </c>
    </row>
    <row r="397" spans="4:5" x14ac:dyDescent="0.35">
      <c r="D397" s="20" t="s">
        <v>20</v>
      </c>
      <c r="E397" s="20">
        <v>103</v>
      </c>
    </row>
    <row r="398" spans="4:5" x14ac:dyDescent="0.35">
      <c r="D398" s="19" t="s">
        <v>20</v>
      </c>
      <c r="E398" s="19">
        <v>1785</v>
      </c>
    </row>
    <row r="399" spans="4:5" x14ac:dyDescent="0.35">
      <c r="D399" s="20" t="s">
        <v>20</v>
      </c>
      <c r="E399" s="20">
        <v>157</v>
      </c>
    </row>
    <row r="400" spans="4:5" x14ac:dyDescent="0.35">
      <c r="D400" s="19" t="s">
        <v>20</v>
      </c>
      <c r="E400" s="19">
        <v>555</v>
      </c>
    </row>
    <row r="401" spans="4:5" x14ac:dyDescent="0.35">
      <c r="D401" s="20" t="s">
        <v>20</v>
      </c>
      <c r="E401" s="20">
        <v>297</v>
      </c>
    </row>
    <row r="402" spans="4:5" x14ac:dyDescent="0.35">
      <c r="D402" s="19" t="s">
        <v>20</v>
      </c>
      <c r="E402" s="19">
        <v>123</v>
      </c>
    </row>
    <row r="403" spans="4:5" x14ac:dyDescent="0.35">
      <c r="D403" s="20" t="s">
        <v>20</v>
      </c>
      <c r="E403" s="20">
        <v>3036</v>
      </c>
    </row>
    <row r="404" spans="4:5" x14ac:dyDescent="0.35">
      <c r="D404" s="19" t="s">
        <v>20</v>
      </c>
      <c r="E404" s="19">
        <v>144</v>
      </c>
    </row>
    <row r="405" spans="4:5" x14ac:dyDescent="0.35">
      <c r="D405" s="20" t="s">
        <v>20</v>
      </c>
      <c r="E405" s="20">
        <v>121</v>
      </c>
    </row>
    <row r="406" spans="4:5" x14ac:dyDescent="0.35">
      <c r="D406" s="19" t="s">
        <v>20</v>
      </c>
      <c r="E406" s="19">
        <v>181</v>
      </c>
    </row>
    <row r="407" spans="4:5" x14ac:dyDescent="0.35">
      <c r="D407" s="20" t="s">
        <v>20</v>
      </c>
      <c r="E407" s="20">
        <v>122</v>
      </c>
    </row>
    <row r="408" spans="4:5" x14ac:dyDescent="0.35">
      <c r="D408" s="19" t="s">
        <v>20</v>
      </c>
      <c r="E408" s="19">
        <v>1071</v>
      </c>
    </row>
    <row r="409" spans="4:5" x14ac:dyDescent="0.35">
      <c r="D409" s="20" t="s">
        <v>20</v>
      </c>
      <c r="E409" s="20">
        <v>980</v>
      </c>
    </row>
    <row r="410" spans="4:5" x14ac:dyDescent="0.35">
      <c r="D410" s="19" t="s">
        <v>20</v>
      </c>
      <c r="E410" s="19">
        <v>536</v>
      </c>
    </row>
    <row r="411" spans="4:5" x14ac:dyDescent="0.35">
      <c r="D411" s="20" t="s">
        <v>20</v>
      </c>
      <c r="E411" s="20">
        <v>1991</v>
      </c>
    </row>
    <row r="412" spans="4:5" x14ac:dyDescent="0.35">
      <c r="D412" s="19" t="s">
        <v>20</v>
      </c>
      <c r="E412" s="19">
        <v>180</v>
      </c>
    </row>
    <row r="413" spans="4:5" x14ac:dyDescent="0.35">
      <c r="D413" s="20" t="s">
        <v>20</v>
      </c>
      <c r="E413" s="20">
        <v>130</v>
      </c>
    </row>
    <row r="414" spans="4:5" x14ac:dyDescent="0.35">
      <c r="D414" s="19" t="s">
        <v>20</v>
      </c>
      <c r="E414" s="19">
        <v>122</v>
      </c>
    </row>
    <row r="415" spans="4:5" x14ac:dyDescent="0.35">
      <c r="D415" s="20" t="s">
        <v>20</v>
      </c>
      <c r="E415" s="20">
        <v>140</v>
      </c>
    </row>
    <row r="416" spans="4:5" x14ac:dyDescent="0.35">
      <c r="D416" s="19" t="s">
        <v>20</v>
      </c>
      <c r="E416" s="19">
        <v>3388</v>
      </c>
    </row>
    <row r="417" spans="4:5" x14ac:dyDescent="0.35">
      <c r="D417" s="20" t="s">
        <v>20</v>
      </c>
      <c r="E417" s="20">
        <v>280</v>
      </c>
    </row>
    <row r="418" spans="4:5" x14ac:dyDescent="0.35">
      <c r="D418" s="19" t="s">
        <v>20</v>
      </c>
      <c r="E418" s="19">
        <v>366</v>
      </c>
    </row>
    <row r="419" spans="4:5" x14ac:dyDescent="0.35">
      <c r="D419" s="20" t="s">
        <v>20</v>
      </c>
      <c r="E419" s="20">
        <v>270</v>
      </c>
    </row>
    <row r="420" spans="4:5" x14ac:dyDescent="0.35">
      <c r="D420" s="19" t="s">
        <v>20</v>
      </c>
      <c r="E420" s="19">
        <v>137</v>
      </c>
    </row>
    <row r="421" spans="4:5" x14ac:dyDescent="0.35">
      <c r="D421" s="20" t="s">
        <v>20</v>
      </c>
      <c r="E421" s="20">
        <v>3205</v>
      </c>
    </row>
    <row r="422" spans="4:5" x14ac:dyDescent="0.35">
      <c r="D422" s="19" t="s">
        <v>20</v>
      </c>
      <c r="E422" s="19">
        <v>288</v>
      </c>
    </row>
    <row r="423" spans="4:5" x14ac:dyDescent="0.35">
      <c r="D423" s="20" t="s">
        <v>20</v>
      </c>
      <c r="E423" s="20">
        <v>148</v>
      </c>
    </row>
    <row r="424" spans="4:5" x14ac:dyDescent="0.35">
      <c r="D424" s="19" t="s">
        <v>20</v>
      </c>
      <c r="E424" s="19">
        <v>114</v>
      </c>
    </row>
    <row r="425" spans="4:5" x14ac:dyDescent="0.35">
      <c r="D425" s="20" t="s">
        <v>20</v>
      </c>
      <c r="E425" s="20">
        <v>1518</v>
      </c>
    </row>
    <row r="426" spans="4:5" x14ac:dyDescent="0.35">
      <c r="D426" s="19" t="s">
        <v>20</v>
      </c>
      <c r="E426" s="19">
        <v>166</v>
      </c>
    </row>
    <row r="427" spans="4:5" x14ac:dyDescent="0.35">
      <c r="D427" s="20" t="s">
        <v>20</v>
      </c>
      <c r="E427" s="20">
        <v>100</v>
      </c>
    </row>
    <row r="428" spans="4:5" x14ac:dyDescent="0.35">
      <c r="D428" s="19" t="s">
        <v>20</v>
      </c>
      <c r="E428" s="19">
        <v>235</v>
      </c>
    </row>
    <row r="429" spans="4:5" x14ac:dyDescent="0.35">
      <c r="D429" s="20" t="s">
        <v>20</v>
      </c>
      <c r="E429" s="20">
        <v>148</v>
      </c>
    </row>
    <row r="430" spans="4:5" x14ac:dyDescent="0.35">
      <c r="D430" s="19" t="s">
        <v>20</v>
      </c>
      <c r="E430" s="19">
        <v>198</v>
      </c>
    </row>
    <row r="431" spans="4:5" x14ac:dyDescent="0.35">
      <c r="D431" s="20" t="s">
        <v>20</v>
      </c>
      <c r="E431" s="20">
        <v>150</v>
      </c>
    </row>
    <row r="432" spans="4:5" x14ac:dyDescent="0.35">
      <c r="D432" s="19" t="s">
        <v>20</v>
      </c>
      <c r="E432" s="19">
        <v>216</v>
      </c>
    </row>
    <row r="433" spans="4:5" x14ac:dyDescent="0.35">
      <c r="D433" s="20" t="s">
        <v>20</v>
      </c>
      <c r="E433" s="20">
        <v>5139</v>
      </c>
    </row>
    <row r="434" spans="4:5" x14ac:dyDescent="0.35">
      <c r="D434" s="19" t="s">
        <v>20</v>
      </c>
      <c r="E434" s="19">
        <v>2353</v>
      </c>
    </row>
    <row r="435" spans="4:5" x14ac:dyDescent="0.35">
      <c r="D435" s="20" t="s">
        <v>20</v>
      </c>
      <c r="E435" s="20">
        <v>78</v>
      </c>
    </row>
    <row r="436" spans="4:5" x14ac:dyDescent="0.35">
      <c r="D436" s="19" t="s">
        <v>20</v>
      </c>
      <c r="E436" s="19">
        <v>174</v>
      </c>
    </row>
    <row r="437" spans="4:5" x14ac:dyDescent="0.35">
      <c r="D437" s="20" t="s">
        <v>20</v>
      </c>
      <c r="E437" s="20">
        <v>164</v>
      </c>
    </row>
    <row r="438" spans="4:5" x14ac:dyDescent="0.35">
      <c r="D438" s="19" t="s">
        <v>20</v>
      </c>
      <c r="E438" s="19">
        <v>161</v>
      </c>
    </row>
    <row r="439" spans="4:5" x14ac:dyDescent="0.35">
      <c r="D439" s="20" t="s">
        <v>20</v>
      </c>
      <c r="E439" s="20">
        <v>138</v>
      </c>
    </row>
    <row r="440" spans="4:5" x14ac:dyDescent="0.35">
      <c r="D440" s="19" t="s">
        <v>20</v>
      </c>
      <c r="E440" s="19">
        <v>3308</v>
      </c>
    </row>
    <row r="441" spans="4:5" x14ac:dyDescent="0.35">
      <c r="D441" s="20" t="s">
        <v>20</v>
      </c>
      <c r="E441" s="20">
        <v>127</v>
      </c>
    </row>
    <row r="442" spans="4:5" x14ac:dyDescent="0.35">
      <c r="D442" s="19" t="s">
        <v>20</v>
      </c>
      <c r="E442" s="19">
        <v>207</v>
      </c>
    </row>
    <row r="443" spans="4:5" x14ac:dyDescent="0.35">
      <c r="D443" s="20" t="s">
        <v>20</v>
      </c>
      <c r="E443" s="20">
        <v>181</v>
      </c>
    </row>
    <row r="444" spans="4:5" x14ac:dyDescent="0.35">
      <c r="D444" s="19" t="s">
        <v>20</v>
      </c>
      <c r="E444" s="19">
        <v>110</v>
      </c>
    </row>
    <row r="445" spans="4:5" x14ac:dyDescent="0.35">
      <c r="D445" s="20" t="s">
        <v>20</v>
      </c>
      <c r="E445" s="20">
        <v>185</v>
      </c>
    </row>
    <row r="446" spans="4:5" x14ac:dyDescent="0.35">
      <c r="D446" s="19" t="s">
        <v>20</v>
      </c>
      <c r="E446" s="19">
        <v>121</v>
      </c>
    </row>
    <row r="447" spans="4:5" x14ac:dyDescent="0.35">
      <c r="D447" s="20" t="s">
        <v>20</v>
      </c>
      <c r="E447" s="20">
        <v>106</v>
      </c>
    </row>
    <row r="448" spans="4:5" x14ac:dyDescent="0.35">
      <c r="D448" s="19" t="s">
        <v>20</v>
      </c>
      <c r="E448" s="19">
        <v>142</v>
      </c>
    </row>
    <row r="449" spans="4:5" x14ac:dyDescent="0.35">
      <c r="D449" s="20" t="s">
        <v>20</v>
      </c>
      <c r="E449" s="20">
        <v>233</v>
      </c>
    </row>
    <row r="450" spans="4:5" x14ac:dyDescent="0.35">
      <c r="D450" s="19" t="s">
        <v>20</v>
      </c>
      <c r="E450" s="19">
        <v>218</v>
      </c>
    </row>
    <row r="451" spans="4:5" x14ac:dyDescent="0.35">
      <c r="D451" s="20" t="s">
        <v>20</v>
      </c>
      <c r="E451" s="20">
        <v>76</v>
      </c>
    </row>
    <row r="452" spans="4:5" x14ac:dyDescent="0.35">
      <c r="D452" s="19" t="s">
        <v>20</v>
      </c>
      <c r="E452" s="19">
        <v>43</v>
      </c>
    </row>
    <row r="453" spans="4:5" x14ac:dyDescent="0.35">
      <c r="D453" s="20" t="s">
        <v>20</v>
      </c>
      <c r="E453" s="20">
        <v>221</v>
      </c>
    </row>
    <row r="454" spans="4:5" x14ac:dyDescent="0.35">
      <c r="D454" s="19" t="s">
        <v>20</v>
      </c>
      <c r="E454" s="19">
        <v>2805</v>
      </c>
    </row>
    <row r="455" spans="4:5" x14ac:dyDescent="0.35">
      <c r="D455" s="20" t="s">
        <v>20</v>
      </c>
      <c r="E455" s="20">
        <v>68</v>
      </c>
    </row>
    <row r="456" spans="4:5" x14ac:dyDescent="0.35">
      <c r="D456" s="19" t="s">
        <v>20</v>
      </c>
      <c r="E456" s="19">
        <v>183</v>
      </c>
    </row>
    <row r="457" spans="4:5" x14ac:dyDescent="0.35">
      <c r="D457" s="20" t="s">
        <v>20</v>
      </c>
      <c r="E457" s="20">
        <v>133</v>
      </c>
    </row>
    <row r="458" spans="4:5" x14ac:dyDescent="0.35">
      <c r="D458" s="19" t="s">
        <v>20</v>
      </c>
      <c r="E458" s="19">
        <v>2489</v>
      </c>
    </row>
    <row r="459" spans="4:5" x14ac:dyDescent="0.35">
      <c r="D459" s="20" t="s">
        <v>20</v>
      </c>
      <c r="E459" s="20">
        <v>69</v>
      </c>
    </row>
    <row r="460" spans="4:5" x14ac:dyDescent="0.35">
      <c r="D460" s="19" t="s">
        <v>20</v>
      </c>
      <c r="E460" s="19">
        <v>279</v>
      </c>
    </row>
    <row r="461" spans="4:5" x14ac:dyDescent="0.35">
      <c r="D461" s="20" t="s">
        <v>20</v>
      </c>
      <c r="E461" s="20">
        <v>210</v>
      </c>
    </row>
    <row r="462" spans="4:5" x14ac:dyDescent="0.35">
      <c r="D462" s="19" t="s">
        <v>20</v>
      </c>
      <c r="E462" s="19">
        <v>2100</v>
      </c>
    </row>
    <row r="463" spans="4:5" x14ac:dyDescent="0.35">
      <c r="D463" s="20" t="s">
        <v>20</v>
      </c>
      <c r="E463" s="20">
        <v>252</v>
      </c>
    </row>
    <row r="464" spans="4:5" x14ac:dyDescent="0.35">
      <c r="D464" s="19" t="s">
        <v>20</v>
      </c>
      <c r="E464" s="19">
        <v>1280</v>
      </c>
    </row>
    <row r="465" spans="4:5" x14ac:dyDescent="0.35">
      <c r="D465" s="20" t="s">
        <v>20</v>
      </c>
      <c r="E465" s="20">
        <v>157</v>
      </c>
    </row>
    <row r="466" spans="4:5" x14ac:dyDescent="0.35">
      <c r="D466" s="19" t="s">
        <v>20</v>
      </c>
      <c r="E466" s="19">
        <v>194</v>
      </c>
    </row>
    <row r="467" spans="4:5" x14ac:dyDescent="0.35">
      <c r="D467" s="20" t="s">
        <v>20</v>
      </c>
      <c r="E467" s="20">
        <v>82</v>
      </c>
    </row>
    <row r="468" spans="4:5" x14ac:dyDescent="0.35">
      <c r="D468" s="19" t="s">
        <v>20</v>
      </c>
      <c r="E468" s="19">
        <v>4233</v>
      </c>
    </row>
    <row r="469" spans="4:5" x14ac:dyDescent="0.35">
      <c r="D469" s="20" t="s">
        <v>20</v>
      </c>
      <c r="E469" s="20">
        <v>1297</v>
      </c>
    </row>
    <row r="470" spans="4:5" x14ac:dyDescent="0.35">
      <c r="D470" s="19" t="s">
        <v>20</v>
      </c>
      <c r="E470" s="19">
        <v>165</v>
      </c>
    </row>
    <row r="471" spans="4:5" x14ac:dyDescent="0.35">
      <c r="D471" s="20" t="s">
        <v>20</v>
      </c>
      <c r="E471" s="20">
        <v>119</v>
      </c>
    </row>
    <row r="472" spans="4:5" x14ac:dyDescent="0.35">
      <c r="D472" s="19" t="s">
        <v>20</v>
      </c>
      <c r="E472" s="19">
        <v>1797</v>
      </c>
    </row>
    <row r="473" spans="4:5" x14ac:dyDescent="0.35">
      <c r="D473" s="20" t="s">
        <v>20</v>
      </c>
      <c r="E473" s="20">
        <v>261</v>
      </c>
    </row>
    <row r="474" spans="4:5" x14ac:dyDescent="0.35">
      <c r="D474" s="19" t="s">
        <v>20</v>
      </c>
      <c r="E474" s="19">
        <v>157</v>
      </c>
    </row>
    <row r="475" spans="4:5" x14ac:dyDescent="0.35">
      <c r="D475" s="20" t="s">
        <v>20</v>
      </c>
      <c r="E475" s="20">
        <v>3533</v>
      </c>
    </row>
    <row r="476" spans="4:5" x14ac:dyDescent="0.35">
      <c r="D476" s="19" t="s">
        <v>20</v>
      </c>
      <c r="E476" s="19">
        <v>155</v>
      </c>
    </row>
    <row r="477" spans="4:5" x14ac:dyDescent="0.35">
      <c r="D477" s="20" t="s">
        <v>20</v>
      </c>
      <c r="E477" s="20">
        <v>132</v>
      </c>
    </row>
    <row r="478" spans="4:5" x14ac:dyDescent="0.35">
      <c r="D478" s="19" t="s">
        <v>20</v>
      </c>
      <c r="E478" s="19">
        <v>1354</v>
      </c>
    </row>
    <row r="479" spans="4:5" x14ac:dyDescent="0.35">
      <c r="D479" s="20" t="s">
        <v>20</v>
      </c>
      <c r="E479" s="20">
        <v>48</v>
      </c>
    </row>
    <row r="480" spans="4:5" x14ac:dyDescent="0.35">
      <c r="D480" s="19" t="s">
        <v>20</v>
      </c>
      <c r="E480" s="19">
        <v>110</v>
      </c>
    </row>
    <row r="481" spans="4:5" x14ac:dyDescent="0.35">
      <c r="D481" s="20" t="s">
        <v>20</v>
      </c>
      <c r="E481" s="20">
        <v>172</v>
      </c>
    </row>
    <row r="482" spans="4:5" x14ac:dyDescent="0.35">
      <c r="D482" s="19" t="s">
        <v>20</v>
      </c>
      <c r="E482" s="19">
        <v>307</v>
      </c>
    </row>
    <row r="483" spans="4:5" x14ac:dyDescent="0.35">
      <c r="D483" s="20" t="s">
        <v>20</v>
      </c>
      <c r="E483" s="20">
        <v>160</v>
      </c>
    </row>
    <row r="484" spans="4:5" x14ac:dyDescent="0.35">
      <c r="D484" s="19" t="s">
        <v>20</v>
      </c>
      <c r="E484" s="19">
        <v>1467</v>
      </c>
    </row>
    <row r="485" spans="4:5" x14ac:dyDescent="0.35">
      <c r="D485" s="20" t="s">
        <v>20</v>
      </c>
      <c r="E485" s="20">
        <v>2662</v>
      </c>
    </row>
    <row r="486" spans="4:5" x14ac:dyDescent="0.35">
      <c r="D486" s="19" t="s">
        <v>20</v>
      </c>
      <c r="E486" s="19">
        <v>452</v>
      </c>
    </row>
    <row r="487" spans="4:5" x14ac:dyDescent="0.35">
      <c r="D487" s="20" t="s">
        <v>20</v>
      </c>
      <c r="E487" s="20">
        <v>158</v>
      </c>
    </row>
    <row r="488" spans="4:5" x14ac:dyDescent="0.35">
      <c r="D488" s="19" t="s">
        <v>20</v>
      </c>
      <c r="E488" s="19">
        <v>225</v>
      </c>
    </row>
    <row r="489" spans="4:5" x14ac:dyDescent="0.35">
      <c r="D489" s="20" t="s">
        <v>20</v>
      </c>
      <c r="E489" s="20">
        <v>65</v>
      </c>
    </row>
    <row r="490" spans="4:5" x14ac:dyDescent="0.35">
      <c r="D490" s="19" t="s">
        <v>20</v>
      </c>
      <c r="E490" s="19">
        <v>163</v>
      </c>
    </row>
    <row r="491" spans="4:5" x14ac:dyDescent="0.35">
      <c r="D491" s="20" t="s">
        <v>20</v>
      </c>
      <c r="E491" s="20">
        <v>85</v>
      </c>
    </row>
    <row r="492" spans="4:5" x14ac:dyDescent="0.35">
      <c r="D492" s="19" t="s">
        <v>20</v>
      </c>
      <c r="E492" s="19">
        <v>217</v>
      </c>
    </row>
    <row r="493" spans="4:5" x14ac:dyDescent="0.35">
      <c r="D493" s="20" t="s">
        <v>20</v>
      </c>
      <c r="E493" s="20">
        <v>150</v>
      </c>
    </row>
    <row r="494" spans="4:5" x14ac:dyDescent="0.35">
      <c r="D494" s="19" t="s">
        <v>20</v>
      </c>
      <c r="E494" s="19">
        <v>3272</v>
      </c>
    </row>
    <row r="495" spans="4:5" x14ac:dyDescent="0.35">
      <c r="D495" s="20" t="s">
        <v>20</v>
      </c>
      <c r="E495" s="20">
        <v>300</v>
      </c>
    </row>
    <row r="496" spans="4:5" x14ac:dyDescent="0.35">
      <c r="D496" s="19" t="s">
        <v>20</v>
      </c>
      <c r="E496" s="19">
        <v>126</v>
      </c>
    </row>
    <row r="497" spans="4:5" x14ac:dyDescent="0.35">
      <c r="D497" s="20" t="s">
        <v>20</v>
      </c>
      <c r="E497" s="20">
        <v>2320</v>
      </c>
    </row>
    <row r="498" spans="4:5" x14ac:dyDescent="0.35">
      <c r="D498" s="19" t="s">
        <v>20</v>
      </c>
      <c r="E498" s="19">
        <v>81</v>
      </c>
    </row>
    <row r="499" spans="4:5" x14ac:dyDescent="0.35">
      <c r="D499" s="20" t="s">
        <v>20</v>
      </c>
      <c r="E499" s="20">
        <v>1887</v>
      </c>
    </row>
    <row r="500" spans="4:5" x14ac:dyDescent="0.35">
      <c r="D500" s="19" t="s">
        <v>20</v>
      </c>
      <c r="E500" s="19">
        <v>4358</v>
      </c>
    </row>
    <row r="501" spans="4:5" x14ac:dyDescent="0.35">
      <c r="D501" s="20" t="s">
        <v>20</v>
      </c>
      <c r="E501" s="20">
        <v>53</v>
      </c>
    </row>
    <row r="502" spans="4:5" x14ac:dyDescent="0.35">
      <c r="D502" s="19" t="s">
        <v>20</v>
      </c>
      <c r="E502" s="19">
        <v>2414</v>
      </c>
    </row>
    <row r="503" spans="4:5" x14ac:dyDescent="0.35">
      <c r="D503" s="20" t="s">
        <v>20</v>
      </c>
      <c r="E503" s="20">
        <v>80</v>
      </c>
    </row>
    <row r="504" spans="4:5" x14ac:dyDescent="0.35">
      <c r="D504" s="19" t="s">
        <v>20</v>
      </c>
      <c r="E504" s="19">
        <v>193</v>
      </c>
    </row>
    <row r="505" spans="4:5" x14ac:dyDescent="0.35">
      <c r="D505" s="20" t="s">
        <v>20</v>
      </c>
      <c r="E505" s="20">
        <v>52</v>
      </c>
    </row>
    <row r="506" spans="4:5" x14ac:dyDescent="0.35">
      <c r="D506" s="19" t="s">
        <v>20</v>
      </c>
      <c r="E506" s="19">
        <v>290</v>
      </c>
    </row>
    <row r="507" spans="4:5" x14ac:dyDescent="0.35">
      <c r="D507" s="20" t="s">
        <v>20</v>
      </c>
      <c r="E507" s="20">
        <v>122</v>
      </c>
    </row>
    <row r="508" spans="4:5" x14ac:dyDescent="0.35">
      <c r="D508" s="19" t="s">
        <v>20</v>
      </c>
      <c r="E508" s="19">
        <v>1470</v>
      </c>
    </row>
    <row r="509" spans="4:5" x14ac:dyDescent="0.35">
      <c r="D509" s="20" t="s">
        <v>20</v>
      </c>
      <c r="E509" s="20">
        <v>165</v>
      </c>
    </row>
    <row r="510" spans="4:5" x14ac:dyDescent="0.35">
      <c r="D510" s="19" t="s">
        <v>20</v>
      </c>
      <c r="E510" s="19">
        <v>182</v>
      </c>
    </row>
    <row r="511" spans="4:5" x14ac:dyDescent="0.35">
      <c r="D511" s="20" t="s">
        <v>20</v>
      </c>
      <c r="E511" s="20">
        <v>199</v>
      </c>
    </row>
    <row r="512" spans="4:5" x14ac:dyDescent="0.35">
      <c r="D512" s="19" t="s">
        <v>20</v>
      </c>
      <c r="E512" s="19">
        <v>56</v>
      </c>
    </row>
    <row r="513" spans="4:5" x14ac:dyDescent="0.35">
      <c r="D513" s="20" t="s">
        <v>20</v>
      </c>
      <c r="E513" s="20">
        <v>1460</v>
      </c>
    </row>
    <row r="514" spans="4:5" x14ac:dyDescent="0.35">
      <c r="D514" s="19" t="s">
        <v>20</v>
      </c>
      <c r="E514" s="19">
        <v>123</v>
      </c>
    </row>
    <row r="515" spans="4:5" x14ac:dyDescent="0.35">
      <c r="D515" s="20" t="s">
        <v>20</v>
      </c>
      <c r="E515" s="20">
        <v>159</v>
      </c>
    </row>
    <row r="516" spans="4:5" x14ac:dyDescent="0.35">
      <c r="D516" s="19" t="s">
        <v>20</v>
      </c>
      <c r="E516" s="19">
        <v>110</v>
      </c>
    </row>
    <row r="517" spans="4:5" x14ac:dyDescent="0.35">
      <c r="D517" s="20" t="s">
        <v>20</v>
      </c>
      <c r="E517" s="20">
        <v>236</v>
      </c>
    </row>
    <row r="518" spans="4:5" x14ac:dyDescent="0.35">
      <c r="D518" s="19" t="s">
        <v>20</v>
      </c>
      <c r="E518" s="19">
        <v>191</v>
      </c>
    </row>
    <row r="519" spans="4:5" x14ac:dyDescent="0.35">
      <c r="D519" s="20" t="s">
        <v>20</v>
      </c>
      <c r="E519" s="20">
        <v>3934</v>
      </c>
    </row>
    <row r="520" spans="4:5" x14ac:dyDescent="0.35">
      <c r="D520" s="19" t="s">
        <v>20</v>
      </c>
      <c r="E520" s="19">
        <v>80</v>
      </c>
    </row>
    <row r="521" spans="4:5" x14ac:dyDescent="0.35">
      <c r="D521" s="20" t="s">
        <v>20</v>
      </c>
      <c r="E521" s="20">
        <v>462</v>
      </c>
    </row>
    <row r="522" spans="4:5" x14ac:dyDescent="0.35">
      <c r="D522" s="19" t="s">
        <v>20</v>
      </c>
      <c r="E522" s="19">
        <v>179</v>
      </c>
    </row>
    <row r="523" spans="4:5" x14ac:dyDescent="0.35">
      <c r="D523" s="20" t="s">
        <v>20</v>
      </c>
      <c r="E523" s="20">
        <v>1866</v>
      </c>
    </row>
    <row r="524" spans="4:5" x14ac:dyDescent="0.35">
      <c r="D524" s="19" t="s">
        <v>20</v>
      </c>
      <c r="E524" s="19">
        <v>156</v>
      </c>
    </row>
    <row r="525" spans="4:5" x14ac:dyDescent="0.35">
      <c r="D525" s="20" t="s">
        <v>20</v>
      </c>
      <c r="E525" s="20">
        <v>255</v>
      </c>
    </row>
    <row r="526" spans="4:5" x14ac:dyDescent="0.35">
      <c r="D526" s="19" t="s">
        <v>20</v>
      </c>
      <c r="E526" s="19">
        <v>2261</v>
      </c>
    </row>
    <row r="527" spans="4:5" x14ac:dyDescent="0.35">
      <c r="D527" s="20" t="s">
        <v>20</v>
      </c>
      <c r="E527" s="20">
        <v>40</v>
      </c>
    </row>
    <row r="528" spans="4:5" x14ac:dyDescent="0.35">
      <c r="D528" s="19" t="s">
        <v>20</v>
      </c>
      <c r="E528" s="19">
        <v>2289</v>
      </c>
    </row>
    <row r="529" spans="4:5" x14ac:dyDescent="0.35">
      <c r="D529" s="20" t="s">
        <v>20</v>
      </c>
      <c r="E529" s="20">
        <v>65</v>
      </c>
    </row>
    <row r="530" spans="4:5" x14ac:dyDescent="0.35">
      <c r="D530" s="19" t="s">
        <v>20</v>
      </c>
      <c r="E530" s="19">
        <v>3777</v>
      </c>
    </row>
    <row r="531" spans="4:5" x14ac:dyDescent="0.35">
      <c r="D531" s="20" t="s">
        <v>20</v>
      </c>
      <c r="E531" s="20">
        <v>184</v>
      </c>
    </row>
    <row r="532" spans="4:5" x14ac:dyDescent="0.35">
      <c r="D532" s="19" t="s">
        <v>20</v>
      </c>
      <c r="E532" s="19">
        <v>85</v>
      </c>
    </row>
    <row r="533" spans="4:5" x14ac:dyDescent="0.35">
      <c r="D533" s="20" t="s">
        <v>20</v>
      </c>
      <c r="E533" s="20">
        <v>144</v>
      </c>
    </row>
    <row r="534" spans="4:5" x14ac:dyDescent="0.35">
      <c r="D534" s="19" t="s">
        <v>20</v>
      </c>
      <c r="E534" s="19">
        <v>1902</v>
      </c>
    </row>
    <row r="535" spans="4:5" x14ac:dyDescent="0.35">
      <c r="D535" s="20" t="s">
        <v>20</v>
      </c>
      <c r="E535" s="20">
        <v>105</v>
      </c>
    </row>
    <row r="536" spans="4:5" x14ac:dyDescent="0.35">
      <c r="D536" s="19" t="s">
        <v>20</v>
      </c>
      <c r="E536" s="19">
        <v>132</v>
      </c>
    </row>
    <row r="537" spans="4:5" x14ac:dyDescent="0.35">
      <c r="D537" s="20" t="s">
        <v>20</v>
      </c>
      <c r="E537" s="20">
        <v>96</v>
      </c>
    </row>
    <row r="538" spans="4:5" x14ac:dyDescent="0.35">
      <c r="D538" s="19" t="s">
        <v>20</v>
      </c>
      <c r="E538" s="19">
        <v>114</v>
      </c>
    </row>
    <row r="539" spans="4:5" x14ac:dyDescent="0.35">
      <c r="D539" s="20" t="s">
        <v>20</v>
      </c>
      <c r="E539" s="20">
        <v>203</v>
      </c>
    </row>
    <row r="540" spans="4:5" x14ac:dyDescent="0.35">
      <c r="D540" s="19" t="s">
        <v>20</v>
      </c>
      <c r="E540" s="19">
        <v>1559</v>
      </c>
    </row>
    <row r="541" spans="4:5" x14ac:dyDescent="0.35">
      <c r="D541" s="20" t="s">
        <v>20</v>
      </c>
      <c r="E541" s="20">
        <v>1548</v>
      </c>
    </row>
    <row r="542" spans="4:5" x14ac:dyDescent="0.35">
      <c r="D542" s="19" t="s">
        <v>20</v>
      </c>
      <c r="E542" s="19">
        <v>80</v>
      </c>
    </row>
    <row r="543" spans="4:5" x14ac:dyDescent="0.35">
      <c r="D543" s="20" t="s">
        <v>20</v>
      </c>
      <c r="E543" s="20">
        <v>131</v>
      </c>
    </row>
    <row r="544" spans="4:5" x14ac:dyDescent="0.35">
      <c r="D544" s="19" t="s">
        <v>20</v>
      </c>
      <c r="E544" s="19">
        <v>112</v>
      </c>
    </row>
    <row r="545" spans="4:5" x14ac:dyDescent="0.35">
      <c r="D545" s="20" t="s">
        <v>20</v>
      </c>
      <c r="E545" s="20">
        <v>155</v>
      </c>
    </row>
    <row r="546" spans="4:5" x14ac:dyDescent="0.35">
      <c r="D546" s="19" t="s">
        <v>20</v>
      </c>
      <c r="E546" s="19">
        <v>266</v>
      </c>
    </row>
    <row r="547" spans="4:5" x14ac:dyDescent="0.35">
      <c r="D547" s="20" t="s">
        <v>20</v>
      </c>
      <c r="E547" s="20">
        <v>155</v>
      </c>
    </row>
    <row r="548" spans="4:5" x14ac:dyDescent="0.35">
      <c r="D548" s="19" t="s">
        <v>20</v>
      </c>
      <c r="E548" s="19">
        <v>207</v>
      </c>
    </row>
    <row r="549" spans="4:5" x14ac:dyDescent="0.35">
      <c r="D549" s="20" t="s">
        <v>20</v>
      </c>
      <c r="E549" s="20">
        <v>245</v>
      </c>
    </row>
    <row r="550" spans="4:5" x14ac:dyDescent="0.35">
      <c r="D550" s="19" t="s">
        <v>20</v>
      </c>
      <c r="E550" s="19">
        <v>1573</v>
      </c>
    </row>
    <row r="551" spans="4:5" x14ac:dyDescent="0.35">
      <c r="D551" s="20" t="s">
        <v>20</v>
      </c>
      <c r="E551" s="20">
        <v>114</v>
      </c>
    </row>
    <row r="552" spans="4:5" x14ac:dyDescent="0.35">
      <c r="D552" s="19" t="s">
        <v>20</v>
      </c>
      <c r="E552" s="19">
        <v>93</v>
      </c>
    </row>
    <row r="553" spans="4:5" x14ac:dyDescent="0.35">
      <c r="D553" s="20" t="s">
        <v>20</v>
      </c>
      <c r="E553" s="20">
        <v>1681</v>
      </c>
    </row>
    <row r="554" spans="4:5" x14ac:dyDescent="0.35">
      <c r="D554" s="19" t="s">
        <v>20</v>
      </c>
      <c r="E554" s="19">
        <v>32</v>
      </c>
    </row>
    <row r="555" spans="4:5" x14ac:dyDescent="0.35">
      <c r="D555" s="20" t="s">
        <v>20</v>
      </c>
      <c r="E555" s="20">
        <v>135</v>
      </c>
    </row>
    <row r="556" spans="4:5" x14ac:dyDescent="0.35">
      <c r="D556" s="19" t="s">
        <v>20</v>
      </c>
      <c r="E556" s="19">
        <v>140</v>
      </c>
    </row>
    <row r="557" spans="4:5" x14ac:dyDescent="0.35">
      <c r="D557" s="20" t="s">
        <v>20</v>
      </c>
      <c r="E557" s="20">
        <v>92</v>
      </c>
    </row>
    <row r="558" spans="4:5" x14ac:dyDescent="0.35">
      <c r="D558" s="19" t="s">
        <v>20</v>
      </c>
      <c r="E558" s="19">
        <v>1015</v>
      </c>
    </row>
    <row r="559" spans="4:5" x14ac:dyDescent="0.35">
      <c r="D559" s="20" t="s">
        <v>20</v>
      </c>
      <c r="E559" s="20">
        <v>323</v>
      </c>
    </row>
    <row r="560" spans="4:5" x14ac:dyDescent="0.35">
      <c r="D560" s="19" t="s">
        <v>20</v>
      </c>
      <c r="E560" s="19">
        <v>2326</v>
      </c>
    </row>
    <row r="561" spans="4:5" x14ac:dyDescent="0.35">
      <c r="D561" s="20" t="s">
        <v>20</v>
      </c>
      <c r="E561" s="20">
        <v>381</v>
      </c>
    </row>
    <row r="562" spans="4:5" x14ac:dyDescent="0.35">
      <c r="D562" s="19" t="s">
        <v>20</v>
      </c>
      <c r="E562" s="19">
        <v>480</v>
      </c>
    </row>
    <row r="563" spans="4:5" x14ac:dyDescent="0.35">
      <c r="D563" s="20" t="s">
        <v>20</v>
      </c>
      <c r="E563" s="20">
        <v>226</v>
      </c>
    </row>
    <row r="564" spans="4:5" x14ac:dyDescent="0.35">
      <c r="D564" s="19" t="s">
        <v>20</v>
      </c>
      <c r="E564" s="19">
        <v>241</v>
      </c>
    </row>
    <row r="565" spans="4:5" x14ac:dyDescent="0.35">
      <c r="D565" s="20" t="s">
        <v>20</v>
      </c>
      <c r="E565" s="20">
        <v>132</v>
      </c>
    </row>
    <row r="566" spans="4:5" x14ac:dyDescent="0.35">
      <c r="D566" s="19" t="s">
        <v>20</v>
      </c>
      <c r="E566" s="19">
        <v>2043</v>
      </c>
    </row>
  </sheetData>
  <autoFilter ref="D1:E1" xr:uid="{CF83CD1A-02D6-422B-8241-5672E5B91086}"/>
  <conditionalFormatting sqref="D2:D566">
    <cfRule type="containsText" dxfId="15" priority="10" operator="containsText" text="live">
      <formula>NOT(ISERROR(SEARCH("live",D2)))</formula>
    </cfRule>
    <cfRule type="containsText" dxfId="14" priority="11" operator="containsText" text="canceled">
      <formula>NOT(ISERROR(SEARCH("canceled",D2)))</formula>
    </cfRule>
    <cfRule type="containsText" dxfId="13" priority="12" operator="containsText" text="canceled">
      <formula>NOT(ISERROR(SEARCH("canceled",D2)))</formula>
    </cfRule>
    <cfRule type="containsText" dxfId="12" priority="13" operator="containsText" text="cancelled">
      <formula>NOT(ISERROR(SEARCH("cancelled",D2)))</formula>
    </cfRule>
    <cfRule type="containsText" dxfId="11" priority="14" operator="containsText" text="successful">
      <formula>NOT(ISERROR(SEARCH("successful",D2)))</formula>
    </cfRule>
    <cfRule type="containsText" dxfId="10" priority="15" operator="containsText" text="live">
      <formula>NOT(ISERROR(SEARCH("live",D2)))</formula>
    </cfRule>
    <cfRule type="containsText" dxfId="9" priority="16" operator="containsText" text="succesful">
      <formula>NOT(ISERROR(SEARCH("succesful",D2)))</formula>
    </cfRule>
    <cfRule type="containsText" dxfId="8" priority="17" operator="containsText" text="failed">
      <formula>NOT(ISERROR(SEARCH("failed",D2)))</formula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65">
    <cfRule type="containsText" dxfId="7" priority="1" operator="containsText" text="live">
      <formula>NOT(ISERROR(SEARCH("live",G2)))</formula>
    </cfRule>
    <cfRule type="containsText" dxfId="6" priority="2" operator="containsText" text="canceled">
      <formula>NOT(ISERROR(SEARCH("canceled",G2)))</formula>
    </cfRule>
    <cfRule type="containsText" dxfId="5" priority="3" operator="containsText" text="canceled">
      <formula>NOT(ISERROR(SEARCH("canceled",G2)))</formula>
    </cfRule>
    <cfRule type="containsText" dxfId="4" priority="4" operator="containsText" text="cancelled">
      <formula>NOT(ISERROR(SEARCH("cancelled",G2)))</formula>
    </cfRule>
    <cfRule type="containsText" dxfId="3" priority="5" operator="containsText" text="successful">
      <formula>NOT(ISERROR(SEARCH("successful",G2)))</formula>
    </cfRule>
    <cfRule type="containsText" dxfId="2" priority="6" operator="containsText" text="live">
      <formula>NOT(ISERROR(SEARCH("live",G2)))</formula>
    </cfRule>
    <cfRule type="containsText" dxfId="1" priority="7" operator="containsText" text="succesful">
      <formula>NOT(ISERROR(SEARCH("succesful",G2)))</formula>
    </cfRule>
    <cfRule type="containsText" dxfId="0" priority="8" operator="containsText" text="failed">
      <formula>NOT(ISERROR(SEARCH("failed",G2)))</formula>
    </cfRule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stacked bar</vt:lpstr>
      <vt:lpstr>Crowdfunding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induja mohandas</cp:lastModifiedBy>
  <dcterms:created xsi:type="dcterms:W3CDTF">2021-09-29T18:52:28Z</dcterms:created>
  <dcterms:modified xsi:type="dcterms:W3CDTF">2023-06-12T17:41:29Z</dcterms:modified>
</cp:coreProperties>
</file>