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7d2f74c5db247/Desktop/UT Austin/Excel/Crowdfunding analysis/"/>
    </mc:Choice>
  </mc:AlternateContent>
  <xr:revisionPtr revIDLastSave="117" documentId="8_{C982B35F-1797-4C95-AC44-FA1133A6A790}" xr6:coauthVersionLast="47" xr6:coauthVersionMax="47" xr10:uidLastSave="{28994381-0301-422E-B18B-C9A663C33813}"/>
  <bookViews>
    <workbookView xWindow="-110" yWindow="-110" windowWidth="19420" windowHeight="10300" activeTab="2" xr2:uid="{00000000-000D-0000-FFFF-FFFF00000000}"/>
  </bookViews>
  <sheets>
    <sheet name="stacked bar" sheetId="3" r:id="rId1"/>
    <sheet name="Crowdfunding" sheetId="1" r:id="rId2"/>
    <sheet name="statistics" sheetId="4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" l="1"/>
  <c r="L15" i="4"/>
  <c r="L14" i="4"/>
  <c r="L13" i="4"/>
  <c r="L12" i="4"/>
  <c r="L11" i="4"/>
  <c r="L8" i="4"/>
  <c r="L7" i="4"/>
  <c r="L4" i="4"/>
  <c r="L3" i="4"/>
  <c r="L6" i="4"/>
  <c r="L5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<sst xmlns="http://schemas.openxmlformats.org/spreadsheetml/2006/main" count="8999" uniqueCount="2081">
  <si>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</si>
  <si>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</si>
  <si>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</si>
  <si>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</si>
  <si>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</si>
  <si>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</si>
  <si>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</si>
  <si>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</si>
  <si>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</si>
  <si>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</si>
  <si>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</si>
  <si>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</si>
  <si>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</si>
  <si>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</si>
  <si>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</si>
  <si>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</si>
  <si>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</si>
  <si>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</si>
  <si>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</si>
  <si>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</si>
  <si>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</si>
  <si>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</si>
  <si>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</si>
  <si>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</si>
  <si>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</si>
  <si>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</si>
  <si>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</si>
  <si>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</si>
  <si>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</si>
  <si>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</si>
  <si>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</si>
  <si>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</si>
  <si>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</si>
  <si>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</si>
  <si>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</si>
  <si>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</si>
  <si>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</si>
  <si>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</si>
  <si>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</si>
  <si>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</si>
  <si>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</si>
  <si>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</si>
  <si>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</si>
  <si>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</si>
  <si>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</si>
  <si>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</si>
  <si>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</si>
  <si>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</si>
  <si>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</si>
  <si>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</si>
  <si>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</si>
  <si>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</si>
  <si>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</si>
  <si>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</si>
  <si>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</si>
  <si>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</si>
  <si>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</si>
  <si>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</si>
  <si>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</si>
  <si>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</si>
  <si>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</si>
  <si>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</si>
  <si>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</si>
  <si>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</si>
  <si>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</si>
  <si>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</si>
  <si>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</si>
  <si>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</si>
  <si>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</si>
  <si>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</si>
  <si>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</si>
  <si>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</si>
  <si>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</si>
  <si>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</si>
  <si>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</si>
  <si>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</si>
  <si>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</si>
  <si>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</si>
  <si>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</si>
  <si>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</si>
  <si>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</si>
  <si>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</si>
  <si>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</si>
  <si>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</si>
  <si>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</si>
  <si>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</si>
  <si>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</si>
  <si>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</si>
  <si>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</si>
  <si>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</si>
  <si>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</si>
  <si>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</si>
  <si>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</si>
  <si>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</si>
  <si>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</si>
  <si>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</si>
  <si>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</si>
  <si>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</si>
  <si>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</si>
  <si>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</si>
  <si>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</si>
  <si>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</si>
  <si>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</si>
  <si>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</si>
  <si>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</si>
  <si>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</si>
  <si>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</si>
  <si>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</si>
  <si>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</si>
  <si>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</si>
  <si>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</si>
  <si>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</si>
  <si>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</si>
  <si>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</si>
  <si>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</si>
  <si>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</si>
  <si>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</si>
  <si>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</si>
  <si>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</si>
  <si>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</si>
  <si>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</si>
  <si>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</si>
  <si>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</si>
  <si>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</si>
  <si>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</si>
  <si>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</si>
  <si>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</si>
  <si>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</si>
  <si>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</si>
  <si>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</si>
  <si>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</si>
  <si>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</si>
  <si>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</si>
  <si>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</si>
  <si>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</si>
  <si>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</si>
  <si>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</si>
  <si>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</si>
  <si>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</si>
  <si>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</si>
  <si>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</si>
  <si>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</si>
  <si>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</si>
  <si>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</si>
  <si>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</si>
  <si>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</si>
  <si>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</si>
  <si>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</si>
  <si>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</si>
  <si>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</si>
  <si>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</si>
  <si>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</si>
  <si>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</si>
  <si>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</si>
  <si>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</si>
  <si>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</si>
  <si>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</si>
  <si>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</si>
  <si>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</si>
  <si>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</si>
  <si>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</si>
  <si>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</si>
  <si>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</si>
  <si>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</si>
  <si>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</si>
  <si>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</si>
  <si>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</si>
  <si>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</si>
  <si>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</si>
  <si>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</si>
  <si>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</si>
  <si>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</si>
  <si>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</si>
  <si>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</si>
  <si>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</si>
  <si>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</si>
  <si>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</si>
  <si>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</si>
  <si>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</si>
  <si>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</si>
  <si>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</si>
  <si>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</si>
  <si>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</si>
  <si>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</si>
  <si>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</si>
  <si>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</si>
  <si>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</si>
  <si>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</si>
  <si>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</si>
  <si>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</si>
  <si>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</si>
  <si>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</si>
  <si>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</si>
  <si>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</si>
  <si>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</si>
  <si>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</si>
  <si>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</si>
  <si>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</si>
  <si>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</si>
  <si>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</si>
  <si>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</si>
  <si>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</si>
  <si>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</si>
  <si>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</si>
  <si>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</si>
  <si>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</si>
  <si>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</si>
  <si>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</si>
  <si>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</si>
  <si>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</si>
  <si>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</si>
  <si>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</si>
  <si>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</si>
  <si>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</si>
  <si>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</si>
  <si>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</si>
  <si>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</si>
  <si>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</si>
  <si>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</si>
  <si>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</si>
  <si>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</si>
  <si>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</si>
  <si>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</si>
  <si>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</si>
  <si>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</si>
  <si>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</si>
  <si>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</si>
  <si>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</si>
  <si>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</si>
  <si>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</si>
  <si>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</si>
  <si>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</si>
  <si>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</si>
  <si>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</si>
  <si>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</si>
  <si>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</si>
  <si>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</si>
  <si>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</si>
  <si>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</si>
  <si>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</si>
  <si>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</si>
  <si>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</si>
  <si>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</si>
  <si>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</si>
  <si>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</si>
  <si>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</si>
  <si>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</si>
  <si>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</si>
  <si>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</si>
  <si>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</si>
  <si>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</si>
  <si>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</si>
  <si>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</si>
  <si>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</si>
  <si>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</si>
  <si>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</si>
  <si>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</si>
  <si>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</si>
  <si>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</si>
  <si>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</si>
  <si>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</si>
  <si>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</si>
  <si>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</si>
  <si>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</si>
  <si>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</si>
  <si>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</si>
  <si>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</si>
  <si>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</si>
  <si>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</si>
  <si>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</si>
  <si>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</si>
  <si>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</si>
  <si>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</si>
  <si>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</si>
  <si>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</si>
  <si>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</si>
  <si>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</si>
  <si>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</si>
  <si>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</si>
  <si>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</si>
  <si>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</si>
  <si>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</si>
  <si>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</si>
  <si>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</si>
  <si>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</si>
  <si>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</si>
  <si>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</si>
  <si>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</si>
  <si>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</si>
  <si>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</si>
  <si>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</si>
  <si>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</si>
  <si>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</si>
  <si>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</si>
  <si>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</si>
  <si>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</si>
  <si>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</si>
  <si>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</si>
  <si>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</si>
  <si>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</si>
  <si>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</si>
  <si>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</si>
  <si>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</si>
  <si>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</si>
  <si>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</si>
  <si>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</si>
  <si>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</si>
  <si>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</si>
  <si>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</si>
  <si>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</si>
  <si>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</si>
  <si>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</si>
  <si>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</si>
  <si>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</si>
  <si>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</si>
  <si>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</si>
  <si>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</si>
  <si>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</si>
  <si>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</si>
  <si>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</si>
  <si>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</si>
  <si>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</si>
  <si>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</si>
  <si>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</si>
  <si>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</si>
  <si>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</si>
  <si>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</si>
  <si>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</si>
  <si>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</si>
  <si>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</si>
  <si>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</si>
  <si>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</si>
  <si>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</si>
  <si>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</si>
  <si>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</si>
  <si>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</si>
  <si>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</si>
  <si>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</si>
  <si>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</si>
  <si>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</si>
  <si>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</si>
  <si>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</si>
  <si>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</si>
  <si>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</si>
  <si>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</si>
  <si>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</si>
  <si>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</si>
  <si>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</si>
  <si>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</si>
  <si>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</si>
  <si>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</si>
  <si>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</si>
  <si>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</si>
  <si>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</si>
  <si>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</si>
  <si>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</si>
  <si>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</si>
  <si>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</si>
  <si>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</si>
  <si>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</si>
  <si>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</si>
  <si>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</si>
  <si>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</si>
  <si>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</si>
  <si>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</si>
  <si>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</si>
  <si>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</si>
  <si>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</si>
  <si>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</si>
  <si>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</si>
  <si>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</si>
  <si>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</si>
  <si>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</si>
  <si>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</si>
  <si>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</si>
  <si>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</si>
  <si>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</si>
  <si>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</si>
  <si>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</si>
  <si>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</si>
  <si>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</si>
  <si>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</si>
  <si>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</si>
  <si>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</si>
  <si>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</si>
  <si>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</si>
  <si>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</si>
  <si>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</si>
  <si>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</si>
  <si>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</si>
  <si>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</si>
  <si>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</si>
  <si>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</si>
  <si>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</si>
  <si>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</si>
  <si>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</si>
  <si>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</si>
  <si>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</si>
  <si>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</si>
  <si>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</si>
  <si>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</si>
  <si>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</si>
  <si>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</si>
  <si>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</si>
  <si>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</si>
  <si>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</si>
  <si>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</si>
  <si>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</si>
  <si>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</si>
  <si>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</si>
  <si>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</si>
  <si>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</si>
  <si>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</si>
  <si>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</si>
  <si>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</si>
  <si>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</si>
  <si>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</si>
  <si>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</si>
  <si>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</si>
  <si>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</si>
  <si>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</si>
  <si>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</si>
  <si>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</si>
  <si>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</si>
  <si>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</si>
  <si>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</si>
  <si>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</si>
  <si>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</si>
  <si>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</si>
  <si>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</si>
  <si>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</si>
  <si>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</si>
  <si>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</si>
  <si>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</si>
  <si>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</si>
  <si>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</si>
  <si>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</si>
  <si>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</si>
  <si>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</si>
  <si>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</si>
  <si>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</si>
  <si>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</si>
  <si>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</si>
  <si>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</si>
  <si>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</si>
  <si>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</si>
  <si>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</si>
  <si>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</si>
  <si>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</si>
  <si>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</si>
  <si>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</si>
  <si>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</si>
  <si>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</si>
  <si>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</si>
  <si>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</si>
  <si>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</si>
  <si>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</si>
  <si>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</si>
  <si>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</si>
  <si>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</si>
  <si>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</si>
  <si>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</si>
  <si>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</si>
  <si>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</si>
  <si>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</si>
  <si>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</si>
  <si>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</si>
  <si>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</si>
  <si>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</si>
  <si>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</si>
  <si>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</si>
  <si>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</si>
  <si>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</si>
  <si>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</si>
  <si>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</si>
  <si>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</si>
  <si>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</si>
  <si>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</si>
  <si>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</si>
  <si>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</si>
  <si>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</si>
  <si>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</si>
  <si>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</si>
  <si>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</si>
  <si>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</si>
  <si>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</si>
  <si>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</si>
  <si>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</si>
  <si>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</si>
  <si>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</si>
  <si>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</si>
  <si>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</si>
  <si>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</si>
  <si>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</si>
  <si>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</si>
  <si>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</si>
  <si>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</si>
  <si>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</si>
  <si>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</si>
  <si>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</si>
  <si>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</si>
  <si>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</si>
  <si>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</si>
  <si>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</si>
  <si>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</si>
  <si>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</si>
  <si>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</si>
  <si>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</si>
  <si>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</si>
  <si>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</si>
  <si>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</si>
  <si>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</si>
  <si>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</si>
  <si>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</si>
  <si>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</si>
  <si>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</si>
  <si>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</si>
  <si>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</si>
  <si>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</si>
  <si>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</si>
  <si>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</si>
  <si>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</si>
  <si>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</si>
  <si>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</si>
  <si>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</si>
  <si>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</si>
  <si>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</si>
  <si>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</si>
  <si>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</si>
  <si>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</si>
  <si>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</si>
  <si>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</si>
  <si>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</si>
  <si>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</si>
  <si>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</si>
  <si>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</si>
  <si>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</si>
  <si>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</si>
  <si>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</si>
  <si>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</si>
  <si>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</si>
  <si>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</si>
  <si>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</si>
  <si>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</si>
  <si>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</si>
  <si>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</si>
  <si>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</si>
  <si>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</si>
  <si>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</si>
  <si>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</si>
  <si>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</si>
  <si>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</si>
  <si>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</si>
  <si>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</si>
  <si>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</si>
  <si>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</si>
  <si>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</si>
  <si>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</si>
  <si>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</si>
  <si>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</si>
  <si>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</si>
  <si>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</si>
  <si>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</si>
  <si>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</si>
  <si>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</si>
  <si>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</si>
  <si>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</si>
  <si>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</si>
  <si>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</si>
  <si>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</si>
  <si>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</si>
  <si>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</si>
  <si>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</si>
  <si>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</si>
  <si>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</si>
  <si>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</si>
  <si>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</si>
  <si>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</si>
  <si>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</si>
  <si>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</si>
  <si>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</si>
  <si>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</si>
  <si>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</si>
  <si>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</si>
  <si>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</si>
  <si>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</si>
  <si>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</si>
  <si>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</si>
  <si>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</si>
  <si>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</si>
  <si>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</si>
  <si>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</si>
  <si>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</si>
  <si>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</si>
  <si>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</si>
  <si>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</si>
  <si>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</si>
  <si>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</si>
  <si>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</si>
  <si>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</si>
  <si>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</si>
  <si>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</si>
  <si>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</si>
  <si>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</si>
  <si>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</si>
  <si>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</si>
  <si>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</si>
  <si>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</si>
  <si>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</si>
  <si>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</si>
  <si>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</si>
  <si>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</si>
  <si>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</si>
  <si>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</si>
  <si>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</si>
  <si>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</si>
  <si>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</si>
  <si>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</si>
  <si>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</si>
  <si>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</si>
  <si>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</si>
  <si>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</si>
  <si>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</si>
  <si>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</si>
  <si>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</si>
  <si>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</si>
  <si>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</si>
  <si>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</si>
  <si>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</si>
  <si>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</si>
  <si>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</si>
  <si>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</si>
  <si>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</si>
  <si>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</si>
  <si>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</si>
  <si>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</si>
  <si>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</si>
  <si>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</si>
  <si>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</si>
  <si>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</si>
  <si>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</si>
  <si>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</si>
  <si>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</si>
  <si>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</si>
  <si>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</si>
  <si>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</si>
  <si>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</si>
  <si>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</si>
  <si>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</si>
  <si>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</si>
  <si>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</si>
  <si>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</si>
  <si>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</si>
  <si>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</si>
  <si>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</si>
  <si>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</si>
  <si>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</si>
  <si>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</si>
  <si>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</si>
  <si>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</si>
  <si>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</si>
  <si>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</si>
  <si>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</si>
  <si>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</si>
  <si>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</si>
  <si>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</si>
  <si>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</si>
  <si>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</si>
  <si>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</si>
  <si>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</si>
  <si>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</si>
  <si>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</si>
  <si>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</si>
  <si>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</si>
  <si>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</si>
  <si>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</si>
  <si>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</si>
  <si>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</si>
  <si>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</si>
  <si>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</si>
  <si>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</si>
  <si>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</si>
  <si>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</si>
  <si>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</si>
  <si>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</si>
  <si>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</si>
  <si>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</si>
  <si>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</si>
  <si>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</si>
  <si>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</si>
  <si>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</si>
  <si>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</si>
  <si>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</si>
  <si>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</si>
  <si>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</si>
  <si>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</si>
  <si>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</si>
  <si>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</si>
  <si>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</si>
  <si>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</si>
  <si>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</si>
  <si>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</si>
  <si>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</si>
  <si>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</si>
  <si>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</si>
  <si>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</si>
  <si>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</si>
  <si>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</si>
  <si>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</si>
  <si>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</si>
  <si>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</si>
  <si>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</si>
  <si>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</si>
  <si>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</si>
  <si>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</si>
  <si>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</si>
  <si>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</si>
  <si>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</si>
  <si>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</si>
  <si>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</si>
  <si>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</si>
  <si>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</si>
  <si>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</si>
  <si>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</si>
  <si>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</si>
  <si>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</si>
  <si>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</si>
  <si>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</si>
  <si>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</si>
  <si>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</si>
  <si>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</si>
  <si>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</si>
  <si>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</si>
  <si>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</si>
  <si>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</si>
  <si>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</si>
  <si>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</si>
  <si>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</si>
  <si>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</si>
  <si>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</si>
  <si>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</si>
  <si>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</si>
  <si>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</si>
  <si>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</si>
  <si>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</si>
  <si>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</si>
  <si>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</si>
  <si>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</si>
  <si>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</si>
  <si>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</si>
  <si>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</si>
  <si>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</si>
  <si>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</si>
  <si>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</si>
  <si>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</si>
  <si>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</si>
  <si>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</si>
  <si>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</si>
  <si>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</si>
  <si>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</si>
  <si>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</si>
  <si>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</si>
  <si>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</si>
  <si>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</si>
  <si>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</si>
  <si>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</si>
  <si>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</si>
  <si>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</si>
  <si>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</si>
  <si>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</si>
  <si>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</si>
  <si>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</si>
  <si>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</si>
  <si>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</si>
  <si>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</si>
  <si>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</si>
  <si>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</si>
  <si>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</si>
  <si>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</si>
  <si>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</si>
  <si>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</si>
  <si>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</si>
  <si>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</si>
  <si>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</si>
  <si>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</si>
  <si>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</si>
  <si>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</si>
  <si>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</si>
  <si>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</si>
  <si>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</si>
  <si>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</si>
  <si>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</si>
  <si>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</si>
  <si>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</si>
  <si>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</si>
  <si>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</si>
  <si>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</si>
  <si>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</si>
  <si>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</si>
  <si>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</si>
  <si>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</si>
  <si>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</si>
  <si>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</si>
  <si>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</si>
  <si>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</si>
  <si>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</si>
  <si>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</si>
  <si>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</si>
  <si>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</si>
  <si>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</si>
  <si>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</si>
  <si>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</si>
  <si>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</si>
  <si>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</si>
  <si>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</si>
  <si>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</si>
  <si>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</si>
  <si>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</si>
  <si>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</si>
  <si>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</si>
  <si>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</si>
  <si>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</si>
  <si>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</si>
  <si>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</si>
  <si>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</si>
  <si>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</si>
  <si>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</si>
  <si>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</si>
  <si>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</si>
  <si>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</si>
  <si>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</si>
  <si>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</si>
  <si>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</si>
  <si>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</si>
  <si>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</si>
  <si>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</si>
  <si>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</si>
  <si>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</si>
  <si>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</si>
  <si>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</si>
  <si>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</si>
  <si>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</si>
  <si>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</si>
  <si>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</si>
  <si>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</si>
  <si>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</si>
  <si>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</si>
  <si>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</si>
  <si>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</si>
  <si>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</si>
  <si>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</si>
  <si>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</si>
  <si>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</si>
  <si>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</si>
  <si>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</si>
  <si>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</si>
  <si>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</si>
  <si>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</si>
  <si>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</si>
  <si>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</si>
  <si>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</si>
  <si>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</si>
  <si>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</si>
  <si>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</si>
  <si>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</si>
  <si>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</si>
  <si>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</si>
  <si>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</si>
  <si>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</si>
  <si>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</si>
  <si>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</si>
  <si>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</si>
  <si>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</si>
  <si>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</si>
  <si>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</si>
  <si>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</si>
  <si>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</si>
  <si>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</si>
  <si>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</si>
  <si>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</si>
  <si>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</si>
  <si>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</si>
  <si>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</si>
  <si>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</si>
  <si>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</si>
  <si>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</si>
  <si>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</si>
  <si>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</si>
  <si>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</si>
  <si>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</si>
  <si>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</si>
  <si>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</si>
  <si>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</si>
  <si>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</si>
  <si>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</si>
  <si>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</si>
  <si>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</si>
  <si>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</si>
  <si>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</si>
  <si>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</si>
  <si>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</si>
  <si>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</si>
  <si>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</si>
  <si>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</si>
  <si>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</si>
  <si>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</si>
  <si>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</si>
  <si>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</si>
  <si>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</si>
  <si>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</si>
  <si>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</si>
  <si>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</si>
  <si>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</si>
  <si>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</si>
  <si>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</si>
  <si>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</si>
  <si>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</si>
  <si>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</si>
  <si>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</si>
  <si>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</si>
  <si>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</si>
  <si>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</si>
  <si>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</si>
  <si>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</si>
  <si>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</si>
  <si>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</si>
  <si>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</si>
  <si>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</si>
  <si>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</si>
  <si>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</si>
  <si>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</si>
  <si>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</si>
  <si>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</si>
  <si>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</si>
  <si>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</si>
  <si>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</si>
  <si>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</si>
  <si>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</si>
  <si>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</si>
  <si>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</si>
  <si>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</si>
  <si>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</si>
  <si>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</si>
  <si>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</si>
  <si>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</si>
  <si>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</si>
  <si>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</si>
  <si>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</si>
  <si>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</si>
  <si>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</si>
  <si>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</si>
  <si>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</si>
  <si>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</si>
  <si>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</si>
  <si>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</si>
  <si>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</si>
  <si>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</si>
  <si>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</si>
  <si>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</si>
  <si>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</si>
  <si>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</si>
  <si>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</si>
  <si>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</si>
  <si>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</si>
  <si>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</si>
  <si>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</si>
  <si>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</si>
  <si>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</si>
  <si>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</si>
  <si>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</si>
  <si>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</si>
  <si>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</si>
  <si>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</si>
  <si>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</si>
  <si>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</si>
  <si>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</si>
  <si>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</si>
  <si>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</si>
  <si>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</si>
  <si>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</si>
  <si>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</si>
  <si>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</si>
  <si>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</si>
  <si>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</si>
  <si>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</si>
  <si>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</si>
  <si>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</si>
  <si>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</si>
  <si>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</si>
  <si>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</si>
  <si>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</si>
  <si>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</si>
  <si>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</si>
  <si>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</si>
  <si>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</si>
  <si>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</si>
  <si>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</si>
  <si>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</si>
  <si>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</si>
  <si>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</si>
  <si>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</si>
  <si>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</si>
  <si>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</si>
  <si>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</si>
  <si>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</si>
  <si>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</si>
  <si>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</si>
  <si>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</si>
  <si>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</si>
  <si>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</si>
  <si>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</si>
  <si>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</si>
  <si>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</si>
  <si>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</si>
  <si>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</si>
  <si>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</si>
  <si>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</si>
  <si>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</si>
  <si>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</si>
  <si>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</si>
  <si>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</si>
  <si>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</si>
  <si>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</si>
  <si>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</si>
  <si>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</si>
  <si>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</si>
  <si>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</si>
  <si>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</si>
  <si>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</si>
  <si>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</si>
  <si>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</si>
  <si>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</si>
  <si>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</si>
  <si>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</si>
  <si>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</si>
  <si>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</si>
  <si>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</si>
  <si>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</si>
  <si>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</si>
  <si>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</si>
  <si>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</si>
  <si>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</si>
  <si>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</si>
  <si>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</si>
  <si>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</si>
  <si>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</si>
  <si>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</si>
  <si>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</si>
  <si>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</si>
  <si>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</si>
  <si>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</si>
  <si>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</si>
  <si>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</si>
  <si>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</si>
  <si>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</si>
  <si>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</si>
  <si>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</si>
  <si>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</si>
  <si>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</si>
  <si>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</si>
  <si>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</si>
  <si>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</si>
  <si>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</si>
  <si>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</si>
  <si>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</si>
  <si>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</si>
  <si>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</si>
  <si>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</si>
  <si>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</si>
  <si>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</si>
  <si>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</si>
  <si>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</si>
  <si>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</si>
  <si>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</si>
  <si>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</si>
  <si>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</si>
  <si>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</si>
  <si>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</si>
  <si>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</si>
  <si>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</si>
  <si>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</si>
  <si>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</si>
  <si>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</si>
  <si>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</si>
  <si>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</si>
  <si>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</si>
  <si>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</si>
  <si>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</si>
  <si>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</si>
  <si>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</si>
  <si>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</si>
  <si>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</si>
  <si>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</si>
  <si>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</si>
  <si>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</si>
  <si>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</si>
  <si>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</si>
  <si>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</si>
  <si>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</si>
  <si>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</si>
  <si>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</si>
  <si>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</si>
  <si>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</si>
  <si>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</si>
  <si>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</si>
  <si>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</si>
  <si>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</si>
  <si>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</si>
  <si>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</si>
  <si>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</si>
  <si>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</si>
  <si>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</si>
  <si>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</si>
  <si>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</si>
  <si>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</si>
  <si>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</si>
  <si>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</si>
  <si>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</si>
  <si>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</si>
  <si>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</si>
  <si>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</si>
  <si>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</si>
  <si>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</si>
  <si>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</si>
  <si>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</si>
  <si>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</si>
  <si>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</si>
  <si>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</si>
  <si>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</si>
  <si>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</si>
  <si>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</si>
  <si>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</si>
  <si>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</si>
  <si>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</si>
  <si>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</si>
  <si>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</si>
  <si>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</si>
  <si>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</si>
  <si>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</si>
  <si>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</si>
  <si>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</si>
  <si>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</si>
  <si>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</si>
  <si>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</si>
  <si>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</si>
  <si>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</si>
  <si>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</si>
  <si>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</si>
  <si>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</si>
  <si>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</si>
  <si>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</si>
  <si>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</si>
  <si>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</si>
  <si>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</si>
  <si>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</si>
  <si>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</si>
  <si>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</si>
  <si>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</si>
  <si>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</si>
  <si>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</si>
  <si>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</si>
  <si>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</si>
  <si>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</si>
  <si>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</si>
  <si>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</si>
  <si>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</si>
  <si>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</si>
  <si>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</si>
  <si>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</si>
  <si>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</si>
  <si>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</si>
  <si>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</si>
  <si>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</si>
  <si>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</si>
  <si>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</si>
  <si>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</si>
  <si>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</si>
  <si>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</si>
  <si>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</si>
  <si>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</si>
  <si>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</si>
  <si>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</si>
  <si>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</si>
  <si>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</si>
  <si>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</si>
  <si>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</si>
  <si>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</si>
  <si>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</si>
  <si>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</si>
  <si>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</si>
  <si>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</si>
  <si>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</si>
  <si>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</si>
  <si>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</si>
  <si>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</si>
  <si>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</si>
  <si>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</si>
  <si>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</si>
  <si>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</si>
  <si>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</si>
  <si>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</si>
  <si>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</si>
  <si>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</si>
  <si>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</si>
  <si>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</si>
  <si>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</si>
  <si>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</si>
  <si>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</si>
  <si>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</si>
  <si>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</si>
  <si>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</si>
  <si>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</si>
  <si>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</si>
  <si>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</si>
  <si>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</si>
  <si>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</si>
  <si>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</si>
  <si>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</si>
  <si>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</si>
  <si>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</si>
  <si>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</si>
  <si>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</si>
  <si>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</si>
  <si>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</si>
  <si>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</si>
  <si>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</si>
  <si>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</si>
  <si>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</si>
  <si>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</si>
  <si>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</si>
  <si>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</si>
  <si>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</si>
  <si>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</si>
  <si>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</si>
  <si>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</si>
  <si>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</si>
  <si>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</si>
  <si>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</si>
  <si>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</si>
  <si>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</si>
  <si>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</si>
  <si>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</si>
  <si>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</si>
  <si>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</si>
  <si>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</si>
  <si>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</si>
  <si>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</si>
  <si>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</si>
  <si>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</si>
  <si>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</si>
  <si>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</si>
  <si>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</si>
  <si>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</si>
  <si>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</si>
  <si>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</si>
  <si>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</si>
  <si>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</si>
  <si>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</si>
  <si>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</si>
  <si>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</si>
  <si>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</si>
  <si>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</si>
  <si>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</si>
  <si>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</si>
  <si>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</si>
  <si>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</si>
  <si>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</si>
  <si>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</si>
  <si>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</si>
  <si>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</si>
  <si>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</si>
  <si>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</si>
  <si>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</si>
  <si>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</si>
  <si>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</si>
  <si>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</si>
  <si>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</si>
  <si>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</si>
  <si>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</si>
  <si>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</si>
  <si>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</si>
  <si>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</si>
  <si>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</si>
  <si>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</si>
  <si>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</si>
  <si>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</si>
  <si>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</si>
  <si>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</si>
  <si>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</si>
  <si>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</si>
  <si>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</si>
  <si>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</si>
  <si>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</si>
  <si>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</si>
  <si>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</si>
  <si>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</si>
  <si>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</si>
  <si>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</si>
  <si>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</si>
  <si>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</si>
  <si>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</si>
  <si>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</si>
  <si>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</si>
  <si>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</si>
  <si>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</si>
  <si>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</si>
  <si>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</si>
  <si>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</si>
  <si>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</si>
  <si>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</si>
  <si>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</si>
  <si>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</si>
  <si>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</si>
  <si>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</si>
  <si>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</si>
  <si>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</si>
  <si>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</si>
  <si>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</si>
  <si>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</si>
  <si>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</si>
  <si>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</si>
  <si>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</si>
  <si>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</si>
  <si>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</si>
  <si>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</si>
  <si>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</si>
  <si>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</si>
  <si>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</si>
  <si>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</si>
  <si>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</si>
  <si>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</si>
  <si>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</si>
  <si>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</si>
  <si>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</si>
  <si>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</si>
  <si>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</si>
  <si>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</si>
  <si>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</si>
  <si>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</si>
  <si>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</si>
  <si>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</si>
  <si>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</si>
  <si>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</si>
  <si>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</si>
  <si>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</si>
  <si>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</si>
  <si>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</si>
  <si>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</si>
  <si>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</si>
  <si>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</si>
  <si>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</si>
  <si>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</si>
  <si>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</si>
  <si>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</si>
  <si>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</si>
  <si>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</si>
  <si>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</si>
  <si>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</si>
  <si>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</si>
  <si>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</si>
  <si>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</si>
  <si>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</si>
  <si>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</si>
  <si>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</si>
  <si>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</si>
  <si>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</si>
  <si>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</si>
  <si>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</si>
  <si>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</si>
  <si>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</si>
  <si>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</si>
  <si>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</si>
  <si>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</si>
  <si>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</si>
  <si>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</si>
  <si>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</si>
  <si>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</si>
  <si>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</si>
  <si>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</si>
  <si>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</si>
  <si>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</si>
  <si>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</si>
  <si>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</si>
  <si>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</si>
  <si>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</si>
  <si>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</si>
  <si>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</si>
  <si>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</si>
  <si>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</si>
  <si>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</si>
  <si>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</si>
  <si>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</si>
  <si>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</si>
  <si>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</si>
  <si>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</si>
  <si>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</si>
  <si>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</si>
  <si>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</si>
  <si>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</si>
  <si>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</si>
  <si>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</si>
  <si>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</si>
  <si>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</si>
  <si>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</si>
  <si>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</si>
  <si>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</si>
  <si>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</si>
  <si>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</si>
  <si>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</si>
  <si>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</si>
  <si>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</si>
  <si>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</si>
  <si>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</si>
  <si>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</si>
  <si>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</si>
  <si>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</si>
  <si>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</si>
  <si>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</si>
  <si>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</si>
  <si>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</si>
  <si>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</si>
  <si>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</si>
  <si>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</si>
  <si>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</si>
  <si>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</si>
  <si>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</si>
  <si>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</si>
  <si>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</si>
  <si>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</si>
  <si>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</si>
  <si>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</si>
  <si>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</si>
  <si>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</si>
  <si>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</si>
  <si>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</si>
  <si>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</si>
  <si>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</si>
  <si>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</si>
  <si>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</si>
  <si>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</si>
  <si>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</si>
  <si>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</si>
  <si>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</si>
  <si>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</si>
  <si>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</si>
  <si>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</si>
  <si>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</si>
  <si>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</si>
  <si>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</si>
  <si>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</si>
  <si>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</si>
  <si>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</si>
  <si>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</si>
  <si>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</si>
  <si>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</si>
  <si>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</si>
  <si>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</si>
  <si>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</si>
  <si>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</si>
  <si>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</si>
  <si>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</si>
  <si>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</si>
  <si>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</si>
  <si>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</si>
  <si>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</si>
  <si>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</si>
  <si>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</si>
  <si>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</si>
  <si>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</si>
  <si>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</si>
  <si>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</si>
  <si>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</si>
  <si>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</si>
  <si>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</si>
  <si>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</si>
  <si>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</si>
  <si>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</si>
  <si>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</si>
  <si>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</si>
  <si>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</si>
  <si>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</si>
  <si>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</si>
  <si>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</si>
  <si>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</si>
  <si>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</si>
  <si>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</si>
  <si>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</si>
  <si>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</si>
  <si>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</si>
  <si>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</si>
  <si>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</si>
  <si>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</si>
  <si>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</si>
  <si>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</si>
  <si>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</si>
  <si>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</si>
  <si>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</si>
  <si>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</si>
  <si>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</si>
  <si>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</si>
  <si>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</si>
  <si>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</si>
  <si>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</si>
  <si>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</si>
  <si>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</si>
  <si>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</si>
  <si>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</si>
  <si>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</si>
  <si>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</si>
  <si>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</si>
  <si>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</si>
  <si>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</si>
  <si>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</si>
  <si>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</si>
  <si>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</si>
  <si>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</si>
  <si>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</si>
  <si>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</si>
  <si>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</si>
  <si>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</si>
  <si>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</si>
  <si>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</si>
  <si>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</si>
  <si>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</si>
  <si>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</si>
  <si>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</si>
  <si>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</si>
  <si>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</si>
  <si>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</si>
  <si>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</si>
  <si>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</si>
  <si>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</si>
  <si>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</si>
  <si>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</si>
  <si>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</si>
  <si>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</si>
  <si>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</si>
  <si>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</si>
  <si>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</si>
  <si>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</si>
  <si>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</si>
  <si>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</si>
  <si>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</si>
  <si>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</si>
  <si>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</si>
  <si>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</si>
  <si>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</si>
  <si>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</si>
  <si>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</si>
  <si>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</si>
  <si>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</si>
  <si>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</si>
  <si>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</si>
  <si>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</si>
  <si>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</si>
  <si>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</si>
  <si>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</si>
  <si>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</si>
  <si>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</si>
  <si>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</si>
  <si>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</si>
  <si>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</si>
  <si>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</si>
  <si>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</si>
  <si>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</si>
  <si>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</si>
  <si>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</si>
  <si>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</si>
  <si>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</si>
  <si>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</si>
  <si>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</si>
  <si>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</si>
  <si>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</si>
  <si>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</si>
  <si>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</si>
  <si>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</si>
  <si>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</si>
  <si>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</si>
  <si>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</si>
  <si>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</si>
  <si>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</si>
  <si>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</si>
  <si>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</si>
  <si>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</si>
  <si>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</si>
  <si>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</si>
  <si>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</si>
  <si>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</si>
  <si>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</si>
  <si>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</si>
  <si>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</si>
  <si>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</si>
  <si>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</si>
  <si>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</si>
  <si>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</si>
  <si>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</si>
  <si>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</si>
  <si>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</si>
  <si>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</si>
  <si>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</si>
  <si>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</si>
  <si>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</si>
  <si>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</si>
  <si>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</si>
  <si>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</si>
  <si>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</si>
  <si>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</si>
  <si>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</si>
  <si>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</si>
  <si>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</si>
  <si>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</si>
  <si>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</si>
  <si>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</si>
  <si>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</si>
  <si>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</si>
  <si>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</si>
  <si>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</si>
  <si>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</si>
  <si>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</si>
  <si>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</si>
  <si>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</si>
  <si>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</si>
  <si>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</si>
  <si>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</si>
  <si>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</si>
  <si>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</si>
  <si>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</si>
  <si>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</si>
  <si>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</si>
  <si>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</si>
  <si>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</si>
  <si>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</si>
  <si>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</si>
  <si>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</si>
  <si>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</si>
  <si>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</si>
  <si>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</si>
  <si>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</si>
  <si>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</si>
  <si>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</si>
  <si>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</si>
  <si>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</si>
  <si>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</si>
  <si>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</si>
  <si>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</si>
  <si>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</si>
  <si>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</si>
  <si>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</si>
  <si>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</si>
  <si>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</si>
  <si>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</si>
  <si>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</si>
  <si>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</si>
  <si>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</si>
  <si>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</si>
  <si>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</si>
  <si>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</si>
  <si>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</si>
  <si>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</si>
  <si>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</si>
  <si>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</si>
  <si>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</si>
  <si>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</si>
  <si>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</si>
  <si>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</si>
  <si>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</si>
  <si>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</si>
  <si>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</si>
  <si>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</si>
  <si>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</si>
  <si>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</si>
  <si>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</si>
  <si>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</si>
  <si>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</si>
  <si>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</si>
  <si>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</si>
  <si>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</si>
  <si>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</si>
  <si>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</si>
  <si>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</si>
  <si>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</si>
  <si>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</si>
  <si>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</si>
  <si>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</si>
  <si>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</si>
  <si>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</si>
  <si>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</si>
  <si>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</si>
  <si>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</si>
  <si>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</si>
  <si>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</si>
  <si>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</si>
  <si>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</si>
  <si>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</si>
  <si>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</si>
  <si>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</si>
  <si>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</si>
  <si>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</si>
  <si>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</si>
  <si>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</si>
  <si>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</si>
  <si>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</si>
  <si>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</si>
  <si>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</si>
  <si>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</si>
  <si>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</si>
  <si>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</si>
  <si>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</si>
  <si>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</si>
  <si>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</si>
  <si>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</si>
  <si>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</si>
  <si>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</si>
  <si>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</si>
  <si>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</si>
  <si>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</si>
  <si>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</si>
  <si>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</si>
  <si>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</si>
  <si>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</si>
  <si>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</si>
  <si>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</si>
  <si>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</si>
  <si>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</si>
  <si>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</si>
  <si>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</si>
  <si>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</si>
  <si>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</si>
  <si>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</si>
  <si>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</si>
  <si>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</si>
  <si>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</si>
  <si>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</si>
  <si>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</si>
  <si>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</si>
  <si>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</si>
  <si>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</si>
  <si>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</si>
  <si>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</si>
  <si>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</si>
  <si>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</si>
  <si>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</si>
  <si>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</si>
  <si>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</si>
  <si>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</si>
  <si>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</si>
  <si>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</si>
  <si>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</si>
  <si>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</si>
  <si>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</si>
  <si>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</si>
  <si>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</si>
  <si>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</si>
  <si>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</si>
  <si>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</si>
  <si>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</si>
  <si>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</si>
  <si>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</si>
  <si>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</si>
  <si>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</si>
  <si>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</si>
  <si>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</si>
  <si>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</si>
  <si>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</si>
  <si>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</si>
  <si>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</si>
  <si>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</si>
  <si>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</si>
  <si>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</si>
  <si>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</si>
  <si>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</si>
  <si>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</si>
  <si>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</si>
  <si>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</si>
  <si>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</si>
  <si>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</si>
  <si>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</si>
  <si>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</si>
  <si>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</si>
  <si>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</si>
  <si>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</si>
  <si>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</si>
  <si>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</si>
  <si>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</si>
  <si>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</si>
  <si>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</si>
  <si>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</si>
  <si>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</si>
  <si>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</si>
  <si>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</si>
  <si>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</si>
  <si>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</si>
  <si>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</si>
  <si>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</si>
  <si>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</si>
  <si>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</si>
  <si>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</si>
  <si>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</si>
  <si>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</si>
  <si>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</si>
  <si>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</si>
  <si>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</si>
  <si>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</si>
  <si>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</si>
  <si>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</si>
  <si>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</si>
  <si>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</si>
  <si>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</si>
  <si>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</si>
  <si>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</si>
  <si>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</si>
  <si>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</si>
  <si>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</si>
  <si>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</si>
  <si>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</si>
  <si>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</si>
  <si>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</si>
  <si>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</si>
  <si>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</si>
  <si>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</si>
  <si>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</si>
  <si>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</si>
  <si>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</si>
  <si>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</si>
  <si>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</si>
  <si>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</si>
  <si>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</si>
  <si>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</si>
  <si>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</si>
  <si>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</si>
  <si>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</si>
  <si>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</si>
  <si>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</si>
  <si>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</si>
  <si>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</si>
  <si>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</si>
  <si>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</si>
  <si>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</si>
  <si>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</si>
  <si>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</si>
  <si>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</si>
  <si>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</si>
  <si>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</si>
  <si>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</si>
  <si>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</si>
  <si>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</si>
  <si>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</si>
  <si>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</si>
  <si>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</si>
  <si>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</si>
  <si>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</si>
  <si>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</si>
  <si>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</si>
  <si>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</si>
  <si>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</si>
  <si>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</si>
  <si>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</si>
  <si>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</si>
  <si>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</si>
  <si>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</si>
  <si>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</si>
  <si>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</si>
  <si>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</si>
  <si>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</si>
  <si>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</si>
  <si>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</si>
  <si>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</si>
  <si>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</si>
  <si>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</si>
  <si>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</si>
  <si>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</si>
  <si>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</si>
  <si>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</si>
  <si>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</si>
  <si>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</si>
  <si>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</si>
  <si>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</si>
  <si>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</si>
  <si>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</si>
  <si>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</si>
  <si>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</si>
  <si>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</si>
  <si>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</si>
  <si>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</si>
  <si>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</si>
  <si>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</si>
  <si>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</si>
  <si>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</si>
  <si>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</si>
  <si>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</si>
  <si>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</si>
  <si>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</si>
  <si>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</si>
  <si>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</si>
  <si>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</si>
  <si>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</si>
  <si>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</si>
  <si>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</si>
  <si>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</si>
  <si>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</si>
  <si>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</si>
  <si>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</si>
  <si>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</si>
  <si>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</si>
  <si>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</si>
  <si>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</si>
  <si>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</si>
  <si>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</si>
  <si>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</si>
  <si>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</si>
  <si>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</si>
  <si>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</si>
  <si>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</si>
  <si>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</si>
  <si>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</si>
  <si>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</si>
  <si>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</si>
  <si>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</si>
  <si>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</si>
  <si>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</si>
  <si>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</si>
  <si>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</si>
  <si>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</si>
  <si>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</si>
  <si>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</si>
  <si>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</si>
  <si>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</si>
  <si>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</si>
  <si>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</si>
  <si>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</si>
  <si>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</si>
  <si>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</si>
  <si>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</si>
  <si>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</si>
  <si>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</si>
  <si>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</si>
  <si>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</si>
  <si>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</si>
  <si>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</si>
  <si>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</si>
  <si>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</si>
  <si>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</si>
  <si>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</si>
  <si>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</si>
  <si>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</si>
  <si>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</si>
  <si>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</si>
  <si>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</si>
  <si>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</si>
  <si>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</si>
  <si>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</si>
  <si>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</si>
  <si>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</si>
  <si>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</si>
  <si>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</si>
  <si>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</si>
  <si>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</si>
  <si>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</si>
  <si>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</si>
  <si>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</si>
  <si>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</si>
  <si>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</si>
  <si>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</si>
  <si>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</si>
  <si>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</si>
  <si>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</si>
  <si>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</si>
  <si>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</si>
  <si>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</si>
  <si>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</si>
  <si>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</si>
  <si>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</si>
  <si>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</si>
  <si>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</si>
  <si>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</si>
  <si>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</si>
  <si>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</si>
  <si>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</si>
  <si>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</si>
  <si>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</si>
  <si>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</si>
  <si>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</si>
  <si>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</si>
  <si>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</si>
  <si>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</si>
  <si>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</si>
  <si>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</si>
  <si>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</si>
  <si>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</si>
  <si>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</si>
  <si>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</si>
  <si>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</si>
  <si>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</si>
  <si>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</si>
  <si>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</si>
  <si>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</si>
  <si>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</si>
  <si>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</si>
  <si>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</si>
  <si>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</si>
  <si>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</si>
  <si>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</si>
  <si>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</si>
  <si>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</si>
  <si>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</si>
  <si>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</si>
  <si>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</si>
  <si>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</si>
  <si>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</si>
  <si>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</si>
  <si>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</si>
  <si>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</si>
  <si>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</si>
  <si>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</si>
  <si>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</si>
  <si>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</si>
  <si>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</si>
  <si>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</si>
  <si>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</si>
  <si>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</si>
  <si>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</si>
  <si>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</si>
  <si>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</si>
  <si>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</si>
  <si>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</si>
  <si>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</si>
  <si>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</si>
  <si>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</si>
  <si>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</si>
  <si>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</si>
  <si>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</si>
  <si>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</si>
  <si>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</si>
  <si>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</si>
  <si>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</si>
  <si>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</si>
  <si>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</si>
  <si>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</si>
  <si>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</si>
  <si>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</si>
  <si>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</si>
  <si>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</si>
  <si>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</si>
  <si>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</si>
  <si>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</si>
  <si>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</si>
  <si>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</si>
  <si>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</si>
  <si>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</si>
  <si>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</si>
  <si>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</si>
  <si>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</si>
  <si>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</si>
  <si>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</si>
  <si>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</si>
  <si>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</si>
  <si>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</si>
  <si>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</si>
  <si>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</si>
  <si>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</si>
  <si>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</si>
  <si>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</si>
  <si>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</si>
  <si>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</si>
  <si>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</si>
  <si>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Sub-category</t>
  </si>
  <si>
    <t>Row Labels</t>
  </si>
  <si>
    <t>Grand Total</t>
  </si>
  <si>
    <t>Count of outcome2</t>
  </si>
  <si>
    <t>Column Labels</t>
  </si>
  <si>
    <t>Column1</t>
  </si>
  <si>
    <t>Column2</t>
  </si>
  <si>
    <t>backers-count</t>
  </si>
  <si>
    <t>Successful backer-count</t>
  </si>
  <si>
    <t>mean</t>
  </si>
  <si>
    <t>median</t>
  </si>
  <si>
    <t>min</t>
  </si>
  <si>
    <t>max</t>
  </si>
  <si>
    <t>varience</t>
  </si>
  <si>
    <t>standard deviation</t>
  </si>
  <si>
    <t>Failed backer-count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</si>
</sst>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19" xfId="0" applyFont="1" applyFill="1" applyBorder="1"/>
    <xf numFmtId="0" fontId="0" fillId="0" borderId="19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assignment.xlsx]stacked bar!PivotTable3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17D-BFB2-F88DA9F34FE5}"/>
            </c:ext>
          </c:extLst>
        </c:ser>
        <c:ser>
          <c:idx val="1"/>
          <c:order val="1"/>
          <c:tx>
            <c:strRef>
              <c:f>'stacked bar'!$C$3:$C$4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17D-BFB2-F88DA9F34FE5}"/>
            </c:ext>
          </c:extLst>
        </c:ser>
        <c:ser>
          <c:idx val="2"/>
          <c:order val="2"/>
          <c:tx>
            <c:strRef>
              <c:f>'stacked bar'!$D$3:$D$4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8-417D-BFB2-F88DA9F34FE5}"/>
            </c:ext>
          </c:extLst>
        </c:ser>
        <c:ser>
          <c:idx val="3"/>
          <c:order val="3"/>
          <c:tx>
            <c:strRef>
              <c:f>'stacked bar'!$E$3:$E$4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8-417D-BFB2-F88DA9F3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028671"/>
        <c:axId val="1097030111"/>
      </c:barChart>
      <c:catAx>
        <c:axId val="10970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0111"/>
        <c:crosses val="autoZero"/>
        <c:auto val="1"/>
        <c:lblAlgn val="ctr"/>
        <c:lblOffset val="100"/>
        <c:noMultiLvlLbl val="0"/>
      </c:catAx>
      <c:valAx>
        <c:axId val="10970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44450</xdr:rowOff>
    </xdr:from>
    <xdr:to>
      <xdr:col>15</xdr:col>
      <xdr:colOff>139699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1374C-A73D-D12C-1199-36A3F72A1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10782060183" createdVersion="8" refreshedVersion="8" minRefreshableVersion="3" recordCount="1000" xr:uid="{A2329BFC-83CE-44C9-8467-FF3856B62FC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23926388886" createdVersion="8" refreshedVersion="8" minRefreshableVersion="3" recordCount="1000" xr:uid="{FBE8FA65-21B4-4689-B27B-61A7B0218094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s v="CA"/>
    <s v="CAD"/>
    <n v="1448690400"/>
    <n v="1450159200"/>
    <b v="0"/>
    <b v="0"/>
    <s v="food/food trucks"/>
    <s v="food"/>
    <s v="food trucks"/>
  </r>
  <r>
    <n v="1"/>
    <s v="Odom Inc"/>
    <s v="Managed bottom-line architecture"/>
    <n v="1400"/>
    <n v="14560"/>
    <n v="1040"/>
    <s v="successful"/>
    <n v="158"/>
    <n v="92.151898734177209"/>
    <s v="US"/>
    <s v="USD"/>
    <n v="1408424400"/>
    <n v="14085972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s v="successful"/>
    <n v="1425"/>
    <n v="100.01614035087719"/>
    <s v="AU"/>
    <s v="AUD"/>
    <n v="1384668000"/>
    <n v="13848408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s v="failed"/>
    <n v="24"/>
    <n v="103.20833333333333"/>
    <s v="US"/>
    <s v="USD"/>
    <n v="1565499600"/>
    <n v="1568955600"/>
    <b v="0"/>
    <b v="0"/>
    <s v="music/rock"/>
    <s v="music"/>
    <s v="rock"/>
  </r>
  <r>
    <n v="4"/>
    <s v="Larson-Little"/>
    <s v="Proactive foreground core"/>
    <n v="7600"/>
    <n v="5265"/>
    <n v="69.276315789473685"/>
    <s v="failed"/>
    <n v="53"/>
    <n v="99.339622641509436"/>
    <s v="US"/>
    <s v="USD"/>
    <n v="1547964000"/>
    <n v="1548309600"/>
    <b v="0"/>
    <b v="0"/>
    <s v="theater/plays"/>
    <s v="theater"/>
    <s v="plays"/>
  </r>
  <r>
    <n v="5"/>
    <s v="Harris Group"/>
    <s v="Open-source optimizing database"/>
    <n v="7600"/>
    <n v="13195"/>
    <n v="173.61842105263159"/>
    <s v="successful"/>
    <n v="174"/>
    <n v="75.833333333333329"/>
    <s v="DK"/>
    <s v="DKK"/>
    <n v="1346130000"/>
    <n v="13470804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s v="failed"/>
    <n v="18"/>
    <n v="60.555555555555557"/>
    <s v="GB"/>
    <s v="GBP"/>
    <n v="1505278800"/>
    <n v="15053652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s v="successful"/>
    <n v="227"/>
    <n v="64.93832599118943"/>
    <s v="DK"/>
    <s v="DKK"/>
    <n v="1439442000"/>
    <n v="14396148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s v="live"/>
    <n v="708"/>
    <n v="30.997175141242938"/>
    <s v="DK"/>
    <s v="DKK"/>
    <n v="1281330000"/>
    <n v="12815028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s v="failed"/>
    <n v="44"/>
    <n v="72.909090909090907"/>
    <s v="US"/>
    <s v="USD"/>
    <n v="1379566800"/>
    <n v="13838040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s v="successful"/>
    <n v="220"/>
    <n v="62.9"/>
    <s v="US"/>
    <s v="USD"/>
    <n v="1281762000"/>
    <n v="12859092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s v="failed"/>
    <n v="27"/>
    <n v="112.22222222222223"/>
    <s v="US"/>
    <s v="USD"/>
    <n v="1285045200"/>
    <n v="1285563600"/>
    <b v="0"/>
    <b v="1"/>
    <s v="theater/plays"/>
    <s v="theater"/>
    <s v="plays"/>
  </r>
  <r>
    <n v="12"/>
    <s v="Kim Ltd"/>
    <s v="Assimilated hybrid intranet"/>
    <n v="6300"/>
    <n v="5629"/>
    <n v="89.349206349206341"/>
    <s v="failed"/>
    <n v="55"/>
    <n v="102.34545454545454"/>
    <s v="US"/>
    <s v="USD"/>
    <n v="1571720400"/>
    <n v="15724116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s v="successful"/>
    <n v="98"/>
    <n v="105.05102040816327"/>
    <s v="US"/>
    <s v="USD"/>
    <n v="1465621200"/>
    <n v="14666580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s v="failed"/>
    <n v="200"/>
    <n v="94.144999999999996"/>
    <s v="US"/>
    <s v="USD"/>
    <n v="1331013600"/>
    <n v="13333428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s v="failed"/>
    <n v="452"/>
    <n v="84.986725663716811"/>
    <s v="US"/>
    <s v="USD"/>
    <n v="1575957600"/>
    <n v="15763032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s v="successful"/>
    <n v="100"/>
    <n v="110.41"/>
    <s v="US"/>
    <s v="USD"/>
    <n v="1390370400"/>
    <n v="13922712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s v="successful"/>
    <n v="1249"/>
    <n v="107.96236989591674"/>
    <s v="US"/>
    <s v="USD"/>
    <n v="1294812000"/>
    <n v="12948984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s v="canceled"/>
    <n v="135"/>
    <n v="45.103703703703701"/>
    <s v="US"/>
    <s v="USD"/>
    <n v="1536382800"/>
    <n v="1537074000"/>
    <b v="0"/>
    <b v="0"/>
    <s v="theater/plays"/>
    <s v="theater"/>
    <s v="plays"/>
  </r>
  <r>
    <n v="19"/>
    <s v="Perez-Hess"/>
    <s v="Down-sized cohesive archive"/>
    <n v="62500"/>
    <n v="30331"/>
    <n v="48.529600000000002"/>
    <s v="failed"/>
    <n v="674"/>
    <n v="45.001483679525222"/>
    <s v="US"/>
    <s v="USD"/>
    <n v="1551679200"/>
    <n v="15534900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s v="successful"/>
    <n v="1396"/>
    <n v="105.97134670487107"/>
    <s v="US"/>
    <s v="USD"/>
    <n v="1406523600"/>
    <n v="14065236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s v="failed"/>
    <n v="558"/>
    <n v="69.055555555555557"/>
    <s v="US"/>
    <s v="USD"/>
    <n v="1313384400"/>
    <n v="1316322000"/>
    <b v="0"/>
    <b v="0"/>
    <s v="theater/plays"/>
    <s v="theater"/>
    <s v="plays"/>
  </r>
  <r>
    <n v="22"/>
    <s v="Collier Inc"/>
    <s v="Enhanced dynamic definition"/>
    <n v="59100"/>
    <n v="75690"/>
    <n v="128.07106598984771"/>
    <s v="successful"/>
    <n v="890"/>
    <n v="85.044943820224717"/>
    <s v="US"/>
    <s v="USD"/>
    <n v="1522731600"/>
    <n v="1524027600"/>
    <b v="0"/>
    <b v="0"/>
    <s v="theater/plays"/>
    <s v="theater"/>
    <s v="plays"/>
  </r>
  <r>
    <n v="23"/>
    <s v="Gray-Jenkins"/>
    <s v="Devolved next generation adapter"/>
    <n v="4500"/>
    <n v="14942"/>
    <n v="332.04444444444448"/>
    <s v="successful"/>
    <n v="142"/>
    <n v="105.22535211267606"/>
    <s v="GB"/>
    <s v="GBP"/>
    <n v="1550124000"/>
    <n v="15546996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s v="successful"/>
    <n v="2673"/>
    <n v="39.003741114852225"/>
    <s v="US"/>
    <s v="USD"/>
    <n v="1403326800"/>
    <n v="14034996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s v="successful"/>
    <n v="163"/>
    <n v="73.030674846625772"/>
    <s v="US"/>
    <s v="USD"/>
    <n v="1305694800"/>
    <n v="13074228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s v="canceled"/>
    <n v="1480"/>
    <n v="35.009459459459457"/>
    <s v="US"/>
    <s v="USD"/>
    <n v="1533013200"/>
    <n v="1535346000"/>
    <b v="0"/>
    <b v="0"/>
    <s v="theater/plays"/>
    <s v="theater"/>
    <s v="plays"/>
  </r>
  <r>
    <n v="27"/>
    <s v="Best, Carr and Williams"/>
    <s v="Diverse transitional migration"/>
    <n v="2000"/>
    <n v="1599"/>
    <n v="79.95"/>
    <s v="failed"/>
    <n v="15"/>
    <n v="106.6"/>
    <s v="US"/>
    <s v="USD"/>
    <n v="1443848400"/>
    <n v="14445396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s v="successful"/>
    <n v="2220"/>
    <n v="61.997747747747745"/>
    <s v="US"/>
    <s v="USD"/>
    <n v="1265695200"/>
    <n v="12676824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s v="successful"/>
    <n v="1606"/>
    <n v="94.000622665006233"/>
    <s v="CH"/>
    <s v="CHF"/>
    <n v="1532062800"/>
    <n v="15355188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s v="successful"/>
    <n v="129"/>
    <n v="112.05426356589147"/>
    <s v="US"/>
    <s v="USD"/>
    <n v="1558674000"/>
    <n v="15591060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s v="successful"/>
    <n v="226"/>
    <n v="48.008849557522126"/>
    <s v="GB"/>
    <s v="GBP"/>
    <n v="1451973600"/>
    <n v="14543928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s v="failed"/>
    <n v="2307"/>
    <n v="38.004334633723452"/>
    <s v="IT"/>
    <s v="EUR"/>
    <n v="1515564000"/>
    <n v="15178968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s v="successful"/>
    <n v="5419"/>
    <n v="35.000184535892231"/>
    <s v="US"/>
    <s v="USD"/>
    <n v="1412485200"/>
    <n v="14156856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s v="successful"/>
    <n v="165"/>
    <n v="85"/>
    <s v="US"/>
    <s v="USD"/>
    <n v="1490245200"/>
    <n v="14906772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s v="successful"/>
    <n v="1965"/>
    <n v="95.993893129770996"/>
    <s v="DK"/>
    <s v="DKK"/>
    <n v="1547877600"/>
    <n v="15515064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s v="successful"/>
    <n v="16"/>
    <n v="68.8125"/>
    <s v="US"/>
    <s v="USD"/>
    <n v="1298700000"/>
    <n v="13008564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s v="successful"/>
    <n v="107"/>
    <n v="105.97196261682242"/>
    <s v="US"/>
    <s v="USD"/>
    <n v="1570338000"/>
    <n v="15731928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s v="successful"/>
    <n v="134"/>
    <n v="75.261194029850742"/>
    <s v="US"/>
    <s v="USD"/>
    <n v="1287378000"/>
    <n v="12878100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s v="failed"/>
    <n v="88"/>
    <n v="57.125"/>
    <s v="DK"/>
    <s v="DKK"/>
    <n v="1361772000"/>
    <n v="13629780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s v="successful"/>
    <n v="198"/>
    <n v="75.141414141414145"/>
    <s v="US"/>
    <s v="USD"/>
    <n v="1275714000"/>
    <n v="12773556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s v="successful"/>
    <n v="111"/>
    <n v="107.42342342342343"/>
    <s v="IT"/>
    <s v="EUR"/>
    <n v="1346734800"/>
    <n v="1348981200"/>
    <b v="0"/>
    <b v="1"/>
    <s v="music/rock"/>
    <s v="music"/>
    <s v="rock"/>
  </r>
  <r>
    <n v="42"/>
    <s v="Werner-Bryant"/>
    <s v="Virtual uniform frame"/>
    <n v="1800"/>
    <n v="7991"/>
    <n v="443.94444444444446"/>
    <s v="successful"/>
    <n v="222"/>
    <n v="35.995495495495497"/>
    <s v="US"/>
    <s v="USD"/>
    <n v="1309755600"/>
    <n v="13105332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s v="successful"/>
    <n v="6212"/>
    <n v="26.998873148744366"/>
    <s v="US"/>
    <s v="USD"/>
    <n v="1406178000"/>
    <n v="14075604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s v="successful"/>
    <n v="98"/>
    <n v="107.56122448979592"/>
    <s v="DK"/>
    <s v="DKK"/>
    <n v="1552798800"/>
    <n v="15528852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s v="failed"/>
    <n v="48"/>
    <n v="94.375"/>
    <s v="US"/>
    <s v="USD"/>
    <n v="1478062800"/>
    <n v="14793624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s v="successful"/>
    <n v="92"/>
    <n v="46.163043478260867"/>
    <s v="US"/>
    <s v="USD"/>
    <n v="1278565200"/>
    <n v="1280552400"/>
    <b v="0"/>
    <b v="0"/>
    <s v="music/rock"/>
    <s v="music"/>
    <s v="rock"/>
  </r>
  <r>
    <n v="47"/>
    <s v="Bennett and Sons"/>
    <s v="Function-based multi-state software"/>
    <n v="1500"/>
    <n v="7129"/>
    <n v="475.26666666666665"/>
    <s v="successful"/>
    <n v="149"/>
    <n v="47.845637583892618"/>
    <s v="US"/>
    <s v="USD"/>
    <n v="1396069200"/>
    <n v="1398661200"/>
    <b v="0"/>
    <b v="0"/>
    <s v="theater/plays"/>
    <s v="theater"/>
    <s v="plays"/>
  </r>
  <r>
    <n v="48"/>
    <s v="Lamb Inc"/>
    <s v="Optimized leadingedge concept"/>
    <n v="33300"/>
    <n v="128862"/>
    <n v="386.97297297297297"/>
    <s v="successful"/>
    <n v="2431"/>
    <n v="53.007815713698065"/>
    <s v="US"/>
    <s v="USD"/>
    <n v="1435208400"/>
    <n v="1436245200"/>
    <b v="0"/>
    <b v="0"/>
    <s v="theater/plays"/>
    <s v="theater"/>
    <s v="plays"/>
  </r>
  <r>
    <n v="49"/>
    <s v="Casey-Kelly"/>
    <s v="Sharable holistic interface"/>
    <n v="7200"/>
    <n v="13653"/>
    <n v="189.625"/>
    <s v="successful"/>
    <n v="303"/>
    <n v="45.059405940594061"/>
    <s v="US"/>
    <s v="USD"/>
    <n v="1571547600"/>
    <n v="1575439200"/>
    <b v="0"/>
    <b v="0"/>
    <s v="music/rock"/>
    <s v="music"/>
    <s v="rock"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s v="failed"/>
    <n v="1467"/>
    <n v="99.006816632583508"/>
    <s v="GB"/>
    <s v="GBP"/>
    <n v="1332824400"/>
    <n v="13342068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s v="failed"/>
    <n v="75"/>
    <n v="32.786666666666669"/>
    <s v="US"/>
    <s v="USD"/>
    <n v="1284526800"/>
    <n v="1284872400"/>
    <b v="0"/>
    <b v="0"/>
    <s v="theater/plays"/>
    <s v="theater"/>
    <s v="plays"/>
  </r>
  <r>
    <n v="53"/>
    <s v="Smith-Jones"/>
    <s v="Reverse-engineered static concept"/>
    <n v="8800"/>
    <n v="12356"/>
    <n v="140.40909090909091"/>
    <s v="successful"/>
    <n v="209"/>
    <n v="59.119617224880386"/>
    <s v="US"/>
    <s v="USD"/>
    <n v="1400562000"/>
    <n v="14039316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s v="failed"/>
    <n v="120"/>
    <n v="44.93333333333333"/>
    <s v="US"/>
    <s v="USD"/>
    <n v="1520748000"/>
    <n v="15212628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s v="successful"/>
    <n v="131"/>
    <n v="89.664122137404576"/>
    <s v="US"/>
    <s v="USD"/>
    <n v="1532926800"/>
    <n v="15333588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s v="successful"/>
    <n v="164"/>
    <n v="70.079268292682926"/>
    <s v="US"/>
    <s v="USD"/>
    <n v="1420869600"/>
    <n v="14214744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s v="successful"/>
    <n v="201"/>
    <n v="31.059701492537314"/>
    <s v="US"/>
    <s v="USD"/>
    <n v="1504242000"/>
    <n v="15052788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s v="successful"/>
    <n v="211"/>
    <n v="29.061611374407583"/>
    <s v="US"/>
    <s v="USD"/>
    <n v="1442811600"/>
    <n v="14439348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s v="successful"/>
    <n v="128"/>
    <n v="30.0859375"/>
    <s v="US"/>
    <s v="USD"/>
    <n v="1497243600"/>
    <n v="14985396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s v="successful"/>
    <n v="1600"/>
    <n v="84.998125000000002"/>
    <s v="CA"/>
    <s v="CAD"/>
    <n v="1342501200"/>
    <n v="13427604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s v="failed"/>
    <n v="2253"/>
    <n v="82.001775410563695"/>
    <s v="CA"/>
    <s v="CAD"/>
    <n v="1298268000"/>
    <n v="1301720400"/>
    <b v="0"/>
    <b v="0"/>
    <s v="theater/plays"/>
    <s v="theater"/>
    <s v="plays"/>
  </r>
  <r>
    <n v="62"/>
    <s v="Sparks-West"/>
    <s v="Organized incremental standardization"/>
    <n v="2000"/>
    <n v="14452"/>
    <n v="722.6"/>
    <s v="successful"/>
    <n v="249"/>
    <n v="58.040160642570278"/>
    <s v="US"/>
    <s v="USD"/>
    <n v="1433480400"/>
    <n v="14335668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s v="failed"/>
    <n v="5"/>
    <n v="111.4"/>
    <s v="US"/>
    <s v="USD"/>
    <n v="1493355600"/>
    <n v="14938740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s v="failed"/>
    <n v="38"/>
    <n v="71.94736842105263"/>
    <s v="US"/>
    <s v="USD"/>
    <n v="1530507600"/>
    <n v="1531803600"/>
    <b v="0"/>
    <b v="1"/>
    <s v="technology/web"/>
    <s v="technology"/>
    <s v="web"/>
  </r>
  <r>
    <n v="65"/>
    <s v="Berry-Boyer"/>
    <s v="Mandatory incremental projection"/>
    <n v="6100"/>
    <n v="14405"/>
    <n v="236.14754098360655"/>
    <s v="successful"/>
    <n v="236"/>
    <n v="61.038135593220339"/>
    <s v="US"/>
    <s v="USD"/>
    <n v="1296108000"/>
    <n v="12967128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s v="failed"/>
    <n v="12"/>
    <n v="108.91666666666667"/>
    <s v="US"/>
    <s v="USD"/>
    <n v="1428469200"/>
    <n v="14289012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s v="successful"/>
    <n v="4065"/>
    <n v="29.001722017220171"/>
    <s v="GB"/>
    <s v="GBP"/>
    <n v="1264399200"/>
    <n v="12648312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s v="successful"/>
    <n v="246"/>
    <n v="58.975609756097562"/>
    <s v="IT"/>
    <s v="EUR"/>
    <n v="1501131600"/>
    <n v="15051924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s v="canceled"/>
    <n v="17"/>
    <n v="111.82352941176471"/>
    <s v="US"/>
    <s v="USD"/>
    <n v="1292738400"/>
    <n v="1295676000"/>
    <b v="0"/>
    <b v="0"/>
    <s v="theater/plays"/>
    <s v="theater"/>
    <s v="plays"/>
  </r>
  <r>
    <n v="70"/>
    <s v="Barker Inc"/>
    <s v="Re-engineered 24/7 task-force"/>
    <n v="128000"/>
    <n v="158389"/>
    <n v="123.74140625000001"/>
    <s v="successful"/>
    <n v="2475"/>
    <n v="63.995555555555555"/>
    <s v="IT"/>
    <s v="EUR"/>
    <n v="1288674000"/>
    <n v="12929112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s v="successful"/>
    <n v="76"/>
    <n v="85.315789473684205"/>
    <s v="US"/>
    <s v="USD"/>
    <n v="1575093600"/>
    <n v="15754392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s v="successful"/>
    <n v="54"/>
    <n v="74.481481481481481"/>
    <s v="US"/>
    <s v="USD"/>
    <n v="1435726800"/>
    <n v="14388372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s v="successful"/>
    <n v="88"/>
    <n v="105.14772727272727"/>
    <s v="US"/>
    <s v="USD"/>
    <n v="1480226400"/>
    <n v="1480485600"/>
    <b v="0"/>
    <b v="0"/>
    <s v="music/jazz"/>
    <s v="music"/>
    <s v="jazz"/>
  </r>
  <r>
    <n v="74"/>
    <s v="Davis-Michael"/>
    <s v="Progressive tertiary framework"/>
    <n v="3900"/>
    <n v="4776"/>
    <n v="122.46153846153847"/>
    <s v="successful"/>
    <n v="85"/>
    <n v="56.188235294117646"/>
    <s v="GB"/>
    <s v="GBP"/>
    <n v="1459054800"/>
    <n v="14591412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s v="successful"/>
    <n v="170"/>
    <n v="85.917647058823533"/>
    <s v="US"/>
    <s v="USD"/>
    <n v="1531630800"/>
    <n v="15323220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s v="failed"/>
    <n v="1684"/>
    <n v="57.00296912114014"/>
    <s v="US"/>
    <s v="USD"/>
    <n v="1421992800"/>
    <n v="1426222800"/>
    <b v="1"/>
    <b v="1"/>
    <s v="theater/plays"/>
    <s v="theater"/>
    <s v="plays"/>
  </r>
  <r>
    <n v="77"/>
    <s v="Acevedo-Huffman"/>
    <s v="Pre-emptive impactful model"/>
    <n v="9500"/>
    <n v="4460"/>
    <n v="46.94736842105263"/>
    <s v="failed"/>
    <n v="56"/>
    <n v="79.642857142857139"/>
    <s v="US"/>
    <s v="USD"/>
    <n v="1285563600"/>
    <n v="12867732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s v="successful"/>
    <n v="330"/>
    <n v="41.018181818181816"/>
    <s v="US"/>
    <s v="USD"/>
    <n v="1523854800"/>
    <n v="15239412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s v="failed"/>
    <n v="838"/>
    <n v="48.004773269689736"/>
    <s v="US"/>
    <s v="USD"/>
    <n v="1529125200"/>
    <n v="15295572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s v="successful"/>
    <n v="127"/>
    <n v="55.212598425196852"/>
    <s v="US"/>
    <s v="USD"/>
    <n v="1503982800"/>
    <n v="15065748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s v="successful"/>
    <n v="411"/>
    <n v="92.109489051094897"/>
    <s v="US"/>
    <s v="USD"/>
    <n v="1511416800"/>
    <n v="1513576800"/>
    <b v="0"/>
    <b v="0"/>
    <s v="music/rock"/>
    <s v="music"/>
    <s v="rock"/>
  </r>
  <r>
    <n v="82"/>
    <s v="Porter-George"/>
    <s v="Reactive content-based framework"/>
    <n v="1000"/>
    <n v="14973"/>
    <n v="1497.3000000000002"/>
    <s v="successful"/>
    <n v="180"/>
    <n v="83.183333333333337"/>
    <s v="GB"/>
    <s v="GBP"/>
    <n v="1547704800"/>
    <n v="15483096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s v="failed"/>
    <n v="1000"/>
    <n v="39.996000000000002"/>
    <s v="US"/>
    <s v="USD"/>
    <n v="1469682000"/>
    <n v="14715828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s v="successful"/>
    <n v="374"/>
    <n v="111.1336898395722"/>
    <s v="US"/>
    <s v="USD"/>
    <n v="1343451600"/>
    <n v="13443156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s v="successful"/>
    <n v="71"/>
    <n v="90.563380281690144"/>
    <s v="AU"/>
    <s v="AUD"/>
    <n v="1315717200"/>
    <n v="1316408400"/>
    <b v="0"/>
    <b v="0"/>
    <s v="music/indie rock"/>
    <s v="music"/>
    <s v="indie rock"/>
  </r>
  <r>
    <n v="86"/>
    <s v="Davis-Smith"/>
    <s v="Organic motivating firmware"/>
    <n v="7400"/>
    <n v="12405"/>
    <n v="167.63513513513513"/>
    <s v="successful"/>
    <n v="203"/>
    <n v="61.108374384236456"/>
    <s v="US"/>
    <s v="USD"/>
    <n v="1430715600"/>
    <n v="14318388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s v="failed"/>
    <n v="1482"/>
    <n v="83.022941970310384"/>
    <s v="AU"/>
    <s v="AUD"/>
    <n v="1299564000"/>
    <n v="1300510800"/>
    <b v="0"/>
    <b v="1"/>
    <s v="music/rock"/>
    <s v="music"/>
    <s v="rock"/>
  </r>
  <r>
    <n v="88"/>
    <s v="Clark Group"/>
    <s v="Grass-roots fault-tolerant policy"/>
    <n v="4800"/>
    <n v="12516"/>
    <n v="260.75"/>
    <s v="successful"/>
    <n v="113"/>
    <n v="110.76106194690266"/>
    <s v="US"/>
    <s v="USD"/>
    <n v="1429160400"/>
    <n v="14310612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s v="successful"/>
    <n v="96"/>
    <n v="89.458333333333329"/>
    <s v="US"/>
    <s v="USD"/>
    <n v="1271307600"/>
    <n v="1271480400"/>
    <b v="0"/>
    <b v="0"/>
    <s v="theater/plays"/>
    <s v="theater"/>
    <s v="plays"/>
  </r>
  <r>
    <n v="90"/>
    <s v="Kramer Group"/>
    <s v="Synergistic explicit parallelism"/>
    <n v="7800"/>
    <n v="6132"/>
    <n v="78.615384615384613"/>
    <s v="failed"/>
    <n v="106"/>
    <n v="57.849056603773583"/>
    <s v="US"/>
    <s v="USD"/>
    <n v="1456380000"/>
    <n v="14563800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s v="failed"/>
    <n v="679"/>
    <n v="109.99705449189985"/>
    <s v="IT"/>
    <s v="EUR"/>
    <n v="1470459600"/>
    <n v="14728788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s v="successful"/>
    <n v="498"/>
    <n v="103.96586345381526"/>
    <s v="CH"/>
    <s v="CHF"/>
    <n v="1277269200"/>
    <n v="12773556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s v="canceled"/>
    <n v="610"/>
    <n v="107.99508196721311"/>
    <s v="US"/>
    <s v="USD"/>
    <n v="1350709200"/>
    <n v="1351054800"/>
    <b v="0"/>
    <b v="1"/>
    <s v="theater/plays"/>
    <s v="theater"/>
    <s v="plays"/>
  </r>
  <r>
    <n v="94"/>
    <s v="Hanson Inc"/>
    <s v="Grass-roots web-enabled contingency"/>
    <n v="2900"/>
    <n v="8807"/>
    <n v="303.68965517241378"/>
    <s v="successful"/>
    <n v="180"/>
    <n v="48.927777777777777"/>
    <s v="GB"/>
    <s v="GBP"/>
    <n v="1554613200"/>
    <n v="15555636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s v="successful"/>
    <n v="27"/>
    <n v="37.666666666666664"/>
    <s v="US"/>
    <s v="USD"/>
    <n v="1571029200"/>
    <n v="15716340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s v="successful"/>
    <n v="2331"/>
    <n v="64.999141999141997"/>
    <s v="US"/>
    <s v="USD"/>
    <n v="1299736800"/>
    <n v="1300856400"/>
    <b v="0"/>
    <b v="0"/>
    <s v="theater/plays"/>
    <s v="theater"/>
    <s v="plays"/>
  </r>
  <r>
    <n v="97"/>
    <s v="Stewart LLC"/>
    <s v="Cloned bi-directional architecture"/>
    <n v="1300"/>
    <n v="12047"/>
    <n v="926.69230769230762"/>
    <s v="successful"/>
    <n v="113"/>
    <n v="106.61061946902655"/>
    <s v="US"/>
    <s v="USD"/>
    <n v="1435208400"/>
    <n v="14398740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s v="failed"/>
    <n v="1220"/>
    <n v="27.009016393442622"/>
    <s v="AU"/>
    <s v="AUD"/>
    <n v="1437973200"/>
    <n v="14383188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s v="successful"/>
    <n v="164"/>
    <n v="91.16463414634147"/>
    <s v="US"/>
    <s v="USD"/>
    <n v="1416895200"/>
    <n v="1419400800"/>
    <b v="0"/>
    <b v="0"/>
    <s v="theater/plays"/>
    <s v="theater"/>
    <s v="plays"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b v="0"/>
    <b v="0"/>
    <s v="theater/plays"/>
    <s v="theater"/>
    <s v="plays"/>
  </r>
  <r>
    <n v="101"/>
    <s v="Douglas LLC"/>
    <s v="Reduced heuristic moratorium"/>
    <n v="900"/>
    <n v="9193"/>
    <n v="1021.4444444444445"/>
    <s v="successful"/>
    <n v="164"/>
    <n v="56.054878048780488"/>
    <s v="US"/>
    <s v="USD"/>
    <n v="1424498400"/>
    <n v="14251032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s v="successful"/>
    <n v="336"/>
    <n v="31.017857142857142"/>
    <s v="US"/>
    <s v="USD"/>
    <n v="1526274000"/>
    <n v="15268788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s v="failed"/>
    <n v="37"/>
    <n v="66.513513513513516"/>
    <s v="IT"/>
    <s v="EUR"/>
    <n v="1287896400"/>
    <n v="12886740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s v="successful"/>
    <n v="1917"/>
    <n v="89.005216484089729"/>
    <s v="US"/>
    <s v="USD"/>
    <n v="1495515600"/>
    <n v="14956020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s v="successful"/>
    <n v="95"/>
    <n v="103.46315789473684"/>
    <s v="US"/>
    <s v="USD"/>
    <n v="1364878800"/>
    <n v="13664340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s v="successful"/>
    <n v="147"/>
    <n v="95.278911564625844"/>
    <s v="US"/>
    <s v="USD"/>
    <n v="1567918800"/>
    <n v="15683508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s v="successful"/>
    <n v="86"/>
    <n v="75.895348837209298"/>
    <s v="US"/>
    <s v="USD"/>
    <n v="1524459600"/>
    <n v="15259284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s v="successful"/>
    <n v="83"/>
    <n v="107.57831325301204"/>
    <s v="US"/>
    <s v="USD"/>
    <n v="1333688400"/>
    <n v="13368852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s v="failed"/>
    <n v="60"/>
    <n v="51.31666666666667"/>
    <s v="US"/>
    <s v="USD"/>
    <n v="1389506400"/>
    <n v="13896792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s v="failed"/>
    <n v="296"/>
    <n v="71.983108108108112"/>
    <s v="US"/>
    <s v="USD"/>
    <n v="1536642000"/>
    <n v="15382836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s v="successful"/>
    <n v="676"/>
    <n v="108.95414201183432"/>
    <s v="US"/>
    <s v="USD"/>
    <n v="1348290000"/>
    <n v="13488084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s v="successful"/>
    <n v="361"/>
    <n v="35"/>
    <s v="AU"/>
    <s v="AUD"/>
    <n v="1408856400"/>
    <n v="14101524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s v="successful"/>
    <n v="131"/>
    <n v="94.938931297709928"/>
    <s v="US"/>
    <s v="USD"/>
    <n v="1505192400"/>
    <n v="1505797200"/>
    <b v="0"/>
    <b v="0"/>
    <s v="food/food trucks"/>
    <s v="food"/>
    <s v="food trucks"/>
  </r>
  <r>
    <n v="114"/>
    <s v="Harper-Davis"/>
    <s v="Robust heuristic encoding"/>
    <n v="1900"/>
    <n v="13816"/>
    <n v="727.15789473684208"/>
    <s v="successful"/>
    <n v="126"/>
    <n v="109.65079365079364"/>
    <s v="US"/>
    <s v="USD"/>
    <n v="1554786000"/>
    <n v="15548724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s v="failed"/>
    <n v="3304"/>
    <n v="44.001815980629537"/>
    <s v="IT"/>
    <s v="EUR"/>
    <n v="1510898400"/>
    <n v="1513922400"/>
    <b v="0"/>
    <b v="0"/>
    <s v="publishing/fiction"/>
    <s v="publishing"/>
    <s v="fiction"/>
  </r>
  <r>
    <n v="116"/>
    <s v="David-Clark"/>
    <s v="De-engineered motivating standardization"/>
    <n v="7200"/>
    <n v="6336"/>
    <n v="88"/>
    <s v="failed"/>
    <n v="73"/>
    <n v="86.794520547945211"/>
    <s v="US"/>
    <s v="USD"/>
    <n v="1442552400"/>
    <n v="1442638800"/>
    <b v="0"/>
    <b v="0"/>
    <s v="theater/plays"/>
    <s v="theater"/>
    <s v="plays"/>
  </r>
  <r>
    <n v="117"/>
    <s v="Chaney-Dennis"/>
    <s v="Business-focused 24hour groupware"/>
    <n v="4900"/>
    <n v="8523"/>
    <n v="173.9387755102041"/>
    <s v="successful"/>
    <n v="275"/>
    <n v="30.992727272727272"/>
    <s v="US"/>
    <s v="USD"/>
    <n v="1316667600"/>
    <n v="13171860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s v="successful"/>
    <n v="67"/>
    <n v="94.791044776119406"/>
    <s v="US"/>
    <s v="USD"/>
    <n v="1390716000"/>
    <n v="13912344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s v="successful"/>
    <n v="154"/>
    <n v="69.79220779220779"/>
    <s v="US"/>
    <s v="USD"/>
    <n v="1402894800"/>
    <n v="14043636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s v="successful"/>
    <n v="1782"/>
    <n v="63.003367003367003"/>
    <s v="US"/>
    <s v="USD"/>
    <n v="1429246800"/>
    <n v="14295924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s v="successful"/>
    <n v="903"/>
    <n v="110.0343300110742"/>
    <s v="US"/>
    <s v="USD"/>
    <n v="1412485200"/>
    <n v="14136084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s v="failed"/>
    <n v="3387"/>
    <n v="25.997933274284026"/>
    <s v="US"/>
    <s v="USD"/>
    <n v="1417068000"/>
    <n v="14194008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s v="failed"/>
    <n v="662"/>
    <n v="49.987915407854985"/>
    <s v="CA"/>
    <s v="CAD"/>
    <n v="1448344800"/>
    <n v="14486040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s v="successful"/>
    <n v="94"/>
    <n v="101.72340425531915"/>
    <s v="IT"/>
    <s v="EUR"/>
    <n v="1557723600"/>
    <n v="15623028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s v="successful"/>
    <n v="180"/>
    <n v="47.083333333333336"/>
    <s v="US"/>
    <s v="USD"/>
    <n v="1537333200"/>
    <n v="1537678800"/>
    <b v="0"/>
    <b v="0"/>
    <s v="theater/plays"/>
    <s v="theater"/>
    <s v="plays"/>
  </r>
  <r>
    <n v="126"/>
    <s v="Gross PLC"/>
    <s v="Proactive methodical benchmark"/>
    <n v="180200"/>
    <n v="69617"/>
    <n v="38.633185349611544"/>
    <s v="failed"/>
    <n v="774"/>
    <n v="89.944444444444443"/>
    <s v="US"/>
    <s v="USD"/>
    <n v="1471150800"/>
    <n v="14735700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s v="failed"/>
    <n v="672"/>
    <n v="78.96875"/>
    <s v="CA"/>
    <s v="CAD"/>
    <n v="1273640400"/>
    <n v="1273899600"/>
    <b v="0"/>
    <b v="0"/>
    <s v="theater/plays"/>
    <s v="theater"/>
    <s v="plays"/>
  </r>
  <r>
    <n v="128"/>
    <s v="Allen-Curtis"/>
    <s v="Phased human-resource core"/>
    <n v="70600"/>
    <n v="42596"/>
    <n v="60.334277620396605"/>
    <s v="canceled"/>
    <n v="532"/>
    <n v="80.067669172932327"/>
    <s v="US"/>
    <s v="USD"/>
    <n v="1282885200"/>
    <n v="1284008400"/>
    <b v="0"/>
    <b v="0"/>
    <s v="music/rock"/>
    <s v="music"/>
    <s v="rock"/>
  </r>
  <r>
    <n v="129"/>
    <s v="Morgan-Martinez"/>
    <s v="Mandatory tertiary implementation"/>
    <n v="148500"/>
    <n v="4756"/>
    <n v="3.202693602693603"/>
    <s v="canceled"/>
    <n v="55"/>
    <n v="86.472727272727269"/>
    <s v="AU"/>
    <s v="AUD"/>
    <n v="1422943200"/>
    <n v="14251032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s v="successful"/>
    <n v="533"/>
    <n v="28.001876172607879"/>
    <s v="DK"/>
    <s v="DKK"/>
    <n v="1319605200"/>
    <n v="13209912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s v="successful"/>
    <n v="2443"/>
    <n v="67.996725337699544"/>
    <s v="GB"/>
    <s v="GBP"/>
    <n v="1385704800"/>
    <n v="1386828000"/>
    <b v="0"/>
    <b v="0"/>
    <s v="technology/web"/>
    <s v="technology"/>
    <s v="web"/>
  </r>
  <r>
    <n v="132"/>
    <s v="Flowers and Sons"/>
    <s v="Virtual static core"/>
    <n v="3300"/>
    <n v="3834"/>
    <n v="116.18181818181819"/>
    <s v="successful"/>
    <n v="89"/>
    <n v="43.078651685393261"/>
    <s v="US"/>
    <s v="USD"/>
    <n v="1515736800"/>
    <n v="1517119200"/>
    <b v="0"/>
    <b v="1"/>
    <s v="theater/plays"/>
    <s v="theater"/>
    <s v="plays"/>
  </r>
  <r>
    <n v="133"/>
    <s v="Gates PLC"/>
    <s v="Secured content-based product"/>
    <n v="4500"/>
    <n v="13985"/>
    <n v="310.77777777777777"/>
    <s v="successful"/>
    <n v="159"/>
    <n v="87.95597484276729"/>
    <s v="US"/>
    <s v="USD"/>
    <n v="1313125200"/>
    <n v="13150260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s v="failed"/>
    <n v="940"/>
    <n v="94.987234042553197"/>
    <s v="CH"/>
    <s v="CHF"/>
    <n v="1308459600"/>
    <n v="13126932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s v="failed"/>
    <n v="117"/>
    <n v="46.905982905982903"/>
    <s v="US"/>
    <s v="USD"/>
    <n v="1362636000"/>
    <n v="13630644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s v="canceled"/>
    <n v="58"/>
    <n v="46.913793103448278"/>
    <s v="US"/>
    <s v="USD"/>
    <n v="1402117200"/>
    <n v="14031540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s v="successful"/>
    <n v="50"/>
    <n v="94.24"/>
    <s v="US"/>
    <s v="USD"/>
    <n v="1286341200"/>
    <n v="12868596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s v="failed"/>
    <n v="115"/>
    <n v="80.139130434782615"/>
    <s v="US"/>
    <s v="USD"/>
    <n v="1348808400"/>
    <n v="13493268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s v="failed"/>
    <n v="326"/>
    <n v="59.036809815950917"/>
    <s v="US"/>
    <s v="USD"/>
    <n v="1429592400"/>
    <n v="14309748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s v="successful"/>
    <n v="186"/>
    <n v="65.989247311827953"/>
    <s v="US"/>
    <s v="USD"/>
    <n v="1519538400"/>
    <n v="15199704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s v="successful"/>
    <n v="1071"/>
    <n v="60.992530345471522"/>
    <s v="US"/>
    <s v="USD"/>
    <n v="1434085200"/>
    <n v="14346036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s v="successful"/>
    <n v="117"/>
    <n v="98.307692307692307"/>
    <s v="US"/>
    <s v="USD"/>
    <n v="1333688400"/>
    <n v="13372308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s v="successful"/>
    <n v="70"/>
    <n v="104.6"/>
    <s v="US"/>
    <s v="USD"/>
    <n v="1277701200"/>
    <n v="12794292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s v="successful"/>
    <n v="135"/>
    <n v="86.066666666666663"/>
    <s v="US"/>
    <s v="USD"/>
    <n v="1560747600"/>
    <n v="1561438800"/>
    <b v="0"/>
    <b v="0"/>
    <s v="theater/plays"/>
    <s v="theater"/>
    <s v="plays"/>
  </r>
  <r>
    <n v="145"/>
    <s v="Fields-Moore"/>
    <s v="Secured reciprocal array"/>
    <n v="25000"/>
    <n v="59128"/>
    <n v="236.512"/>
    <s v="successful"/>
    <n v="768"/>
    <n v="76.989583333333329"/>
    <s v="CH"/>
    <s v="CHF"/>
    <n v="1410066000"/>
    <n v="14104980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s v="canceled"/>
    <n v="51"/>
    <n v="29.764705882352942"/>
    <s v="US"/>
    <s v="USD"/>
    <n v="1320732000"/>
    <n v="13224600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s v="successful"/>
    <n v="199"/>
    <n v="46.91959798994975"/>
    <s v="US"/>
    <s v="USD"/>
    <n v="1465794000"/>
    <n v="14663124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s v="successful"/>
    <n v="107"/>
    <n v="105.18691588785046"/>
    <s v="US"/>
    <s v="USD"/>
    <n v="1500958800"/>
    <n v="15017364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s v="successful"/>
    <n v="195"/>
    <n v="69.907692307692301"/>
    <s v="US"/>
    <s v="USD"/>
    <n v="1357020000"/>
    <n v="1361512800"/>
    <b v="0"/>
    <b v="0"/>
    <s v="music/indie rock"/>
    <s v="music"/>
    <s v="indie rock"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b v="0"/>
    <b v="0"/>
    <s v="music/rock"/>
    <s v="music"/>
    <s v="rock"/>
  </r>
  <r>
    <n v="151"/>
    <s v="Parker LLC"/>
    <s v="Customizable intermediate extranet"/>
    <n v="137200"/>
    <n v="88037"/>
    <n v="64.166909620991248"/>
    <s v="failed"/>
    <n v="1467"/>
    <n v="60.011588275391958"/>
    <s v="US"/>
    <s v="USD"/>
    <n v="1402290000"/>
    <n v="14066964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s v="successful"/>
    <n v="3376"/>
    <n v="52.006220379146917"/>
    <s v="US"/>
    <s v="USD"/>
    <n v="1487311200"/>
    <n v="14879160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s v="failed"/>
    <n v="5681"/>
    <n v="31.000176025347649"/>
    <s v="US"/>
    <s v="USD"/>
    <n v="1350622800"/>
    <n v="13511412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s v="failed"/>
    <n v="1059"/>
    <n v="95.042492917847028"/>
    <s v="US"/>
    <s v="USD"/>
    <n v="1463029200"/>
    <n v="14650164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s v="failed"/>
    <n v="1194"/>
    <n v="75.968174204355108"/>
    <s v="US"/>
    <s v="USD"/>
    <n v="1269493200"/>
    <n v="12707892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s v="canceled"/>
    <n v="379"/>
    <n v="71.013192612137203"/>
    <s v="AU"/>
    <s v="AUD"/>
    <n v="1570251600"/>
    <n v="1572325200"/>
    <b v="0"/>
    <b v="0"/>
    <s v="music/rock"/>
    <s v="music"/>
    <s v="rock"/>
  </r>
  <r>
    <n v="157"/>
    <s v="Curtis-Curtis"/>
    <s v="User-friendly reciprocal initiative"/>
    <n v="4200"/>
    <n v="2212"/>
    <n v="52.666666666666664"/>
    <s v="failed"/>
    <n v="30"/>
    <n v="73.733333333333334"/>
    <s v="AU"/>
    <s v="AUD"/>
    <n v="1388383200"/>
    <n v="13894200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s v="successful"/>
    <n v="41"/>
    <n v="113.17073170731707"/>
    <s v="US"/>
    <s v="USD"/>
    <n v="1449554400"/>
    <n v="14496408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s v="successful"/>
    <n v="1821"/>
    <n v="105.00933552992861"/>
    <s v="US"/>
    <s v="USD"/>
    <n v="1553662800"/>
    <n v="1555218000"/>
    <b v="0"/>
    <b v="1"/>
    <s v="theater/plays"/>
    <s v="theater"/>
    <s v="plays"/>
  </r>
  <r>
    <n v="160"/>
    <s v="Evans Group"/>
    <s v="Stand-alone actuating support"/>
    <n v="8000"/>
    <n v="12985"/>
    <n v="162.3125"/>
    <s v="successful"/>
    <n v="164"/>
    <n v="79.176829268292678"/>
    <s v="US"/>
    <s v="USD"/>
    <n v="1556341200"/>
    <n v="15577236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s v="failed"/>
    <n v="75"/>
    <n v="57.333333333333336"/>
    <s v="US"/>
    <s v="USD"/>
    <n v="1442984400"/>
    <n v="14435028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s v="successful"/>
    <n v="157"/>
    <n v="58.178343949044589"/>
    <s v="CH"/>
    <s v="CHF"/>
    <n v="1544248800"/>
    <n v="1546840800"/>
    <b v="0"/>
    <b v="0"/>
    <s v="music/rock"/>
    <s v="music"/>
    <s v="rock"/>
  </r>
  <r>
    <n v="163"/>
    <s v="Burton-Watkins"/>
    <s v="Extended reciprocal circuit"/>
    <n v="3500"/>
    <n v="8864"/>
    <n v="253.25714285714284"/>
    <s v="successful"/>
    <n v="246"/>
    <n v="36.032520325203251"/>
    <s v="US"/>
    <s v="USD"/>
    <n v="1508475600"/>
    <n v="15127128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s v="successful"/>
    <n v="1396"/>
    <n v="107.99068767908309"/>
    <s v="US"/>
    <s v="USD"/>
    <n v="1507438800"/>
    <n v="1507525200"/>
    <b v="0"/>
    <b v="0"/>
    <s v="theater/plays"/>
    <s v="theater"/>
    <s v="plays"/>
  </r>
  <r>
    <n v="165"/>
    <s v="Cordova Ltd"/>
    <s v="Synergized radical product"/>
    <n v="90400"/>
    <n v="110279"/>
    <n v="121.99004424778761"/>
    <s v="successful"/>
    <n v="2506"/>
    <n v="44.005985634477256"/>
    <s v="US"/>
    <s v="USD"/>
    <n v="1501563600"/>
    <n v="15043284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s v="successful"/>
    <n v="244"/>
    <n v="55.077868852459019"/>
    <s v="US"/>
    <s v="USD"/>
    <n v="1292997600"/>
    <n v="12933432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s v="successful"/>
    <n v="146"/>
    <n v="74"/>
    <s v="AU"/>
    <s v="AUD"/>
    <n v="1370840400"/>
    <n v="13717044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s v="failed"/>
    <n v="955"/>
    <n v="41.996858638743454"/>
    <s v="DK"/>
    <s v="DKK"/>
    <n v="1550815200"/>
    <n v="15527988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s v="successful"/>
    <n v="1267"/>
    <n v="77.988161010260455"/>
    <s v="US"/>
    <s v="USD"/>
    <n v="1339909200"/>
    <n v="13423284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s v="failed"/>
    <n v="67"/>
    <n v="82.507462686567166"/>
    <s v="US"/>
    <s v="USD"/>
    <n v="1501736400"/>
    <n v="15023412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s v="failed"/>
    <n v="5"/>
    <n v="104.2"/>
    <s v="US"/>
    <s v="USD"/>
    <n v="1395291600"/>
    <n v="1397192400"/>
    <b v="0"/>
    <b v="0"/>
    <s v="publishing/translations"/>
    <s v="publishing"/>
    <s v="translations"/>
  </r>
  <r>
    <n v="172"/>
    <s v="Nixon Inc"/>
    <s v="Centralized national firmware"/>
    <n v="800"/>
    <n v="663"/>
    <n v="82.875"/>
    <s v="failed"/>
    <n v="26"/>
    <n v="25.5"/>
    <s v="US"/>
    <s v="USD"/>
    <n v="1405746000"/>
    <n v="14070420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s v="successful"/>
    <n v="1561"/>
    <n v="100.98334401024984"/>
    <s v="US"/>
    <s v="USD"/>
    <n v="1368853200"/>
    <n v="13693716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s v="successful"/>
    <n v="48"/>
    <n v="111.83333333333333"/>
    <s v="US"/>
    <s v="USD"/>
    <n v="1444021200"/>
    <n v="14441076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s v="failed"/>
    <n v="1130"/>
    <n v="41.999115044247787"/>
    <s v="US"/>
    <s v="USD"/>
    <n v="1472619600"/>
    <n v="14742612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s v="failed"/>
    <n v="782"/>
    <n v="110.05115089514067"/>
    <s v="US"/>
    <s v="USD"/>
    <n v="1472878800"/>
    <n v="14736564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s v="successful"/>
    <n v="2739"/>
    <n v="58.997079225994888"/>
    <s v="US"/>
    <s v="USD"/>
    <n v="1289800800"/>
    <n v="12919608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s v="failed"/>
    <n v="210"/>
    <n v="32.985714285714288"/>
    <s v="US"/>
    <s v="USD"/>
    <n v="1505970000"/>
    <n v="15067476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s v="successful"/>
    <n v="3537"/>
    <n v="45.005654509471306"/>
    <s v="CA"/>
    <s v="CAD"/>
    <n v="1363496400"/>
    <n v="13635828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s v="successful"/>
    <n v="2107"/>
    <n v="81.98196487897485"/>
    <s v="AU"/>
    <s v="AUD"/>
    <n v="1269234000"/>
    <n v="12696660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s v="failed"/>
    <n v="136"/>
    <n v="39.080882352941174"/>
    <s v="US"/>
    <s v="USD"/>
    <n v="1507093200"/>
    <n v="15086484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s v="successful"/>
    <n v="3318"/>
    <n v="58.996383363471971"/>
    <s v="DK"/>
    <s v="DKK"/>
    <n v="1560574800"/>
    <n v="15619572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s v="failed"/>
    <n v="86"/>
    <n v="40.988372093023258"/>
    <s v="CA"/>
    <s v="CAD"/>
    <n v="1284008400"/>
    <n v="12851316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s v="successful"/>
    <n v="340"/>
    <n v="31.029411764705884"/>
    <s v="US"/>
    <s v="USD"/>
    <n v="1556859600"/>
    <n v="1556946000"/>
    <b v="0"/>
    <b v="0"/>
    <s v="theater/plays"/>
    <s v="theater"/>
    <s v="plays"/>
  </r>
  <r>
    <n v="185"/>
    <s v="Bailey PLC"/>
    <s v="Innovative actuating conglomeration"/>
    <n v="1000"/>
    <n v="718"/>
    <n v="71.8"/>
    <s v="failed"/>
    <n v="19"/>
    <n v="37.789473684210527"/>
    <s v="US"/>
    <s v="USD"/>
    <n v="1526187600"/>
    <n v="15271380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s v="failed"/>
    <n v="886"/>
    <n v="32.006772009029348"/>
    <s v="US"/>
    <s v="USD"/>
    <n v="1400821200"/>
    <n v="1402117200"/>
    <b v="0"/>
    <b v="0"/>
    <s v="theater/plays"/>
    <s v="theater"/>
    <s v="plays"/>
  </r>
  <r>
    <n v="187"/>
    <s v="Fox Group"/>
    <s v="Horizontal transitional paradigm"/>
    <n v="60200"/>
    <n v="138384"/>
    <n v="229.87375415282392"/>
    <s v="successful"/>
    <n v="1442"/>
    <n v="95.966712898751737"/>
    <s v="CA"/>
    <s v="CAD"/>
    <n v="1361599200"/>
    <n v="13640148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s v="failed"/>
    <n v="35"/>
    <n v="75"/>
    <s v="IT"/>
    <s v="EUR"/>
    <n v="1417500000"/>
    <n v="14175864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s v="canceled"/>
    <n v="441"/>
    <n v="102.0498866213152"/>
    <s v="US"/>
    <s v="USD"/>
    <n v="1457071200"/>
    <n v="1457071200"/>
    <b v="0"/>
    <b v="0"/>
    <s v="theater/plays"/>
    <s v="theater"/>
    <s v="plays"/>
  </r>
  <r>
    <n v="190"/>
    <s v="Cook LLC"/>
    <s v="Up-sized dynamic throughput"/>
    <n v="3700"/>
    <n v="2538"/>
    <n v="68.594594594594597"/>
    <s v="failed"/>
    <n v="24"/>
    <n v="105.75"/>
    <s v="US"/>
    <s v="USD"/>
    <n v="1370322000"/>
    <n v="1370408400"/>
    <b v="0"/>
    <b v="1"/>
    <s v="theater/plays"/>
    <s v="theater"/>
    <s v="plays"/>
  </r>
  <r>
    <n v="191"/>
    <s v="Sutton PLC"/>
    <s v="Mandatory reciprocal superstructure"/>
    <n v="8400"/>
    <n v="3188"/>
    <n v="37.952380952380956"/>
    <s v="failed"/>
    <n v="86"/>
    <n v="37.069767441860463"/>
    <s v="IT"/>
    <s v="EUR"/>
    <n v="1552366800"/>
    <n v="15526260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s v="failed"/>
    <n v="243"/>
    <n v="35.049382716049379"/>
    <s v="US"/>
    <s v="USD"/>
    <n v="1403845200"/>
    <n v="1404190800"/>
    <b v="0"/>
    <b v="0"/>
    <s v="music/rock"/>
    <s v="music"/>
    <s v="rock"/>
  </r>
  <r>
    <n v="193"/>
    <s v="Calhoun, Rogers and Long"/>
    <s v="Progressive discrete hub"/>
    <n v="6600"/>
    <n v="3012"/>
    <n v="45.636363636363633"/>
    <s v="failed"/>
    <n v="65"/>
    <n v="46.338461538461537"/>
    <s v="US"/>
    <s v="USD"/>
    <n v="1523163600"/>
    <n v="15235092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s v="successful"/>
    <n v="126"/>
    <n v="69.174603174603178"/>
    <s v="US"/>
    <s v="USD"/>
    <n v="1442206800"/>
    <n v="1443589200"/>
    <b v="0"/>
    <b v="0"/>
    <s v="music/metal"/>
    <s v="music"/>
    <s v="metal"/>
  </r>
  <r>
    <n v="195"/>
    <s v="Smith and Sons"/>
    <s v="Upgradable high-level solution"/>
    <n v="15800"/>
    <n v="57157"/>
    <n v="361.75316455696202"/>
    <s v="successful"/>
    <n v="524"/>
    <n v="109.07824427480917"/>
    <s v="US"/>
    <s v="USD"/>
    <n v="1532840400"/>
    <n v="15334452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s v="failed"/>
    <n v="100"/>
    <n v="51.78"/>
    <s v="DK"/>
    <s v="DKK"/>
    <n v="1472878800"/>
    <n v="14745204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s v="successful"/>
    <n v="1989"/>
    <n v="82.010055304172951"/>
    <s v="US"/>
    <s v="USD"/>
    <n v="1498194000"/>
    <n v="14994036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s v="failed"/>
    <n v="168"/>
    <n v="35.958333333333336"/>
    <s v="US"/>
    <s v="USD"/>
    <n v="1281070800"/>
    <n v="12835764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s v="failed"/>
    <n v="13"/>
    <n v="74.461538461538467"/>
    <s v="US"/>
    <s v="USD"/>
    <n v="1436245200"/>
    <n v="1436590800"/>
    <b v="0"/>
    <b v="0"/>
    <s v="music/rock"/>
    <s v="music"/>
    <s v="rock"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s v="successful"/>
    <n v="157"/>
    <n v="91.114649681528661"/>
    <s v="US"/>
    <s v="USD"/>
    <n v="1406264400"/>
    <n v="14078196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s v="canceled"/>
    <n v="82"/>
    <n v="79.792682926829272"/>
    <s v="US"/>
    <s v="USD"/>
    <n v="1317531600"/>
    <n v="13178772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s v="successful"/>
    <n v="4498"/>
    <n v="42.999777678968428"/>
    <s v="AU"/>
    <s v="AUD"/>
    <n v="1484632800"/>
    <n v="1484805600"/>
    <b v="0"/>
    <b v="0"/>
    <s v="theater/plays"/>
    <s v="theater"/>
    <s v="plays"/>
  </r>
  <r>
    <n v="204"/>
    <s v="Daniel-Luna"/>
    <s v="Mandatory multimedia leverage"/>
    <n v="75000"/>
    <n v="2529"/>
    <n v="3.3719999999999999"/>
    <s v="failed"/>
    <n v="40"/>
    <n v="63.225000000000001"/>
    <s v="US"/>
    <s v="USD"/>
    <n v="1301806800"/>
    <n v="1302670800"/>
    <b v="0"/>
    <b v="0"/>
    <s v="music/jazz"/>
    <s v="music"/>
    <s v="jazz"/>
  </r>
  <r>
    <n v="205"/>
    <s v="Weaver-Marquez"/>
    <s v="Focused analyzing circuit"/>
    <n v="1300"/>
    <n v="5614"/>
    <n v="431.84615384615387"/>
    <s v="successful"/>
    <n v="80"/>
    <n v="70.174999999999997"/>
    <s v="US"/>
    <s v="USD"/>
    <n v="1539752400"/>
    <n v="15407892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s v="canceled"/>
    <n v="57"/>
    <n v="61.333333333333336"/>
    <s v="US"/>
    <s v="USD"/>
    <n v="1267250400"/>
    <n v="12680280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s v="successful"/>
    <n v="43"/>
    <n v="99"/>
    <s v="US"/>
    <s v="USD"/>
    <n v="1535432400"/>
    <n v="1537160400"/>
    <b v="0"/>
    <b v="1"/>
    <s v="music/rock"/>
    <s v="music"/>
    <s v="rock"/>
  </r>
  <r>
    <n v="208"/>
    <s v="Jackson Inc"/>
    <s v="Mandatory multi-tasking encryption"/>
    <n v="196900"/>
    <n v="199110"/>
    <n v="101.12239715591672"/>
    <s v="successful"/>
    <n v="2053"/>
    <n v="96.984900146127615"/>
    <s v="US"/>
    <s v="USD"/>
    <n v="1510207200"/>
    <n v="15122808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s v="live"/>
    <n v="808"/>
    <n v="51.004950495049506"/>
    <s v="AU"/>
    <s v="AUD"/>
    <n v="1462510800"/>
    <n v="14631156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s v="failed"/>
    <n v="226"/>
    <n v="28.044247787610619"/>
    <s v="DK"/>
    <s v="DKK"/>
    <n v="1488520800"/>
    <n v="14908500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s v="failed"/>
    <n v="1625"/>
    <n v="60.984615384615381"/>
    <s v="US"/>
    <s v="USD"/>
    <n v="1377579600"/>
    <n v="13796532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s v="successful"/>
    <n v="168"/>
    <n v="73.214285714285708"/>
    <s v="US"/>
    <s v="USD"/>
    <n v="1576389600"/>
    <n v="15803640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s v="successful"/>
    <n v="4289"/>
    <n v="39.997435299603637"/>
    <s v="US"/>
    <s v="USD"/>
    <n v="1289019600"/>
    <n v="12897144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s v="successful"/>
    <n v="165"/>
    <n v="86.812121212121212"/>
    <s v="US"/>
    <s v="USD"/>
    <n v="1282194000"/>
    <n v="12827124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s v="failed"/>
    <n v="143"/>
    <n v="42.125874125874127"/>
    <s v="US"/>
    <s v="USD"/>
    <n v="1550037600"/>
    <n v="15502104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s v="successful"/>
    <n v="1815"/>
    <n v="103.97851239669421"/>
    <s v="US"/>
    <s v="USD"/>
    <n v="1321941600"/>
    <n v="13221144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s v="failed"/>
    <n v="934"/>
    <n v="62.003211991434689"/>
    <s v="US"/>
    <s v="USD"/>
    <n v="1556427600"/>
    <n v="15572052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s v="successful"/>
    <n v="397"/>
    <n v="31.005037783375315"/>
    <s v="GB"/>
    <s v="GBP"/>
    <n v="1320991200"/>
    <n v="13239288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s v="successful"/>
    <n v="1539"/>
    <n v="89.991552956465242"/>
    <s v="US"/>
    <s v="USD"/>
    <n v="1345093200"/>
    <n v="13461300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s v="failed"/>
    <n v="17"/>
    <n v="39.235294117647058"/>
    <s v="US"/>
    <s v="USD"/>
    <n v="1309496400"/>
    <n v="13110516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s v="failed"/>
    <n v="2179"/>
    <n v="54.993116108306566"/>
    <s v="US"/>
    <s v="USD"/>
    <n v="1340254800"/>
    <n v="1340427600"/>
    <b v="1"/>
    <b v="0"/>
    <s v="food/food trucks"/>
    <s v="food"/>
    <s v="food trucks"/>
  </r>
  <r>
    <n v="222"/>
    <s v="Johnson LLC"/>
    <s v="Cross-group cohesive circuit"/>
    <n v="4800"/>
    <n v="6623"/>
    <n v="137.97916666666669"/>
    <s v="successful"/>
    <n v="138"/>
    <n v="47.992753623188406"/>
    <s v="US"/>
    <s v="USD"/>
    <n v="1412226000"/>
    <n v="14123124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s v="failed"/>
    <n v="931"/>
    <n v="87.966702470461868"/>
    <s v="US"/>
    <s v="USD"/>
    <n v="1458104400"/>
    <n v="1459314000"/>
    <b v="0"/>
    <b v="0"/>
    <s v="theater/plays"/>
    <s v="theater"/>
    <s v="plays"/>
  </r>
  <r>
    <n v="224"/>
    <s v="Lester-Moore"/>
    <s v="Diverse analyzing definition"/>
    <n v="46300"/>
    <n v="186885"/>
    <n v="403.63930885529157"/>
    <s v="successful"/>
    <n v="3594"/>
    <n v="51.999165275459099"/>
    <s v="US"/>
    <s v="USD"/>
    <n v="1411534800"/>
    <n v="14154264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s v="successful"/>
    <n v="5880"/>
    <n v="29.999659863945578"/>
    <s v="US"/>
    <s v="USD"/>
    <n v="1399093200"/>
    <n v="1399093200"/>
    <b v="1"/>
    <b v="0"/>
    <s v="music/rock"/>
    <s v="music"/>
    <s v="rock"/>
  </r>
  <r>
    <n v="226"/>
    <s v="Garcia Inc"/>
    <s v="Progressive neutral middleware"/>
    <n v="3000"/>
    <n v="10999"/>
    <n v="366.63333333333333"/>
    <s v="successful"/>
    <n v="112"/>
    <n v="98.205357142857139"/>
    <s v="US"/>
    <s v="USD"/>
    <n v="1270702800"/>
    <n v="12738996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s v="successful"/>
    <n v="943"/>
    <n v="108.96182396606575"/>
    <s v="US"/>
    <s v="USD"/>
    <n v="1431666000"/>
    <n v="14321844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s v="successful"/>
    <n v="2468"/>
    <n v="66.998379254457049"/>
    <s v="US"/>
    <s v="USD"/>
    <n v="1472619600"/>
    <n v="14747796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s v="successful"/>
    <n v="2551"/>
    <n v="64.99333594668758"/>
    <s v="US"/>
    <s v="USD"/>
    <n v="1496293200"/>
    <n v="15004404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s v="successful"/>
    <n v="101"/>
    <n v="99.841584158415841"/>
    <s v="US"/>
    <s v="USD"/>
    <n v="1575612000"/>
    <n v="15756120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s v="canceled"/>
    <n v="67"/>
    <n v="82.432835820895519"/>
    <s v="US"/>
    <s v="USD"/>
    <n v="1369112400"/>
    <n v="1374123600"/>
    <b v="0"/>
    <b v="0"/>
    <s v="theater/plays"/>
    <s v="theater"/>
    <s v="plays"/>
  </r>
  <r>
    <n v="232"/>
    <s v="Davis-Rodriguez"/>
    <s v="Progressive secondary portal"/>
    <n v="3400"/>
    <n v="5823"/>
    <n v="171.26470588235293"/>
    <s v="successful"/>
    <n v="92"/>
    <n v="63.293478260869563"/>
    <s v="US"/>
    <s v="USD"/>
    <n v="1469422800"/>
    <n v="14695092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s v="successful"/>
    <n v="62"/>
    <n v="96.774193548387103"/>
    <s v="US"/>
    <s v="USD"/>
    <n v="1307854800"/>
    <n v="13092372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s v="successful"/>
    <n v="149"/>
    <n v="54.906040268456373"/>
    <s v="IT"/>
    <s v="EUR"/>
    <n v="1503378000"/>
    <n v="15039828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s v="failed"/>
    <n v="92"/>
    <n v="39.010869565217391"/>
    <s v="US"/>
    <s v="USD"/>
    <n v="1486965600"/>
    <n v="14873976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s v="failed"/>
    <n v="57"/>
    <n v="75.84210526315789"/>
    <s v="AU"/>
    <s v="AUD"/>
    <n v="1561438800"/>
    <n v="15620436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s v="successful"/>
    <n v="329"/>
    <n v="45.051671732522799"/>
    <s v="US"/>
    <s v="USD"/>
    <n v="1398402000"/>
    <n v="13985748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s v="successful"/>
    <n v="97"/>
    <n v="104.51546391752578"/>
    <s v="DK"/>
    <s v="DKK"/>
    <n v="1513231200"/>
    <n v="1515391200"/>
    <b v="0"/>
    <b v="1"/>
    <s v="theater/plays"/>
    <s v="theater"/>
    <s v="plays"/>
  </r>
  <r>
    <n v="239"/>
    <s v="Mason-Sanders"/>
    <s v="Networked web-enabled instruction set"/>
    <n v="3200"/>
    <n v="3127"/>
    <n v="97.71875"/>
    <s v="failed"/>
    <n v="41"/>
    <n v="76.268292682926827"/>
    <s v="US"/>
    <s v="USD"/>
    <n v="1440824400"/>
    <n v="14411700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s v="successful"/>
    <n v="1784"/>
    <n v="69.015695067264573"/>
    <s v="US"/>
    <s v="USD"/>
    <n v="1281070800"/>
    <n v="12811572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s v="successful"/>
    <n v="1684"/>
    <n v="101.97684085510689"/>
    <s v="AU"/>
    <s v="AUD"/>
    <n v="1397365200"/>
    <n v="13982292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s v="successful"/>
    <n v="250"/>
    <n v="42.915999999999997"/>
    <s v="US"/>
    <s v="USD"/>
    <n v="1494392400"/>
    <n v="14952564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s v="successful"/>
    <n v="238"/>
    <n v="43.025210084033617"/>
    <s v="US"/>
    <s v="USD"/>
    <n v="1520143200"/>
    <n v="15204024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s v="successful"/>
    <n v="53"/>
    <n v="75.245283018867923"/>
    <s v="US"/>
    <s v="USD"/>
    <n v="1405314000"/>
    <n v="14098068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s v="successful"/>
    <n v="214"/>
    <n v="69.023364485981304"/>
    <s v="US"/>
    <s v="USD"/>
    <n v="1396846800"/>
    <n v="13969332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s v="successful"/>
    <n v="222"/>
    <n v="65.986486486486484"/>
    <s v="US"/>
    <s v="USD"/>
    <n v="1375678800"/>
    <n v="13760244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s v="successful"/>
    <n v="1884"/>
    <n v="98.013800424628457"/>
    <s v="US"/>
    <s v="USD"/>
    <n v="1482386400"/>
    <n v="14836824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s v="successful"/>
    <n v="218"/>
    <n v="60.105504587155963"/>
    <s v="AU"/>
    <s v="AUD"/>
    <n v="1420005600"/>
    <n v="14204376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s v="successful"/>
    <n v="6465"/>
    <n v="26.000773395204948"/>
    <s v="US"/>
    <s v="USD"/>
    <n v="1420178400"/>
    <n v="14207832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b v="0"/>
    <b v="0"/>
    <s v="music/rock"/>
    <s v="music"/>
    <s v="rock"/>
  </r>
  <r>
    <n v="251"/>
    <s v="Singleton Ltd"/>
    <s v="Enhanced user-facing function"/>
    <n v="7100"/>
    <n v="3840"/>
    <n v="54.084507042253513"/>
    <s v="failed"/>
    <n v="101"/>
    <n v="38.019801980198018"/>
    <s v="US"/>
    <s v="USD"/>
    <n v="1355032800"/>
    <n v="13552056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s v="successful"/>
    <n v="59"/>
    <n v="106.15254237288136"/>
    <s v="US"/>
    <s v="USD"/>
    <n v="1382677200"/>
    <n v="13831092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s v="failed"/>
    <n v="1335"/>
    <n v="81.019475655430711"/>
    <s v="CA"/>
    <s v="CAD"/>
    <n v="1302238800"/>
    <n v="13032756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s v="successful"/>
    <n v="88"/>
    <n v="96.647727272727266"/>
    <s v="US"/>
    <s v="USD"/>
    <n v="1487656800"/>
    <n v="14878296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s v="successful"/>
    <n v="1697"/>
    <n v="57.003535651149086"/>
    <s v="US"/>
    <s v="USD"/>
    <n v="1297836000"/>
    <n v="1298268000"/>
    <b v="0"/>
    <b v="1"/>
    <s v="music/rock"/>
    <s v="music"/>
    <s v="rock"/>
  </r>
  <r>
    <n v="256"/>
    <s v="Smith-Reid"/>
    <s v="Optimized actuating toolset"/>
    <n v="4100"/>
    <n v="959"/>
    <n v="23.390243902439025"/>
    <s v="failed"/>
    <n v="15"/>
    <n v="63.93333333333333"/>
    <s v="GB"/>
    <s v="GBP"/>
    <n v="1453615200"/>
    <n v="1456812000"/>
    <b v="0"/>
    <b v="0"/>
    <s v="music/rock"/>
    <s v="music"/>
    <s v="rock"/>
  </r>
  <r>
    <n v="257"/>
    <s v="Williams Inc"/>
    <s v="Decentralized exuding strategy"/>
    <n v="5700"/>
    <n v="8322"/>
    <n v="146"/>
    <s v="successful"/>
    <n v="92"/>
    <n v="90.456521739130437"/>
    <s v="US"/>
    <s v="USD"/>
    <n v="1362463200"/>
    <n v="1363669200"/>
    <b v="0"/>
    <b v="0"/>
    <s v="theater/plays"/>
    <s v="theater"/>
    <s v="plays"/>
  </r>
  <r>
    <n v="258"/>
    <s v="Duncan, Mcdonald and Miller"/>
    <s v="Assimilated coherent hardware"/>
    <n v="5000"/>
    <n v="13424"/>
    <n v="268.48"/>
    <s v="successful"/>
    <n v="186"/>
    <n v="72.172043010752688"/>
    <s v="US"/>
    <s v="USD"/>
    <n v="1481176800"/>
    <n v="1482904800"/>
    <b v="0"/>
    <b v="1"/>
    <s v="theater/plays"/>
    <s v="theater"/>
    <s v="plays"/>
  </r>
  <r>
    <n v="259"/>
    <s v="Watkins Ltd"/>
    <s v="Multi-channeled responsive implementation"/>
    <n v="1800"/>
    <n v="10755"/>
    <n v="597.5"/>
    <s v="successful"/>
    <n v="138"/>
    <n v="77.934782608695656"/>
    <s v="US"/>
    <s v="USD"/>
    <n v="1354946400"/>
    <n v="13565880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s v="successful"/>
    <n v="261"/>
    <n v="38.065134099616856"/>
    <s v="US"/>
    <s v="USD"/>
    <n v="1348808400"/>
    <n v="1349845200"/>
    <b v="0"/>
    <b v="0"/>
    <s v="music/rock"/>
    <s v="music"/>
    <s v="rock"/>
  </r>
  <r>
    <n v="261"/>
    <s v="Mason-Smith"/>
    <s v="Reverse-engineered cohesive migration"/>
    <n v="84300"/>
    <n v="26303"/>
    <n v="31.201660735468568"/>
    <s v="failed"/>
    <n v="454"/>
    <n v="57.936123348017624"/>
    <s v="US"/>
    <s v="USD"/>
    <n v="1282712400"/>
    <n v="1283058000"/>
    <b v="0"/>
    <b v="1"/>
    <s v="music/rock"/>
    <s v="music"/>
    <s v="rock"/>
  </r>
  <r>
    <n v="262"/>
    <s v="Lloyd, Kennedy and Davis"/>
    <s v="Compatible multimedia hub"/>
    <n v="1700"/>
    <n v="5328"/>
    <n v="313.41176470588238"/>
    <s v="successful"/>
    <n v="107"/>
    <n v="49.794392523364486"/>
    <s v="US"/>
    <s v="USD"/>
    <n v="1301979600"/>
    <n v="1304226000"/>
    <b v="0"/>
    <b v="1"/>
    <s v="music/indie rock"/>
    <s v="music"/>
    <s v="indie rock"/>
  </r>
  <r>
    <n v="263"/>
    <s v="Walker Ltd"/>
    <s v="Organic eco-centric success"/>
    <n v="2900"/>
    <n v="10756"/>
    <n v="370.89655172413791"/>
    <s v="successful"/>
    <n v="199"/>
    <n v="54.050251256281406"/>
    <s v="US"/>
    <s v="USD"/>
    <n v="1263016800"/>
    <n v="12630168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s v="successful"/>
    <n v="5512"/>
    <n v="30.002721335268504"/>
    <s v="US"/>
    <s v="USD"/>
    <n v="1360648800"/>
    <n v="1362031200"/>
    <b v="0"/>
    <b v="0"/>
    <s v="theater/plays"/>
    <s v="theater"/>
    <s v="plays"/>
  </r>
  <r>
    <n v="265"/>
    <s v="Lee and Sons"/>
    <s v="Persevering interactive emulation"/>
    <n v="4900"/>
    <n v="6031"/>
    <n v="123.08163265306122"/>
    <s v="successful"/>
    <n v="86"/>
    <n v="70.127906976744185"/>
    <s v="US"/>
    <s v="USD"/>
    <n v="1451800800"/>
    <n v="1455602400"/>
    <b v="0"/>
    <b v="0"/>
    <s v="theater/plays"/>
    <s v="theater"/>
    <s v="plays"/>
  </r>
  <r>
    <n v="266"/>
    <s v="Cole LLC"/>
    <s v="Proactive responsive emulation"/>
    <n v="111900"/>
    <n v="85902"/>
    <n v="76.766756032171585"/>
    <s v="failed"/>
    <n v="3182"/>
    <n v="26.996228786926462"/>
    <s v="IT"/>
    <s v="EUR"/>
    <n v="1415340000"/>
    <n v="1418191200"/>
    <b v="0"/>
    <b v="1"/>
    <s v="music/jazz"/>
    <s v="music"/>
    <s v="jazz"/>
  </r>
  <r>
    <n v="267"/>
    <s v="Acosta PLC"/>
    <s v="Extended eco-centric function"/>
    <n v="61600"/>
    <n v="143910"/>
    <n v="233.62012987012989"/>
    <s v="successful"/>
    <n v="2768"/>
    <n v="51.990606936416185"/>
    <s v="AU"/>
    <s v="AUD"/>
    <n v="1351054800"/>
    <n v="1352440800"/>
    <b v="0"/>
    <b v="0"/>
    <s v="theater/plays"/>
    <s v="theater"/>
    <s v="plays"/>
  </r>
  <r>
    <n v="268"/>
    <s v="Brown-Mckee"/>
    <s v="Networked optimal productivity"/>
    <n v="1500"/>
    <n v="2708"/>
    <n v="180.53333333333333"/>
    <s v="successful"/>
    <n v="48"/>
    <n v="56.416666666666664"/>
    <s v="US"/>
    <s v="USD"/>
    <n v="1349326800"/>
    <n v="13533048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s v="successful"/>
    <n v="87"/>
    <n v="101.63218390804597"/>
    <s v="US"/>
    <s v="USD"/>
    <n v="1548914400"/>
    <n v="15507288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s v="canceled"/>
    <n v="1890"/>
    <n v="25.005291005291006"/>
    <s v="US"/>
    <s v="USD"/>
    <n v="1291269600"/>
    <n v="12914424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s v="live"/>
    <n v="61"/>
    <n v="32.016393442622949"/>
    <s v="US"/>
    <s v="USD"/>
    <n v="1449468000"/>
    <n v="14521464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s v="successful"/>
    <n v="1894"/>
    <n v="82.021647307286173"/>
    <s v="US"/>
    <s v="USD"/>
    <n v="1562734800"/>
    <n v="15648948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s v="successful"/>
    <n v="282"/>
    <n v="37.957446808510639"/>
    <s v="CA"/>
    <s v="CAD"/>
    <n v="1505624400"/>
    <n v="15058836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s v="failed"/>
    <n v="15"/>
    <n v="51.533333333333331"/>
    <s v="US"/>
    <s v="USD"/>
    <n v="1509948000"/>
    <n v="15103800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s v="successful"/>
    <n v="116"/>
    <n v="81.198275862068968"/>
    <s v="US"/>
    <s v="USD"/>
    <n v="1554526800"/>
    <n v="1555218000"/>
    <b v="0"/>
    <b v="0"/>
    <s v="publishing/translations"/>
    <s v="publishing"/>
    <s v="translations"/>
  </r>
  <r>
    <n v="276"/>
    <s v="Fields Ltd"/>
    <s v="Front-line foreground project"/>
    <n v="5500"/>
    <n v="5324"/>
    <n v="96.8"/>
    <s v="failed"/>
    <n v="133"/>
    <n v="40.030075187969928"/>
    <s v="US"/>
    <s v="USD"/>
    <n v="1334811600"/>
    <n v="13352436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s v="successful"/>
    <n v="83"/>
    <n v="89.939759036144579"/>
    <s v="US"/>
    <s v="USD"/>
    <n v="1279515600"/>
    <n v="12796884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s v="successful"/>
    <n v="91"/>
    <n v="96.692307692307693"/>
    <s v="US"/>
    <s v="USD"/>
    <n v="1353909600"/>
    <n v="13560696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s v="successful"/>
    <n v="546"/>
    <n v="25.010989010989011"/>
    <s v="US"/>
    <s v="USD"/>
    <n v="1535950800"/>
    <n v="15362100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s v="successful"/>
    <n v="393"/>
    <n v="36.987277353689571"/>
    <s v="US"/>
    <s v="USD"/>
    <n v="1511244000"/>
    <n v="15117624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s v="failed"/>
    <n v="2062"/>
    <n v="73.012609117361791"/>
    <s v="US"/>
    <s v="USD"/>
    <n v="1331445600"/>
    <n v="13332564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s v="successful"/>
    <n v="133"/>
    <n v="68.240601503759393"/>
    <s v="US"/>
    <s v="USD"/>
    <n v="1480226400"/>
    <n v="14807448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s v="failed"/>
    <n v="29"/>
    <n v="52.310344827586206"/>
    <s v="DK"/>
    <s v="DKK"/>
    <n v="1464584400"/>
    <n v="1465016400"/>
    <b v="0"/>
    <b v="0"/>
    <s v="music/rock"/>
    <s v="music"/>
    <s v="rock"/>
  </r>
  <r>
    <n v="284"/>
    <s v="Tran LLC"/>
    <s v="Ameliorated fresh-thinking protocol"/>
    <n v="9800"/>
    <n v="8153"/>
    <n v="83.193877551020407"/>
    <s v="failed"/>
    <n v="132"/>
    <n v="61.765151515151516"/>
    <s v="US"/>
    <s v="USD"/>
    <n v="1335848400"/>
    <n v="13362804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s v="successful"/>
    <n v="254"/>
    <n v="25.027559055118111"/>
    <s v="US"/>
    <s v="USD"/>
    <n v="1473483600"/>
    <n v="1476766800"/>
    <b v="0"/>
    <b v="0"/>
    <s v="theater/plays"/>
    <s v="theater"/>
    <s v="plays"/>
  </r>
  <r>
    <n v="286"/>
    <s v="Obrien-Aguirre"/>
    <s v="Devolved uniform complexity"/>
    <n v="112100"/>
    <n v="19557"/>
    <n v="17.446030330062445"/>
    <s v="canceled"/>
    <n v="184"/>
    <n v="106.28804347826087"/>
    <s v="US"/>
    <s v="USD"/>
    <n v="1479880800"/>
    <n v="14804856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s v="successful"/>
    <n v="176"/>
    <n v="75.07386363636364"/>
    <s v="US"/>
    <s v="USD"/>
    <n v="1430197200"/>
    <n v="14301972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s v="failed"/>
    <n v="137"/>
    <n v="39.970802919708028"/>
    <s v="DK"/>
    <s v="DKK"/>
    <n v="1331701200"/>
    <n v="1331787600"/>
    <b v="0"/>
    <b v="1"/>
    <s v="music/metal"/>
    <s v="music"/>
    <s v="metal"/>
  </r>
  <r>
    <n v="289"/>
    <s v="Smith, Love and Smith"/>
    <s v="Grass-roots mission-critical capability"/>
    <n v="800"/>
    <n v="13474"/>
    <n v="1684.25"/>
    <s v="successful"/>
    <n v="337"/>
    <n v="39.982195845697326"/>
    <s v="CA"/>
    <s v="CAD"/>
    <n v="1438578000"/>
    <n v="14388372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s v="failed"/>
    <n v="908"/>
    <n v="101.01541850220265"/>
    <s v="US"/>
    <s v="USD"/>
    <n v="1368162000"/>
    <n v="13709268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s v="successful"/>
    <n v="107"/>
    <n v="76.813084112149539"/>
    <s v="US"/>
    <s v="USD"/>
    <n v="1318654800"/>
    <n v="1319000400"/>
    <b v="1"/>
    <b v="0"/>
    <s v="technology/web"/>
    <s v="technology"/>
    <s v="web"/>
  </r>
  <r>
    <n v="292"/>
    <s v="Ho-Harris"/>
    <s v="Versatile cohesive encoding"/>
    <n v="7300"/>
    <n v="717"/>
    <n v="9.8219178082191778"/>
    <s v="failed"/>
    <n v="10"/>
    <n v="71.7"/>
    <s v="US"/>
    <s v="USD"/>
    <n v="1331874000"/>
    <n v="1333429200"/>
    <b v="0"/>
    <b v="0"/>
    <s v="food/food trucks"/>
    <s v="food"/>
    <s v="food trucks"/>
  </r>
  <r>
    <n v="293"/>
    <s v="Ross Group"/>
    <s v="Organized executive solution"/>
    <n v="6500"/>
    <n v="1065"/>
    <n v="16.384615384615383"/>
    <s v="canceled"/>
    <n v="32"/>
    <n v="33.28125"/>
    <s v="IT"/>
    <s v="EUR"/>
    <n v="1286254800"/>
    <n v="1287032400"/>
    <b v="0"/>
    <b v="0"/>
    <s v="theater/plays"/>
    <s v="theater"/>
    <s v="plays"/>
  </r>
  <r>
    <n v="294"/>
    <s v="Turner-Davis"/>
    <s v="Automated local emulation"/>
    <n v="600"/>
    <n v="8038"/>
    <n v="1339.6666666666667"/>
    <s v="successful"/>
    <n v="183"/>
    <n v="43.923497267759565"/>
    <s v="US"/>
    <s v="USD"/>
    <n v="1540530000"/>
    <n v="15415704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s v="failed"/>
    <n v="1910"/>
    <n v="36.004712041884815"/>
    <s v="CH"/>
    <s v="CHF"/>
    <n v="1381813200"/>
    <n v="13839768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s v="failed"/>
    <n v="38"/>
    <n v="88.21052631578948"/>
    <s v="AU"/>
    <s v="AUD"/>
    <n v="1548655200"/>
    <n v="15505560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s v="failed"/>
    <n v="104"/>
    <n v="65.240384615384613"/>
    <s v="AU"/>
    <s v="AUD"/>
    <n v="1389679200"/>
    <n v="13904568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s v="successful"/>
    <n v="72"/>
    <n v="69.958333333333329"/>
    <s v="US"/>
    <s v="USD"/>
    <n v="1456466400"/>
    <n v="14580180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s v="failed"/>
    <n v="49"/>
    <n v="39.877551020408163"/>
    <s v="US"/>
    <s v="USD"/>
    <n v="1456984800"/>
    <n v="1461819600"/>
    <b v="0"/>
    <b v="0"/>
    <s v="food/food trucks"/>
    <s v="food"/>
    <s v="food trucks"/>
  </r>
  <r>
    <n v="300"/>
    <s v="Cooke PLC"/>
    <s v="Focused executive core"/>
    <n v="100"/>
    <n v="5"/>
    <n v="5"/>
    <s v="failed"/>
    <n v="1"/>
    <n v="5"/>
    <s v="DK"/>
    <s v="DKK"/>
    <n v="1504069200"/>
    <n v="15041556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s v="successful"/>
    <n v="295"/>
    <n v="41.023728813559323"/>
    <s v="US"/>
    <s v="USD"/>
    <n v="1424930400"/>
    <n v="14263956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s v="failed"/>
    <n v="245"/>
    <n v="98.914285714285711"/>
    <s v="US"/>
    <s v="USD"/>
    <n v="1535864400"/>
    <n v="15370740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s v="failed"/>
    <n v="32"/>
    <n v="87.78125"/>
    <s v="US"/>
    <s v="USD"/>
    <n v="1452146400"/>
    <n v="14525784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s v="successful"/>
    <n v="142"/>
    <n v="80.767605633802816"/>
    <s v="US"/>
    <s v="USD"/>
    <n v="1470546000"/>
    <n v="14740884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s v="successful"/>
    <n v="85"/>
    <n v="94.28235294117647"/>
    <s v="US"/>
    <s v="USD"/>
    <n v="1458363600"/>
    <n v="14619060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s v="failed"/>
    <n v="7"/>
    <n v="73.428571428571431"/>
    <s v="US"/>
    <s v="USD"/>
    <n v="1500008400"/>
    <n v="15002676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s v="successful"/>
    <n v="659"/>
    <n v="65.968133535660087"/>
    <s v="DK"/>
    <s v="DKK"/>
    <n v="1338958800"/>
    <n v="13406868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s v="failed"/>
    <n v="803"/>
    <n v="109.04109589041096"/>
    <s v="US"/>
    <s v="USD"/>
    <n v="1303102800"/>
    <n v="13031892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s v="canceled"/>
    <n v="75"/>
    <n v="41.16"/>
    <s v="US"/>
    <s v="USD"/>
    <n v="1316581200"/>
    <n v="13183092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s v="failed"/>
    <n v="16"/>
    <n v="99.125"/>
    <s v="US"/>
    <s v="USD"/>
    <n v="1270789200"/>
    <n v="12721716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s v="successful"/>
    <n v="121"/>
    <n v="105.88429752066116"/>
    <s v="US"/>
    <s v="USD"/>
    <n v="1297836000"/>
    <n v="1298872800"/>
    <b v="0"/>
    <b v="0"/>
    <s v="theater/plays"/>
    <s v="theater"/>
    <s v="plays"/>
  </r>
  <r>
    <n v="312"/>
    <s v="Martinez LLC"/>
    <s v="Robust impactful approach"/>
    <n v="59100"/>
    <n v="183345"/>
    <n v="310.2284263959391"/>
    <s v="successful"/>
    <n v="3742"/>
    <n v="48.996525921966864"/>
    <s v="US"/>
    <s v="USD"/>
    <n v="1382677200"/>
    <n v="1383282000"/>
    <b v="0"/>
    <b v="0"/>
    <s v="theater/plays"/>
    <s v="theater"/>
    <s v="plays"/>
  </r>
  <r>
    <n v="313"/>
    <s v="Miller-Irwin"/>
    <s v="Secured maximized policy"/>
    <n v="2200"/>
    <n v="8697"/>
    <n v="395.31818181818181"/>
    <s v="successful"/>
    <n v="223"/>
    <n v="39"/>
    <s v="US"/>
    <s v="USD"/>
    <n v="1330322400"/>
    <n v="1330495200"/>
    <b v="0"/>
    <b v="0"/>
    <s v="music/rock"/>
    <s v="music"/>
    <s v="rock"/>
  </r>
  <r>
    <n v="314"/>
    <s v="Sanchez-Morgan"/>
    <s v="Realigned upward-trending strategy"/>
    <n v="1400"/>
    <n v="4126"/>
    <n v="294.71428571428572"/>
    <s v="successful"/>
    <n v="133"/>
    <n v="31.022556390977442"/>
    <s v="US"/>
    <s v="USD"/>
    <n v="1552366800"/>
    <n v="15527988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s v="failed"/>
    <n v="31"/>
    <n v="103.87096774193549"/>
    <s v="US"/>
    <s v="USD"/>
    <n v="1400907600"/>
    <n v="14034132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s v="failed"/>
    <n v="108"/>
    <n v="59.268518518518519"/>
    <s v="IT"/>
    <s v="EUR"/>
    <n v="1574143200"/>
    <n v="15742296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s v="failed"/>
    <n v="30"/>
    <n v="42.3"/>
    <s v="US"/>
    <s v="USD"/>
    <n v="1494738000"/>
    <n v="14958612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s v="failed"/>
    <n v="17"/>
    <n v="53.117647058823529"/>
    <s v="US"/>
    <s v="USD"/>
    <n v="1392357600"/>
    <n v="1392530400"/>
    <b v="0"/>
    <b v="0"/>
    <s v="music/rock"/>
    <s v="music"/>
    <s v="rock"/>
  </r>
  <r>
    <n v="319"/>
    <s v="Mills Group"/>
    <s v="Advanced empowering matrix"/>
    <n v="8400"/>
    <n v="3251"/>
    <n v="38.702380952380956"/>
    <s v="canceled"/>
    <n v="64"/>
    <n v="50.796875"/>
    <s v="US"/>
    <s v="USD"/>
    <n v="1281589200"/>
    <n v="12836628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s v="failed"/>
    <n v="80"/>
    <n v="101.15"/>
    <s v="US"/>
    <s v="USD"/>
    <n v="1305003600"/>
    <n v="13057812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s v="failed"/>
    <n v="2468"/>
    <n v="65.000810372771468"/>
    <s v="US"/>
    <s v="USD"/>
    <n v="1301634000"/>
    <n v="13023252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s v="successful"/>
    <n v="5168"/>
    <n v="37.998645510835914"/>
    <s v="US"/>
    <s v="USD"/>
    <n v="1290664800"/>
    <n v="12917880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s v="failed"/>
    <n v="26"/>
    <n v="82.615384615384613"/>
    <s v="GB"/>
    <s v="GBP"/>
    <n v="1395896400"/>
    <n v="13960692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s v="successful"/>
    <n v="307"/>
    <n v="37.941368078175898"/>
    <s v="US"/>
    <s v="USD"/>
    <n v="1434862800"/>
    <n v="14358996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s v="failed"/>
    <n v="73"/>
    <n v="80.780821917808225"/>
    <s v="US"/>
    <s v="USD"/>
    <n v="1529125200"/>
    <n v="15311124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s v="failed"/>
    <n v="128"/>
    <n v="25.984375"/>
    <s v="US"/>
    <s v="USD"/>
    <n v="1451109600"/>
    <n v="14516280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s v="failed"/>
    <n v="33"/>
    <n v="30.363636363636363"/>
    <s v="US"/>
    <s v="USD"/>
    <n v="1566968400"/>
    <n v="15673140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s v="successful"/>
    <n v="2441"/>
    <n v="54.004916018025398"/>
    <s v="US"/>
    <s v="USD"/>
    <n v="1543557600"/>
    <n v="1544508000"/>
    <b v="0"/>
    <b v="0"/>
    <s v="music/rock"/>
    <s v="music"/>
    <s v="rock"/>
  </r>
  <r>
    <n v="329"/>
    <s v="Willis and Sons"/>
    <s v="Fundamental incremental database"/>
    <n v="93800"/>
    <n v="21477"/>
    <n v="22.896588486140725"/>
    <s v="live"/>
    <n v="211"/>
    <n v="101.78672985781991"/>
    <s v="US"/>
    <s v="USD"/>
    <n v="1481522400"/>
    <n v="14824728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s v="successful"/>
    <n v="1385"/>
    <n v="45.003610108303249"/>
    <s v="GB"/>
    <s v="GBP"/>
    <n v="1512712800"/>
    <n v="15127992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s v="successful"/>
    <n v="190"/>
    <n v="77.068421052631578"/>
    <s v="US"/>
    <s v="USD"/>
    <n v="1324274400"/>
    <n v="13243608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s v="successful"/>
    <n v="470"/>
    <n v="88.076595744680844"/>
    <s v="US"/>
    <s v="USD"/>
    <n v="1364446800"/>
    <n v="13645332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s v="successful"/>
    <n v="253"/>
    <n v="47.035573122529641"/>
    <s v="US"/>
    <s v="USD"/>
    <n v="1542693600"/>
    <n v="1545112800"/>
    <b v="0"/>
    <b v="0"/>
    <s v="theater/plays"/>
    <s v="theater"/>
    <s v="plays"/>
  </r>
  <r>
    <n v="334"/>
    <s v="Mcgee Group"/>
    <s v="Assimilated discrete algorithm"/>
    <n v="66200"/>
    <n v="123538"/>
    <n v="186.61329305135951"/>
    <s v="successful"/>
    <n v="1113"/>
    <n v="110.99550763701707"/>
    <s v="US"/>
    <s v="USD"/>
    <n v="1515564000"/>
    <n v="1516168800"/>
    <b v="0"/>
    <b v="0"/>
    <s v="music/rock"/>
    <s v="music"/>
    <s v="rock"/>
  </r>
  <r>
    <n v="335"/>
    <s v="Jordan-Acosta"/>
    <s v="Operative uniform hub"/>
    <n v="173800"/>
    <n v="198628"/>
    <n v="114.28538550057536"/>
    <s v="successful"/>
    <n v="2283"/>
    <n v="87.003066141042481"/>
    <s v="US"/>
    <s v="USD"/>
    <n v="1573797600"/>
    <n v="1574920800"/>
    <b v="0"/>
    <b v="0"/>
    <s v="music/rock"/>
    <s v="music"/>
    <s v="rock"/>
  </r>
  <r>
    <n v="336"/>
    <s v="Nunez Inc"/>
    <s v="Customizable intangible capability"/>
    <n v="70700"/>
    <n v="68602"/>
    <n v="97.032531824611041"/>
    <s v="failed"/>
    <n v="1072"/>
    <n v="63.994402985074629"/>
    <s v="US"/>
    <s v="USD"/>
    <n v="1292392800"/>
    <n v="1292479200"/>
    <b v="0"/>
    <b v="1"/>
    <s v="music/rock"/>
    <s v="music"/>
    <s v="rock"/>
  </r>
  <r>
    <n v="337"/>
    <s v="Hayden Ltd"/>
    <s v="Innovative didactic analyzer"/>
    <n v="94500"/>
    <n v="116064"/>
    <n v="122.81904761904762"/>
    <s v="successful"/>
    <n v="1095"/>
    <n v="105.9945205479452"/>
    <s v="US"/>
    <s v="USD"/>
    <n v="1573452000"/>
    <n v="15735384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s v="successful"/>
    <n v="1690"/>
    <n v="73.989349112426041"/>
    <s v="US"/>
    <s v="USD"/>
    <n v="1317790800"/>
    <n v="13203828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s v="canceled"/>
    <n v="1297"/>
    <n v="84.02004626060139"/>
    <s v="CA"/>
    <s v="CAD"/>
    <n v="1501650000"/>
    <n v="15028596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s v="failed"/>
    <n v="393"/>
    <n v="88.966921119592882"/>
    <s v="US"/>
    <s v="USD"/>
    <n v="1323669600"/>
    <n v="13237560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s v="failed"/>
    <n v="1257"/>
    <n v="76.990453460620529"/>
    <s v="US"/>
    <s v="USD"/>
    <n v="1440738000"/>
    <n v="14413428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s v="failed"/>
    <n v="328"/>
    <n v="97.146341463414629"/>
    <s v="US"/>
    <s v="USD"/>
    <n v="1374296400"/>
    <n v="1375333200"/>
    <b v="0"/>
    <b v="0"/>
    <s v="theater/plays"/>
    <s v="theater"/>
    <s v="plays"/>
  </r>
  <r>
    <n v="343"/>
    <s v="Spencer-Weber"/>
    <s v="Optional zero-defect task-force"/>
    <n v="9000"/>
    <n v="4853"/>
    <n v="53.922222222222224"/>
    <s v="failed"/>
    <n v="147"/>
    <n v="33.013605442176868"/>
    <s v="US"/>
    <s v="USD"/>
    <n v="1384840800"/>
    <n v="13894200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s v="failed"/>
    <n v="830"/>
    <n v="99.950602409638549"/>
    <s v="US"/>
    <s v="USD"/>
    <n v="1516600800"/>
    <n v="15200568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s v="failed"/>
    <n v="331"/>
    <n v="69.966767371601208"/>
    <s v="GB"/>
    <s v="GBP"/>
    <n v="1436418000"/>
    <n v="14365044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s v="failed"/>
    <n v="25"/>
    <n v="110.32"/>
    <s v="US"/>
    <s v="USD"/>
    <n v="1503550800"/>
    <n v="15083028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s v="successful"/>
    <n v="191"/>
    <n v="66.005235602094245"/>
    <s v="US"/>
    <s v="USD"/>
    <n v="1423634400"/>
    <n v="14257080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s v="failed"/>
    <n v="3483"/>
    <n v="41.005742176284812"/>
    <s v="US"/>
    <s v="USD"/>
    <n v="1487224800"/>
    <n v="14883480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s v="failed"/>
    <n v="923"/>
    <n v="103.96316359696641"/>
    <s v="US"/>
    <s v="USD"/>
    <n v="1500008400"/>
    <n v="1502600400"/>
    <b v="0"/>
    <b v="0"/>
    <s v="theater/plays"/>
    <s v="theater"/>
    <s v="plays"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b v="0"/>
    <b v="1"/>
    <s v="music/jazz"/>
    <s v="music"/>
    <s v="jazz"/>
  </r>
  <r>
    <n v="351"/>
    <s v="Young LLC"/>
    <s v="Universal maximized methodology"/>
    <n v="74100"/>
    <n v="94631"/>
    <n v="127.70715249662618"/>
    <s v="successful"/>
    <n v="2013"/>
    <n v="47.009935419771487"/>
    <s v="US"/>
    <s v="USD"/>
    <n v="1440392400"/>
    <n v="1441602000"/>
    <b v="0"/>
    <b v="0"/>
    <s v="music/rock"/>
    <s v="music"/>
    <s v="rock"/>
  </r>
  <r>
    <n v="352"/>
    <s v="Adams, Willis and Sanchez"/>
    <s v="Expanded hybrid hardware"/>
    <n v="2800"/>
    <n v="977"/>
    <n v="34.892857142857139"/>
    <s v="failed"/>
    <n v="33"/>
    <n v="29.606060606060606"/>
    <s v="CA"/>
    <s v="CAD"/>
    <n v="1446876000"/>
    <n v="14475672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s v="successful"/>
    <n v="1703"/>
    <n v="81.010569583088667"/>
    <s v="US"/>
    <s v="USD"/>
    <n v="1562302800"/>
    <n v="15623892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s v="successful"/>
    <n v="80"/>
    <n v="94.35"/>
    <s v="DK"/>
    <s v="DKK"/>
    <n v="1378184400"/>
    <n v="13787892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s v="live"/>
    <n v="86"/>
    <n v="26.058139534883722"/>
    <s v="US"/>
    <s v="USD"/>
    <n v="1485064800"/>
    <n v="14885208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s v="failed"/>
    <n v="40"/>
    <n v="85.775000000000006"/>
    <s v="IT"/>
    <s v="EUR"/>
    <n v="1326520800"/>
    <n v="13272984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s v="successful"/>
    <n v="41"/>
    <n v="103.73170731707317"/>
    <s v="US"/>
    <s v="USD"/>
    <n v="1441256400"/>
    <n v="14434164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s v="failed"/>
    <n v="23"/>
    <n v="49.826086956521742"/>
    <s v="CA"/>
    <s v="CAD"/>
    <n v="1533877200"/>
    <n v="15341364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s v="successful"/>
    <n v="187"/>
    <n v="63.893048128342244"/>
    <s v="US"/>
    <s v="USD"/>
    <n v="1314421200"/>
    <n v="13150260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s v="successful"/>
    <n v="2875"/>
    <n v="47.002434782608695"/>
    <s v="GB"/>
    <s v="GBP"/>
    <n v="1293861600"/>
    <n v="12950712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s v="successful"/>
    <n v="88"/>
    <n v="108.47727272727273"/>
    <s v="US"/>
    <s v="USD"/>
    <n v="1507352400"/>
    <n v="15094260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s v="successful"/>
    <n v="191"/>
    <n v="72.015706806282722"/>
    <s v="US"/>
    <s v="USD"/>
    <n v="1296108000"/>
    <n v="1299391200"/>
    <b v="0"/>
    <b v="0"/>
    <s v="music/rock"/>
    <s v="music"/>
    <s v="rock"/>
  </r>
  <r>
    <n v="363"/>
    <s v="Gray-Davis"/>
    <s v="Re-contextualized local initiative"/>
    <n v="5200"/>
    <n v="8330"/>
    <n v="160.19230769230771"/>
    <s v="successful"/>
    <n v="139"/>
    <n v="59.928057553956833"/>
    <s v="US"/>
    <s v="USD"/>
    <n v="1324965600"/>
    <n v="1325052000"/>
    <b v="0"/>
    <b v="0"/>
    <s v="music/rock"/>
    <s v="music"/>
    <s v="rock"/>
  </r>
  <r>
    <n v="364"/>
    <s v="Ramirez-Myers"/>
    <s v="Switchable intangible definition"/>
    <n v="900"/>
    <n v="14547"/>
    <n v="1616.3333333333335"/>
    <s v="successful"/>
    <n v="186"/>
    <n v="78.209677419354833"/>
    <s v="US"/>
    <s v="USD"/>
    <n v="1520229600"/>
    <n v="15228180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s v="successful"/>
    <n v="112"/>
    <n v="104.77678571428571"/>
    <s v="AU"/>
    <s v="AUD"/>
    <n v="1482991200"/>
    <n v="14853240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s v="successful"/>
    <n v="101"/>
    <n v="105.52475247524752"/>
    <s v="US"/>
    <s v="USD"/>
    <n v="1294034400"/>
    <n v="12941208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s v="failed"/>
    <n v="75"/>
    <n v="24.933333333333334"/>
    <s v="US"/>
    <s v="USD"/>
    <n v="1413608400"/>
    <n v="14156856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s v="successful"/>
    <n v="206"/>
    <n v="69.873786407766985"/>
    <s v="GB"/>
    <s v="GBP"/>
    <n v="1286946000"/>
    <n v="12889332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s v="successful"/>
    <n v="154"/>
    <n v="95.733766233766232"/>
    <s v="US"/>
    <s v="USD"/>
    <n v="1359871200"/>
    <n v="13632372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s v="successful"/>
    <n v="5966"/>
    <n v="29.997485752598056"/>
    <s v="US"/>
    <s v="USD"/>
    <n v="1555304400"/>
    <n v="15558228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s v="failed"/>
    <n v="2176"/>
    <n v="59.011948529411768"/>
    <s v="US"/>
    <s v="USD"/>
    <n v="1423375200"/>
    <n v="14277780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s v="successful"/>
    <n v="169"/>
    <n v="84.757396449704146"/>
    <s v="US"/>
    <s v="USD"/>
    <n v="1420696800"/>
    <n v="14224248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s v="successful"/>
    <n v="2106"/>
    <n v="78.010921177587846"/>
    <s v="US"/>
    <s v="USD"/>
    <n v="1502946000"/>
    <n v="15036372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s v="failed"/>
    <n v="441"/>
    <n v="50.05215419501134"/>
    <s v="US"/>
    <s v="USD"/>
    <n v="1547186400"/>
    <n v="15476184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s v="failed"/>
    <n v="25"/>
    <n v="59.16"/>
    <s v="US"/>
    <s v="USD"/>
    <n v="1444971600"/>
    <n v="1449900000"/>
    <b v="0"/>
    <b v="0"/>
    <s v="music/indie rock"/>
    <s v="music"/>
    <s v="indie rock"/>
  </r>
  <r>
    <n v="376"/>
    <s v="Perry PLC"/>
    <s v="Mandatory uniform matrix"/>
    <n v="3400"/>
    <n v="12275"/>
    <n v="361.02941176470591"/>
    <s v="successful"/>
    <n v="131"/>
    <n v="93.702290076335885"/>
    <s v="US"/>
    <s v="USD"/>
    <n v="1404622800"/>
    <n v="14051412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s v="failed"/>
    <n v="127"/>
    <n v="40.14173228346457"/>
    <s v="US"/>
    <s v="USD"/>
    <n v="1571720400"/>
    <n v="1572933600"/>
    <b v="0"/>
    <b v="0"/>
    <s v="theater/plays"/>
    <s v="theater"/>
    <s v="plays"/>
  </r>
  <r>
    <n v="378"/>
    <s v="Fleming-Oliver"/>
    <s v="Managed stable function"/>
    <n v="178200"/>
    <n v="24882"/>
    <n v="13.962962962962964"/>
    <s v="failed"/>
    <n v="355"/>
    <n v="70.090140845070422"/>
    <s v="US"/>
    <s v="USD"/>
    <n v="1526878800"/>
    <n v="15301620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s v="failed"/>
    <n v="44"/>
    <n v="66.181818181818187"/>
    <s v="GB"/>
    <s v="GBP"/>
    <n v="1319691600"/>
    <n v="13209048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s v="successful"/>
    <n v="84"/>
    <n v="47.714285714285715"/>
    <s v="US"/>
    <s v="USD"/>
    <n v="1371963600"/>
    <n v="13723956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s v="successful"/>
    <n v="155"/>
    <n v="62.896774193548389"/>
    <s v="US"/>
    <s v="USD"/>
    <n v="1433739600"/>
    <n v="14377140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s v="failed"/>
    <n v="67"/>
    <n v="86.611940298507463"/>
    <s v="US"/>
    <s v="USD"/>
    <n v="1508130000"/>
    <n v="15097716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s v="successful"/>
    <n v="189"/>
    <n v="75.126984126984127"/>
    <s v="US"/>
    <s v="USD"/>
    <n v="1550037600"/>
    <n v="15505560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s v="successful"/>
    <n v="4799"/>
    <n v="41.004167534903104"/>
    <s v="US"/>
    <s v="USD"/>
    <n v="1486706400"/>
    <n v="14890392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s v="successful"/>
    <n v="1137"/>
    <n v="50.007915567282325"/>
    <s v="US"/>
    <s v="USD"/>
    <n v="1553835600"/>
    <n v="15566004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s v="failed"/>
    <n v="1068"/>
    <n v="96.960674157303373"/>
    <s v="US"/>
    <s v="USD"/>
    <n v="1277528400"/>
    <n v="12785652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s v="failed"/>
    <n v="424"/>
    <n v="100.93160377358491"/>
    <s v="US"/>
    <s v="USD"/>
    <n v="1339477200"/>
    <n v="13399092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s v="canceled"/>
    <n v="145"/>
    <n v="89.227586206896547"/>
    <s v="CH"/>
    <s v="CHF"/>
    <n v="1325656800"/>
    <n v="13258296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s v="successful"/>
    <n v="1152"/>
    <n v="87.979166666666671"/>
    <s v="US"/>
    <s v="USD"/>
    <n v="1288242000"/>
    <n v="1290578400"/>
    <b v="0"/>
    <b v="0"/>
    <s v="theater/plays"/>
    <s v="theater"/>
    <s v="plays"/>
  </r>
  <r>
    <n v="390"/>
    <s v="Davis-Allen"/>
    <s v="Digitized eco-centric core"/>
    <n v="2400"/>
    <n v="4477"/>
    <n v="186.54166666666669"/>
    <s v="successful"/>
    <n v="50"/>
    <n v="89.54"/>
    <s v="US"/>
    <s v="USD"/>
    <n v="1379048400"/>
    <n v="13803444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s v="failed"/>
    <n v="151"/>
    <n v="29.09271523178808"/>
    <s v="US"/>
    <s v="USD"/>
    <n v="1389679200"/>
    <n v="13898520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s v="failed"/>
    <n v="1608"/>
    <n v="42.006218905472636"/>
    <s v="US"/>
    <s v="USD"/>
    <n v="1294293600"/>
    <n v="12944664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s v="successful"/>
    <n v="3059"/>
    <n v="47.004903563255965"/>
    <s v="CA"/>
    <s v="CAD"/>
    <n v="1500267600"/>
    <n v="1500354000"/>
    <b v="0"/>
    <b v="0"/>
    <s v="music/jazz"/>
    <s v="music"/>
    <s v="jazz"/>
  </r>
  <r>
    <n v="394"/>
    <s v="Noble-Bailey"/>
    <s v="Customizable dynamic info-mediaries"/>
    <n v="800"/>
    <n v="3755"/>
    <n v="469.37499999999994"/>
    <s v="successful"/>
    <n v="34"/>
    <n v="110.44117647058823"/>
    <s v="US"/>
    <s v="USD"/>
    <n v="1375074000"/>
    <n v="13759380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s v="successful"/>
    <n v="220"/>
    <n v="41.990909090909092"/>
    <s v="US"/>
    <s v="USD"/>
    <n v="1323324000"/>
    <n v="1323410400"/>
    <b v="1"/>
    <b v="0"/>
    <s v="theater/plays"/>
    <s v="theater"/>
    <s v="plays"/>
  </r>
  <r>
    <n v="396"/>
    <s v="Holmes PLC"/>
    <s v="Digitized local info-mediaries"/>
    <n v="46100"/>
    <n v="77012"/>
    <n v="167.05422993492408"/>
    <s v="successful"/>
    <n v="1604"/>
    <n v="48.012468827930178"/>
    <s v="AU"/>
    <s v="AUD"/>
    <n v="1538715600"/>
    <n v="15394068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s v="successful"/>
    <n v="454"/>
    <n v="31.019823788546255"/>
    <s v="US"/>
    <s v="USD"/>
    <n v="1369285200"/>
    <n v="1369803600"/>
    <b v="0"/>
    <b v="0"/>
    <s v="music/rock"/>
    <s v="music"/>
    <s v="rock"/>
  </r>
  <r>
    <n v="398"/>
    <s v="Myers LLC"/>
    <s v="Reactive bottom-line open architecture"/>
    <n v="1700"/>
    <n v="12202"/>
    <n v="717.76470588235293"/>
    <s v="successful"/>
    <n v="123"/>
    <n v="99.203252032520325"/>
    <s v="IT"/>
    <s v="EUR"/>
    <n v="1525755600"/>
    <n v="15259284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s v="failed"/>
    <n v="941"/>
    <n v="66.022316684378325"/>
    <s v="US"/>
    <s v="USD"/>
    <n v="1296626400"/>
    <n v="1297231200"/>
    <b v="0"/>
    <b v="0"/>
    <s v="music/indie rock"/>
    <s v="music"/>
    <s v="indie rock"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s v="successful"/>
    <n v="299"/>
    <n v="46.060200668896321"/>
    <s v="US"/>
    <s v="USD"/>
    <n v="1572152400"/>
    <n v="15721524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s v="failed"/>
    <n v="40"/>
    <n v="73.650000000000006"/>
    <s v="US"/>
    <s v="USD"/>
    <n v="1325829600"/>
    <n v="13298904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s v="failed"/>
    <n v="3015"/>
    <n v="55.99336650082919"/>
    <s v="CA"/>
    <s v="CAD"/>
    <n v="1273640400"/>
    <n v="12767508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s v="successful"/>
    <n v="2237"/>
    <n v="68.985695127402778"/>
    <s v="US"/>
    <s v="USD"/>
    <n v="1510639200"/>
    <n v="1510898400"/>
    <b v="0"/>
    <b v="0"/>
    <s v="theater/plays"/>
    <s v="theater"/>
    <s v="plays"/>
  </r>
  <r>
    <n v="405"/>
    <s v="Lee LLC"/>
    <s v="Synchronized secondary analyzer"/>
    <n v="29600"/>
    <n v="26527"/>
    <n v="89.618243243243242"/>
    <s v="failed"/>
    <n v="435"/>
    <n v="60.981609195402299"/>
    <s v="US"/>
    <s v="USD"/>
    <n v="1528088400"/>
    <n v="15324084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s v="successful"/>
    <n v="645"/>
    <n v="110.98139534883721"/>
    <s v="US"/>
    <s v="USD"/>
    <n v="1359525600"/>
    <n v="13605624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s v="successful"/>
    <n v="484"/>
    <n v="25"/>
    <s v="DK"/>
    <s v="DKK"/>
    <n v="1570942800"/>
    <n v="15715476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s v="successful"/>
    <n v="154"/>
    <n v="78.759740259740255"/>
    <s v="CA"/>
    <s v="CAD"/>
    <n v="1466398800"/>
    <n v="14681268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s v="failed"/>
    <n v="714"/>
    <n v="87.960784313725483"/>
    <s v="US"/>
    <s v="USD"/>
    <n v="1492491600"/>
    <n v="14928372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s v="live"/>
    <n v="1111"/>
    <n v="49.987398739873989"/>
    <s v="US"/>
    <s v="USD"/>
    <n v="1430197200"/>
    <n v="14301972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s v="successful"/>
    <n v="82"/>
    <n v="99.524390243902445"/>
    <s v="US"/>
    <s v="USD"/>
    <n v="1496034000"/>
    <n v="14962068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s v="successful"/>
    <n v="134"/>
    <n v="104.82089552238806"/>
    <s v="US"/>
    <s v="USD"/>
    <n v="1388728800"/>
    <n v="13895928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s v="live"/>
    <n v="1089"/>
    <n v="108.01469237832875"/>
    <s v="US"/>
    <s v="USD"/>
    <n v="1543298400"/>
    <n v="15456312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s v="failed"/>
    <n v="5497"/>
    <n v="28.998544660724033"/>
    <s v="US"/>
    <s v="USD"/>
    <n v="1271739600"/>
    <n v="12724308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s v="failed"/>
    <n v="418"/>
    <n v="30.028708133971293"/>
    <s v="US"/>
    <s v="USD"/>
    <n v="1326434400"/>
    <n v="13279032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s v="failed"/>
    <n v="1439"/>
    <n v="41.005559416261292"/>
    <s v="US"/>
    <s v="USD"/>
    <n v="1295244000"/>
    <n v="12960216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s v="failed"/>
    <n v="15"/>
    <n v="62.866666666666667"/>
    <s v="US"/>
    <s v="USD"/>
    <n v="1541221200"/>
    <n v="15432984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s v="failed"/>
    <n v="1999"/>
    <n v="47.005002501250623"/>
    <s v="CA"/>
    <s v="CAD"/>
    <n v="1336280400"/>
    <n v="13363668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s v="successful"/>
    <n v="5203"/>
    <n v="26.997693638285604"/>
    <s v="US"/>
    <s v="USD"/>
    <n v="1324533600"/>
    <n v="13250520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s v="successful"/>
    <n v="94"/>
    <n v="68.329787234042556"/>
    <s v="US"/>
    <s v="USD"/>
    <n v="1498366800"/>
    <n v="14995764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s v="failed"/>
    <n v="118"/>
    <n v="50.974576271186443"/>
    <s v="US"/>
    <s v="USD"/>
    <n v="1498712400"/>
    <n v="15013044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s v="successful"/>
    <n v="205"/>
    <n v="54.024390243902438"/>
    <s v="US"/>
    <s v="USD"/>
    <n v="1271480400"/>
    <n v="12732084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s v="failed"/>
    <n v="162"/>
    <n v="97.055555555555557"/>
    <s v="US"/>
    <s v="USD"/>
    <n v="1316667600"/>
    <n v="13168404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s v="failed"/>
    <n v="83"/>
    <n v="24.867469879518072"/>
    <s v="US"/>
    <s v="USD"/>
    <n v="1524027600"/>
    <n v="15245460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s v="successful"/>
    <n v="92"/>
    <n v="84.423913043478265"/>
    <s v="US"/>
    <s v="USD"/>
    <n v="1438059600"/>
    <n v="14385780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s v="successful"/>
    <n v="219"/>
    <n v="47.091324200913242"/>
    <s v="US"/>
    <s v="USD"/>
    <n v="1361944800"/>
    <n v="13625496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s v="successful"/>
    <n v="2526"/>
    <n v="77.996041171813147"/>
    <s v="US"/>
    <s v="USD"/>
    <n v="1410584400"/>
    <n v="14133492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s v="failed"/>
    <n v="747"/>
    <n v="62.967871485943775"/>
    <s v="US"/>
    <s v="USD"/>
    <n v="1297404000"/>
    <n v="12980088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s v="canceled"/>
    <n v="2138"/>
    <n v="81.006080449017773"/>
    <s v="US"/>
    <s v="USD"/>
    <n v="1392012000"/>
    <n v="13944276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s v="failed"/>
    <n v="84"/>
    <n v="65.321428571428569"/>
    <s v="US"/>
    <s v="USD"/>
    <n v="1569733200"/>
    <n v="1572670800"/>
    <b v="0"/>
    <b v="0"/>
    <s v="theater/plays"/>
    <s v="theater"/>
    <s v="plays"/>
  </r>
  <r>
    <n v="431"/>
    <s v="Rosales LLC"/>
    <s v="Compatible multimedia utilization"/>
    <n v="5100"/>
    <n v="9817"/>
    <n v="192.49019607843135"/>
    <s v="successful"/>
    <n v="94"/>
    <n v="104.43617021276596"/>
    <s v="US"/>
    <s v="USD"/>
    <n v="1529643600"/>
    <n v="15311124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s v="failed"/>
    <n v="91"/>
    <n v="69.989010989010993"/>
    <s v="US"/>
    <s v="USD"/>
    <n v="1399006800"/>
    <n v="14007348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s v="failed"/>
    <n v="792"/>
    <n v="83.023989898989896"/>
    <s v="US"/>
    <s v="USD"/>
    <n v="1385359200"/>
    <n v="13867416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s v="canceled"/>
    <n v="10"/>
    <n v="90.3"/>
    <s v="CA"/>
    <s v="CAD"/>
    <n v="1480572000"/>
    <n v="14817816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s v="successful"/>
    <n v="1713"/>
    <n v="103.98131932282546"/>
    <s v="IT"/>
    <s v="EUR"/>
    <n v="1418623200"/>
    <n v="14196600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s v="successful"/>
    <n v="249"/>
    <n v="54.931726907630519"/>
    <s v="US"/>
    <s v="USD"/>
    <n v="1555736400"/>
    <n v="1555822800"/>
    <b v="0"/>
    <b v="0"/>
    <s v="music/jazz"/>
    <s v="music"/>
    <s v="jazz"/>
  </r>
  <r>
    <n v="437"/>
    <s v="Hansen Group"/>
    <s v="Centralized regional interface"/>
    <n v="8100"/>
    <n v="9969"/>
    <n v="123.07407407407408"/>
    <s v="successful"/>
    <n v="192"/>
    <n v="51.921875"/>
    <s v="US"/>
    <s v="USD"/>
    <n v="1442120400"/>
    <n v="14423796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s v="successful"/>
    <n v="247"/>
    <n v="60.02834008097166"/>
    <s v="US"/>
    <s v="USD"/>
    <n v="1362376800"/>
    <n v="13649652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s v="successful"/>
    <n v="2293"/>
    <n v="44.003488879197555"/>
    <s v="US"/>
    <s v="USD"/>
    <n v="1478408400"/>
    <n v="14790168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s v="successful"/>
    <n v="3131"/>
    <n v="53.003513254551258"/>
    <s v="US"/>
    <s v="USD"/>
    <n v="1498798800"/>
    <n v="14996628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s v="failed"/>
    <n v="32"/>
    <n v="54.5"/>
    <s v="US"/>
    <s v="USD"/>
    <n v="1335416400"/>
    <n v="13378356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s v="successful"/>
    <n v="143"/>
    <n v="75.04195804195804"/>
    <s v="IT"/>
    <s v="EUR"/>
    <n v="1504328400"/>
    <n v="15057108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s v="canceled"/>
    <n v="90"/>
    <n v="35.911111111111111"/>
    <s v="US"/>
    <s v="USD"/>
    <n v="1285822800"/>
    <n v="1287464400"/>
    <b v="0"/>
    <b v="0"/>
    <s v="theater/plays"/>
    <s v="theater"/>
    <s v="plays"/>
  </r>
  <r>
    <n v="444"/>
    <s v="Hensley Ltd"/>
    <s v="Versatile global attitude"/>
    <n v="6200"/>
    <n v="10938"/>
    <n v="176.41935483870967"/>
    <s v="successful"/>
    <n v="296"/>
    <n v="36.952702702702702"/>
    <s v="US"/>
    <s v="USD"/>
    <n v="1311483600"/>
    <n v="13116564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s v="successful"/>
    <n v="170"/>
    <n v="63.170588235294119"/>
    <s v="US"/>
    <s v="USD"/>
    <n v="1291356000"/>
    <n v="12931704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s v="failed"/>
    <n v="186"/>
    <n v="29.99462365591398"/>
    <s v="US"/>
    <s v="USD"/>
    <n v="1355810400"/>
    <n v="13559832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s v="canceled"/>
    <n v="439"/>
    <n v="86"/>
    <s v="GB"/>
    <s v="GBP"/>
    <n v="1513663200"/>
    <n v="15150456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s v="failed"/>
    <n v="605"/>
    <n v="75.014876033057845"/>
    <s v="US"/>
    <s v="USD"/>
    <n v="1365915600"/>
    <n v="1366088400"/>
    <b v="0"/>
    <b v="1"/>
    <s v="games/video games"/>
    <s v="games"/>
    <s v="video games"/>
  </r>
  <r>
    <n v="449"/>
    <s v="Cuevas-Morales"/>
    <s v="Public-key coherent ability"/>
    <n v="900"/>
    <n v="8703"/>
    <n v="967"/>
    <s v="successful"/>
    <n v="86"/>
    <n v="101.19767441860465"/>
    <s v="DK"/>
    <s v="DKK"/>
    <n v="1551852000"/>
    <n v="1553317200"/>
    <b v="0"/>
    <b v="0"/>
    <s v="games/video games"/>
    <s v="games"/>
    <s v="video games"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s v="successful"/>
    <n v="6286"/>
    <n v="29.001272669424118"/>
    <s v="US"/>
    <s v="USD"/>
    <n v="1500440400"/>
    <n v="1503118800"/>
    <b v="0"/>
    <b v="0"/>
    <s v="music/rock"/>
    <s v="music"/>
    <s v="rock"/>
  </r>
  <r>
    <n v="452"/>
    <s v="Morris Group"/>
    <s v="Realigned impactful artificial intelligence"/>
    <n v="4800"/>
    <n v="3045"/>
    <n v="63.4375"/>
    <s v="failed"/>
    <n v="31"/>
    <n v="98.225806451612897"/>
    <s v="US"/>
    <s v="USD"/>
    <n v="1278392400"/>
    <n v="12784788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s v="failed"/>
    <n v="1181"/>
    <n v="87.001693480101608"/>
    <s v="US"/>
    <s v="USD"/>
    <n v="1480572000"/>
    <n v="14841144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s v="failed"/>
    <n v="39"/>
    <n v="45.205128205128204"/>
    <s v="US"/>
    <s v="USD"/>
    <n v="1382331600"/>
    <n v="13854456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s v="successful"/>
    <n v="3727"/>
    <n v="37.001341561577675"/>
    <s v="US"/>
    <s v="USD"/>
    <n v="1316754000"/>
    <n v="13187412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s v="successful"/>
    <n v="1605"/>
    <n v="94.976947040498445"/>
    <s v="US"/>
    <s v="USD"/>
    <n v="1518242400"/>
    <n v="15182424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s v="failed"/>
    <n v="46"/>
    <n v="28.956521739130434"/>
    <s v="US"/>
    <s v="USD"/>
    <n v="1476421200"/>
    <n v="14765940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s v="successful"/>
    <n v="2120"/>
    <n v="55.993396226415094"/>
    <s v="US"/>
    <s v="USD"/>
    <n v="1269752400"/>
    <n v="12735540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s v="failed"/>
    <n v="105"/>
    <n v="54.038095238095238"/>
    <s v="US"/>
    <s v="USD"/>
    <n v="1419746400"/>
    <n v="14219064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s v="successful"/>
    <n v="50"/>
    <n v="82.38"/>
    <s v="US"/>
    <s v="USD"/>
    <n v="1281330000"/>
    <n v="1281589200"/>
    <b v="0"/>
    <b v="0"/>
    <s v="theater/plays"/>
    <s v="theater"/>
    <s v="plays"/>
  </r>
  <r>
    <n v="461"/>
    <s v="Terry-Salinas"/>
    <s v="Networked secondary structure"/>
    <n v="98800"/>
    <n v="139354"/>
    <n v="141.04655870445345"/>
    <s v="successful"/>
    <n v="2080"/>
    <n v="66.997115384615384"/>
    <s v="US"/>
    <s v="USD"/>
    <n v="1398661200"/>
    <n v="14003892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s v="failed"/>
    <n v="535"/>
    <n v="107.91401869158878"/>
    <s v="US"/>
    <s v="USD"/>
    <n v="1359525600"/>
    <n v="13628088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s v="successful"/>
    <n v="2105"/>
    <n v="69.009501187648453"/>
    <s v="US"/>
    <s v="USD"/>
    <n v="1388469600"/>
    <n v="13888152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s v="successful"/>
    <n v="2436"/>
    <n v="39.006568144499177"/>
    <s v="US"/>
    <s v="USD"/>
    <n v="1518328800"/>
    <n v="1519538400"/>
    <b v="0"/>
    <b v="0"/>
    <s v="theater/plays"/>
    <s v="theater"/>
    <s v="plays"/>
  </r>
  <r>
    <n v="465"/>
    <s v="Gonzalez-Robbins"/>
    <s v="Up-sized responsive protocol"/>
    <n v="4700"/>
    <n v="8829"/>
    <n v="187.85106382978722"/>
    <s v="successful"/>
    <n v="80"/>
    <n v="110.3625"/>
    <s v="US"/>
    <s v="USD"/>
    <n v="1517032800"/>
    <n v="15178104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s v="successful"/>
    <n v="42"/>
    <n v="94.857142857142861"/>
    <s v="US"/>
    <s v="USD"/>
    <n v="1368594000"/>
    <n v="13705812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s v="successful"/>
    <n v="139"/>
    <n v="57.935251798561154"/>
    <s v="CA"/>
    <s v="CAD"/>
    <n v="1448258400"/>
    <n v="1448863200"/>
    <b v="0"/>
    <b v="1"/>
    <s v="technology/web"/>
    <s v="technology"/>
    <s v="web"/>
  </r>
  <r>
    <n v="468"/>
    <s v="Hughes Inc"/>
    <s v="Streamlined neutral analyzer"/>
    <n v="4000"/>
    <n v="1620"/>
    <n v="40.5"/>
    <s v="failed"/>
    <n v="16"/>
    <n v="101.25"/>
    <s v="US"/>
    <s v="USD"/>
    <n v="1555218000"/>
    <n v="1556600400"/>
    <b v="0"/>
    <b v="0"/>
    <s v="theater/plays"/>
    <s v="theater"/>
    <s v="plays"/>
  </r>
  <r>
    <n v="469"/>
    <s v="Olsen-Ryan"/>
    <s v="Assimilated neutral utilization"/>
    <n v="5600"/>
    <n v="10328"/>
    <n v="184.42857142857144"/>
    <s v="successful"/>
    <n v="159"/>
    <n v="64.95597484276729"/>
    <s v="US"/>
    <s v="USD"/>
    <n v="1431925200"/>
    <n v="14320980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s v="successful"/>
    <n v="381"/>
    <n v="27.00524934383202"/>
    <s v="US"/>
    <s v="USD"/>
    <n v="1481522400"/>
    <n v="1482127200"/>
    <b v="0"/>
    <b v="0"/>
    <s v="technology/wearables"/>
    <s v="technology"/>
    <s v="wearables"/>
  </r>
  <r>
    <n v="471"/>
    <s v="Perry and Sons"/>
    <s v="Configurable static help-desk"/>
    <n v="3100"/>
    <n v="9889"/>
    <n v="319"/>
    <s v="successful"/>
    <n v="194"/>
    <n v="50.97422680412371"/>
    <s v="GB"/>
    <s v="GBP"/>
    <n v="1335934800"/>
    <n v="13359348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s v="failed"/>
    <n v="575"/>
    <n v="104.94260869565217"/>
    <s v="US"/>
    <s v="USD"/>
    <n v="1552280400"/>
    <n v="1556946000"/>
    <b v="0"/>
    <b v="0"/>
    <s v="music/rock"/>
    <s v="music"/>
    <s v="rock"/>
  </r>
  <r>
    <n v="473"/>
    <s v="Richardson Inc"/>
    <s v="Assimilated fault-tolerant capacity"/>
    <n v="5000"/>
    <n v="8907"/>
    <n v="178.14000000000001"/>
    <s v="successful"/>
    <n v="106"/>
    <n v="84.028301886792448"/>
    <s v="US"/>
    <s v="USD"/>
    <n v="1529989200"/>
    <n v="1530075600"/>
    <b v="0"/>
    <b v="0"/>
    <s v="music/electric music"/>
    <s v="music"/>
    <s v="electric music"/>
  </r>
  <r>
    <n v="474"/>
    <s v="Santos-Young"/>
    <s v="Enhanced neutral ability"/>
    <n v="4000"/>
    <n v="14606"/>
    <n v="365.15"/>
    <s v="successful"/>
    <n v="142"/>
    <n v="102.85915492957747"/>
    <s v="US"/>
    <s v="USD"/>
    <n v="1418709600"/>
    <n v="14187960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s v="successful"/>
    <n v="211"/>
    <n v="39.962085308056871"/>
    <s v="US"/>
    <s v="USD"/>
    <n v="1372136400"/>
    <n v="13724820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s v="failed"/>
    <n v="1120"/>
    <n v="51.001785714285717"/>
    <s v="US"/>
    <s v="USD"/>
    <n v="1533877200"/>
    <n v="15343956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s v="failed"/>
    <n v="113"/>
    <n v="40.823008849557525"/>
    <s v="US"/>
    <s v="USD"/>
    <n v="1309064400"/>
    <n v="13113972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s v="successful"/>
    <n v="2756"/>
    <n v="58.999637155297535"/>
    <s v="US"/>
    <s v="USD"/>
    <n v="1425877200"/>
    <n v="14269140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s v="successful"/>
    <n v="173"/>
    <n v="71.156069364161851"/>
    <s v="GB"/>
    <s v="GBP"/>
    <n v="1501304400"/>
    <n v="15014772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s v="successful"/>
    <n v="87"/>
    <n v="99.494252873563212"/>
    <s v="US"/>
    <s v="USD"/>
    <n v="1268287200"/>
    <n v="12690612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s v="failed"/>
    <n v="1538"/>
    <n v="103.98634590377114"/>
    <s v="US"/>
    <s v="USD"/>
    <n v="1412139600"/>
    <n v="14157720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s v="failed"/>
    <n v="9"/>
    <n v="76.555555555555557"/>
    <s v="US"/>
    <s v="USD"/>
    <n v="1330063200"/>
    <n v="13310136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s v="failed"/>
    <n v="554"/>
    <n v="87.068592057761734"/>
    <s v="US"/>
    <s v="USD"/>
    <n v="1576130400"/>
    <n v="1576735200"/>
    <b v="0"/>
    <b v="0"/>
    <s v="theater/plays"/>
    <s v="theater"/>
    <s v="plays"/>
  </r>
  <r>
    <n v="484"/>
    <s v="Landry Inc"/>
    <s v="Synergistic cohesive adapter"/>
    <n v="29600"/>
    <n v="77021"/>
    <n v="260.20608108108109"/>
    <s v="successful"/>
    <n v="1572"/>
    <n v="48.99554707379135"/>
    <s v="GB"/>
    <s v="GBP"/>
    <n v="1407128400"/>
    <n v="14113620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s v="failed"/>
    <n v="648"/>
    <n v="42.969135802469133"/>
    <s v="GB"/>
    <s v="GBP"/>
    <n v="1560142800"/>
    <n v="15636852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s v="failed"/>
    <n v="21"/>
    <n v="33.428571428571431"/>
    <s v="GB"/>
    <s v="GBP"/>
    <n v="1520575200"/>
    <n v="15218676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s v="successful"/>
    <n v="2346"/>
    <n v="83.982949701619773"/>
    <s v="US"/>
    <s v="USD"/>
    <n v="1492664400"/>
    <n v="14955156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s v="successful"/>
    <n v="115"/>
    <n v="101.41739130434783"/>
    <s v="US"/>
    <s v="USD"/>
    <n v="1454479200"/>
    <n v="1455948000"/>
    <b v="0"/>
    <b v="0"/>
    <s v="theater/plays"/>
    <s v="theater"/>
    <s v="plays"/>
  </r>
  <r>
    <n v="489"/>
    <s v="Clark Inc"/>
    <s v="Down-sized mobile time-frame"/>
    <n v="9200"/>
    <n v="9339"/>
    <n v="101.5108695652174"/>
    <s v="successful"/>
    <n v="85"/>
    <n v="109.87058823529412"/>
    <s v="IT"/>
    <s v="EUR"/>
    <n v="1281934800"/>
    <n v="12823668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s v="successful"/>
    <n v="144"/>
    <n v="31.916666666666668"/>
    <s v="US"/>
    <s v="USD"/>
    <n v="1573970400"/>
    <n v="15745752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s v="successful"/>
    <n v="2443"/>
    <n v="70.993450675399103"/>
    <s v="US"/>
    <s v="USD"/>
    <n v="1372654800"/>
    <n v="13749012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s v="canceled"/>
    <n v="595"/>
    <n v="77.026890756302521"/>
    <s v="US"/>
    <s v="USD"/>
    <n v="1275886800"/>
    <n v="12789108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s v="successful"/>
    <n v="64"/>
    <n v="101.78125"/>
    <s v="US"/>
    <s v="USD"/>
    <n v="1561784400"/>
    <n v="15629076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s v="successful"/>
    <n v="268"/>
    <n v="51.059701492537314"/>
    <s v="US"/>
    <s v="USD"/>
    <n v="1332392400"/>
    <n v="13324788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s v="successful"/>
    <n v="195"/>
    <n v="68.02051282051282"/>
    <s v="DK"/>
    <s v="DKK"/>
    <n v="1402376400"/>
    <n v="14027220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s v="failed"/>
    <n v="54"/>
    <n v="30.87037037037037"/>
    <s v="US"/>
    <s v="USD"/>
    <n v="1495342800"/>
    <n v="14968116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s v="failed"/>
    <n v="120"/>
    <n v="27.908333333333335"/>
    <s v="US"/>
    <s v="USD"/>
    <n v="1482213600"/>
    <n v="14822136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s v="failed"/>
    <n v="579"/>
    <n v="79.994818652849744"/>
    <s v="DK"/>
    <s v="DKK"/>
    <n v="1420092000"/>
    <n v="14202648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s v="failed"/>
    <n v="2072"/>
    <n v="38.003378378378379"/>
    <s v="US"/>
    <s v="USD"/>
    <n v="1458018000"/>
    <n v="14584500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s v="failed"/>
    <n v="0"/>
    <e v="#DIV/0!"/>
    <s v="US"/>
    <s v="USD"/>
    <n v="1367384400"/>
    <n v="1369803600"/>
    <b v="0"/>
    <b v="1"/>
    <s v="theater/plays"/>
    <s v="theater"/>
    <s v="plays"/>
  </r>
  <r>
    <n v="501"/>
    <s v="Mccann-Le"/>
    <s v="Focused coherent methodology"/>
    <n v="153600"/>
    <n v="107743"/>
    <n v="70.145182291666657"/>
    <s v="failed"/>
    <n v="1796"/>
    <n v="59.990534521158132"/>
    <s v="US"/>
    <s v="USD"/>
    <n v="1363064400"/>
    <n v="13632372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s v="successful"/>
    <n v="186"/>
    <n v="37.037634408602152"/>
    <s v="AU"/>
    <s v="AUD"/>
    <n v="1343365200"/>
    <n v="13458708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s v="successful"/>
    <n v="460"/>
    <n v="99.963043478260872"/>
    <s v="US"/>
    <s v="USD"/>
    <n v="1435726800"/>
    <n v="14374548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s v="failed"/>
    <n v="62"/>
    <n v="111.6774193548387"/>
    <s v="IT"/>
    <s v="EUR"/>
    <n v="1431925200"/>
    <n v="1432011600"/>
    <b v="0"/>
    <b v="0"/>
    <s v="music/rock"/>
    <s v="music"/>
    <s v="rock"/>
  </r>
  <r>
    <n v="505"/>
    <s v="Jensen-Vargas"/>
    <s v="Ameliorated explicit parallelism"/>
    <n v="89900"/>
    <n v="12497"/>
    <n v="13.901001112347053"/>
    <s v="failed"/>
    <n v="347"/>
    <n v="36.014409221902014"/>
    <s v="US"/>
    <s v="USD"/>
    <n v="1362722400"/>
    <n v="13663476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s v="successful"/>
    <n v="2528"/>
    <n v="66.010284810126578"/>
    <s v="US"/>
    <s v="USD"/>
    <n v="1511416800"/>
    <n v="15128856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s v="failed"/>
    <n v="19"/>
    <n v="44.05263157894737"/>
    <s v="US"/>
    <s v="USD"/>
    <n v="1365483600"/>
    <n v="13697172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s v="successful"/>
    <n v="3657"/>
    <n v="52.999726551818434"/>
    <s v="US"/>
    <s v="USD"/>
    <n v="1532840400"/>
    <n v="1534654800"/>
    <b v="0"/>
    <b v="0"/>
    <s v="theater/plays"/>
    <s v="theater"/>
    <s v="plays"/>
  </r>
  <r>
    <n v="509"/>
    <s v="White LLC"/>
    <s v="Robust zero-defect project"/>
    <n v="168500"/>
    <n v="119510"/>
    <n v="70.925816023738875"/>
    <s v="failed"/>
    <n v="1258"/>
    <n v="95"/>
    <s v="US"/>
    <s v="USD"/>
    <n v="1336194000"/>
    <n v="13370580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s v="successful"/>
    <n v="131"/>
    <n v="70.908396946564892"/>
    <s v="AU"/>
    <s v="AUD"/>
    <n v="1527742800"/>
    <n v="15298164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s v="failed"/>
    <n v="362"/>
    <n v="98.060773480662988"/>
    <s v="US"/>
    <s v="USD"/>
    <n v="1564030800"/>
    <n v="1564894800"/>
    <b v="0"/>
    <b v="0"/>
    <s v="theater/plays"/>
    <s v="theater"/>
    <s v="plays"/>
  </r>
  <r>
    <n v="512"/>
    <s v="Williams-Walsh"/>
    <s v="Organized explicit core"/>
    <n v="9100"/>
    <n v="12678"/>
    <n v="139.31868131868131"/>
    <s v="successful"/>
    <n v="239"/>
    <n v="53.046025104602514"/>
    <s v="US"/>
    <s v="USD"/>
    <n v="1404536400"/>
    <n v="14046228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s v="canceled"/>
    <n v="35"/>
    <n v="93.142857142857139"/>
    <s v="US"/>
    <s v="USD"/>
    <n v="1284008400"/>
    <n v="12841812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s v="canceled"/>
    <n v="528"/>
    <n v="58.945075757575758"/>
    <s v="CH"/>
    <s v="CHF"/>
    <n v="1386309600"/>
    <n v="1386741600"/>
    <b v="0"/>
    <b v="1"/>
    <s v="music/rock"/>
    <s v="music"/>
    <s v="rock"/>
  </r>
  <r>
    <n v="515"/>
    <s v="Cox LLC"/>
    <s v="Phased 24hour flexibility"/>
    <n v="8600"/>
    <n v="4797"/>
    <n v="55.779069767441861"/>
    <s v="failed"/>
    <n v="133"/>
    <n v="36.067669172932334"/>
    <s v="CA"/>
    <s v="CAD"/>
    <n v="1324620000"/>
    <n v="13247928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s v="failed"/>
    <n v="846"/>
    <n v="63.030732860520096"/>
    <s v="US"/>
    <s v="USD"/>
    <n v="1281070800"/>
    <n v="12843540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s v="successful"/>
    <n v="78"/>
    <n v="84.717948717948715"/>
    <s v="US"/>
    <s v="USD"/>
    <n v="1493960400"/>
    <n v="14943924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s v="failed"/>
    <n v="10"/>
    <n v="62.2"/>
    <s v="US"/>
    <s v="USD"/>
    <n v="1519365600"/>
    <n v="15195384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s v="successful"/>
    <n v="1773"/>
    <n v="101.97518330513255"/>
    <s v="US"/>
    <s v="USD"/>
    <n v="1420696800"/>
    <n v="1421906400"/>
    <b v="0"/>
    <b v="1"/>
    <s v="music/rock"/>
    <s v="music"/>
    <s v="rock"/>
  </r>
  <r>
    <n v="520"/>
    <s v="Frederick, Jenkins and Collins"/>
    <s v="Organic radical collaboration"/>
    <n v="800"/>
    <n v="3406"/>
    <n v="425.75"/>
    <s v="successful"/>
    <n v="32"/>
    <n v="106.4375"/>
    <s v="US"/>
    <s v="USD"/>
    <n v="1555650000"/>
    <n v="15559092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s v="successful"/>
    <n v="369"/>
    <n v="29.975609756097562"/>
    <s v="US"/>
    <s v="USD"/>
    <n v="1471928400"/>
    <n v="14724468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s v="failed"/>
    <n v="191"/>
    <n v="85.806282722513089"/>
    <s v="US"/>
    <s v="USD"/>
    <n v="1341291600"/>
    <n v="13423284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s v="successful"/>
    <n v="89"/>
    <n v="70.82022471910112"/>
    <s v="US"/>
    <s v="USD"/>
    <n v="1267682400"/>
    <n v="12681144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s v="failed"/>
    <n v="1979"/>
    <n v="40.998484082870135"/>
    <s v="US"/>
    <s v="USD"/>
    <n v="1272258000"/>
    <n v="12733812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s v="failed"/>
    <n v="63"/>
    <n v="28.063492063492063"/>
    <s v="US"/>
    <s v="USD"/>
    <n v="1290492000"/>
    <n v="12908376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s v="successful"/>
    <n v="147"/>
    <n v="88.054421768707485"/>
    <s v="US"/>
    <s v="USD"/>
    <n v="1451109600"/>
    <n v="14543064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s v="failed"/>
    <n v="6080"/>
    <n v="31"/>
    <s v="CA"/>
    <s v="CAD"/>
    <n v="1454652000"/>
    <n v="14577624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s v="failed"/>
    <n v="80"/>
    <n v="90.337500000000006"/>
    <s v="GB"/>
    <s v="GBP"/>
    <n v="1385186400"/>
    <n v="13890744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s v="failed"/>
    <n v="9"/>
    <n v="63.777777777777779"/>
    <s v="US"/>
    <s v="USD"/>
    <n v="1399698000"/>
    <n v="14021172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s v="failed"/>
    <n v="1784"/>
    <n v="53.995515695067262"/>
    <s v="US"/>
    <s v="USD"/>
    <n v="1283230800"/>
    <n v="12844404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s v="live"/>
    <n v="3640"/>
    <n v="48.993956043956047"/>
    <s v="CH"/>
    <s v="CHF"/>
    <n v="1384149600"/>
    <n v="13889880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s v="successful"/>
    <n v="126"/>
    <n v="63.857142857142854"/>
    <s v="CA"/>
    <s v="CAD"/>
    <n v="1516860000"/>
    <n v="15169464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s v="successful"/>
    <n v="2218"/>
    <n v="82.996393146979258"/>
    <s v="GB"/>
    <s v="GBP"/>
    <n v="1374642000"/>
    <n v="13777524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s v="failed"/>
    <n v="243"/>
    <n v="55.08230452674897"/>
    <s v="US"/>
    <s v="USD"/>
    <n v="1534482000"/>
    <n v="15345684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s v="successful"/>
    <n v="202"/>
    <n v="62.044554455445542"/>
    <s v="IT"/>
    <s v="EUR"/>
    <n v="1528434000"/>
    <n v="1528606800"/>
    <b v="0"/>
    <b v="1"/>
    <s v="theater/plays"/>
    <s v="theater"/>
    <s v="plays"/>
  </r>
  <r>
    <n v="536"/>
    <s v="Shannon-Olson"/>
    <s v="Enhanced methodical middleware"/>
    <n v="9800"/>
    <n v="14697"/>
    <n v="149.96938775510205"/>
    <s v="successful"/>
    <n v="140"/>
    <n v="104.97857142857143"/>
    <s v="IT"/>
    <s v="EUR"/>
    <n v="1282626000"/>
    <n v="12848724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s v="successful"/>
    <n v="1052"/>
    <n v="94.044676806083643"/>
    <s v="DK"/>
    <s v="DKK"/>
    <n v="1535605200"/>
    <n v="15375924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s v="failed"/>
    <n v="1296"/>
    <n v="44.007716049382715"/>
    <s v="US"/>
    <s v="USD"/>
    <n v="1379826000"/>
    <n v="13812084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s v="failed"/>
    <n v="77"/>
    <n v="92.467532467532465"/>
    <s v="US"/>
    <s v="USD"/>
    <n v="1561957200"/>
    <n v="15624756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s v="successful"/>
    <n v="247"/>
    <n v="57.072874493927124"/>
    <s v="US"/>
    <s v="USD"/>
    <n v="1525496400"/>
    <n v="15273972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s v="failed"/>
    <n v="395"/>
    <n v="109.07848101265823"/>
    <s v="IT"/>
    <s v="EUR"/>
    <n v="1433912400"/>
    <n v="14361588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s v="failed"/>
    <n v="49"/>
    <n v="39.387755102040813"/>
    <s v="GB"/>
    <s v="GBP"/>
    <n v="1453442400"/>
    <n v="14560344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s v="failed"/>
    <n v="180"/>
    <n v="77.022222222222226"/>
    <s v="US"/>
    <s v="USD"/>
    <n v="1378875600"/>
    <n v="1380171600"/>
    <b v="0"/>
    <b v="0"/>
    <s v="games/video games"/>
    <s v="games"/>
    <s v="video games"/>
  </r>
  <r>
    <n v="544"/>
    <s v="Taylor Inc"/>
    <s v="Public-key 3rdgeneration system engine"/>
    <n v="2800"/>
    <n v="7742"/>
    <n v="276.5"/>
    <s v="successful"/>
    <n v="84"/>
    <n v="92.166666666666671"/>
    <s v="US"/>
    <s v="USD"/>
    <n v="1452232800"/>
    <n v="1453356000"/>
    <b v="0"/>
    <b v="0"/>
    <s v="music/rock"/>
    <s v="music"/>
    <s v="rock"/>
  </r>
  <r>
    <n v="545"/>
    <s v="Deleon and Sons"/>
    <s v="Organized value-added access"/>
    <n v="184800"/>
    <n v="164109"/>
    <n v="88.803571428571431"/>
    <s v="failed"/>
    <n v="2690"/>
    <n v="61.007063197026021"/>
    <s v="US"/>
    <s v="USD"/>
    <n v="1577253600"/>
    <n v="15789816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s v="successful"/>
    <n v="88"/>
    <n v="78.068181818181813"/>
    <s v="US"/>
    <s v="USD"/>
    <n v="1537160400"/>
    <n v="1537419600"/>
    <b v="0"/>
    <b v="1"/>
    <s v="theater/plays"/>
    <s v="theater"/>
    <s v="plays"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s v="successful"/>
    <n v="2985"/>
    <n v="59.991289782244557"/>
    <s v="US"/>
    <s v="USD"/>
    <n v="1459486800"/>
    <n v="14606100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s v="successful"/>
    <n v="762"/>
    <n v="110.03018372703411"/>
    <s v="US"/>
    <s v="USD"/>
    <n v="1369717200"/>
    <n v="13704948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s v="failed"/>
    <n v="2779"/>
    <n v="37.99856063332134"/>
    <s v="AU"/>
    <s v="AUD"/>
    <n v="1419055200"/>
    <n v="14225112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s v="failed"/>
    <n v="92"/>
    <n v="96.369565217391298"/>
    <s v="US"/>
    <s v="USD"/>
    <n v="1480140000"/>
    <n v="14803128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s v="failed"/>
    <n v="1028"/>
    <n v="72.978599221789878"/>
    <s v="US"/>
    <s v="USD"/>
    <n v="1293948000"/>
    <n v="12940344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s v="successful"/>
    <n v="554"/>
    <n v="26.007220216606498"/>
    <s v="CA"/>
    <s v="CAD"/>
    <n v="1482127200"/>
    <n v="14826456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s v="successful"/>
    <n v="135"/>
    <n v="104.36296296296297"/>
    <s v="DK"/>
    <s v="DKK"/>
    <n v="1396414800"/>
    <n v="1399093200"/>
    <b v="0"/>
    <b v="0"/>
    <s v="music/rock"/>
    <s v="music"/>
    <s v="rock"/>
  </r>
  <r>
    <n v="556"/>
    <s v="Smith and Sons"/>
    <s v="Grass-roots 24/7 attitude"/>
    <n v="5200"/>
    <n v="12467"/>
    <n v="239.75"/>
    <s v="successful"/>
    <n v="122"/>
    <n v="102.18852459016394"/>
    <s v="US"/>
    <s v="USD"/>
    <n v="1315285200"/>
    <n v="13158900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s v="successful"/>
    <n v="221"/>
    <n v="54.117647058823529"/>
    <s v="US"/>
    <s v="USD"/>
    <n v="1443762000"/>
    <n v="14440212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s v="successful"/>
    <n v="126"/>
    <n v="63.222222222222221"/>
    <s v="US"/>
    <s v="USD"/>
    <n v="1456293600"/>
    <n v="14600052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s v="successful"/>
    <n v="1022"/>
    <n v="104.03228962818004"/>
    <s v="US"/>
    <s v="USD"/>
    <n v="1470114000"/>
    <n v="1470718800"/>
    <b v="0"/>
    <b v="0"/>
    <s v="theater/plays"/>
    <s v="theater"/>
    <s v="plays"/>
  </r>
  <r>
    <n v="560"/>
    <s v="Hunt LLC"/>
    <s v="Re-engineered radical policy"/>
    <n v="20000"/>
    <n v="158832"/>
    <n v="794.16"/>
    <s v="successful"/>
    <n v="3177"/>
    <n v="49.994334277620396"/>
    <s v="US"/>
    <s v="USD"/>
    <n v="1321596000"/>
    <n v="13250520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s v="successful"/>
    <n v="198"/>
    <n v="56.015151515151516"/>
    <s v="CH"/>
    <s v="CHF"/>
    <n v="1318827600"/>
    <n v="13190004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s v="failed"/>
    <n v="26"/>
    <n v="48.807692307692307"/>
    <s v="CH"/>
    <s v="CHF"/>
    <n v="1552366800"/>
    <n v="15525396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s v="successful"/>
    <n v="85"/>
    <n v="60.082352941176474"/>
    <s v="AU"/>
    <s v="AUD"/>
    <n v="1542088800"/>
    <n v="15438168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s v="failed"/>
    <n v="1790"/>
    <n v="78.990502793296088"/>
    <s v="US"/>
    <s v="USD"/>
    <n v="1426395600"/>
    <n v="14270868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s v="successful"/>
    <n v="3596"/>
    <n v="53.99499443826474"/>
    <s v="US"/>
    <s v="USD"/>
    <n v="1321336800"/>
    <n v="1323064800"/>
    <b v="0"/>
    <b v="0"/>
    <s v="theater/plays"/>
    <s v="theater"/>
    <s v="plays"/>
  </r>
  <r>
    <n v="566"/>
    <s v="Webb-Smith"/>
    <s v="Advanced content-based installation"/>
    <n v="9300"/>
    <n v="4124"/>
    <n v="44.344086021505376"/>
    <s v="failed"/>
    <n v="37"/>
    <n v="111.45945945945945"/>
    <s v="US"/>
    <s v="USD"/>
    <n v="1456293600"/>
    <n v="14582772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s v="successful"/>
    <n v="244"/>
    <n v="60.922131147540981"/>
    <s v="US"/>
    <s v="USD"/>
    <n v="1404968400"/>
    <n v="1405141200"/>
    <b v="0"/>
    <b v="0"/>
    <s v="music/rock"/>
    <s v="music"/>
    <s v="rock"/>
  </r>
  <r>
    <n v="568"/>
    <s v="Hardin-Foley"/>
    <s v="Synergized zero tolerance help-desk"/>
    <n v="72400"/>
    <n v="134688"/>
    <n v="186.03314917127071"/>
    <s v="successful"/>
    <n v="5180"/>
    <n v="26.0015444015444"/>
    <s v="US"/>
    <s v="USD"/>
    <n v="1279170000"/>
    <n v="12830580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s v="successful"/>
    <n v="589"/>
    <n v="80.993208828522924"/>
    <s v="IT"/>
    <s v="EUR"/>
    <n v="1294725600"/>
    <n v="12957624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s v="successful"/>
    <n v="2725"/>
    <n v="34.995963302752294"/>
    <s v="US"/>
    <s v="USD"/>
    <n v="1419055200"/>
    <n v="1419573600"/>
    <b v="0"/>
    <b v="1"/>
    <s v="music/rock"/>
    <s v="music"/>
    <s v="rock"/>
  </r>
  <r>
    <n v="571"/>
    <s v="Wilson and Sons"/>
    <s v="Monitored grid-enabled model"/>
    <n v="3500"/>
    <n v="3295"/>
    <n v="94.142857142857139"/>
    <s v="failed"/>
    <n v="35"/>
    <n v="94.142857142857139"/>
    <s v="IT"/>
    <s v="EUR"/>
    <n v="1434690000"/>
    <n v="14387508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s v="canceled"/>
    <n v="94"/>
    <n v="52.085106382978722"/>
    <s v="US"/>
    <s v="USD"/>
    <n v="1443416400"/>
    <n v="1444798800"/>
    <b v="0"/>
    <b v="1"/>
    <s v="music/rock"/>
    <s v="music"/>
    <s v="rock"/>
  </r>
  <r>
    <n v="573"/>
    <s v="Valenzuela-Cook"/>
    <s v="Total incremental productivity"/>
    <n v="6700"/>
    <n v="7496"/>
    <n v="111.88059701492537"/>
    <s v="successful"/>
    <n v="300"/>
    <n v="24.986666666666668"/>
    <s v="US"/>
    <s v="USD"/>
    <n v="1399006800"/>
    <n v="13991796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s v="successful"/>
    <n v="144"/>
    <n v="69.215277777777771"/>
    <s v="US"/>
    <s v="USD"/>
    <n v="1575698400"/>
    <n v="15765624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s v="failed"/>
    <n v="558"/>
    <n v="93.944444444444443"/>
    <s v="US"/>
    <s v="USD"/>
    <n v="1400562000"/>
    <n v="14008212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s v="failed"/>
    <n v="64"/>
    <n v="98.40625"/>
    <s v="US"/>
    <s v="USD"/>
    <n v="1509512400"/>
    <n v="1510984800"/>
    <b v="0"/>
    <b v="0"/>
    <s v="theater/plays"/>
    <s v="theater"/>
    <s v="plays"/>
  </r>
  <r>
    <n v="577"/>
    <s v="Stevens Inc"/>
    <s v="Adaptive 24hour projection"/>
    <n v="8200"/>
    <n v="1546"/>
    <n v="18.853658536585368"/>
    <s v="canceled"/>
    <n v="37"/>
    <n v="41.783783783783782"/>
    <s v="US"/>
    <s v="USD"/>
    <n v="1299823200"/>
    <n v="1302066000"/>
    <b v="0"/>
    <b v="0"/>
    <s v="music/jazz"/>
    <s v="music"/>
    <s v="jazz"/>
  </r>
  <r>
    <n v="578"/>
    <s v="Martinez-Johnson"/>
    <s v="Sharable radical toolset"/>
    <n v="96500"/>
    <n v="16168"/>
    <n v="16.754404145077721"/>
    <s v="failed"/>
    <n v="245"/>
    <n v="65.991836734693877"/>
    <s v="US"/>
    <s v="USD"/>
    <n v="1322719200"/>
    <n v="13229784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s v="successful"/>
    <n v="87"/>
    <n v="72.05747126436782"/>
    <s v="US"/>
    <s v="USD"/>
    <n v="1312693200"/>
    <n v="1313730000"/>
    <b v="0"/>
    <b v="0"/>
    <s v="music/jazz"/>
    <s v="music"/>
    <s v="jazz"/>
  </r>
  <r>
    <n v="580"/>
    <s v="Perez PLC"/>
    <s v="Seamless 6thgeneration extranet"/>
    <n v="43800"/>
    <n v="149578"/>
    <n v="341.5022831050228"/>
    <s v="successful"/>
    <n v="3116"/>
    <n v="48.003209242618745"/>
    <s v="US"/>
    <s v="USD"/>
    <n v="1393394400"/>
    <n v="13940856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s v="failed"/>
    <n v="71"/>
    <n v="54.098591549295776"/>
    <s v="US"/>
    <s v="USD"/>
    <n v="1304053200"/>
    <n v="1305349200"/>
    <b v="0"/>
    <b v="0"/>
    <s v="technology/web"/>
    <s v="technology"/>
    <s v="web"/>
  </r>
  <r>
    <n v="582"/>
    <s v="Pineda Ltd"/>
    <s v="Cross-group global system engine"/>
    <n v="8700"/>
    <n v="4531"/>
    <n v="52.080459770114942"/>
    <s v="failed"/>
    <n v="42"/>
    <n v="107.88095238095238"/>
    <s v="US"/>
    <s v="USD"/>
    <n v="1433912400"/>
    <n v="14343444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s v="successful"/>
    <n v="909"/>
    <n v="67.034103410341032"/>
    <s v="US"/>
    <s v="USD"/>
    <n v="1329717600"/>
    <n v="13311864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s v="successful"/>
    <n v="1613"/>
    <n v="64.01425914445133"/>
    <s v="US"/>
    <s v="USD"/>
    <n v="1335330000"/>
    <n v="1336539600"/>
    <b v="0"/>
    <b v="0"/>
    <s v="technology/web"/>
    <s v="technology"/>
    <s v="web"/>
  </r>
  <r>
    <n v="585"/>
    <s v="Pugh LLC"/>
    <s v="Reactive analyzing function"/>
    <n v="8900"/>
    <n v="13065"/>
    <n v="146.79775280898878"/>
    <s v="successful"/>
    <n v="136"/>
    <n v="96.066176470588232"/>
    <s v="US"/>
    <s v="USD"/>
    <n v="1268888400"/>
    <n v="12697524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s v="successful"/>
    <n v="130"/>
    <n v="51.184615384615384"/>
    <s v="US"/>
    <s v="USD"/>
    <n v="1289973600"/>
    <n v="1291615200"/>
    <b v="0"/>
    <b v="0"/>
    <s v="music/rock"/>
    <s v="music"/>
    <s v="rock"/>
  </r>
  <r>
    <n v="587"/>
    <s v="Williams-Santos"/>
    <s v="Open-source analyzing monitoring"/>
    <n v="9400"/>
    <n v="6852"/>
    <n v="72.893617021276597"/>
    <s v="failed"/>
    <n v="156"/>
    <n v="43.92307692307692"/>
    <s v="CA"/>
    <s v="CAD"/>
    <n v="1547877600"/>
    <n v="1552366800"/>
    <b v="0"/>
    <b v="1"/>
    <s v="food/food trucks"/>
    <s v="food"/>
    <s v="food trucks"/>
  </r>
  <r>
    <n v="588"/>
    <s v="Weber Inc"/>
    <s v="Up-sized discrete firmware"/>
    <n v="157600"/>
    <n v="124517"/>
    <n v="79.008248730964468"/>
    <s v="failed"/>
    <n v="1368"/>
    <n v="91.021198830409361"/>
    <s v="GB"/>
    <s v="GBP"/>
    <n v="1269493200"/>
    <n v="12721716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s v="failed"/>
    <n v="102"/>
    <n v="50.127450980392155"/>
    <s v="US"/>
    <s v="USD"/>
    <n v="1436072400"/>
    <n v="14366772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s v="failed"/>
    <n v="86"/>
    <n v="67.720930232558146"/>
    <s v="AU"/>
    <s v="AUD"/>
    <n v="1419141600"/>
    <n v="14200920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s v="successful"/>
    <n v="102"/>
    <n v="61.03921568627451"/>
    <s v="US"/>
    <s v="USD"/>
    <n v="1279083600"/>
    <n v="12799476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s v="failed"/>
    <n v="253"/>
    <n v="80.011857707509876"/>
    <s v="US"/>
    <s v="USD"/>
    <n v="1401426000"/>
    <n v="14022036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s v="successful"/>
    <n v="4006"/>
    <n v="47.001497753369947"/>
    <s v="US"/>
    <s v="USD"/>
    <n v="1395810000"/>
    <n v="13969332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s v="failed"/>
    <n v="157"/>
    <n v="71.127388535031841"/>
    <s v="US"/>
    <s v="USD"/>
    <n v="1467003600"/>
    <n v="14672628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s v="successful"/>
    <n v="1629"/>
    <n v="89.99079189686924"/>
    <s v="US"/>
    <s v="USD"/>
    <n v="1268715600"/>
    <n v="1270530000"/>
    <b v="0"/>
    <b v="1"/>
    <s v="theater/plays"/>
    <s v="theater"/>
    <s v="plays"/>
  </r>
  <r>
    <n v="596"/>
    <s v="Becker-Scott"/>
    <s v="Managed optimizing archive"/>
    <n v="7900"/>
    <n v="7875"/>
    <n v="99.683544303797461"/>
    <s v="failed"/>
    <n v="183"/>
    <n v="43.032786885245905"/>
    <s v="US"/>
    <s v="USD"/>
    <n v="1457157600"/>
    <n v="14577624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s v="successful"/>
    <n v="2188"/>
    <n v="67.997714808043881"/>
    <s v="US"/>
    <s v="USD"/>
    <n v="1573970400"/>
    <n v="15755256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s v="successful"/>
    <n v="2409"/>
    <n v="73.004566210045667"/>
    <s v="IT"/>
    <s v="EUR"/>
    <n v="1276578000"/>
    <n v="12790836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s v="failed"/>
    <n v="82"/>
    <n v="62.341463414634148"/>
    <s v="DK"/>
    <s v="DKK"/>
    <n v="1423720800"/>
    <n v="14244120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s v="successful"/>
    <n v="194"/>
    <n v="67.103092783505161"/>
    <s v="US"/>
    <s v="USD"/>
    <n v="1401426000"/>
    <n v="14028948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s v="successful"/>
    <n v="1140"/>
    <n v="79.978947368421046"/>
    <s v="US"/>
    <s v="USD"/>
    <n v="1433480400"/>
    <n v="14344308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s v="successful"/>
    <n v="102"/>
    <n v="62.176470588235297"/>
    <s v="US"/>
    <s v="USD"/>
    <n v="1555563600"/>
    <n v="15578964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s v="successful"/>
    <n v="2857"/>
    <n v="53.005950297514879"/>
    <s v="US"/>
    <s v="USD"/>
    <n v="1295676000"/>
    <n v="12974904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s v="successful"/>
    <n v="107"/>
    <n v="57.738317757009348"/>
    <s v="US"/>
    <s v="USD"/>
    <n v="1443848400"/>
    <n v="14473944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s v="successful"/>
    <n v="160"/>
    <n v="40.03125"/>
    <s v="GB"/>
    <s v="GBP"/>
    <n v="1457330400"/>
    <n v="14582772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s v="successful"/>
    <n v="2230"/>
    <n v="81.016591928251117"/>
    <s v="US"/>
    <s v="USD"/>
    <n v="1395550800"/>
    <n v="13957236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s v="successful"/>
    <n v="316"/>
    <n v="35.047468354430379"/>
    <s v="US"/>
    <s v="USD"/>
    <n v="1551852000"/>
    <n v="1552197600"/>
    <b v="0"/>
    <b v="1"/>
    <s v="music/jazz"/>
    <s v="music"/>
    <s v="jazz"/>
  </r>
  <r>
    <n v="609"/>
    <s v="Rose-Fuller"/>
    <s v="Upgradable holistic system engine"/>
    <n v="10000"/>
    <n v="12042"/>
    <n v="120.41999999999999"/>
    <s v="successful"/>
    <n v="117"/>
    <n v="102.92307692307692"/>
    <s v="US"/>
    <s v="USD"/>
    <n v="1547618400"/>
    <n v="15490872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s v="successful"/>
    <n v="6406"/>
    <n v="27.998126756166094"/>
    <s v="US"/>
    <s v="USD"/>
    <n v="1355637600"/>
    <n v="13568472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s v="canceled"/>
    <n v="15"/>
    <n v="75.733333333333334"/>
    <s v="US"/>
    <s v="USD"/>
    <n v="1374728400"/>
    <n v="13757652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s v="successful"/>
    <n v="192"/>
    <n v="45.026041666666664"/>
    <s v="US"/>
    <s v="USD"/>
    <n v="1287810000"/>
    <n v="12898008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s v="successful"/>
    <n v="26"/>
    <n v="73.615384615384613"/>
    <s v="CA"/>
    <s v="CAD"/>
    <n v="1503723600"/>
    <n v="15045012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s v="successful"/>
    <n v="723"/>
    <n v="56.991701244813278"/>
    <s v="US"/>
    <s v="USD"/>
    <n v="1484114400"/>
    <n v="14856696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s v="successful"/>
    <n v="170"/>
    <n v="85.223529411764702"/>
    <s v="IT"/>
    <s v="EUR"/>
    <n v="1461906000"/>
    <n v="1462770000"/>
    <b v="0"/>
    <b v="0"/>
    <s v="theater/plays"/>
    <s v="theater"/>
    <s v="plays"/>
  </r>
  <r>
    <n v="616"/>
    <s v="Burnett-Mora"/>
    <s v="Quality-focused 24/7 superstructure"/>
    <n v="6400"/>
    <n v="12129"/>
    <n v="189.515625"/>
    <s v="successful"/>
    <n v="238"/>
    <n v="50.962184873949582"/>
    <s v="GB"/>
    <s v="GBP"/>
    <n v="1379653200"/>
    <n v="1379739600"/>
    <b v="0"/>
    <b v="1"/>
    <s v="music/indie rock"/>
    <s v="music"/>
    <s v="indie rock"/>
  </r>
  <r>
    <n v="617"/>
    <s v="King LLC"/>
    <s v="Multi-channeled local intranet"/>
    <n v="1400"/>
    <n v="3496"/>
    <n v="249.71428571428572"/>
    <s v="successful"/>
    <n v="55"/>
    <n v="63.563636363636363"/>
    <s v="US"/>
    <s v="USD"/>
    <n v="1401858000"/>
    <n v="14027220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s v="failed"/>
    <n v="1198"/>
    <n v="80.999165275459092"/>
    <s v="US"/>
    <s v="USD"/>
    <n v="1367470800"/>
    <n v="13692852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s v="failed"/>
    <n v="648"/>
    <n v="86.044753086419746"/>
    <s v="US"/>
    <s v="USD"/>
    <n v="1304658000"/>
    <n v="13047444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s v="successful"/>
    <n v="128"/>
    <n v="90.0390625"/>
    <s v="AU"/>
    <s v="AUD"/>
    <n v="1467954000"/>
    <n v="14682996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s v="successful"/>
    <n v="2144"/>
    <n v="74.006063432835816"/>
    <s v="US"/>
    <s v="USD"/>
    <n v="1473742800"/>
    <n v="1474174800"/>
    <b v="0"/>
    <b v="0"/>
    <s v="theater/plays"/>
    <s v="theater"/>
    <s v="plays"/>
  </r>
  <r>
    <n v="622"/>
    <s v="Smith-Smith"/>
    <s v="Total leadingedge neural-net"/>
    <n v="189000"/>
    <n v="5916"/>
    <n v="3.1301587301587301"/>
    <s v="failed"/>
    <n v="64"/>
    <n v="92.4375"/>
    <s v="US"/>
    <s v="USD"/>
    <n v="1523768400"/>
    <n v="15260148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s v="successful"/>
    <n v="2693"/>
    <n v="55.999257333828446"/>
    <s v="GB"/>
    <s v="GBP"/>
    <n v="1437022800"/>
    <n v="14374548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s v="successful"/>
    <n v="432"/>
    <n v="32.983796296296298"/>
    <s v="US"/>
    <s v="USD"/>
    <n v="1422165600"/>
    <n v="14226840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s v="failed"/>
    <n v="62"/>
    <n v="93.596774193548384"/>
    <s v="US"/>
    <s v="USD"/>
    <n v="1580104800"/>
    <n v="15813144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s v="successful"/>
    <n v="189"/>
    <n v="69.867724867724874"/>
    <s v="US"/>
    <s v="USD"/>
    <n v="1285650000"/>
    <n v="12864276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s v="successful"/>
    <n v="154"/>
    <n v="72.129870129870127"/>
    <s v="GB"/>
    <s v="GBP"/>
    <n v="1276664400"/>
    <n v="12787380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s v="successful"/>
    <n v="96"/>
    <n v="30.041666666666668"/>
    <s v="US"/>
    <s v="USD"/>
    <n v="1286168400"/>
    <n v="12864276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s v="failed"/>
    <n v="750"/>
    <n v="73.968000000000004"/>
    <s v="US"/>
    <s v="USD"/>
    <n v="1467781200"/>
    <n v="14679540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s v="canceled"/>
    <n v="87"/>
    <n v="68.65517241379311"/>
    <s v="US"/>
    <s v="USD"/>
    <n v="1556686800"/>
    <n v="15576372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s v="successful"/>
    <n v="3063"/>
    <n v="59.992164544564154"/>
    <s v="US"/>
    <s v="USD"/>
    <n v="1553576400"/>
    <n v="1553922000"/>
    <b v="0"/>
    <b v="0"/>
    <s v="theater/plays"/>
    <s v="theater"/>
    <s v="plays"/>
  </r>
  <r>
    <n v="632"/>
    <s v="Parker PLC"/>
    <s v="Reduced interactive matrix"/>
    <n v="72100"/>
    <n v="30902"/>
    <n v="42.859916782246884"/>
    <s v="live"/>
    <n v="278"/>
    <n v="111.15827338129496"/>
    <s v="US"/>
    <s v="USD"/>
    <n v="1414904400"/>
    <n v="14164632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s v="failed"/>
    <n v="105"/>
    <n v="53.038095238095238"/>
    <s v="US"/>
    <s v="USD"/>
    <n v="1446876000"/>
    <n v="14472216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s v="canceled"/>
    <n v="1658"/>
    <n v="55.985524728588658"/>
    <s v="US"/>
    <s v="USD"/>
    <n v="1490418000"/>
    <n v="14916276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s v="successful"/>
    <n v="2266"/>
    <n v="69.986760812003524"/>
    <s v="US"/>
    <s v="USD"/>
    <n v="1360389600"/>
    <n v="13631508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s v="failed"/>
    <n v="2604"/>
    <n v="48.998079877112133"/>
    <s v="DK"/>
    <s v="DKK"/>
    <n v="1326866400"/>
    <n v="13307544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s v="failed"/>
    <n v="65"/>
    <n v="103.84615384615384"/>
    <s v="US"/>
    <s v="USD"/>
    <n v="1479103200"/>
    <n v="1479794400"/>
    <b v="0"/>
    <b v="0"/>
    <s v="theater/plays"/>
    <s v="theater"/>
    <s v="plays"/>
  </r>
  <r>
    <n v="638"/>
    <s v="Weaver Ltd"/>
    <s v="Monitored 24/7 approach"/>
    <n v="81600"/>
    <n v="9318"/>
    <n v="11.419117647058824"/>
    <s v="failed"/>
    <n v="94"/>
    <n v="99.127659574468083"/>
    <s v="US"/>
    <s v="USD"/>
    <n v="1280206800"/>
    <n v="1281243600"/>
    <b v="0"/>
    <b v="1"/>
    <s v="theater/plays"/>
    <s v="theater"/>
    <s v="plays"/>
  </r>
  <r>
    <n v="639"/>
    <s v="Barnes-Williams"/>
    <s v="Upgradable explicit forecast"/>
    <n v="8600"/>
    <n v="4832"/>
    <n v="56.186046511627907"/>
    <s v="live"/>
    <n v="45"/>
    <n v="107.37777777777778"/>
    <s v="US"/>
    <s v="USD"/>
    <n v="1532754000"/>
    <n v="15327540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s v="failed"/>
    <n v="257"/>
    <n v="76.922178988326849"/>
    <s v="US"/>
    <s v="USD"/>
    <n v="1453096800"/>
    <n v="14533560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s v="successful"/>
    <n v="194"/>
    <n v="58.128865979381445"/>
    <s v="CH"/>
    <s v="CHF"/>
    <n v="1487570400"/>
    <n v="14899860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s v="successful"/>
    <n v="129"/>
    <n v="103.73643410852713"/>
    <s v="CA"/>
    <s v="CAD"/>
    <n v="1545026400"/>
    <n v="15458040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s v="successful"/>
    <n v="375"/>
    <n v="87.962666666666664"/>
    <s v="US"/>
    <s v="USD"/>
    <n v="1488348000"/>
    <n v="14898996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s v="failed"/>
    <n v="2928"/>
    <n v="28"/>
    <s v="CA"/>
    <s v="CAD"/>
    <n v="1545112800"/>
    <n v="15464952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s v="failed"/>
    <n v="4697"/>
    <n v="37.999361294443261"/>
    <s v="US"/>
    <s v="USD"/>
    <n v="1537938000"/>
    <n v="1539752400"/>
    <b v="0"/>
    <b v="1"/>
    <s v="music/rock"/>
    <s v="music"/>
    <s v="rock"/>
  </r>
  <r>
    <n v="646"/>
    <s v="Robinson Group"/>
    <s v="Switchable reciprocal middleware"/>
    <n v="98700"/>
    <n v="87448"/>
    <n v="88.599797365754824"/>
    <s v="failed"/>
    <n v="2915"/>
    <n v="29.999313893653515"/>
    <s v="US"/>
    <s v="USD"/>
    <n v="1363150800"/>
    <n v="1364101200"/>
    <b v="0"/>
    <b v="0"/>
    <s v="games/video games"/>
    <s v="games"/>
    <s v="video games"/>
  </r>
  <r>
    <n v="647"/>
    <s v="Jordan-Wolfe"/>
    <s v="Inverse multimedia Graphic Interface"/>
    <n v="4500"/>
    <n v="1863"/>
    <n v="41.4"/>
    <s v="failed"/>
    <n v="18"/>
    <n v="103.5"/>
    <s v="US"/>
    <s v="USD"/>
    <n v="1523250000"/>
    <n v="15253236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s v="canceled"/>
    <n v="723"/>
    <n v="85.994467496542185"/>
    <s v="US"/>
    <s v="USD"/>
    <n v="1499317200"/>
    <n v="15008724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s v="failed"/>
    <n v="602"/>
    <n v="98.011627906976742"/>
    <s v="CH"/>
    <s v="CHF"/>
    <n v="1287550800"/>
    <n v="1288501200"/>
    <b v="1"/>
    <b v="1"/>
    <s v="theater/plays"/>
    <s v="theater"/>
    <s v="plays"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s v="failed"/>
    <n v="3868"/>
    <n v="44.994570837642193"/>
    <s v="IT"/>
    <s v="EUR"/>
    <n v="1393048800"/>
    <n v="13943448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s v="successful"/>
    <n v="409"/>
    <n v="31.012224938875306"/>
    <s v="US"/>
    <s v="USD"/>
    <n v="1470373200"/>
    <n v="14740884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s v="successful"/>
    <n v="234"/>
    <n v="59.970085470085472"/>
    <s v="US"/>
    <s v="USD"/>
    <n v="1460091600"/>
    <n v="14602644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s v="successful"/>
    <n v="3016"/>
    <n v="58.9973474801061"/>
    <s v="US"/>
    <s v="USD"/>
    <n v="1440392400"/>
    <n v="14408244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s v="successful"/>
    <n v="264"/>
    <n v="50.045454545454547"/>
    <s v="US"/>
    <s v="USD"/>
    <n v="1488434400"/>
    <n v="14895540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s v="failed"/>
    <n v="504"/>
    <n v="98.966269841269835"/>
    <s v="AU"/>
    <s v="AUD"/>
    <n v="1514440800"/>
    <n v="1514872800"/>
    <b v="0"/>
    <b v="0"/>
    <s v="food/food trucks"/>
    <s v="food"/>
    <s v="food trucks"/>
  </r>
  <r>
    <n v="657"/>
    <s v="Russo, Kim and Mccoy"/>
    <s v="Balanced optimal hardware"/>
    <n v="10000"/>
    <n v="824"/>
    <n v="8.24"/>
    <s v="failed"/>
    <n v="14"/>
    <n v="58.857142857142854"/>
    <s v="US"/>
    <s v="USD"/>
    <n v="1514354400"/>
    <n v="15157368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s v="canceled"/>
    <n v="390"/>
    <n v="81.010256410256417"/>
    <s v="US"/>
    <s v="USD"/>
    <n v="1440910800"/>
    <n v="1442898000"/>
    <b v="0"/>
    <b v="0"/>
    <s v="music/rock"/>
    <s v="music"/>
    <s v="rock"/>
  </r>
  <r>
    <n v="659"/>
    <s v="Bailey and Sons"/>
    <s v="Grass-roots dynamic emulation"/>
    <n v="120700"/>
    <n v="57010"/>
    <n v="47.232808616404313"/>
    <s v="failed"/>
    <n v="750"/>
    <n v="76.013333333333335"/>
    <s v="GB"/>
    <s v="GBP"/>
    <n v="1296108000"/>
    <n v="12961944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s v="failed"/>
    <n v="77"/>
    <n v="96.597402597402592"/>
    <s v="US"/>
    <s v="USD"/>
    <n v="1440133200"/>
    <n v="1440910800"/>
    <b v="1"/>
    <b v="0"/>
    <s v="theater/plays"/>
    <s v="theater"/>
    <s v="plays"/>
  </r>
  <r>
    <n v="661"/>
    <s v="Smith Group"/>
    <s v="Right-sized secondary challenge"/>
    <n v="106800"/>
    <n v="57872"/>
    <n v="54.187265917603"/>
    <s v="failed"/>
    <n v="752"/>
    <n v="76.957446808510639"/>
    <s v="DK"/>
    <s v="DKK"/>
    <n v="1332910800"/>
    <n v="1335502800"/>
    <b v="0"/>
    <b v="0"/>
    <s v="music/jazz"/>
    <s v="music"/>
    <s v="jazz"/>
  </r>
  <r>
    <n v="662"/>
    <s v="Murphy-Farrell"/>
    <s v="Implemented exuding software"/>
    <n v="9100"/>
    <n v="8906"/>
    <n v="97.868131868131869"/>
    <s v="failed"/>
    <n v="131"/>
    <n v="67.984732824427482"/>
    <s v="US"/>
    <s v="USD"/>
    <n v="1544335200"/>
    <n v="1544680800"/>
    <b v="0"/>
    <b v="0"/>
    <s v="theater/plays"/>
    <s v="theater"/>
    <s v="plays"/>
  </r>
  <r>
    <n v="663"/>
    <s v="Everett-Wolfe"/>
    <s v="Total optimizing software"/>
    <n v="10000"/>
    <n v="7724"/>
    <n v="77.239999999999995"/>
    <s v="failed"/>
    <n v="87"/>
    <n v="88.781609195402297"/>
    <s v="US"/>
    <s v="USD"/>
    <n v="1286427600"/>
    <n v="1288414800"/>
    <b v="0"/>
    <b v="0"/>
    <s v="theater/plays"/>
    <s v="theater"/>
    <s v="plays"/>
  </r>
  <r>
    <n v="664"/>
    <s v="Young PLC"/>
    <s v="Optional maximized attitude"/>
    <n v="79400"/>
    <n v="26571"/>
    <n v="33.464735516372798"/>
    <s v="failed"/>
    <n v="1063"/>
    <n v="24.99623706491063"/>
    <s v="US"/>
    <s v="USD"/>
    <n v="1329717600"/>
    <n v="1330581600"/>
    <b v="0"/>
    <b v="0"/>
    <s v="music/jazz"/>
    <s v="music"/>
    <s v="jazz"/>
  </r>
  <r>
    <n v="665"/>
    <s v="Park-Goodman"/>
    <s v="Customer-focused impactful extranet"/>
    <n v="5100"/>
    <n v="12219"/>
    <n v="239.58823529411765"/>
    <s v="successful"/>
    <n v="272"/>
    <n v="44.922794117647058"/>
    <s v="US"/>
    <s v="USD"/>
    <n v="1310187600"/>
    <n v="13113972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s v="canceled"/>
    <n v="25"/>
    <n v="79.400000000000006"/>
    <s v="US"/>
    <s v="USD"/>
    <n v="1377838800"/>
    <n v="13783572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s v="successful"/>
    <n v="419"/>
    <n v="29.009546539379475"/>
    <s v="US"/>
    <s v="USD"/>
    <n v="1410325200"/>
    <n v="14111028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s v="failed"/>
    <n v="76"/>
    <n v="73.59210526315789"/>
    <s v="US"/>
    <s v="USD"/>
    <n v="1343797200"/>
    <n v="13448340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s v="successful"/>
    <n v="1621"/>
    <n v="107.97038864898211"/>
    <s v="IT"/>
    <s v="EUR"/>
    <n v="1498453200"/>
    <n v="14992308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s v="successful"/>
    <n v="1101"/>
    <n v="68.987284287011803"/>
    <s v="US"/>
    <s v="USD"/>
    <n v="1456380000"/>
    <n v="14574168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s v="successful"/>
    <n v="1073"/>
    <n v="111.02236719478098"/>
    <s v="US"/>
    <s v="USD"/>
    <n v="1280552400"/>
    <n v="12808980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s v="failed"/>
    <n v="4428"/>
    <n v="24.997515808491418"/>
    <s v="AU"/>
    <s v="AUD"/>
    <n v="1521608400"/>
    <n v="15224724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s v="failed"/>
    <n v="58"/>
    <n v="42.155172413793103"/>
    <s v="IT"/>
    <s v="EUR"/>
    <n v="1460696400"/>
    <n v="14625108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s v="canceled"/>
    <n v="1218"/>
    <n v="47.003284072249592"/>
    <s v="US"/>
    <s v="USD"/>
    <n v="1313730000"/>
    <n v="13177908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s v="successful"/>
    <n v="331"/>
    <n v="36.0392749244713"/>
    <s v="US"/>
    <s v="USD"/>
    <n v="1568178000"/>
    <n v="15687828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s v="successful"/>
    <n v="1170"/>
    <n v="101.03760683760684"/>
    <s v="US"/>
    <s v="USD"/>
    <n v="1348635600"/>
    <n v="13494132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s v="failed"/>
    <n v="111"/>
    <n v="39.927927927927925"/>
    <s v="US"/>
    <s v="USD"/>
    <n v="1468126800"/>
    <n v="14724468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s v="canceled"/>
    <n v="215"/>
    <n v="83.158139534883716"/>
    <s v="US"/>
    <s v="USD"/>
    <n v="1547877600"/>
    <n v="15480504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s v="successful"/>
    <n v="363"/>
    <n v="39.97520661157025"/>
    <s v="US"/>
    <s v="USD"/>
    <n v="1571374800"/>
    <n v="15718068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s v="failed"/>
    <n v="2955"/>
    <n v="47.993908629441627"/>
    <s v="US"/>
    <s v="USD"/>
    <n v="1576303200"/>
    <n v="15764760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s v="failed"/>
    <n v="1657"/>
    <n v="95.978877489438744"/>
    <s v="US"/>
    <s v="USD"/>
    <n v="1324447200"/>
    <n v="13249656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s v="successful"/>
    <n v="103"/>
    <n v="78.728155339805824"/>
    <s v="US"/>
    <s v="USD"/>
    <n v="1386741600"/>
    <n v="1387519200"/>
    <b v="0"/>
    <b v="0"/>
    <s v="theater/plays"/>
    <s v="theater"/>
    <s v="plays"/>
  </r>
  <r>
    <n v="683"/>
    <s v="Jones PLC"/>
    <s v="Virtual systemic intranet"/>
    <n v="2300"/>
    <n v="8244"/>
    <n v="358.43478260869563"/>
    <s v="successful"/>
    <n v="147"/>
    <n v="56.081632653061227"/>
    <s v="US"/>
    <s v="USD"/>
    <n v="1537074000"/>
    <n v="1537246800"/>
    <b v="0"/>
    <b v="0"/>
    <s v="theater/plays"/>
    <s v="theater"/>
    <s v="plays"/>
  </r>
  <r>
    <n v="684"/>
    <s v="Gilmore LLC"/>
    <s v="Optimized systemic algorithm"/>
    <n v="1400"/>
    <n v="7600"/>
    <n v="542.85714285714289"/>
    <s v="successful"/>
    <n v="110"/>
    <n v="69.090909090909093"/>
    <s v="CA"/>
    <s v="CAD"/>
    <n v="1277787600"/>
    <n v="12795156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s v="failed"/>
    <n v="926"/>
    <n v="102.05291576673866"/>
    <s v="CA"/>
    <s v="CAD"/>
    <n v="1440306000"/>
    <n v="14423796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s v="successful"/>
    <n v="134"/>
    <n v="107.32089552238806"/>
    <s v="US"/>
    <s v="USD"/>
    <n v="1522126800"/>
    <n v="15230772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s v="successful"/>
    <n v="269"/>
    <n v="51.970260223048328"/>
    <s v="US"/>
    <s v="USD"/>
    <n v="1489298400"/>
    <n v="14895540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s v="successful"/>
    <n v="175"/>
    <n v="71.137142857142862"/>
    <s v="US"/>
    <s v="USD"/>
    <n v="1547100000"/>
    <n v="15484824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s v="successful"/>
    <n v="69"/>
    <n v="106.49275362318841"/>
    <s v="US"/>
    <s v="USD"/>
    <n v="1383022800"/>
    <n v="13840632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s v="successful"/>
    <n v="190"/>
    <n v="42.93684210526316"/>
    <s v="US"/>
    <s v="USD"/>
    <n v="1322373600"/>
    <n v="13228920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s v="successful"/>
    <n v="237"/>
    <n v="30.037974683544302"/>
    <s v="US"/>
    <s v="USD"/>
    <n v="1349240400"/>
    <n v="13507092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s v="failed"/>
    <n v="77"/>
    <n v="70.623376623376629"/>
    <s v="GB"/>
    <s v="GBP"/>
    <n v="1562648400"/>
    <n v="15642036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s v="failed"/>
    <n v="1748"/>
    <n v="66.016018306636155"/>
    <s v="US"/>
    <s v="USD"/>
    <n v="1508216400"/>
    <n v="1509685200"/>
    <b v="0"/>
    <b v="0"/>
    <s v="theater/plays"/>
    <s v="theater"/>
    <s v="plays"/>
  </r>
  <r>
    <n v="694"/>
    <s v="Mora-Bradley"/>
    <s v="Programmable tangible ability"/>
    <n v="9100"/>
    <n v="7656"/>
    <n v="84.131868131868131"/>
    <s v="failed"/>
    <n v="79"/>
    <n v="96.911392405063296"/>
    <s v="US"/>
    <s v="USD"/>
    <n v="1511762400"/>
    <n v="15149592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s v="successful"/>
    <n v="196"/>
    <n v="62.867346938775512"/>
    <s v="IT"/>
    <s v="EUR"/>
    <n v="1447480800"/>
    <n v="1448863200"/>
    <b v="1"/>
    <b v="0"/>
    <s v="music/rock"/>
    <s v="music"/>
    <s v="rock"/>
  </r>
  <r>
    <n v="696"/>
    <s v="Lopez, Reid and Johnson"/>
    <s v="Total real-time hardware"/>
    <n v="164100"/>
    <n v="96888"/>
    <n v="59.042047531992694"/>
    <s v="failed"/>
    <n v="889"/>
    <n v="108.98537682789652"/>
    <s v="US"/>
    <s v="USD"/>
    <n v="1429506000"/>
    <n v="14295924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s v="successful"/>
    <n v="7295"/>
    <n v="26.999314599040439"/>
    <s v="US"/>
    <s v="USD"/>
    <n v="1522472400"/>
    <n v="15226452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s v="successful"/>
    <n v="2893"/>
    <n v="65.004147943311438"/>
    <s v="CA"/>
    <s v="CAD"/>
    <n v="1322114400"/>
    <n v="13233240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s v="failed"/>
    <n v="56"/>
    <n v="111.51785714285714"/>
    <s v="US"/>
    <s v="USD"/>
    <n v="1561438800"/>
    <n v="15615252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s v="successful"/>
    <n v="820"/>
    <n v="110.99268292682927"/>
    <s v="US"/>
    <s v="USD"/>
    <n v="1301202000"/>
    <n v="13018068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s v="failed"/>
    <n v="83"/>
    <n v="56.746987951807228"/>
    <s v="US"/>
    <s v="USD"/>
    <n v="1374469200"/>
    <n v="13749012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s v="successful"/>
    <n v="2038"/>
    <n v="97.020608439646708"/>
    <s v="US"/>
    <s v="USD"/>
    <n v="1334984400"/>
    <n v="13364532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s v="successful"/>
    <n v="116"/>
    <n v="92.08620689655173"/>
    <s v="US"/>
    <s v="USD"/>
    <n v="1467608400"/>
    <n v="14689044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s v="failed"/>
    <n v="2025"/>
    <n v="82.986666666666665"/>
    <s v="GB"/>
    <s v="GBP"/>
    <n v="1386741600"/>
    <n v="13870872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s v="successful"/>
    <n v="1345"/>
    <n v="103.03791821561339"/>
    <s v="AU"/>
    <s v="AUD"/>
    <n v="1546754400"/>
    <n v="15474456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s v="successful"/>
    <n v="168"/>
    <n v="68.922619047619051"/>
    <s v="US"/>
    <s v="USD"/>
    <n v="1544248800"/>
    <n v="15473592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s v="successful"/>
    <n v="137"/>
    <n v="87.737226277372258"/>
    <s v="CH"/>
    <s v="CHF"/>
    <n v="1495429200"/>
    <n v="14962932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s v="successful"/>
    <n v="186"/>
    <n v="75.021505376344081"/>
    <s v="IT"/>
    <s v="EUR"/>
    <n v="1334811600"/>
    <n v="13354164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s v="successful"/>
    <n v="125"/>
    <n v="50.863999999999997"/>
    <s v="US"/>
    <s v="USD"/>
    <n v="1531544400"/>
    <n v="15321492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s v="failed"/>
    <n v="14"/>
    <n v="90"/>
    <s v="IT"/>
    <s v="EUR"/>
    <n v="1453615200"/>
    <n v="1453788000"/>
    <b v="1"/>
    <b v="1"/>
    <s v="theater/plays"/>
    <s v="theater"/>
    <s v="plays"/>
  </r>
  <r>
    <n v="712"/>
    <s v="Garza-Bryant"/>
    <s v="Programmable leadingedge contingency"/>
    <n v="800"/>
    <n v="14725"/>
    <n v="1840.625"/>
    <s v="successful"/>
    <n v="202"/>
    <n v="72.896039603960389"/>
    <s v="US"/>
    <s v="USD"/>
    <n v="1467954000"/>
    <n v="1471496400"/>
    <b v="0"/>
    <b v="0"/>
    <s v="theater/plays"/>
    <s v="theater"/>
    <s v="plays"/>
  </r>
  <r>
    <n v="713"/>
    <s v="Mays LLC"/>
    <s v="Multi-layered global groupware"/>
    <n v="6900"/>
    <n v="11174"/>
    <n v="161.94202898550725"/>
    <s v="successful"/>
    <n v="103"/>
    <n v="108.48543689320388"/>
    <s v="US"/>
    <s v="USD"/>
    <n v="1471842000"/>
    <n v="14728788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s v="successful"/>
    <n v="1785"/>
    <n v="101.98095238095237"/>
    <s v="US"/>
    <s v="USD"/>
    <n v="1408424400"/>
    <n v="14085108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s v="failed"/>
    <n v="656"/>
    <n v="44.009146341463413"/>
    <s v="US"/>
    <s v="USD"/>
    <n v="1281157200"/>
    <n v="12815892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s v="successful"/>
    <n v="157"/>
    <n v="65.942675159235662"/>
    <s v="US"/>
    <s v="USD"/>
    <n v="1373432400"/>
    <n v="13758516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s v="successful"/>
    <n v="555"/>
    <n v="24.987387387387386"/>
    <s v="US"/>
    <s v="USD"/>
    <n v="1313989200"/>
    <n v="13158036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s v="successful"/>
    <n v="297"/>
    <n v="28.003367003367003"/>
    <s v="US"/>
    <s v="USD"/>
    <n v="1371445200"/>
    <n v="13736916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s v="successful"/>
    <n v="123"/>
    <n v="85.829268292682926"/>
    <s v="US"/>
    <s v="USD"/>
    <n v="1338267600"/>
    <n v="13392180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s v="canceled"/>
    <n v="38"/>
    <n v="84.921052631578945"/>
    <s v="DK"/>
    <s v="DKK"/>
    <n v="1519192800"/>
    <n v="15204024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s v="canceled"/>
    <n v="60"/>
    <n v="90.483333333333334"/>
    <s v="US"/>
    <s v="USD"/>
    <n v="1522818000"/>
    <n v="1523336400"/>
    <b v="0"/>
    <b v="0"/>
    <s v="music/rock"/>
    <s v="music"/>
    <s v="rock"/>
  </r>
  <r>
    <n v="722"/>
    <s v="Thomas-Simmons"/>
    <s v="Proactive 24hour frame"/>
    <n v="48500"/>
    <n v="75906"/>
    <n v="156.50721649484535"/>
    <s v="successful"/>
    <n v="3036"/>
    <n v="25.00197628458498"/>
    <s v="US"/>
    <s v="USD"/>
    <n v="1509948000"/>
    <n v="15122808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s v="successful"/>
    <n v="144"/>
    <n v="92.013888888888886"/>
    <s v="AU"/>
    <s v="AUD"/>
    <n v="1456898400"/>
    <n v="14587092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s v="successful"/>
    <n v="121"/>
    <n v="93.066115702479337"/>
    <s v="GB"/>
    <s v="GBP"/>
    <n v="1413954000"/>
    <n v="1414126800"/>
    <b v="0"/>
    <b v="1"/>
    <s v="theater/plays"/>
    <s v="theater"/>
    <s v="plays"/>
  </r>
  <r>
    <n v="725"/>
    <s v="Dawson-Tyler"/>
    <s v="Optional 6thgeneration access"/>
    <n v="193200"/>
    <n v="97369"/>
    <n v="50.398033126293996"/>
    <s v="failed"/>
    <n v="1596"/>
    <n v="61.008145363408524"/>
    <s v="US"/>
    <s v="USD"/>
    <n v="1416031200"/>
    <n v="14162040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s v="canceled"/>
    <n v="524"/>
    <n v="92.036259541984734"/>
    <s v="US"/>
    <s v="USD"/>
    <n v="1287982800"/>
    <n v="1288501200"/>
    <b v="0"/>
    <b v="1"/>
    <s v="theater/plays"/>
    <s v="theater"/>
    <s v="plays"/>
  </r>
  <r>
    <n v="727"/>
    <s v="Quinn, Cruz and Schmidt"/>
    <s v="Enterprise-wide multimedia software"/>
    <n v="8900"/>
    <n v="14685"/>
    <n v="165"/>
    <s v="successful"/>
    <n v="181"/>
    <n v="81.132596685082873"/>
    <s v="US"/>
    <s v="USD"/>
    <n v="1547964000"/>
    <n v="1552971600"/>
    <b v="0"/>
    <b v="0"/>
    <s v="technology/web"/>
    <s v="technology"/>
    <s v="web"/>
  </r>
  <r>
    <n v="728"/>
    <s v="Stewart Inc"/>
    <s v="Versatile mission-critical knowledgebase"/>
    <n v="4200"/>
    <n v="735"/>
    <n v="17.5"/>
    <s v="failed"/>
    <n v="10"/>
    <n v="73.5"/>
    <s v="US"/>
    <s v="USD"/>
    <n v="1464152400"/>
    <n v="14651028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s v="successful"/>
    <n v="122"/>
    <n v="85.221311475409834"/>
    <s v="US"/>
    <s v="USD"/>
    <n v="1359957600"/>
    <n v="13601304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s v="successful"/>
    <n v="1071"/>
    <n v="110.96825396825396"/>
    <s v="CA"/>
    <s v="CAD"/>
    <n v="1432357200"/>
    <n v="14328756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s v="canceled"/>
    <n v="219"/>
    <n v="32.968036529680369"/>
    <s v="US"/>
    <s v="USD"/>
    <n v="1500786000"/>
    <n v="15008724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s v="failed"/>
    <n v="1121"/>
    <n v="96.005352363960753"/>
    <s v="US"/>
    <s v="USD"/>
    <n v="1490158800"/>
    <n v="1492146000"/>
    <b v="0"/>
    <b v="1"/>
    <s v="music/rock"/>
    <s v="music"/>
    <s v="rock"/>
  </r>
  <r>
    <n v="733"/>
    <s v="Marquez-Kerr"/>
    <s v="Automated hybrid orchestration"/>
    <n v="15800"/>
    <n v="83267"/>
    <n v="527.00632911392404"/>
    <s v="successful"/>
    <n v="980"/>
    <n v="84.96632653061225"/>
    <s v="US"/>
    <s v="USD"/>
    <n v="1406178000"/>
    <n v="1407301200"/>
    <b v="0"/>
    <b v="0"/>
    <s v="music/metal"/>
    <s v="music"/>
    <s v="metal"/>
  </r>
  <r>
    <n v="734"/>
    <s v="Stone PLC"/>
    <s v="Exclusive 5thgeneration leverage"/>
    <n v="4200"/>
    <n v="13404"/>
    <n v="319.14285714285711"/>
    <s v="successful"/>
    <n v="536"/>
    <n v="25.007462686567163"/>
    <s v="US"/>
    <s v="USD"/>
    <n v="1485583200"/>
    <n v="14866200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s v="successful"/>
    <n v="1991"/>
    <n v="65.998995479658461"/>
    <s v="US"/>
    <s v="USD"/>
    <n v="1459314000"/>
    <n v="14599188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s v="canceled"/>
    <n v="29"/>
    <n v="87.34482758620689"/>
    <s v="US"/>
    <s v="USD"/>
    <n v="1424412000"/>
    <n v="14247576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s v="successful"/>
    <n v="180"/>
    <n v="27.933333333333334"/>
    <s v="US"/>
    <s v="USD"/>
    <n v="1478844000"/>
    <n v="14798808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s v="failed"/>
    <n v="15"/>
    <n v="103.8"/>
    <s v="US"/>
    <s v="USD"/>
    <n v="1416117600"/>
    <n v="1418018400"/>
    <b v="0"/>
    <b v="1"/>
    <s v="theater/plays"/>
    <s v="theater"/>
    <s v="plays"/>
  </r>
  <r>
    <n v="739"/>
    <s v="Meyer-Avila"/>
    <s v="Multi-tiered discrete support"/>
    <n v="10000"/>
    <n v="6100"/>
    <n v="61"/>
    <s v="failed"/>
    <n v="191"/>
    <n v="31.937172774869111"/>
    <s v="US"/>
    <s v="USD"/>
    <n v="1340946000"/>
    <n v="13410324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s v="failed"/>
    <n v="16"/>
    <n v="99.5"/>
    <s v="US"/>
    <s v="USD"/>
    <n v="1486101600"/>
    <n v="1486360800"/>
    <b v="0"/>
    <b v="0"/>
    <s v="theater/plays"/>
    <s v="theater"/>
    <s v="plays"/>
  </r>
  <r>
    <n v="741"/>
    <s v="Garcia Ltd"/>
    <s v="Balanced mobile alliance"/>
    <n v="1200"/>
    <n v="14150"/>
    <n v="1179.1666666666665"/>
    <s v="successful"/>
    <n v="130"/>
    <n v="108.84615384615384"/>
    <s v="US"/>
    <s v="USD"/>
    <n v="1274590800"/>
    <n v="12746772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s v="successful"/>
    <n v="122"/>
    <n v="110.76229508196721"/>
    <s v="US"/>
    <s v="USD"/>
    <n v="1263880800"/>
    <n v="12675096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s v="failed"/>
    <n v="17"/>
    <n v="29.647058823529413"/>
    <s v="US"/>
    <s v="USD"/>
    <n v="1445403600"/>
    <n v="1445922000"/>
    <b v="0"/>
    <b v="1"/>
    <s v="theater/plays"/>
    <s v="theater"/>
    <s v="plays"/>
  </r>
  <r>
    <n v="744"/>
    <s v="Fitzgerald Group"/>
    <s v="Intuitive exuding initiative"/>
    <n v="2000"/>
    <n v="14240"/>
    <n v="712"/>
    <s v="successful"/>
    <n v="140"/>
    <n v="101.71428571428571"/>
    <s v="US"/>
    <s v="USD"/>
    <n v="1533877200"/>
    <n v="15340500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s v="failed"/>
    <n v="34"/>
    <n v="61.5"/>
    <s v="US"/>
    <s v="USD"/>
    <n v="1275195600"/>
    <n v="12775284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s v="successful"/>
    <n v="3388"/>
    <n v="35"/>
    <s v="US"/>
    <s v="USD"/>
    <n v="1318136400"/>
    <n v="13185684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s v="successful"/>
    <n v="280"/>
    <n v="40.049999999999997"/>
    <s v="US"/>
    <s v="USD"/>
    <n v="1283403600"/>
    <n v="1284354000"/>
    <b v="0"/>
    <b v="0"/>
    <s v="theater/plays"/>
    <s v="theater"/>
    <s v="plays"/>
  </r>
  <r>
    <n v="748"/>
    <s v="Martinez PLC"/>
    <s v="Cloned actuating architecture"/>
    <n v="194900"/>
    <n v="68137"/>
    <n v="34.959979476654695"/>
    <s v="canceled"/>
    <n v="614"/>
    <n v="110.97231270358306"/>
    <s v="US"/>
    <s v="USD"/>
    <n v="1267423200"/>
    <n v="12695796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s v="successful"/>
    <n v="366"/>
    <n v="36.959016393442624"/>
    <s v="IT"/>
    <s v="EUR"/>
    <n v="1412744400"/>
    <n v="1413781200"/>
    <b v="0"/>
    <b v="1"/>
    <s v="technology/wearables"/>
    <s v="technology"/>
    <s v="wearables"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s v="successful"/>
    <n v="270"/>
    <n v="30.974074074074075"/>
    <s v="US"/>
    <s v="USD"/>
    <n v="1458190800"/>
    <n v="14594868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s v="canceled"/>
    <n v="114"/>
    <n v="47.035087719298247"/>
    <s v="US"/>
    <s v="USD"/>
    <n v="1280984400"/>
    <n v="12825396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s v="successful"/>
    <n v="137"/>
    <n v="88.065693430656935"/>
    <s v="US"/>
    <s v="USD"/>
    <n v="1274590800"/>
    <n v="12758868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s v="successful"/>
    <n v="3205"/>
    <n v="37.005616224648989"/>
    <s v="US"/>
    <s v="USD"/>
    <n v="1351400400"/>
    <n v="13559832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s v="successful"/>
    <n v="288"/>
    <n v="26.027777777777779"/>
    <s v="DK"/>
    <s v="DKK"/>
    <n v="1514354400"/>
    <n v="15153912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s v="successful"/>
    <n v="148"/>
    <n v="67.817567567567565"/>
    <s v="US"/>
    <s v="USD"/>
    <n v="1421733600"/>
    <n v="14222520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s v="successful"/>
    <n v="114"/>
    <n v="49.964912280701753"/>
    <s v="US"/>
    <s v="USD"/>
    <n v="1305176400"/>
    <n v="13055220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s v="successful"/>
    <n v="1518"/>
    <n v="110.01646903820817"/>
    <s v="CA"/>
    <s v="CAD"/>
    <n v="1414126800"/>
    <n v="14149044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s v="failed"/>
    <n v="1274"/>
    <n v="89.964678178963894"/>
    <s v="US"/>
    <s v="USD"/>
    <n v="1517810400"/>
    <n v="15204024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s v="failed"/>
    <n v="210"/>
    <n v="79.009523809523813"/>
    <s v="IT"/>
    <s v="EUR"/>
    <n v="1564635600"/>
    <n v="15671412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s v="successful"/>
    <n v="166"/>
    <n v="86.867469879518069"/>
    <s v="US"/>
    <s v="USD"/>
    <n v="1500699600"/>
    <n v="1501131600"/>
    <b v="0"/>
    <b v="0"/>
    <s v="music/rock"/>
    <s v="music"/>
    <s v="rock"/>
  </r>
  <r>
    <n v="762"/>
    <s v="Davis Ltd"/>
    <s v="Upgradable uniform service-desk"/>
    <n v="3500"/>
    <n v="6204"/>
    <n v="177.25714285714284"/>
    <s v="successful"/>
    <n v="100"/>
    <n v="62.04"/>
    <s v="AU"/>
    <s v="AUD"/>
    <n v="1354082400"/>
    <n v="1355032800"/>
    <b v="0"/>
    <b v="0"/>
    <s v="music/jazz"/>
    <s v="music"/>
    <s v="jazz"/>
  </r>
  <r>
    <n v="763"/>
    <s v="Rowland PLC"/>
    <s v="Inverse client-driven product"/>
    <n v="5600"/>
    <n v="6338"/>
    <n v="113.17857142857144"/>
    <s v="successful"/>
    <n v="235"/>
    <n v="26.970212765957445"/>
    <s v="US"/>
    <s v="USD"/>
    <n v="1336453200"/>
    <n v="13394772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s v="successful"/>
    <n v="148"/>
    <n v="54.121621621621621"/>
    <s v="US"/>
    <s v="USD"/>
    <n v="1305262800"/>
    <n v="1305954000"/>
    <b v="0"/>
    <b v="0"/>
    <s v="music/rock"/>
    <s v="music"/>
    <s v="rock"/>
  </r>
  <r>
    <n v="765"/>
    <s v="Matthews LLC"/>
    <s v="Advanced transitional help-desk"/>
    <n v="3900"/>
    <n v="8125"/>
    <n v="208.33333333333334"/>
    <s v="successful"/>
    <n v="198"/>
    <n v="41.035353535353536"/>
    <s v="US"/>
    <s v="USD"/>
    <n v="1492232400"/>
    <n v="14943924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s v="failed"/>
    <n v="248"/>
    <n v="55.052419354838712"/>
    <s v="AU"/>
    <s v="AUD"/>
    <n v="1537333200"/>
    <n v="15374196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s v="failed"/>
    <n v="513"/>
    <n v="107.93762183235867"/>
    <s v="US"/>
    <s v="USD"/>
    <n v="1444107600"/>
    <n v="14479992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b v="0"/>
    <b v="0"/>
    <s v="theater/plays"/>
    <s v="theater"/>
    <s v="plays"/>
  </r>
  <r>
    <n v="769"/>
    <s v="Johnson-Morales"/>
    <s v="Devolved 24hour forecast"/>
    <n v="125600"/>
    <n v="109106"/>
    <n v="86.867834394904463"/>
    <s v="failed"/>
    <n v="3410"/>
    <n v="31.995894428152493"/>
    <s v="US"/>
    <s v="USD"/>
    <n v="1376542800"/>
    <n v="13787892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s v="successful"/>
    <n v="216"/>
    <n v="53.898148148148145"/>
    <s v="IT"/>
    <s v="EUR"/>
    <n v="1397451600"/>
    <n v="13980564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s v="canceled"/>
    <n v="26"/>
    <n v="106.5"/>
    <s v="US"/>
    <s v="USD"/>
    <n v="1548482400"/>
    <n v="15508152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s v="successful"/>
    <n v="5139"/>
    <n v="32.999805409612762"/>
    <s v="US"/>
    <s v="USD"/>
    <n v="1549692000"/>
    <n v="15500376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s v="successful"/>
    <n v="2353"/>
    <n v="43.00254993625159"/>
    <s v="US"/>
    <s v="USD"/>
    <n v="1492059600"/>
    <n v="1492923600"/>
    <b v="0"/>
    <b v="0"/>
    <s v="theater/plays"/>
    <s v="theater"/>
    <s v="plays"/>
  </r>
  <r>
    <n v="774"/>
    <s v="Gonzalez-Snow"/>
    <s v="Polarized user-facing interface"/>
    <n v="5000"/>
    <n v="6775"/>
    <n v="135.5"/>
    <s v="successful"/>
    <n v="78"/>
    <n v="86.858974358974365"/>
    <s v="IT"/>
    <s v="EUR"/>
    <n v="1463979600"/>
    <n v="14675220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s v="failed"/>
    <n v="10"/>
    <n v="96.8"/>
    <s v="US"/>
    <s v="USD"/>
    <n v="1415253600"/>
    <n v="1416117600"/>
    <b v="0"/>
    <b v="0"/>
    <s v="music/rock"/>
    <s v="music"/>
    <s v="rock"/>
  </r>
  <r>
    <n v="776"/>
    <s v="Taylor-Rowe"/>
    <s v="Synchronized multimedia frame"/>
    <n v="110800"/>
    <n v="72623"/>
    <n v="65.544223826714799"/>
    <s v="failed"/>
    <n v="2201"/>
    <n v="32.995456610631528"/>
    <s v="US"/>
    <s v="USD"/>
    <n v="1562216400"/>
    <n v="15637716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s v="failed"/>
    <n v="676"/>
    <n v="68.028106508875737"/>
    <s v="US"/>
    <s v="USD"/>
    <n v="1316754000"/>
    <n v="1319259600"/>
    <b v="0"/>
    <b v="0"/>
    <s v="theater/plays"/>
    <s v="theater"/>
    <s v="plays"/>
  </r>
  <r>
    <n v="778"/>
    <s v="Moss-Guzman"/>
    <s v="Cross-platform optimizing website"/>
    <n v="1300"/>
    <n v="10243"/>
    <n v="787.92307692307691"/>
    <s v="successful"/>
    <n v="174"/>
    <n v="58.867816091954026"/>
    <s v="CH"/>
    <s v="CHF"/>
    <n v="1313211600"/>
    <n v="13136436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s v="failed"/>
    <n v="831"/>
    <n v="105.04572803850782"/>
    <s v="US"/>
    <s v="USD"/>
    <n v="1439528400"/>
    <n v="14403060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s v="successful"/>
    <n v="164"/>
    <n v="33.054878048780488"/>
    <s v="US"/>
    <s v="USD"/>
    <n v="1469163600"/>
    <n v="14708052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s v="canceled"/>
    <n v="56"/>
    <n v="78.821428571428569"/>
    <s v="CH"/>
    <s v="CHF"/>
    <n v="1288501200"/>
    <n v="12929112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s v="successful"/>
    <n v="161"/>
    <n v="68.204968944099377"/>
    <s v="US"/>
    <s v="USD"/>
    <n v="1298959200"/>
    <n v="13013748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s v="successful"/>
    <n v="138"/>
    <n v="75.731884057971016"/>
    <s v="US"/>
    <s v="USD"/>
    <n v="1387260000"/>
    <n v="1387864800"/>
    <b v="0"/>
    <b v="0"/>
    <s v="music/rock"/>
    <s v="music"/>
    <s v="rock"/>
  </r>
  <r>
    <n v="784"/>
    <s v="Byrd Group"/>
    <s v="Profound fault-tolerant model"/>
    <n v="88900"/>
    <n v="102535"/>
    <n v="115.33745781777279"/>
    <s v="successful"/>
    <n v="3308"/>
    <n v="30.996070133010882"/>
    <s v="US"/>
    <s v="USD"/>
    <n v="1457244000"/>
    <n v="14581908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s v="successful"/>
    <n v="127"/>
    <n v="101.88188976377953"/>
    <s v="AU"/>
    <s v="AUD"/>
    <n v="1556341200"/>
    <n v="15592788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s v="successful"/>
    <n v="207"/>
    <n v="52.879227053140099"/>
    <s v="IT"/>
    <s v="EUR"/>
    <n v="1522126800"/>
    <n v="1522731600"/>
    <b v="0"/>
    <b v="1"/>
    <s v="music/jazz"/>
    <s v="music"/>
    <s v="jazz"/>
  </r>
  <r>
    <n v="787"/>
    <s v="Vance-Glover"/>
    <s v="Progressive coherent secured line"/>
    <n v="61200"/>
    <n v="60994"/>
    <n v="99.66339869281046"/>
    <s v="failed"/>
    <n v="859"/>
    <n v="71.005820721769496"/>
    <s v="CA"/>
    <s v="CAD"/>
    <n v="1305954000"/>
    <n v="1306731600"/>
    <b v="0"/>
    <b v="0"/>
    <s v="music/rock"/>
    <s v="music"/>
    <s v="rock"/>
  </r>
  <r>
    <n v="788"/>
    <s v="Joyce PLC"/>
    <s v="Synchronized directional capability"/>
    <n v="3600"/>
    <n v="3174"/>
    <n v="88.166666666666671"/>
    <s v="live"/>
    <n v="31"/>
    <n v="102.38709677419355"/>
    <s v="US"/>
    <s v="USD"/>
    <n v="1350709200"/>
    <n v="13525272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s v="failed"/>
    <n v="45"/>
    <n v="74.466666666666669"/>
    <s v="US"/>
    <s v="USD"/>
    <n v="1401166800"/>
    <n v="14043636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s v="canceled"/>
    <n v="1113"/>
    <n v="51.009883198562441"/>
    <s v="US"/>
    <s v="USD"/>
    <n v="1266127200"/>
    <n v="12666456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s v="failed"/>
    <n v="6"/>
    <n v="90"/>
    <s v="US"/>
    <s v="USD"/>
    <n v="1481436000"/>
    <n v="1482818400"/>
    <b v="0"/>
    <b v="0"/>
    <s v="food/food trucks"/>
    <s v="food"/>
    <s v="food trucks"/>
  </r>
  <r>
    <n v="792"/>
    <s v="Jordan, Schneider and Hall"/>
    <s v="Reduced 6thgeneration intranet"/>
    <n v="2000"/>
    <n v="680"/>
    <n v="34"/>
    <s v="failed"/>
    <n v="7"/>
    <n v="97.142857142857139"/>
    <s v="US"/>
    <s v="USD"/>
    <n v="1372222800"/>
    <n v="13746420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s v="successful"/>
    <n v="181"/>
    <n v="72.071823204419886"/>
    <s v="CH"/>
    <s v="CHF"/>
    <n v="1372136400"/>
    <n v="13724820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s v="successful"/>
    <n v="110"/>
    <n v="75.236363636363635"/>
    <s v="US"/>
    <s v="USD"/>
    <n v="1513922400"/>
    <n v="1514959200"/>
    <b v="0"/>
    <b v="0"/>
    <s v="music/rock"/>
    <s v="music"/>
    <s v="rock"/>
  </r>
  <r>
    <n v="795"/>
    <s v="Vasquez Inc"/>
    <s v="Stand-alone asynchronous functionalities"/>
    <n v="7100"/>
    <n v="1022"/>
    <n v="14.394366197183098"/>
    <s v="failed"/>
    <n v="31"/>
    <n v="32.967741935483872"/>
    <s v="US"/>
    <s v="USD"/>
    <n v="1477976400"/>
    <n v="14782356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s v="failed"/>
    <n v="78"/>
    <n v="54.807692307692307"/>
    <s v="US"/>
    <s v="USD"/>
    <n v="1407474000"/>
    <n v="14080788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s v="successful"/>
    <n v="185"/>
    <n v="45.037837837837834"/>
    <s v="US"/>
    <s v="USD"/>
    <n v="1546149600"/>
    <n v="1548136800"/>
    <b v="0"/>
    <b v="0"/>
    <s v="technology/web"/>
    <s v="technology"/>
    <s v="web"/>
  </r>
  <r>
    <n v="798"/>
    <s v="Small-Fuentes"/>
    <s v="Seamless maximized product"/>
    <n v="3400"/>
    <n v="6408"/>
    <n v="188.47058823529412"/>
    <s v="successful"/>
    <n v="121"/>
    <n v="52.958677685950413"/>
    <s v="US"/>
    <s v="USD"/>
    <n v="1338440400"/>
    <n v="1340859600"/>
    <b v="0"/>
    <b v="1"/>
    <s v="theater/plays"/>
    <s v="theater"/>
    <s v="plays"/>
  </r>
  <r>
    <n v="799"/>
    <s v="Reid-Day"/>
    <s v="Devolved tertiary time-frame"/>
    <n v="84500"/>
    <n v="73522"/>
    <n v="87.008284023668637"/>
    <s v="failed"/>
    <n v="1225"/>
    <n v="60.017959183673469"/>
    <s v="GB"/>
    <s v="GBP"/>
    <n v="1454133600"/>
    <n v="1454479200"/>
    <b v="0"/>
    <b v="0"/>
    <s v="theater/plays"/>
    <s v="theater"/>
    <s v="plays"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b v="0"/>
    <b v="0"/>
    <s v="music/rock"/>
    <s v="music"/>
    <s v="rock"/>
  </r>
  <r>
    <n v="801"/>
    <s v="Olson-Bishop"/>
    <s v="User-friendly high-level initiative"/>
    <n v="2300"/>
    <n v="4667"/>
    <n v="202.9130434782609"/>
    <s v="successful"/>
    <n v="106"/>
    <n v="44.028301886792455"/>
    <s v="US"/>
    <s v="USD"/>
    <n v="1577772000"/>
    <n v="15796728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s v="successful"/>
    <n v="142"/>
    <n v="86.028169014084511"/>
    <s v="US"/>
    <s v="USD"/>
    <n v="1562216400"/>
    <n v="15623892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s v="successful"/>
    <n v="233"/>
    <n v="28.012875536480685"/>
    <s v="US"/>
    <s v="USD"/>
    <n v="1548568800"/>
    <n v="15515064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s v="successful"/>
    <n v="218"/>
    <n v="32.050458715596328"/>
    <s v="US"/>
    <s v="USD"/>
    <n v="1514872800"/>
    <n v="1516600800"/>
    <b v="0"/>
    <b v="0"/>
    <s v="music/rock"/>
    <s v="music"/>
    <s v="rock"/>
  </r>
  <r>
    <n v="805"/>
    <s v="Smith-Nguyen"/>
    <s v="Advanced intermediate Graphic Interface"/>
    <n v="9700"/>
    <n v="4932"/>
    <n v="50.845360824742272"/>
    <s v="failed"/>
    <n v="67"/>
    <n v="73.611940298507463"/>
    <s v="AU"/>
    <s v="AUD"/>
    <n v="1416031200"/>
    <n v="14204376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s v="successful"/>
    <n v="76"/>
    <n v="108.71052631578948"/>
    <s v="US"/>
    <s v="USD"/>
    <n v="1330927200"/>
    <n v="1332997200"/>
    <b v="0"/>
    <b v="1"/>
    <s v="film &amp; video/drama"/>
    <s v="film &amp; video"/>
    <s v="drama"/>
  </r>
  <r>
    <n v="807"/>
    <s v="Walker-Taylor"/>
    <s v="Automated uniform concept"/>
    <n v="700"/>
    <n v="1848"/>
    <n v="264"/>
    <s v="successful"/>
    <n v="43"/>
    <n v="42.97674418604651"/>
    <s v="US"/>
    <s v="USD"/>
    <n v="1571115600"/>
    <n v="15749208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s v="failed"/>
    <n v="19"/>
    <n v="83.315789473684205"/>
    <s v="US"/>
    <s v="USD"/>
    <n v="1463461200"/>
    <n v="14649300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s v="failed"/>
    <n v="2108"/>
    <n v="42"/>
    <s v="CH"/>
    <s v="CHF"/>
    <n v="1344920400"/>
    <n v="13450068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s v="successful"/>
    <n v="221"/>
    <n v="55.927601809954751"/>
    <s v="US"/>
    <s v="USD"/>
    <n v="1511848800"/>
    <n v="15127128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s v="failed"/>
    <n v="679"/>
    <n v="105.03681885125184"/>
    <s v="US"/>
    <s v="USD"/>
    <n v="1452319200"/>
    <n v="14524920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s v="successful"/>
    <n v="2805"/>
    <n v="48"/>
    <s v="CA"/>
    <s v="CAD"/>
    <n v="1523854800"/>
    <n v="15242868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s v="successful"/>
    <n v="68"/>
    <n v="112.66176470588235"/>
    <s v="US"/>
    <s v="USD"/>
    <n v="1346043600"/>
    <n v="1346907600"/>
    <b v="0"/>
    <b v="0"/>
    <s v="games/video games"/>
    <s v="games"/>
    <s v="video games"/>
  </r>
  <r>
    <n v="814"/>
    <s v="Vincent PLC"/>
    <s v="Visionary 24hour analyzer"/>
    <n v="3200"/>
    <n v="2950"/>
    <n v="92.1875"/>
    <s v="failed"/>
    <n v="36"/>
    <n v="81.944444444444443"/>
    <s v="DK"/>
    <s v="DKK"/>
    <n v="1464325200"/>
    <n v="14644980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s v="successful"/>
    <n v="183"/>
    <n v="64.049180327868854"/>
    <s v="CA"/>
    <s v="CAD"/>
    <n v="1511935200"/>
    <n v="15141816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s v="successful"/>
    <n v="133"/>
    <n v="106.39097744360902"/>
    <s v="US"/>
    <s v="USD"/>
    <n v="1392012000"/>
    <n v="13921848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s v="successful"/>
    <n v="2489"/>
    <n v="76.011249497790274"/>
    <s v="IT"/>
    <s v="EUR"/>
    <n v="1556946000"/>
    <n v="15593652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s v="successful"/>
    <n v="69"/>
    <n v="111.07246376811594"/>
    <s v="US"/>
    <s v="USD"/>
    <n v="1548050400"/>
    <n v="15491736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s v="failed"/>
    <n v="47"/>
    <n v="95.936170212765958"/>
    <s v="US"/>
    <s v="USD"/>
    <n v="1353736800"/>
    <n v="13550328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s v="successful"/>
    <n v="279"/>
    <n v="43.043010752688176"/>
    <s v="GB"/>
    <s v="GBP"/>
    <n v="1532840400"/>
    <n v="1533963600"/>
    <b v="0"/>
    <b v="1"/>
    <s v="music/rock"/>
    <s v="music"/>
    <s v="rock"/>
  </r>
  <r>
    <n v="821"/>
    <s v="Alvarez-Andrews"/>
    <s v="Extended impactful secured line"/>
    <n v="4900"/>
    <n v="14273"/>
    <n v="291.28571428571428"/>
    <s v="successful"/>
    <n v="210"/>
    <n v="67.966666666666669"/>
    <s v="US"/>
    <s v="USD"/>
    <n v="1488261600"/>
    <n v="14893812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s v="successful"/>
    <n v="2100"/>
    <n v="89.991428571428571"/>
    <s v="US"/>
    <s v="USD"/>
    <n v="1393567200"/>
    <n v="1395032400"/>
    <b v="0"/>
    <b v="0"/>
    <s v="music/rock"/>
    <s v="music"/>
    <s v="rock"/>
  </r>
  <r>
    <n v="823"/>
    <s v="Dyer Inc"/>
    <s v="Secured well-modulated system engine"/>
    <n v="4100"/>
    <n v="14640"/>
    <n v="357.07317073170731"/>
    <s v="successful"/>
    <n v="252"/>
    <n v="58.095238095238095"/>
    <s v="US"/>
    <s v="USD"/>
    <n v="1410325200"/>
    <n v="14124852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s v="successful"/>
    <n v="1280"/>
    <n v="83.996875000000003"/>
    <s v="US"/>
    <s v="USD"/>
    <n v="1276923600"/>
    <n v="12796884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s v="successful"/>
    <n v="157"/>
    <n v="88.853503184713375"/>
    <s v="GB"/>
    <s v="GBP"/>
    <n v="1500958800"/>
    <n v="15019956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s v="successful"/>
    <n v="194"/>
    <n v="65.963917525773198"/>
    <s v="US"/>
    <s v="USD"/>
    <n v="1292220000"/>
    <n v="12946392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s v="successful"/>
    <n v="82"/>
    <n v="74.804878048780495"/>
    <s v="AU"/>
    <s v="AUD"/>
    <n v="1304398800"/>
    <n v="13054356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s v="failed"/>
    <n v="70"/>
    <n v="69.98571428571428"/>
    <s v="US"/>
    <s v="USD"/>
    <n v="1535432400"/>
    <n v="1537592400"/>
    <b v="0"/>
    <b v="0"/>
    <s v="theater/plays"/>
    <s v="theater"/>
    <s v="plays"/>
  </r>
  <r>
    <n v="829"/>
    <s v="Baker-Higgins"/>
    <s v="Vision-oriented scalable portal"/>
    <n v="9600"/>
    <n v="4929"/>
    <n v="51.34375"/>
    <s v="failed"/>
    <n v="154"/>
    <n v="32.006493506493506"/>
    <s v="US"/>
    <s v="USD"/>
    <n v="1433826000"/>
    <n v="14351220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s v="failed"/>
    <n v="22"/>
    <n v="64.727272727272734"/>
    <s v="US"/>
    <s v="USD"/>
    <n v="1514959200"/>
    <n v="15200568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s v="successful"/>
    <n v="4233"/>
    <n v="24.998110087408456"/>
    <s v="US"/>
    <s v="USD"/>
    <n v="1332738000"/>
    <n v="13356756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s v="successful"/>
    <n v="1297"/>
    <n v="104.97764070932922"/>
    <s v="DK"/>
    <s v="DKK"/>
    <n v="1445490000"/>
    <n v="14484312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s v="successful"/>
    <n v="165"/>
    <n v="64.987878787878785"/>
    <s v="DK"/>
    <s v="DKK"/>
    <n v="1297663200"/>
    <n v="12986136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s v="successful"/>
    <n v="119"/>
    <n v="94.352941176470594"/>
    <s v="US"/>
    <s v="USD"/>
    <n v="1371963600"/>
    <n v="13724820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s v="failed"/>
    <n v="1758"/>
    <n v="44.001706484641637"/>
    <s v="US"/>
    <s v="USD"/>
    <n v="1425103200"/>
    <n v="1425621600"/>
    <b v="0"/>
    <b v="0"/>
    <s v="technology/web"/>
    <s v="technology"/>
    <s v="web"/>
  </r>
  <r>
    <n v="836"/>
    <s v="Macias Inc"/>
    <s v="Optimized didactic intranet"/>
    <n v="8100"/>
    <n v="6086"/>
    <n v="75.135802469135797"/>
    <s v="failed"/>
    <n v="94"/>
    <n v="64.744680851063833"/>
    <s v="US"/>
    <s v="USD"/>
    <n v="1265349600"/>
    <n v="12663000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s v="successful"/>
    <n v="1797"/>
    <n v="84.00667779632721"/>
    <s v="US"/>
    <s v="USD"/>
    <n v="1301202000"/>
    <n v="1305867600"/>
    <b v="0"/>
    <b v="0"/>
    <s v="music/jazz"/>
    <s v="music"/>
    <s v="jazz"/>
  </r>
  <r>
    <n v="838"/>
    <s v="Jordan-Fischer"/>
    <s v="Vision-oriented high-level extranet"/>
    <n v="6400"/>
    <n v="8890"/>
    <n v="138.90625"/>
    <s v="successful"/>
    <n v="261"/>
    <n v="34.061302681992338"/>
    <s v="US"/>
    <s v="USD"/>
    <n v="1538024400"/>
    <n v="1538802000"/>
    <b v="0"/>
    <b v="0"/>
    <s v="theater/plays"/>
    <s v="theater"/>
    <s v="plays"/>
  </r>
  <r>
    <n v="839"/>
    <s v="Pierce-Ramirez"/>
    <s v="Organized scalable initiative"/>
    <n v="7700"/>
    <n v="14644"/>
    <n v="190.18181818181819"/>
    <s v="successful"/>
    <n v="157"/>
    <n v="93.273885350318466"/>
    <s v="US"/>
    <s v="USD"/>
    <n v="1395032400"/>
    <n v="13989204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s v="successful"/>
    <n v="3533"/>
    <n v="32.998301726577978"/>
    <s v="US"/>
    <s v="USD"/>
    <n v="1405486800"/>
    <n v="14056596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s v="successful"/>
    <n v="155"/>
    <n v="83.812903225806451"/>
    <s v="US"/>
    <s v="USD"/>
    <n v="1455861600"/>
    <n v="14572440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s v="successful"/>
    <n v="132"/>
    <n v="63.992424242424242"/>
    <s v="IT"/>
    <s v="EUR"/>
    <n v="1529038800"/>
    <n v="15292980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s v="failed"/>
    <n v="33"/>
    <n v="81.909090909090907"/>
    <s v="US"/>
    <s v="USD"/>
    <n v="1535259600"/>
    <n v="15357780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s v="canceled"/>
    <n v="94"/>
    <n v="93.053191489361708"/>
    <s v="US"/>
    <s v="USD"/>
    <n v="1327212000"/>
    <n v="13274712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s v="successful"/>
    <n v="1354"/>
    <n v="101.98449039881831"/>
    <s v="GB"/>
    <s v="GBP"/>
    <n v="1526360400"/>
    <n v="1529557200"/>
    <b v="0"/>
    <b v="0"/>
    <s v="technology/web"/>
    <s v="technology"/>
    <s v="web"/>
  </r>
  <r>
    <n v="846"/>
    <s v="Cooper, Stanley and Bryant"/>
    <s v="Phased empowering success"/>
    <n v="1000"/>
    <n v="5085"/>
    <n v="508.5"/>
    <s v="successful"/>
    <n v="48"/>
    <n v="105.9375"/>
    <s v="US"/>
    <s v="USD"/>
    <n v="1532149200"/>
    <n v="15352596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s v="successful"/>
    <n v="110"/>
    <n v="101.58181818181818"/>
    <s v="US"/>
    <s v="USD"/>
    <n v="1515304800"/>
    <n v="15155640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s v="successful"/>
    <n v="172"/>
    <n v="62.970930232558139"/>
    <s v="US"/>
    <s v="USD"/>
    <n v="1276318800"/>
    <n v="12770964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s v="successful"/>
    <n v="307"/>
    <n v="29.045602605863191"/>
    <s v="US"/>
    <s v="USD"/>
    <n v="1328767200"/>
    <n v="1329026400"/>
    <b v="0"/>
    <b v="1"/>
    <s v="music/indie rock"/>
    <s v="music"/>
    <s v="indie rock"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s v="successful"/>
    <n v="160"/>
    <n v="77.924999999999997"/>
    <s v="US"/>
    <s v="USD"/>
    <n v="1335934800"/>
    <n v="13387860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s v="failed"/>
    <n v="31"/>
    <n v="80.806451612903231"/>
    <s v="US"/>
    <s v="USD"/>
    <n v="1310792400"/>
    <n v="13116564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s v="successful"/>
    <n v="1467"/>
    <n v="76.006816632583508"/>
    <s v="CA"/>
    <s v="CAD"/>
    <n v="1308546000"/>
    <n v="13089780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s v="successful"/>
    <n v="2662"/>
    <n v="72.993613824192337"/>
    <s v="CA"/>
    <s v="CAD"/>
    <n v="1574056800"/>
    <n v="15763896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s v="successful"/>
    <n v="452"/>
    <n v="53"/>
    <s v="AU"/>
    <s v="AUD"/>
    <n v="1308373200"/>
    <n v="1311051600"/>
    <b v="0"/>
    <b v="0"/>
    <s v="theater/plays"/>
    <s v="theater"/>
    <s v="plays"/>
  </r>
  <r>
    <n v="856"/>
    <s v="Williams and Sons"/>
    <s v="Profound composite core"/>
    <n v="2400"/>
    <n v="8558"/>
    <n v="356.58333333333331"/>
    <s v="successful"/>
    <n v="158"/>
    <n v="54.164556962025316"/>
    <s v="US"/>
    <s v="USD"/>
    <n v="1335243600"/>
    <n v="13367124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s v="successful"/>
    <n v="225"/>
    <n v="32.946666666666665"/>
    <s v="CH"/>
    <s v="CHF"/>
    <n v="1328421600"/>
    <n v="13304088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s v="failed"/>
    <n v="35"/>
    <n v="79.371428571428567"/>
    <s v="US"/>
    <s v="USD"/>
    <n v="1524286800"/>
    <n v="15248916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s v="failed"/>
    <n v="63"/>
    <n v="41.174603174603178"/>
    <s v="US"/>
    <s v="USD"/>
    <n v="1362117600"/>
    <n v="1363669200"/>
    <b v="0"/>
    <b v="1"/>
    <s v="theater/plays"/>
    <s v="theater"/>
    <s v="plays"/>
  </r>
  <r>
    <n v="860"/>
    <s v="Lee PLC"/>
    <s v="Re-contextualized leadingedge firmware"/>
    <n v="2000"/>
    <n v="5033"/>
    <n v="251.65"/>
    <s v="successful"/>
    <n v="65"/>
    <n v="77.430769230769229"/>
    <s v="US"/>
    <s v="USD"/>
    <n v="1550556000"/>
    <n v="15514200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s v="successful"/>
    <n v="163"/>
    <n v="57.159509202453989"/>
    <s v="US"/>
    <s v="USD"/>
    <n v="1269147600"/>
    <n v="12698388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s v="successful"/>
    <n v="85"/>
    <n v="77.17647058823529"/>
    <s v="US"/>
    <s v="USD"/>
    <n v="1312174800"/>
    <n v="1312520400"/>
    <b v="0"/>
    <b v="0"/>
    <s v="theater/plays"/>
    <s v="theater"/>
    <s v="plays"/>
  </r>
  <r>
    <n v="863"/>
    <s v="Davis-Johnson"/>
    <s v="Automated reciprocal protocol"/>
    <n v="1400"/>
    <n v="5415"/>
    <n v="386.78571428571428"/>
    <s v="successful"/>
    <n v="217"/>
    <n v="24.953917050691246"/>
    <s v="US"/>
    <s v="USD"/>
    <n v="1434517200"/>
    <n v="14365044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s v="successful"/>
    <n v="150"/>
    <n v="97.18"/>
    <s v="US"/>
    <s v="USD"/>
    <n v="1471582800"/>
    <n v="14720148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s v="successful"/>
    <n v="3272"/>
    <n v="46.000916870415651"/>
    <s v="US"/>
    <s v="USD"/>
    <n v="1410757200"/>
    <n v="14115348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s v="canceled"/>
    <n v="898"/>
    <n v="88.023385300668153"/>
    <s v="US"/>
    <s v="USD"/>
    <n v="1304830800"/>
    <n v="13049172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s v="successful"/>
    <n v="300"/>
    <n v="25.99"/>
    <s v="US"/>
    <s v="USD"/>
    <n v="1539061200"/>
    <n v="15395796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s v="successful"/>
    <n v="126"/>
    <n v="102.69047619047619"/>
    <s v="US"/>
    <s v="USD"/>
    <n v="1381554000"/>
    <n v="13825044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s v="failed"/>
    <n v="526"/>
    <n v="72.958174904942965"/>
    <s v="US"/>
    <s v="USD"/>
    <n v="1277096400"/>
    <n v="12783060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s v="failed"/>
    <n v="121"/>
    <n v="57.190082644628099"/>
    <s v="US"/>
    <s v="USD"/>
    <n v="1440392400"/>
    <n v="14425524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s v="successful"/>
    <n v="2320"/>
    <n v="84.013793103448279"/>
    <s v="US"/>
    <s v="USD"/>
    <n v="1509512400"/>
    <n v="1511071200"/>
    <b v="0"/>
    <b v="1"/>
    <s v="theater/plays"/>
    <s v="theater"/>
    <s v="plays"/>
  </r>
  <r>
    <n v="872"/>
    <s v="Davis LLC"/>
    <s v="Compatible logistical paradigm"/>
    <n v="4700"/>
    <n v="7992"/>
    <n v="170.04255319148936"/>
    <s v="successful"/>
    <n v="81"/>
    <n v="98.666666666666671"/>
    <s v="AU"/>
    <s v="AUD"/>
    <n v="1535950800"/>
    <n v="15363828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s v="successful"/>
    <n v="1887"/>
    <n v="42.007419183889773"/>
    <s v="US"/>
    <s v="USD"/>
    <n v="1389160800"/>
    <n v="13895928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s v="successful"/>
    <n v="4358"/>
    <n v="32.002753556677376"/>
    <s v="US"/>
    <s v="USD"/>
    <n v="1271998800"/>
    <n v="12752820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s v="failed"/>
    <n v="67"/>
    <n v="81.567164179104481"/>
    <s v="US"/>
    <s v="USD"/>
    <n v="1294898400"/>
    <n v="12949848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s v="failed"/>
    <n v="57"/>
    <n v="37.035087719298247"/>
    <s v="CA"/>
    <s v="CAD"/>
    <n v="1559970000"/>
    <n v="15620436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s v="failed"/>
    <n v="1229"/>
    <n v="103.033360455655"/>
    <s v="US"/>
    <s v="USD"/>
    <n v="1469509200"/>
    <n v="14695956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s v="failed"/>
    <n v="12"/>
    <n v="84.333333333333329"/>
    <s v="IT"/>
    <s v="EUR"/>
    <n v="1579068000"/>
    <n v="1581141600"/>
    <b v="0"/>
    <b v="0"/>
    <s v="music/metal"/>
    <s v="music"/>
    <s v="metal"/>
  </r>
  <r>
    <n v="879"/>
    <s v="Ortiz Inc"/>
    <s v="Stand-alone incremental parallelism"/>
    <n v="1000"/>
    <n v="5438"/>
    <n v="543.79999999999995"/>
    <s v="successful"/>
    <n v="53"/>
    <n v="102.60377358490567"/>
    <s v="US"/>
    <s v="USD"/>
    <n v="1487743200"/>
    <n v="14885208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s v="successful"/>
    <n v="2414"/>
    <n v="79.992129246064621"/>
    <s v="US"/>
    <s v="USD"/>
    <n v="1563685200"/>
    <n v="15638580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s v="failed"/>
    <n v="452"/>
    <n v="70.055309734513273"/>
    <s v="US"/>
    <s v="USD"/>
    <n v="1436418000"/>
    <n v="1438923600"/>
    <b v="0"/>
    <b v="1"/>
    <s v="theater/plays"/>
    <s v="theater"/>
    <s v="plays"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s v="successful"/>
    <n v="193"/>
    <n v="41.911917098445599"/>
    <s v="US"/>
    <s v="USD"/>
    <n v="1274763600"/>
    <n v="12778740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s v="failed"/>
    <n v="1886"/>
    <n v="57.992576882290564"/>
    <s v="US"/>
    <s v="USD"/>
    <n v="1399179600"/>
    <n v="1399352400"/>
    <b v="0"/>
    <b v="1"/>
    <s v="theater/plays"/>
    <s v="theater"/>
    <s v="plays"/>
  </r>
  <r>
    <n v="885"/>
    <s v="Lynch Ltd"/>
    <s v="Virtual analyzing collaboration"/>
    <n v="1800"/>
    <n v="2129"/>
    <n v="118.27777777777777"/>
    <s v="successful"/>
    <n v="52"/>
    <n v="40.942307692307693"/>
    <s v="US"/>
    <s v="USD"/>
    <n v="1275800400"/>
    <n v="12790836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s v="failed"/>
    <n v="1825"/>
    <n v="69.9972602739726"/>
    <s v="US"/>
    <s v="USD"/>
    <n v="1282798800"/>
    <n v="12843540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s v="failed"/>
    <n v="31"/>
    <n v="73.838709677419359"/>
    <s v="US"/>
    <s v="USD"/>
    <n v="1437109200"/>
    <n v="14411700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s v="successful"/>
    <n v="290"/>
    <n v="41.979310344827589"/>
    <s v="US"/>
    <s v="USD"/>
    <n v="1491886800"/>
    <n v="1493528400"/>
    <b v="0"/>
    <b v="0"/>
    <s v="theater/plays"/>
    <s v="theater"/>
    <s v="plays"/>
  </r>
  <r>
    <n v="889"/>
    <s v="Santos Group"/>
    <s v="Secured dynamic capacity"/>
    <n v="5600"/>
    <n v="9508"/>
    <n v="169.78571428571431"/>
    <s v="successful"/>
    <n v="122"/>
    <n v="77.93442622950819"/>
    <s v="US"/>
    <s v="USD"/>
    <n v="1394600400"/>
    <n v="13952052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s v="successful"/>
    <n v="1470"/>
    <n v="106.01972789115646"/>
    <s v="US"/>
    <s v="USD"/>
    <n v="1561352400"/>
    <n v="15614388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s v="successful"/>
    <n v="165"/>
    <n v="47.018181818181816"/>
    <s v="CA"/>
    <s v="CAD"/>
    <n v="1322892000"/>
    <n v="13266936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s v="successful"/>
    <n v="182"/>
    <n v="76.016483516483518"/>
    <s v="US"/>
    <s v="USD"/>
    <n v="1274418000"/>
    <n v="12779604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s v="successful"/>
    <n v="199"/>
    <n v="54.120603015075375"/>
    <s v="IT"/>
    <s v="EUR"/>
    <n v="1434344400"/>
    <n v="14346900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s v="successful"/>
    <n v="56"/>
    <n v="57.285714285714285"/>
    <s v="GB"/>
    <s v="GBP"/>
    <n v="1373518800"/>
    <n v="13761108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s v="failed"/>
    <n v="107"/>
    <n v="103.81308411214954"/>
    <s v="US"/>
    <s v="USD"/>
    <n v="1517637600"/>
    <n v="15184152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s v="successful"/>
    <n v="1460"/>
    <n v="105.02602739726028"/>
    <s v="AU"/>
    <s v="AUD"/>
    <n v="1310619600"/>
    <n v="1310878800"/>
    <b v="0"/>
    <b v="1"/>
    <s v="food/food trucks"/>
    <s v="food"/>
    <s v="food trucks"/>
  </r>
  <r>
    <n v="897"/>
    <s v="Berry-Cannon"/>
    <s v="Organized discrete encoding"/>
    <n v="8800"/>
    <n v="2437"/>
    <n v="27.693181818181817"/>
    <s v="failed"/>
    <n v="27"/>
    <n v="90.259259259259252"/>
    <s v="US"/>
    <s v="USD"/>
    <n v="1556427600"/>
    <n v="15566004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s v="failed"/>
    <n v="1221"/>
    <n v="76.978705978705975"/>
    <s v="US"/>
    <s v="USD"/>
    <n v="1576476000"/>
    <n v="15769944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s v="successful"/>
    <n v="123"/>
    <n v="102.60162601626017"/>
    <s v="CH"/>
    <s v="CHF"/>
    <n v="1381122000"/>
    <n v="1382677200"/>
    <b v="0"/>
    <b v="0"/>
    <s v="music/jazz"/>
    <s v="music"/>
    <s v="jazz"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b v="0"/>
    <b v="1"/>
    <s v="technology/web"/>
    <s v="technology"/>
    <s v="web"/>
  </r>
  <r>
    <n v="901"/>
    <s v="Hogan Group"/>
    <s v="Versatile bottom-line definition"/>
    <n v="5600"/>
    <n v="8746"/>
    <n v="156.17857142857144"/>
    <s v="successful"/>
    <n v="159"/>
    <n v="55.0062893081761"/>
    <s v="US"/>
    <s v="USD"/>
    <n v="1531803600"/>
    <n v="1534654800"/>
    <b v="0"/>
    <b v="1"/>
    <s v="music/rock"/>
    <s v="music"/>
    <s v="rock"/>
  </r>
  <r>
    <n v="902"/>
    <s v="Wang, Silva and Byrd"/>
    <s v="Integrated bifurcated software"/>
    <n v="1400"/>
    <n v="3534"/>
    <n v="252.42857142857144"/>
    <s v="successful"/>
    <n v="110"/>
    <n v="32.127272727272725"/>
    <s v="US"/>
    <s v="USD"/>
    <n v="1454133600"/>
    <n v="14577624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s v="live"/>
    <n v="14"/>
    <n v="50.642857142857146"/>
    <s v="US"/>
    <s v="USD"/>
    <n v="1336194000"/>
    <n v="13374900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s v="failed"/>
    <n v="16"/>
    <n v="49.6875"/>
    <s v="US"/>
    <s v="USD"/>
    <n v="1349326800"/>
    <n v="13496724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s v="successful"/>
    <n v="236"/>
    <n v="54.894067796610166"/>
    <s v="US"/>
    <s v="USD"/>
    <n v="1379566800"/>
    <n v="13798260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s v="successful"/>
    <n v="191"/>
    <n v="46.931937172774866"/>
    <s v="US"/>
    <s v="USD"/>
    <n v="1494651600"/>
    <n v="14977620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s v="failed"/>
    <n v="41"/>
    <n v="44.951219512195124"/>
    <s v="US"/>
    <s v="USD"/>
    <n v="1303880400"/>
    <n v="1304485200"/>
    <b v="0"/>
    <b v="0"/>
    <s v="theater/plays"/>
    <s v="theater"/>
    <s v="plays"/>
  </r>
  <r>
    <n v="908"/>
    <s v="Bryant-Pope"/>
    <s v="Networked intangible help-desk"/>
    <n v="38200"/>
    <n v="121950"/>
    <n v="319.24083769633506"/>
    <s v="successful"/>
    <n v="3934"/>
    <n v="30.99898322318251"/>
    <s v="US"/>
    <s v="USD"/>
    <n v="1335934800"/>
    <n v="13368852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s v="successful"/>
    <n v="80"/>
    <n v="107.7625"/>
    <s v="CA"/>
    <s v="CAD"/>
    <n v="1528088400"/>
    <n v="15304212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s v="canceled"/>
    <n v="296"/>
    <n v="102.07770270270271"/>
    <s v="US"/>
    <s v="USD"/>
    <n v="1421906400"/>
    <n v="14219928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s v="successful"/>
    <n v="462"/>
    <n v="24.976190476190474"/>
    <s v="US"/>
    <s v="USD"/>
    <n v="1568005200"/>
    <n v="1568178000"/>
    <b v="1"/>
    <b v="0"/>
    <s v="technology/web"/>
    <s v="technology"/>
    <s v="web"/>
  </r>
  <r>
    <n v="912"/>
    <s v="Sanchez-Parsons"/>
    <s v="Reduced bifurcated pricing structure"/>
    <n v="1800"/>
    <n v="14310"/>
    <n v="795"/>
    <s v="successful"/>
    <n v="179"/>
    <n v="79.944134078212286"/>
    <s v="US"/>
    <s v="USD"/>
    <n v="1346821200"/>
    <n v="13479444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s v="failed"/>
    <n v="523"/>
    <n v="67.946462715105156"/>
    <s v="AU"/>
    <s v="AUD"/>
    <n v="1557637200"/>
    <n v="15587604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s v="failed"/>
    <n v="141"/>
    <n v="26.070921985815602"/>
    <s v="GB"/>
    <s v="GBP"/>
    <n v="1375592400"/>
    <n v="13766292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s v="successful"/>
    <n v="1866"/>
    <n v="105.0032154340836"/>
    <s v="GB"/>
    <s v="GBP"/>
    <n v="1503982800"/>
    <n v="15047604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s v="failed"/>
    <n v="52"/>
    <n v="25.826923076923077"/>
    <s v="US"/>
    <s v="USD"/>
    <n v="1418882400"/>
    <n v="14196600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s v="live"/>
    <n v="27"/>
    <n v="77.666666666666671"/>
    <s v="GB"/>
    <s v="GBP"/>
    <n v="1309237200"/>
    <n v="13113108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s v="successful"/>
    <n v="156"/>
    <n v="57.82692307692308"/>
    <s v="CH"/>
    <s v="CHF"/>
    <n v="1343365200"/>
    <n v="13443156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s v="failed"/>
    <n v="225"/>
    <n v="92.955555555555549"/>
    <s v="AU"/>
    <s v="AUD"/>
    <n v="1507957200"/>
    <n v="15107256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s v="successful"/>
    <n v="255"/>
    <n v="37.945098039215686"/>
    <s v="US"/>
    <s v="USD"/>
    <n v="1549519200"/>
    <n v="15512472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s v="failed"/>
    <n v="38"/>
    <n v="31.842105263157894"/>
    <s v="US"/>
    <s v="USD"/>
    <n v="1329026400"/>
    <n v="13302360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s v="successful"/>
    <n v="2261"/>
    <n v="40"/>
    <s v="US"/>
    <s v="USD"/>
    <n v="1544335200"/>
    <n v="15451128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s v="successful"/>
    <n v="40"/>
    <n v="101.1"/>
    <s v="US"/>
    <s v="USD"/>
    <n v="1279083600"/>
    <n v="12791700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s v="successful"/>
    <n v="2289"/>
    <n v="84.006989951944078"/>
    <s v="IT"/>
    <s v="EUR"/>
    <n v="1572498000"/>
    <n v="15734520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s v="successful"/>
    <n v="65"/>
    <n v="103.41538461538461"/>
    <s v="US"/>
    <s v="USD"/>
    <n v="1506056400"/>
    <n v="1507093200"/>
    <b v="0"/>
    <b v="0"/>
    <s v="theater/plays"/>
    <s v="theater"/>
    <s v="plays"/>
  </r>
  <r>
    <n v="926"/>
    <s v="Brown-Oliver"/>
    <s v="Synchronized cohesive encoding"/>
    <n v="8700"/>
    <n v="1577"/>
    <n v="18.126436781609197"/>
    <s v="failed"/>
    <n v="15"/>
    <n v="105.13333333333334"/>
    <s v="US"/>
    <s v="USD"/>
    <n v="1463029200"/>
    <n v="14633748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s v="failed"/>
    <n v="37"/>
    <n v="89.21621621621621"/>
    <s v="US"/>
    <s v="USD"/>
    <n v="1342069200"/>
    <n v="13445748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s v="successful"/>
    <n v="3777"/>
    <n v="51.995234312946785"/>
    <s v="IT"/>
    <s v="EUR"/>
    <n v="1388296800"/>
    <n v="1389074400"/>
    <b v="0"/>
    <b v="0"/>
    <s v="technology/web"/>
    <s v="technology"/>
    <s v="web"/>
  </r>
  <r>
    <n v="929"/>
    <s v="Turner-Terrell"/>
    <s v="Polarized tertiary function"/>
    <n v="5500"/>
    <n v="11952"/>
    <n v="217.30909090909088"/>
    <s v="successful"/>
    <n v="184"/>
    <n v="64.956521739130437"/>
    <s v="GB"/>
    <s v="GBP"/>
    <n v="1493787600"/>
    <n v="14949972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s v="successful"/>
    <n v="85"/>
    <n v="46.235294117647058"/>
    <s v="US"/>
    <s v="USD"/>
    <n v="1424844000"/>
    <n v="14254488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s v="failed"/>
    <n v="112"/>
    <n v="51.151785714285715"/>
    <s v="US"/>
    <s v="USD"/>
    <n v="1403931600"/>
    <n v="14041044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s v="successful"/>
    <n v="144"/>
    <n v="33.909722222222221"/>
    <s v="US"/>
    <s v="USD"/>
    <n v="1394514000"/>
    <n v="1394773200"/>
    <b v="0"/>
    <b v="0"/>
    <s v="music/rock"/>
    <s v="music"/>
    <s v="rock"/>
  </r>
  <r>
    <n v="933"/>
    <s v="Espinoza Group"/>
    <s v="Implemented tangible support"/>
    <n v="73000"/>
    <n v="175015"/>
    <n v="239.74657534246577"/>
    <s v="successful"/>
    <n v="1902"/>
    <n v="92.016298633017882"/>
    <s v="US"/>
    <s v="USD"/>
    <n v="1365397200"/>
    <n v="13665204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s v="successful"/>
    <n v="105"/>
    <n v="107.42857142857143"/>
    <s v="US"/>
    <s v="USD"/>
    <n v="1456120800"/>
    <n v="14566392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s v="successful"/>
    <n v="132"/>
    <n v="75.848484848484844"/>
    <s v="US"/>
    <s v="USD"/>
    <n v="1437714000"/>
    <n v="1438318800"/>
    <b v="0"/>
    <b v="0"/>
    <s v="theater/plays"/>
    <s v="theater"/>
    <s v="plays"/>
  </r>
  <r>
    <n v="936"/>
    <s v="Brown Ltd"/>
    <s v="Enhanced composite contingency"/>
    <n v="103200"/>
    <n v="1690"/>
    <n v="1.6375968992248062"/>
    <s v="failed"/>
    <n v="21"/>
    <n v="80.476190476190482"/>
    <s v="US"/>
    <s v="USD"/>
    <n v="1563771600"/>
    <n v="15640308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s v="canceled"/>
    <n v="976"/>
    <n v="86.978483606557376"/>
    <s v="US"/>
    <s v="USD"/>
    <n v="1448517600"/>
    <n v="14492952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s v="successful"/>
    <n v="96"/>
    <n v="105.13541666666667"/>
    <s v="US"/>
    <s v="USD"/>
    <n v="1528779600"/>
    <n v="15318900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s v="failed"/>
    <n v="67"/>
    <n v="57.298507462686565"/>
    <s v="US"/>
    <s v="USD"/>
    <n v="1304744400"/>
    <n v="1306213200"/>
    <b v="0"/>
    <b v="1"/>
    <s v="games/video games"/>
    <s v="games"/>
    <s v="video games"/>
  </r>
  <r>
    <n v="940"/>
    <s v="Wiggins Ltd"/>
    <s v="Upgradable analyzing core"/>
    <n v="9900"/>
    <n v="6161"/>
    <n v="62.232323232323225"/>
    <s v="live"/>
    <n v="66"/>
    <n v="93.348484848484844"/>
    <s v="CA"/>
    <s v="CAD"/>
    <n v="1354341600"/>
    <n v="13562424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s v="failed"/>
    <n v="78"/>
    <n v="71.987179487179489"/>
    <s v="US"/>
    <s v="USD"/>
    <n v="1294552800"/>
    <n v="1297576800"/>
    <b v="1"/>
    <b v="0"/>
    <s v="theater/plays"/>
    <s v="theater"/>
    <s v="plays"/>
  </r>
  <r>
    <n v="942"/>
    <s v="Allen Inc"/>
    <s v="Horizontal optimizing model"/>
    <n v="9600"/>
    <n v="6205"/>
    <n v="64.635416666666671"/>
    <s v="failed"/>
    <n v="67"/>
    <n v="92.611940298507463"/>
    <s v="AU"/>
    <s v="AUD"/>
    <n v="1295935200"/>
    <n v="12961944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s v="successful"/>
    <n v="114"/>
    <n v="104.99122807017544"/>
    <s v="US"/>
    <s v="USD"/>
    <n v="1411534800"/>
    <n v="1414558800"/>
    <b v="0"/>
    <b v="0"/>
    <s v="food/food trucks"/>
    <s v="food"/>
    <s v="food trucks"/>
  </r>
  <r>
    <n v="944"/>
    <s v="Walter Inc"/>
    <s v="Streamlined 5thgeneration intranet"/>
    <n v="10000"/>
    <n v="8142"/>
    <n v="81.42"/>
    <s v="failed"/>
    <n v="263"/>
    <n v="30.958174904942965"/>
    <s v="AU"/>
    <s v="AUD"/>
    <n v="1486706400"/>
    <n v="14883480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s v="failed"/>
    <n v="1691"/>
    <n v="33.001182732111175"/>
    <s v="US"/>
    <s v="USD"/>
    <n v="1333602000"/>
    <n v="13348980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s v="failed"/>
    <n v="181"/>
    <n v="84.187845303867405"/>
    <s v="US"/>
    <s v="USD"/>
    <n v="1308200400"/>
    <n v="1308373200"/>
    <b v="0"/>
    <b v="0"/>
    <s v="theater/plays"/>
    <s v="theater"/>
    <s v="plays"/>
  </r>
  <r>
    <n v="947"/>
    <s v="Smith-Powell"/>
    <s v="Upgradable clear-thinking hardware"/>
    <n v="3600"/>
    <n v="961"/>
    <n v="26.694444444444443"/>
    <s v="failed"/>
    <n v="13"/>
    <n v="73.92307692307692"/>
    <s v="US"/>
    <s v="USD"/>
    <n v="1411707600"/>
    <n v="1412312400"/>
    <b v="0"/>
    <b v="0"/>
    <s v="theater/plays"/>
    <s v="theater"/>
    <s v="plays"/>
  </r>
  <r>
    <n v="948"/>
    <s v="Smith-Hill"/>
    <s v="Integrated holistic paradigm"/>
    <n v="9400"/>
    <n v="5918"/>
    <n v="62.957446808510639"/>
    <s v="canceled"/>
    <n v="160"/>
    <n v="36.987499999999997"/>
    <s v="US"/>
    <s v="USD"/>
    <n v="1418364000"/>
    <n v="14192280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s v="successful"/>
    <n v="203"/>
    <n v="46.896551724137929"/>
    <s v="US"/>
    <s v="USD"/>
    <n v="1429333200"/>
    <n v="1430974800"/>
    <b v="0"/>
    <b v="0"/>
    <s v="technology/web"/>
    <s v="technology"/>
    <s v="web"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b v="0"/>
    <b v="1"/>
    <s v="theater/plays"/>
    <s v="theater"/>
    <s v="plays"/>
  </r>
  <r>
    <n v="951"/>
    <s v="Peterson Ltd"/>
    <s v="Re-engineered 24hour matrix"/>
    <n v="14500"/>
    <n v="159056"/>
    <n v="1096.9379310344827"/>
    <s v="successful"/>
    <n v="1559"/>
    <n v="102.02437459910199"/>
    <s v="US"/>
    <s v="USD"/>
    <n v="1482732000"/>
    <n v="1482818400"/>
    <b v="0"/>
    <b v="1"/>
    <s v="music/rock"/>
    <s v="music"/>
    <s v="rock"/>
  </r>
  <r>
    <n v="952"/>
    <s v="Cummings-Hayes"/>
    <s v="Virtual multi-tasking core"/>
    <n v="145500"/>
    <n v="101987"/>
    <n v="70.094158075601371"/>
    <s v="canceled"/>
    <n v="2266"/>
    <n v="45.007502206531335"/>
    <s v="US"/>
    <s v="USD"/>
    <n v="1470718800"/>
    <n v="14719284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s v="failed"/>
    <n v="21"/>
    <n v="94.285714285714292"/>
    <s v="US"/>
    <s v="USD"/>
    <n v="1450591200"/>
    <n v="14537016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s v="successful"/>
    <n v="1548"/>
    <n v="101.02325581395348"/>
    <s v="AU"/>
    <s v="AUD"/>
    <n v="1348290000"/>
    <n v="1350363600"/>
    <b v="0"/>
    <b v="0"/>
    <s v="technology/web"/>
    <s v="technology"/>
    <s v="web"/>
  </r>
  <r>
    <n v="955"/>
    <s v="Moss-Obrien"/>
    <s v="Function-based next generation emulation"/>
    <n v="700"/>
    <n v="7763"/>
    <n v="1109"/>
    <s v="successful"/>
    <n v="80"/>
    <n v="97.037499999999994"/>
    <s v="US"/>
    <s v="USD"/>
    <n v="1353823200"/>
    <n v="13539960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s v="failed"/>
    <n v="830"/>
    <n v="43.00963855421687"/>
    <s v="US"/>
    <s v="USD"/>
    <n v="1450764000"/>
    <n v="14511096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s v="successful"/>
    <n v="131"/>
    <n v="94.916030534351151"/>
    <s v="US"/>
    <s v="USD"/>
    <n v="1329372000"/>
    <n v="13296312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s v="successful"/>
    <n v="112"/>
    <n v="72.151785714285708"/>
    <s v="US"/>
    <s v="USD"/>
    <n v="1277096400"/>
    <n v="12789972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s v="failed"/>
    <n v="130"/>
    <n v="51.007692307692309"/>
    <s v="US"/>
    <s v="USD"/>
    <n v="1277701200"/>
    <n v="12801204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s v="failed"/>
    <n v="55"/>
    <n v="85.054545454545448"/>
    <s v="US"/>
    <s v="USD"/>
    <n v="1454911200"/>
    <n v="14581044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s v="successful"/>
    <n v="155"/>
    <n v="43.87096774193548"/>
    <s v="US"/>
    <s v="USD"/>
    <n v="1297922400"/>
    <n v="12982680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s v="successful"/>
    <n v="266"/>
    <n v="40.063909774436091"/>
    <s v="US"/>
    <s v="USD"/>
    <n v="1384408800"/>
    <n v="13862232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s v="failed"/>
    <n v="114"/>
    <n v="43.833333333333336"/>
    <s v="IT"/>
    <s v="EUR"/>
    <n v="1299304800"/>
    <n v="12998232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s v="successful"/>
    <n v="155"/>
    <n v="84.92903225806451"/>
    <s v="US"/>
    <s v="USD"/>
    <n v="1431320400"/>
    <n v="1431752400"/>
    <b v="0"/>
    <b v="0"/>
    <s v="theater/plays"/>
    <s v="theater"/>
    <s v="plays"/>
  </r>
  <r>
    <n v="965"/>
    <s v="Nunez-King"/>
    <s v="Phased clear-thinking policy"/>
    <n v="2200"/>
    <n v="8501"/>
    <n v="386.40909090909093"/>
    <s v="successful"/>
    <n v="207"/>
    <n v="41.067632850241544"/>
    <s v="GB"/>
    <s v="GBP"/>
    <n v="1264399200"/>
    <n v="1267855200"/>
    <b v="0"/>
    <b v="0"/>
    <s v="music/rock"/>
    <s v="music"/>
    <s v="rock"/>
  </r>
  <r>
    <n v="966"/>
    <s v="Davis and Sons"/>
    <s v="Seamless solution-oriented capacity"/>
    <n v="1700"/>
    <n v="13468"/>
    <n v="792.23529411764707"/>
    <s v="successful"/>
    <n v="245"/>
    <n v="54.971428571428568"/>
    <s v="US"/>
    <s v="USD"/>
    <n v="1497502800"/>
    <n v="14976756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s v="successful"/>
    <n v="1573"/>
    <n v="77.010807374443743"/>
    <s v="US"/>
    <s v="USD"/>
    <n v="1333688400"/>
    <n v="13368852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s v="successful"/>
    <n v="114"/>
    <n v="71.201754385964918"/>
    <s v="US"/>
    <s v="USD"/>
    <n v="1293861600"/>
    <n v="12951576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s v="successful"/>
    <n v="93"/>
    <n v="91.935483870967744"/>
    <s v="US"/>
    <s v="USD"/>
    <n v="1576994400"/>
    <n v="15775992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s v="failed"/>
    <n v="594"/>
    <n v="97.069023569023571"/>
    <s v="US"/>
    <s v="USD"/>
    <n v="1304917200"/>
    <n v="1305003600"/>
    <b v="0"/>
    <b v="0"/>
    <s v="theater/plays"/>
    <s v="theater"/>
    <s v="plays"/>
  </r>
  <r>
    <n v="971"/>
    <s v="Garner and Sons"/>
    <s v="Versatile neutral workforce"/>
    <n v="5100"/>
    <n v="1414"/>
    <n v="27.725490196078432"/>
    <s v="failed"/>
    <n v="24"/>
    <n v="58.916666666666664"/>
    <s v="US"/>
    <s v="USD"/>
    <n v="1381208400"/>
    <n v="13817268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s v="successful"/>
    <n v="1681"/>
    <n v="58.015466983938133"/>
    <s v="US"/>
    <s v="USD"/>
    <n v="1401685200"/>
    <n v="14024628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s v="failed"/>
    <n v="252"/>
    <n v="103.87301587301587"/>
    <s v="US"/>
    <s v="USD"/>
    <n v="1291960800"/>
    <n v="12921336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s v="successful"/>
    <n v="32"/>
    <n v="93.46875"/>
    <s v="US"/>
    <s v="USD"/>
    <n v="1368853200"/>
    <n v="13689396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s v="successful"/>
    <n v="135"/>
    <n v="61.970370370370368"/>
    <s v="US"/>
    <s v="USD"/>
    <n v="1448776800"/>
    <n v="14521464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s v="successful"/>
    <n v="140"/>
    <n v="92.042857142857144"/>
    <s v="US"/>
    <s v="USD"/>
    <n v="1296194400"/>
    <n v="12967128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s v="failed"/>
    <n v="67"/>
    <n v="77.268656716417908"/>
    <s v="US"/>
    <s v="USD"/>
    <n v="1517983200"/>
    <n v="15207480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s v="successful"/>
    <n v="92"/>
    <n v="93.923913043478265"/>
    <s v="US"/>
    <s v="USD"/>
    <n v="1478930400"/>
    <n v="14808312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s v="successful"/>
    <n v="1015"/>
    <n v="84.969458128078813"/>
    <s v="GB"/>
    <s v="GBP"/>
    <n v="1426395600"/>
    <n v="14269140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s v="failed"/>
    <n v="742"/>
    <n v="105.97035040431267"/>
    <s v="US"/>
    <s v="USD"/>
    <n v="1446181200"/>
    <n v="14466168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s v="successful"/>
    <n v="323"/>
    <n v="36.969040247678016"/>
    <s v="US"/>
    <s v="USD"/>
    <n v="1514181600"/>
    <n v="15170328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s v="failed"/>
    <n v="75"/>
    <n v="81.533333333333331"/>
    <s v="US"/>
    <s v="USD"/>
    <n v="1311051600"/>
    <n v="13112244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s v="successful"/>
    <n v="2326"/>
    <n v="80.999140154772135"/>
    <s v="US"/>
    <s v="USD"/>
    <n v="1564894800"/>
    <n v="15661908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s v="successful"/>
    <n v="381"/>
    <n v="26.010498687664043"/>
    <s v="US"/>
    <s v="USD"/>
    <n v="1567918800"/>
    <n v="1570165200"/>
    <b v="0"/>
    <b v="0"/>
    <s v="theater/plays"/>
    <s v="theater"/>
    <s v="plays"/>
  </r>
  <r>
    <n v="985"/>
    <s v="Logan-Curtis"/>
    <s v="Enhanced optimal ability"/>
    <n v="170600"/>
    <n v="114523"/>
    <n v="67.129542790152414"/>
    <s v="failed"/>
    <n v="4405"/>
    <n v="25.998410896708286"/>
    <s v="US"/>
    <s v="USD"/>
    <n v="1386309600"/>
    <n v="13885560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s v="failed"/>
    <n v="92"/>
    <n v="34.173913043478258"/>
    <s v="US"/>
    <s v="USD"/>
    <n v="1301979600"/>
    <n v="1303189200"/>
    <b v="0"/>
    <b v="0"/>
    <s v="music/rock"/>
    <s v="music"/>
    <s v="rock"/>
  </r>
  <r>
    <n v="987"/>
    <s v="Wilson Group"/>
    <s v="Ameliorated foreground focus group"/>
    <n v="6200"/>
    <n v="13441"/>
    <n v="216.79032258064518"/>
    <s v="successful"/>
    <n v="480"/>
    <n v="28.002083333333335"/>
    <s v="US"/>
    <s v="USD"/>
    <n v="1493269200"/>
    <n v="14944788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s v="failed"/>
    <n v="64"/>
    <n v="76.546875"/>
    <s v="US"/>
    <s v="USD"/>
    <n v="1478930400"/>
    <n v="14807448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s v="successful"/>
    <n v="226"/>
    <n v="53.053097345132741"/>
    <s v="US"/>
    <s v="USD"/>
    <n v="1555390800"/>
    <n v="15558228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s v="failed"/>
    <n v="64"/>
    <n v="106.859375"/>
    <s v="US"/>
    <s v="USD"/>
    <n v="1456984800"/>
    <n v="14588820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s v="successful"/>
    <n v="241"/>
    <n v="46.020746887966808"/>
    <s v="US"/>
    <s v="USD"/>
    <n v="1411621200"/>
    <n v="1411966800"/>
    <b v="0"/>
    <b v="1"/>
    <s v="music/rock"/>
    <s v="music"/>
    <s v="rock"/>
  </r>
  <r>
    <n v="992"/>
    <s v="Morrow Inc"/>
    <s v="Networked global migration"/>
    <n v="3100"/>
    <n v="13223"/>
    <n v="426.54838709677421"/>
    <s v="successful"/>
    <n v="132"/>
    <n v="100.17424242424242"/>
    <s v="US"/>
    <s v="USD"/>
    <n v="1525669200"/>
    <n v="15268788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s v="canceled"/>
    <n v="75"/>
    <n v="101.44"/>
    <s v="IT"/>
    <s v="EUR"/>
    <n v="1450936800"/>
    <n v="14524056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s v="failed"/>
    <n v="842"/>
    <n v="87.972684085510693"/>
    <s v="US"/>
    <s v="USD"/>
    <n v="1413522000"/>
    <n v="14140404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s v="successful"/>
    <n v="2043"/>
    <n v="74.995594713656388"/>
    <s v="US"/>
    <s v="USD"/>
    <n v="1541307600"/>
    <n v="15438168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s v="failed"/>
    <n v="112"/>
    <n v="42.982142857142854"/>
    <s v="US"/>
    <s v="USD"/>
    <n v="1357106400"/>
    <n v="1359698400"/>
    <b v="0"/>
    <b v="0"/>
    <s v="theater/plays"/>
    <s v="theater"/>
    <s v="plays"/>
  </r>
  <r>
    <n v="997"/>
    <s v="Ball LLC"/>
    <s v="Right-sized full-range throughput"/>
    <n v="7600"/>
    <n v="4603"/>
    <n v="60.565789473684205"/>
    <s v="canceled"/>
    <n v="139"/>
    <n v="33.115107913669064"/>
    <s v="IT"/>
    <s v="EUR"/>
    <n v="1390197600"/>
    <n v="13906296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s v="failed"/>
    <n v="374"/>
    <n v="101.13101604278074"/>
    <s v="US"/>
    <s v="USD"/>
    <n v="1265868000"/>
    <n v="12670776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s v="canceled"/>
    <n v="1122"/>
    <n v="55.98841354723708"/>
    <s v="US"/>
    <s v="USD"/>
    <n v="1467176400"/>
    <n v="1467781200"/>
    <b v="0"/>
    <b v="0"/>
    <s v="food/food trucks"/>
    <s v="food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82361-E039-44FD-9E1A-05324DF6AFC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2" fld="6" subtotal="count" baseField="0" baseItem="0"/>
  </dataFields>
  <chartFormats count="8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C7D6-634B-43FB-84AB-C3ECA8FCD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:W19" firstHeaderRow="1" firstDataRow="1" firstDataCol="0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67CBF-FE9A-4F0F-BDA7-72CC3B4638D3}" name="Table1" displayName="Table1" ref="A1:T1001" totalsRowShown="0" headerRowDxfId="40">
  <autoFilter ref="A1:T1001" xr:uid="{0B667CBF-FE9A-4F0F-BDA7-72CC3B4638D3}"/>
  <tableColumns count="20">
    <tableColumn id="1" xr3:uid="{019A0C78-BC3C-4498-A7FC-00C6C69121CC}" name="id"/>
    <tableColumn id="2" xr3:uid="{33293B47-FA54-4F44-B079-443DE2635A17}" name="name"/>
    <tableColumn id="3" xr3:uid="{09DA5E9F-572E-4528-9E31-6F8F9AE01DC2}" name="blurb" dataDxfId="39"/>
    <tableColumn id="4" xr3:uid="{300D1B3B-8E4F-41F7-9FFA-2A71632F824F}" name="goal"/>
    <tableColumn id="5" xr3:uid="{3ED60E7E-4A89-4AE1-974D-38EA527A51D3}" name="pledged"/>
    <tableColumn id="6" xr3:uid="{C13FCD73-7E0E-4EE3-BAB7-5EBC2FF934D8}" name="percent funded" dataDxfId="38" dataCellStyle="Percent">
      <calculatedColumnFormula>(E2/D2)*100</calculatedColumnFormula>
    </tableColumn>
    <tableColumn id="7" xr3:uid="{013A628D-5A9A-4B53-B85E-77535359D383}" name="outcome"/>
    <tableColumn id="8" xr3:uid="{A9E4CECC-B12B-47F0-9323-DC734F3BB128}" name="backers_count"/>
    <tableColumn id="9" xr3:uid="{146E2B12-AF8A-4B6E-A4DA-47DEEE8AA04E}" name="Average Donation" dataDxfId="37">
      <calculatedColumnFormula>AVERAGE(E2/H2)</calculatedColumnFormula>
    </tableColumn>
    <tableColumn id="10" xr3:uid="{9294DB9D-1899-4050-B44C-A60F34245F83}" name="country"/>
    <tableColumn id="11" xr3:uid="{26B4DF09-E42D-4360-B727-D166E58C081B}" name="currency"/>
    <tableColumn id="12" xr3:uid="{CBF29B4C-8C73-4342-9488-6835092C44E8}" name="launched_at"/>
    <tableColumn id="13" xr3:uid="{912CEDDD-0F32-441D-9684-CD8E46307B94}" name="deadline"/>
    <tableColumn id="19" xr3:uid="{D5799B10-FBDF-48F2-AE2A-8003F0AF7106}" name="Column1"/>
    <tableColumn id="20" xr3:uid="{536B5A47-612D-48F9-8990-E7BD62C242CB}" name="Column2"/>
    <tableColumn id="14" xr3:uid="{C2176A23-1683-4C85-82F3-8A778B118B26}" name="staff_pick"/>
    <tableColumn id="15" xr3:uid="{BC34B3BC-677E-4923-9D31-4D7F866064E6}" name="spotlight"/>
    <tableColumn id="16" xr3:uid="{3F59BEBB-5AF4-4007-B2C2-5AA61CFB01EB}" name="category &amp; sub-category"/>
    <tableColumn id="17" xr3:uid="{7B78FAB9-9FF2-4C73-BB35-AA6886E8E639}" name="Parent category"/>
    <tableColumn id="18" xr3:uid="{B83F21FD-AACD-4BBD-9D37-A40FC5DAE796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87D-34C6-4615-B326-5DB2F0816AC0}">
  <dimension ref="A3:F14"/>
  <sheetViews>
    <sheetView workbookViewId="0">
      <selection activeCell="O16" sqref="O1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17" t="s">
        <v>2068</v>
      </c>
      <c r="B3" s="17" t="s">
        <v>2069</v>
      </c>
    </row>
    <row r="4" spans="1:6" x14ac:dyDescent="0.35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8" t="s">
        <v>2056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8" t="s">
        <v>2045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8" t="s">
        <v>2053</v>
      </c>
      <c r="E8">
        <v>4</v>
      </c>
      <c r="F8">
        <v>4</v>
      </c>
    </row>
    <row r="9" spans="1:6" x14ac:dyDescent="0.35">
      <c r="A9" s="1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8" t="s">
        <v>2048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5" zoomScaleNormal="100" workbookViewId="0">
      <selection activeCell="F9" sqref="F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4140625" style="5" customWidth="1"/>
    <col min="8" max="8" width="14.83203125" customWidth="1"/>
    <col min="9" max="9" width="17.58203125" customWidth="1"/>
    <col min="12" max="12" width="12.9140625" customWidth="1"/>
    <col min="13" max="13" width="11.1640625" bestFit="1" customWidth="1"/>
    <col min="14" max="15" width="11.1640625" customWidth="1"/>
    <col min="16" max="16" width="10.83203125" customWidth="1"/>
    <col min="18" max="18" width="28" bestFit="1" customWidth="1"/>
    <col min="19" max="19" width="22.75" customWidth="1"/>
    <col min="20" max="20" width="13.41406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3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P2" t="b">
        <v>0</v>
      </c>
      <c r="Q2" t="b">
        <v>0</v>
      </c>
      <c r="R2" t="s">
        <v>17</v>
      </c>
      <c r="S2" t="s">
        <v>2032</v>
      </c>
      <c r="T2" t="s">
        <v>2055</v>
      </c>
      <c r="U2" s="8"/>
      <c r="V2" s="9"/>
      <c r="W2" s="10"/>
    </row>
    <row r="3" spans="1:23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  <c r="U3" s="11"/>
      <c r="V3" s="12"/>
      <c r="W3" s="13"/>
    </row>
    <row r="4" spans="1:23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0">(E4/D4)*100</f>
        <v>131.4787822878229</v>
      </c>
      <c r="G4" t="s">
        <v>20</v>
      </c>
      <c r="H4">
        <v>1425</v>
      </c>
      <c r="I4" s="7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  <c r="U4" s="11"/>
      <c r="V4" s="12"/>
      <c r="W4" s="13"/>
    </row>
    <row r="5" spans="1:23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  <c r="U5" s="11"/>
      <c r="V5" s="12"/>
      <c r="W5" s="13"/>
    </row>
    <row r="6" spans="1:23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  <c r="U6" s="11"/>
      <c r="V6" s="12"/>
      <c r="W6" s="13"/>
    </row>
    <row r="7" spans="1:23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  <c r="U7" s="11"/>
      <c r="V7" s="12"/>
      <c r="W7" s="13"/>
    </row>
    <row r="8" spans="1:23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P8" t="b">
        <v>0</v>
      </c>
      <c r="Q8" t="b">
        <v>0</v>
      </c>
      <c r="R8" t="s">
        <v>42</v>
      </c>
      <c r="S8" t="s">
        <v>2056</v>
      </c>
      <c r="T8" t="s">
        <v>2039</v>
      </c>
      <c r="U8" s="11"/>
      <c r="V8" s="12"/>
      <c r="W8" s="13"/>
    </row>
    <row r="9" spans="1:23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  <c r="U9" s="11"/>
      <c r="V9" s="12"/>
      <c r="W9" s="13"/>
    </row>
    <row r="10" spans="1:23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  <c r="U10" s="11"/>
      <c r="V10" s="12"/>
      <c r="W10" s="13"/>
    </row>
    <row r="11" spans="1:23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P11" t="b">
        <v>0</v>
      </c>
      <c r="Q11" t="b">
        <v>0</v>
      </c>
      <c r="R11" t="s">
        <v>50</v>
      </c>
      <c r="S11" t="s">
        <v>2033</v>
      </c>
      <c r="T11" t="s">
        <v>2057</v>
      </c>
      <c r="U11" s="11"/>
      <c r="V11" s="12"/>
      <c r="W11" s="13"/>
    </row>
    <row r="12" spans="1:23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P12" t="b">
        <v>0</v>
      </c>
      <c r="Q12" t="b">
        <v>0</v>
      </c>
      <c r="R12" t="s">
        <v>53</v>
      </c>
      <c r="S12" t="s">
        <v>2056</v>
      </c>
      <c r="T12" t="s">
        <v>2040</v>
      </c>
      <c r="U12" s="11"/>
      <c r="V12" s="12"/>
      <c r="W12" s="13"/>
    </row>
    <row r="13" spans="1:23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  <c r="U13" s="11"/>
      <c r="V13" s="12"/>
      <c r="W13" s="13"/>
    </row>
    <row r="14" spans="1:23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P14" t="b">
        <v>0</v>
      </c>
      <c r="Q14" t="b">
        <v>0</v>
      </c>
      <c r="R14" t="s">
        <v>53</v>
      </c>
      <c r="S14" t="s">
        <v>2056</v>
      </c>
      <c r="T14" t="s">
        <v>2040</v>
      </c>
      <c r="U14" s="11"/>
      <c r="V14" s="12"/>
      <c r="W14" s="13"/>
    </row>
    <row r="15" spans="1:23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P15" t="b">
        <v>0</v>
      </c>
      <c r="Q15" t="b">
        <v>0</v>
      </c>
      <c r="R15" t="s">
        <v>60</v>
      </c>
      <c r="S15" t="s">
        <v>2033</v>
      </c>
      <c r="T15" t="s">
        <v>2058</v>
      </c>
      <c r="U15" s="11"/>
      <c r="V15" s="12"/>
      <c r="W15" s="13"/>
    </row>
    <row r="16" spans="1:23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P16" t="b">
        <v>0</v>
      </c>
      <c r="Q16" t="b">
        <v>0</v>
      </c>
      <c r="R16" t="s">
        <v>60</v>
      </c>
      <c r="S16" t="s">
        <v>2033</v>
      </c>
      <c r="T16" t="s">
        <v>2058</v>
      </c>
      <c r="U16" s="11"/>
      <c r="V16" s="12"/>
      <c r="W16" s="13"/>
    </row>
    <row r="17" spans="1:23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P17" t="b">
        <v>0</v>
      </c>
      <c r="Q17" t="b">
        <v>0</v>
      </c>
      <c r="R17" t="s">
        <v>65</v>
      </c>
      <c r="S17" t="s">
        <v>2035</v>
      </c>
      <c r="T17" t="s">
        <v>2041</v>
      </c>
      <c r="U17" s="11"/>
      <c r="V17" s="12"/>
      <c r="W17" s="13"/>
    </row>
    <row r="18" spans="1:23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P18" t="b">
        <v>0</v>
      </c>
      <c r="Q18" t="b">
        <v>0</v>
      </c>
      <c r="R18" t="s">
        <v>68</v>
      </c>
      <c r="S18" t="s">
        <v>2042</v>
      </c>
      <c r="T18" t="s">
        <v>2043</v>
      </c>
      <c r="U18" s="11"/>
      <c r="V18" s="12"/>
      <c r="W18" s="13"/>
    </row>
    <row r="19" spans="1:23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P19" t="b">
        <v>0</v>
      </c>
      <c r="Q19" t="b">
        <v>0</v>
      </c>
      <c r="R19" t="s">
        <v>71</v>
      </c>
      <c r="S19" t="s">
        <v>2056</v>
      </c>
      <c r="T19" t="s">
        <v>2044</v>
      </c>
      <c r="U19" s="14"/>
      <c r="V19" s="15"/>
      <c r="W19" s="16"/>
    </row>
    <row r="20" spans="1:23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3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3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P22" t="b">
        <v>0</v>
      </c>
      <c r="Q22" t="b">
        <v>0</v>
      </c>
      <c r="R22" t="s">
        <v>53</v>
      </c>
      <c r="S22" t="s">
        <v>2056</v>
      </c>
      <c r="T22" t="s">
        <v>2040</v>
      </c>
    </row>
    <row r="23" spans="1:23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3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3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P25" t="b">
        <v>0</v>
      </c>
      <c r="Q25" t="b">
        <v>0</v>
      </c>
      <c r="R25" t="s">
        <v>42</v>
      </c>
      <c r="S25" t="s">
        <v>2056</v>
      </c>
      <c r="T25" t="s">
        <v>2039</v>
      </c>
    </row>
    <row r="26" spans="1:23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P26" t="b">
        <v>0</v>
      </c>
      <c r="Q26" t="b">
        <v>0</v>
      </c>
      <c r="R26" t="s">
        <v>65</v>
      </c>
      <c r="S26" t="s">
        <v>2035</v>
      </c>
      <c r="T26" t="s">
        <v>2041</v>
      </c>
    </row>
    <row r="27" spans="1:23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P27" t="b">
        <v>0</v>
      </c>
      <c r="Q27" t="b">
        <v>1</v>
      </c>
      <c r="R27" t="s">
        <v>89</v>
      </c>
      <c r="S27" t="s">
        <v>2045</v>
      </c>
      <c r="T27" t="s">
        <v>2059</v>
      </c>
    </row>
    <row r="28" spans="1:23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3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3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3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P31" t="b">
        <v>0</v>
      </c>
      <c r="Q31" t="b">
        <v>0</v>
      </c>
      <c r="R31" t="s">
        <v>100</v>
      </c>
      <c r="S31" t="s">
        <v>2056</v>
      </c>
      <c r="T31" t="s">
        <v>2046</v>
      </c>
    </row>
    <row r="32" spans="1:23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P32" t="b">
        <v>0</v>
      </c>
      <c r="Q32" t="b">
        <v>0</v>
      </c>
      <c r="R32" t="s">
        <v>71</v>
      </c>
      <c r="S32" t="s">
        <v>2056</v>
      </c>
      <c r="T32" t="s">
        <v>2044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P33" t="b">
        <v>0</v>
      </c>
      <c r="Q33" t="b">
        <v>0</v>
      </c>
      <c r="R33" t="s">
        <v>89</v>
      </c>
      <c r="S33" t="s">
        <v>2045</v>
      </c>
      <c r="T33" t="s">
        <v>2059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P34" t="b">
        <v>0</v>
      </c>
      <c r="Q34" t="b">
        <v>0</v>
      </c>
      <c r="R34" t="s">
        <v>42</v>
      </c>
      <c r="S34" t="s">
        <v>2056</v>
      </c>
      <c r="T34" t="s">
        <v>2039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P36" t="b">
        <v>0</v>
      </c>
      <c r="Q36" t="b">
        <v>0</v>
      </c>
      <c r="R36" t="s">
        <v>42</v>
      </c>
      <c r="S36" t="s">
        <v>2056</v>
      </c>
      <c r="T36" t="s">
        <v>2039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P37" t="b">
        <v>0</v>
      </c>
      <c r="Q37" t="b">
        <v>1</v>
      </c>
      <c r="R37" t="s">
        <v>53</v>
      </c>
      <c r="S37" t="s">
        <v>2056</v>
      </c>
      <c r="T37" t="s">
        <v>2040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P39" t="b">
        <v>0</v>
      </c>
      <c r="Q39" t="b">
        <v>1</v>
      </c>
      <c r="R39" t="s">
        <v>119</v>
      </c>
      <c r="S39" t="s">
        <v>2042</v>
      </c>
      <c r="T39" t="s">
        <v>2047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P40" t="b">
        <v>0</v>
      </c>
      <c r="Q40" t="b">
        <v>0</v>
      </c>
      <c r="R40" t="s">
        <v>122</v>
      </c>
      <c r="S40" t="s">
        <v>2048</v>
      </c>
      <c r="T40" t="s">
        <v>2060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P42" t="b">
        <v>0</v>
      </c>
      <c r="Q42" t="b">
        <v>1</v>
      </c>
      <c r="R42" t="s">
        <v>65</v>
      </c>
      <c r="S42" t="s">
        <v>2035</v>
      </c>
      <c r="T42" t="s">
        <v>2041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P44" t="b">
        <v>0</v>
      </c>
      <c r="Q44" t="b">
        <v>0</v>
      </c>
      <c r="R44" t="s">
        <v>17</v>
      </c>
      <c r="S44" t="s">
        <v>2032</v>
      </c>
      <c r="T44" t="s">
        <v>2055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P45" t="b">
        <v>0</v>
      </c>
      <c r="Q45" t="b">
        <v>0</v>
      </c>
      <c r="R45" t="s">
        <v>133</v>
      </c>
      <c r="S45" t="s">
        <v>2042</v>
      </c>
      <c r="T45" t="s">
        <v>2061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P46" t="b">
        <v>0</v>
      </c>
      <c r="Q46" t="b">
        <v>0</v>
      </c>
      <c r="R46" t="s">
        <v>119</v>
      </c>
      <c r="S46" t="s">
        <v>2042</v>
      </c>
      <c r="T46" t="s">
        <v>2047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P52" t="b">
        <v>0</v>
      </c>
      <c r="Q52" t="b">
        <v>0</v>
      </c>
      <c r="R52" t="s">
        <v>148</v>
      </c>
      <c r="S52" t="s">
        <v>2033</v>
      </c>
      <c r="T52" t="s">
        <v>2049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P53" t="b">
        <v>0</v>
      </c>
      <c r="Q53" t="b">
        <v>1</v>
      </c>
      <c r="R53" t="s">
        <v>65</v>
      </c>
      <c r="S53" t="s">
        <v>2035</v>
      </c>
      <c r="T53" t="s">
        <v>2041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P55" t="b">
        <v>0</v>
      </c>
      <c r="Q55" t="b">
        <v>0</v>
      </c>
      <c r="R55" t="s">
        <v>53</v>
      </c>
      <c r="S55" t="s">
        <v>2056</v>
      </c>
      <c r="T55" t="s">
        <v>2040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P56" t="b">
        <v>0</v>
      </c>
      <c r="Q56" t="b">
        <v>0</v>
      </c>
      <c r="R56" t="s">
        <v>65</v>
      </c>
      <c r="S56" t="s">
        <v>2035</v>
      </c>
      <c r="T56" t="s">
        <v>2041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P57" t="b">
        <v>0</v>
      </c>
      <c r="Q57" t="b">
        <v>0</v>
      </c>
      <c r="R57" t="s">
        <v>159</v>
      </c>
      <c r="S57" t="s">
        <v>2033</v>
      </c>
      <c r="T57" t="s">
        <v>2050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P58" t="b">
        <v>0</v>
      </c>
      <c r="Q58" t="b">
        <v>0</v>
      </c>
      <c r="R58" t="s">
        <v>65</v>
      </c>
      <c r="S58" t="s">
        <v>2035</v>
      </c>
      <c r="T58" t="s">
        <v>2041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P59" t="b">
        <v>0</v>
      </c>
      <c r="Q59" t="b">
        <v>0</v>
      </c>
      <c r="R59" t="s">
        <v>89</v>
      </c>
      <c r="S59" t="s">
        <v>2045</v>
      </c>
      <c r="T59" t="s">
        <v>2059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0"/>
        <v>236.14754098360655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2">(E68/D68)*100</f>
        <v>45.068965517241381</v>
      </c>
      <c r="G68" t="s">
        <v>14</v>
      </c>
      <c r="H68">
        <v>12</v>
      </c>
      <c r="I68" s="7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7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P69" t="b">
        <v>0</v>
      </c>
      <c r="Q69" t="b">
        <v>1</v>
      </c>
      <c r="R69" t="s">
        <v>65</v>
      </c>
      <c r="S69" t="s">
        <v>2035</v>
      </c>
      <c r="T69" t="s">
        <v>2041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7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7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7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7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7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P74" t="b">
        <v>0</v>
      </c>
      <c r="Q74" t="b">
        <v>0</v>
      </c>
      <c r="R74" t="s">
        <v>71</v>
      </c>
      <c r="S74" t="s">
        <v>2056</v>
      </c>
      <c r="T74" t="s">
        <v>2044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7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P75" t="b">
        <v>0</v>
      </c>
      <c r="Q75" t="b">
        <v>0</v>
      </c>
      <c r="R75" t="s">
        <v>159</v>
      </c>
      <c r="S75" t="s">
        <v>2033</v>
      </c>
      <c r="T75" t="s">
        <v>2050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7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P76" t="b">
        <v>0</v>
      </c>
      <c r="Q76" t="b">
        <v>0</v>
      </c>
      <c r="R76" t="s">
        <v>148</v>
      </c>
      <c r="S76" t="s">
        <v>2033</v>
      </c>
      <c r="T76" t="s">
        <v>2049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P77" t="b">
        <v>0</v>
      </c>
      <c r="Q77" t="b">
        <v>0</v>
      </c>
      <c r="R77" t="s">
        <v>122</v>
      </c>
      <c r="S77" t="s">
        <v>2048</v>
      </c>
      <c r="T77" t="s">
        <v>2060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7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7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P79" t="b">
        <v>0</v>
      </c>
      <c r="Q79" t="b">
        <v>1</v>
      </c>
      <c r="R79" t="s">
        <v>71</v>
      </c>
      <c r="S79" t="s">
        <v>2056</v>
      </c>
      <c r="T79" t="s">
        <v>2044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7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P80" t="b">
        <v>0</v>
      </c>
      <c r="Q80" t="b">
        <v>0</v>
      </c>
      <c r="R80" t="s">
        <v>206</v>
      </c>
      <c r="S80" t="s">
        <v>2042</v>
      </c>
      <c r="T80" t="s">
        <v>2051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7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7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P82" t="b">
        <v>0</v>
      </c>
      <c r="Q82" t="b">
        <v>0</v>
      </c>
      <c r="R82" t="s">
        <v>89</v>
      </c>
      <c r="S82" t="s">
        <v>2045</v>
      </c>
      <c r="T82" t="s">
        <v>2059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7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7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P84" t="b">
        <v>0</v>
      </c>
      <c r="Q84" t="b">
        <v>1</v>
      </c>
      <c r="R84" t="s">
        <v>89</v>
      </c>
      <c r="S84" t="s">
        <v>2045</v>
      </c>
      <c r="T84" t="s">
        <v>2059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7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2057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7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P86" t="b">
        <v>0</v>
      </c>
      <c r="Q86" t="b">
        <v>0</v>
      </c>
      <c r="R86" t="s">
        <v>65</v>
      </c>
      <c r="S86" t="s">
        <v>2035</v>
      </c>
      <c r="T86" t="s">
        <v>2041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P87" t="b">
        <v>0</v>
      </c>
      <c r="Q87" t="b">
        <v>0</v>
      </c>
      <c r="R87" t="s">
        <v>60</v>
      </c>
      <c r="S87" t="s">
        <v>2033</v>
      </c>
      <c r="T87" t="s">
        <v>2058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7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7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7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P90" t="b">
        <v>0</v>
      </c>
      <c r="Q90" t="b">
        <v>0</v>
      </c>
      <c r="R90" t="s">
        <v>206</v>
      </c>
      <c r="S90" t="s">
        <v>2042</v>
      </c>
      <c r="T90" t="s">
        <v>2051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7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7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7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P93" t="b">
        <v>0</v>
      </c>
      <c r="Q93" t="b">
        <v>0</v>
      </c>
      <c r="R93" t="s">
        <v>206</v>
      </c>
      <c r="S93" t="s">
        <v>2042</v>
      </c>
      <c r="T93" t="s">
        <v>2051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7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P94" t="b">
        <v>0</v>
      </c>
      <c r="Q94" t="b">
        <v>1</v>
      </c>
      <c r="R94" t="s">
        <v>89</v>
      </c>
      <c r="S94" t="s">
        <v>2045</v>
      </c>
      <c r="T94" t="s">
        <v>2059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7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7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P97" t="b">
        <v>0</v>
      </c>
      <c r="Q97" t="b">
        <v>0</v>
      </c>
      <c r="R97" t="s">
        <v>42</v>
      </c>
      <c r="S97" t="s">
        <v>2056</v>
      </c>
      <c r="T97" t="s">
        <v>2039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7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7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P99" t="b">
        <v>0</v>
      </c>
      <c r="Q99" t="b">
        <v>0</v>
      </c>
      <c r="R99" t="s">
        <v>17</v>
      </c>
      <c r="S99" t="s">
        <v>2032</v>
      </c>
      <c r="T99" t="s">
        <v>2055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7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P100" t="b">
        <v>0</v>
      </c>
      <c r="Q100" t="b">
        <v>0</v>
      </c>
      <c r="R100" t="s">
        <v>89</v>
      </c>
      <c r="S100" t="s">
        <v>2045</v>
      </c>
      <c r="T100" t="s">
        <v>2059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7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7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7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P103" t="b">
        <v>0</v>
      </c>
      <c r="Q103" t="b">
        <v>1</v>
      </c>
      <c r="R103" t="s">
        <v>50</v>
      </c>
      <c r="S103" t="s">
        <v>2033</v>
      </c>
      <c r="T103" t="s">
        <v>2057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7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P104" t="b">
        <v>0</v>
      </c>
      <c r="Q104" t="b">
        <v>1</v>
      </c>
      <c r="R104" t="s">
        <v>65</v>
      </c>
      <c r="S104" t="s">
        <v>2035</v>
      </c>
      <c r="T104" t="s">
        <v>2041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7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P105" t="b">
        <v>0</v>
      </c>
      <c r="Q105" t="b">
        <v>0</v>
      </c>
      <c r="R105" t="s">
        <v>50</v>
      </c>
      <c r="S105" t="s">
        <v>2033</v>
      </c>
      <c r="T105" t="s">
        <v>2057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7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P106" t="b">
        <v>0</v>
      </c>
      <c r="Q106" t="b">
        <v>0</v>
      </c>
      <c r="R106" t="s">
        <v>60</v>
      </c>
      <c r="S106" t="s">
        <v>2033</v>
      </c>
      <c r="T106" t="s">
        <v>2058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7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7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7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P110" t="b">
        <v>0</v>
      </c>
      <c r="Q110" t="b">
        <v>0</v>
      </c>
      <c r="R110" t="s">
        <v>42</v>
      </c>
      <c r="S110" t="s">
        <v>2056</v>
      </c>
      <c r="T110" t="s">
        <v>2039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7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P111" t="b">
        <v>0</v>
      </c>
      <c r="Q111" t="b">
        <v>0</v>
      </c>
      <c r="R111" t="s">
        <v>269</v>
      </c>
      <c r="S111" t="s">
        <v>2056</v>
      </c>
      <c r="T111" t="s">
        <v>2052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7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P112" t="b">
        <v>0</v>
      </c>
      <c r="Q112" t="b">
        <v>0</v>
      </c>
      <c r="R112" t="s">
        <v>17</v>
      </c>
      <c r="S112" t="s">
        <v>2032</v>
      </c>
      <c r="T112" t="s">
        <v>2055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7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P113" t="b">
        <v>0</v>
      </c>
      <c r="Q113" t="b">
        <v>0</v>
      </c>
      <c r="R113" t="s">
        <v>133</v>
      </c>
      <c r="S113" t="s">
        <v>2042</v>
      </c>
      <c r="T113" t="s">
        <v>2061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7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7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P115" t="b">
        <v>0</v>
      </c>
      <c r="Q115" t="b">
        <v>0</v>
      </c>
      <c r="R115" t="s">
        <v>17</v>
      </c>
      <c r="S115" t="s">
        <v>2032</v>
      </c>
      <c r="T115" t="s">
        <v>2055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7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P116" t="b">
        <v>0</v>
      </c>
      <c r="Q116" t="b">
        <v>1</v>
      </c>
      <c r="R116" t="s">
        <v>65</v>
      </c>
      <c r="S116" t="s">
        <v>2035</v>
      </c>
      <c r="T116" t="s">
        <v>2041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P117" t="b">
        <v>0</v>
      </c>
      <c r="Q117" t="b">
        <v>0</v>
      </c>
      <c r="R117" t="s">
        <v>119</v>
      </c>
      <c r="S117" t="s">
        <v>2042</v>
      </c>
      <c r="T117" t="s">
        <v>2047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7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7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P119" t="b">
        <v>0</v>
      </c>
      <c r="Q119" t="b">
        <v>0</v>
      </c>
      <c r="R119" t="s">
        <v>269</v>
      </c>
      <c r="S119" t="s">
        <v>2056</v>
      </c>
      <c r="T119" t="s">
        <v>2052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7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P120" t="b">
        <v>0</v>
      </c>
      <c r="Q120" t="b">
        <v>0</v>
      </c>
      <c r="R120" t="s">
        <v>122</v>
      </c>
      <c r="S120" t="s">
        <v>2048</v>
      </c>
      <c r="T120" t="s">
        <v>2060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7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P121" t="b">
        <v>0</v>
      </c>
      <c r="Q121" t="b">
        <v>1</v>
      </c>
      <c r="R121" t="s">
        <v>42</v>
      </c>
      <c r="S121" t="s">
        <v>2056</v>
      </c>
      <c r="T121" t="s">
        <v>2039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7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P122" t="b">
        <v>0</v>
      </c>
      <c r="Q122" t="b">
        <v>1</v>
      </c>
      <c r="R122" t="s">
        <v>292</v>
      </c>
      <c r="S122" t="s">
        <v>2045</v>
      </c>
      <c r="T122" t="s">
        <v>2062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7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P123" t="b">
        <v>0</v>
      </c>
      <c r="Q123" t="b">
        <v>0</v>
      </c>
      <c r="R123" t="s">
        <v>89</v>
      </c>
      <c r="S123" t="s">
        <v>2045</v>
      </c>
      <c r="T123" t="s">
        <v>2059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7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P124" t="b">
        <v>0</v>
      </c>
      <c r="Q124" t="b">
        <v>0</v>
      </c>
      <c r="R124" t="s">
        <v>119</v>
      </c>
      <c r="S124" t="s">
        <v>2042</v>
      </c>
      <c r="T124" t="s">
        <v>2047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7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7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P126" t="b">
        <v>0</v>
      </c>
      <c r="Q126" t="b">
        <v>0</v>
      </c>
      <c r="R126" t="s">
        <v>122</v>
      </c>
      <c r="S126" t="s">
        <v>2048</v>
      </c>
      <c r="T126" t="s">
        <v>2060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7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7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7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2"/>
        <v>3.202693602693603</v>
      </c>
      <c r="G131" t="s">
        <v>74</v>
      </c>
      <c r="H131">
        <v>55</v>
      </c>
      <c r="I131" s="7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P131" t="b">
        <v>0</v>
      </c>
      <c r="Q131" t="b">
        <v>0</v>
      </c>
      <c r="R131" t="s">
        <v>17</v>
      </c>
      <c r="S131" t="s">
        <v>2032</v>
      </c>
      <c r="T131" t="s">
        <v>2055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4">(E132/D132)*100</f>
        <v>155.46875</v>
      </c>
      <c r="G132" t="s">
        <v>20</v>
      </c>
      <c r="H132">
        <v>533</v>
      </c>
      <c r="I132" s="7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P132" t="b">
        <v>0</v>
      </c>
      <c r="Q132" t="b">
        <v>0</v>
      </c>
      <c r="R132" t="s">
        <v>53</v>
      </c>
      <c r="S132" t="s">
        <v>2056</v>
      </c>
      <c r="T132" t="s">
        <v>2040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7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7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7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P135" t="b">
        <v>0</v>
      </c>
      <c r="Q135" t="b">
        <v>0</v>
      </c>
      <c r="R135" t="s">
        <v>319</v>
      </c>
      <c r="S135" t="s">
        <v>2033</v>
      </c>
      <c r="T135" t="s">
        <v>2063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7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P136" t="b">
        <v>0</v>
      </c>
      <c r="Q136" t="b">
        <v>1</v>
      </c>
      <c r="R136" t="s">
        <v>42</v>
      </c>
      <c r="S136" t="s">
        <v>2056</v>
      </c>
      <c r="T136" t="s">
        <v>2039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7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7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P138" t="b">
        <v>0</v>
      </c>
      <c r="Q138" t="b">
        <v>1</v>
      </c>
      <c r="R138" t="s">
        <v>53</v>
      </c>
      <c r="S138" t="s">
        <v>2056</v>
      </c>
      <c r="T138" t="s">
        <v>2040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7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P139" t="b">
        <v>0</v>
      </c>
      <c r="Q139" t="b">
        <v>0</v>
      </c>
      <c r="R139" t="s">
        <v>68</v>
      </c>
      <c r="S139" t="s">
        <v>2042</v>
      </c>
      <c r="T139" t="s">
        <v>2043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7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P140" t="b">
        <v>0</v>
      </c>
      <c r="Q140" t="b">
        <v>0</v>
      </c>
      <c r="R140" t="s">
        <v>292</v>
      </c>
      <c r="S140" t="s">
        <v>2045</v>
      </c>
      <c r="T140" t="s">
        <v>2062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7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P141" t="b">
        <v>0</v>
      </c>
      <c r="Q141" t="b">
        <v>1</v>
      </c>
      <c r="R141" t="s">
        <v>65</v>
      </c>
      <c r="S141" t="s">
        <v>2035</v>
      </c>
      <c r="T141" t="s">
        <v>2041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7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P142" t="b">
        <v>0</v>
      </c>
      <c r="Q142" t="b">
        <v>0</v>
      </c>
      <c r="R142" t="s">
        <v>42</v>
      </c>
      <c r="S142" t="s">
        <v>2056</v>
      </c>
      <c r="T142" t="s">
        <v>2039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7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7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7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P145" t="b">
        <v>0</v>
      </c>
      <c r="Q145" t="b">
        <v>0</v>
      </c>
      <c r="R145" t="s">
        <v>60</v>
      </c>
      <c r="S145" t="s">
        <v>2033</v>
      </c>
      <c r="T145" t="s">
        <v>2058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7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7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P147" t="b">
        <v>0</v>
      </c>
      <c r="Q147" t="b">
        <v>0</v>
      </c>
      <c r="R147" t="s">
        <v>65</v>
      </c>
      <c r="S147" t="s">
        <v>2035</v>
      </c>
      <c r="T147" t="s">
        <v>2041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7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7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7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P150" t="b">
        <v>0</v>
      </c>
      <c r="Q150" t="b">
        <v>0</v>
      </c>
      <c r="R150" t="s">
        <v>65</v>
      </c>
      <c r="S150" t="s">
        <v>2035</v>
      </c>
      <c r="T150" t="s">
        <v>2041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7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P151" t="b">
        <v>0</v>
      </c>
      <c r="Q151" t="b">
        <v>0</v>
      </c>
      <c r="R151" t="s">
        <v>60</v>
      </c>
      <c r="S151" t="s">
        <v>2033</v>
      </c>
      <c r="T151" t="s">
        <v>2058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7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7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P153" t="b">
        <v>0</v>
      </c>
      <c r="Q153" t="b">
        <v>0</v>
      </c>
      <c r="R153" t="s">
        <v>50</v>
      </c>
      <c r="S153" t="s">
        <v>2033</v>
      </c>
      <c r="T153" t="s">
        <v>2057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7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P154" t="b">
        <v>0</v>
      </c>
      <c r="Q154" t="b">
        <v>0</v>
      </c>
      <c r="R154" t="s">
        <v>60</v>
      </c>
      <c r="S154" t="s">
        <v>2033</v>
      </c>
      <c r="T154" t="s">
        <v>2058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7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7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P156" t="b">
        <v>0</v>
      </c>
      <c r="Q156" t="b">
        <v>1</v>
      </c>
      <c r="R156" t="s">
        <v>60</v>
      </c>
      <c r="S156" t="s">
        <v>2033</v>
      </c>
      <c r="T156" t="s">
        <v>2058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7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7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7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P159" t="b">
        <v>0</v>
      </c>
      <c r="Q159" t="b">
        <v>0</v>
      </c>
      <c r="R159" t="s">
        <v>122</v>
      </c>
      <c r="S159" t="s">
        <v>2048</v>
      </c>
      <c r="T159" t="s">
        <v>2060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7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7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7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P162" t="b">
        <v>0</v>
      </c>
      <c r="Q162" t="b">
        <v>0</v>
      </c>
      <c r="R162" t="s">
        <v>65</v>
      </c>
      <c r="S162" t="s">
        <v>2035</v>
      </c>
      <c r="T162" t="s">
        <v>2041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7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7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7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P165" t="b">
        <v>0</v>
      </c>
      <c r="Q165" t="b">
        <v>1</v>
      </c>
      <c r="R165" t="s">
        <v>122</v>
      </c>
      <c r="S165" t="s">
        <v>2048</v>
      </c>
      <c r="T165" t="s">
        <v>2060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7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7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7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P168" t="b">
        <v>0</v>
      </c>
      <c r="Q168" t="b">
        <v>0</v>
      </c>
      <c r="R168" t="s">
        <v>122</v>
      </c>
      <c r="S168" t="s">
        <v>2048</v>
      </c>
      <c r="T168" t="s">
        <v>2060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7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7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P170" t="b">
        <v>0</v>
      </c>
      <c r="Q170" t="b">
        <v>1</v>
      </c>
      <c r="R170" t="s">
        <v>60</v>
      </c>
      <c r="S170" t="s">
        <v>2033</v>
      </c>
      <c r="T170" t="s">
        <v>2058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7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P171" t="b">
        <v>0</v>
      </c>
      <c r="Q171" t="b">
        <v>1</v>
      </c>
      <c r="R171" t="s">
        <v>100</v>
      </c>
      <c r="S171" t="s">
        <v>2056</v>
      </c>
      <c r="T171" t="s">
        <v>2046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7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P172" t="b">
        <v>0</v>
      </c>
      <c r="Q172" t="b">
        <v>0</v>
      </c>
      <c r="R172" t="s">
        <v>60</v>
      </c>
      <c r="S172" t="s">
        <v>2033</v>
      </c>
      <c r="T172" t="s">
        <v>2058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7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P173" t="b">
        <v>0</v>
      </c>
      <c r="Q173" t="b">
        <v>0</v>
      </c>
      <c r="R173" t="s">
        <v>206</v>
      </c>
      <c r="S173" t="s">
        <v>2042</v>
      </c>
      <c r="T173" t="s">
        <v>2051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7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P174" t="b">
        <v>0</v>
      </c>
      <c r="Q174" t="b">
        <v>1</v>
      </c>
      <c r="R174" t="s">
        <v>42</v>
      </c>
      <c r="S174" t="s">
        <v>2056</v>
      </c>
      <c r="T174" t="s">
        <v>2039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7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7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P176" t="b">
        <v>0</v>
      </c>
      <c r="Q176" t="b">
        <v>1</v>
      </c>
      <c r="R176" t="s">
        <v>65</v>
      </c>
      <c r="S176" t="s">
        <v>2035</v>
      </c>
      <c r="T176" t="s">
        <v>2041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7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7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7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7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P180" t="b">
        <v>0</v>
      </c>
      <c r="Q180" t="b">
        <v>0</v>
      </c>
      <c r="R180" t="s">
        <v>17</v>
      </c>
      <c r="S180" t="s">
        <v>2032</v>
      </c>
      <c r="T180" t="s">
        <v>2055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7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7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P182" t="b">
        <v>0</v>
      </c>
      <c r="Q182" t="b">
        <v>0</v>
      </c>
      <c r="R182" t="s">
        <v>65</v>
      </c>
      <c r="S182" t="s">
        <v>2035</v>
      </c>
      <c r="T182" t="s">
        <v>2041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7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7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7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7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7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P187" t="b">
        <v>0</v>
      </c>
      <c r="Q187" t="b">
        <v>0</v>
      </c>
      <c r="R187" t="s">
        <v>269</v>
      </c>
      <c r="S187" t="s">
        <v>2056</v>
      </c>
      <c r="T187" t="s">
        <v>2052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7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7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P189" t="b">
        <v>0</v>
      </c>
      <c r="Q189" t="b">
        <v>1</v>
      </c>
      <c r="R189" t="s">
        <v>100</v>
      </c>
      <c r="S189" t="s">
        <v>2056</v>
      </c>
      <c r="T189" t="s">
        <v>2046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7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7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7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7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7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4"/>
        <v>45.636363636363633</v>
      </c>
      <c r="G195" t="s">
        <v>14</v>
      </c>
      <c r="H195">
        <v>65</v>
      </c>
      <c r="I195" s="7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P195" t="b">
        <v>1</v>
      </c>
      <c r="Q195" t="b">
        <v>0</v>
      </c>
      <c r="R195" t="s">
        <v>60</v>
      </c>
      <c r="S195" t="s">
        <v>2033</v>
      </c>
      <c r="T195" t="s">
        <v>2058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6">(E196/D196)*100</f>
        <v>122.7605633802817</v>
      </c>
      <c r="G196" t="s">
        <v>20</v>
      </c>
      <c r="H196">
        <v>126</v>
      </c>
      <c r="I196" s="7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P196" t="b">
        <v>0</v>
      </c>
      <c r="Q196" t="b">
        <v>0</v>
      </c>
      <c r="R196" t="s">
        <v>148</v>
      </c>
      <c r="S196" t="s">
        <v>2033</v>
      </c>
      <c r="T196" t="s">
        <v>2049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7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P197" t="b">
        <v>0</v>
      </c>
      <c r="Q197" t="b">
        <v>0</v>
      </c>
      <c r="R197" t="s">
        <v>50</v>
      </c>
      <c r="S197" t="s">
        <v>2033</v>
      </c>
      <c r="T197" t="s">
        <v>2057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7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P198" t="b">
        <v>0</v>
      </c>
      <c r="Q198" t="b">
        <v>0</v>
      </c>
      <c r="R198" t="s">
        <v>65</v>
      </c>
      <c r="S198" t="s">
        <v>2035</v>
      </c>
      <c r="T198" t="s">
        <v>2041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7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P199" t="b">
        <v>0</v>
      </c>
      <c r="Q199" t="b">
        <v>0</v>
      </c>
      <c r="R199" t="s">
        <v>53</v>
      </c>
      <c r="S199" t="s">
        <v>2056</v>
      </c>
      <c r="T199" t="s">
        <v>2040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7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P200" t="b">
        <v>0</v>
      </c>
      <c r="Q200" t="b">
        <v>0</v>
      </c>
      <c r="R200" t="s">
        <v>50</v>
      </c>
      <c r="S200" t="s">
        <v>2033</v>
      </c>
      <c r="T200" t="s">
        <v>2057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7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7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7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7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P204" t="b">
        <v>0</v>
      </c>
      <c r="Q204" t="b">
        <v>0</v>
      </c>
      <c r="R204" t="s">
        <v>17</v>
      </c>
      <c r="S204" t="s">
        <v>2032</v>
      </c>
      <c r="T204" t="s">
        <v>2055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7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7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P206" t="b">
        <v>0</v>
      </c>
      <c r="Q206" t="b">
        <v>0</v>
      </c>
      <c r="R206" t="s">
        <v>159</v>
      </c>
      <c r="S206" t="s">
        <v>2033</v>
      </c>
      <c r="T206" t="s">
        <v>2050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7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7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P208" t="b">
        <v>0</v>
      </c>
      <c r="Q208" t="b">
        <v>0</v>
      </c>
      <c r="R208" t="s">
        <v>119</v>
      </c>
      <c r="S208" t="s">
        <v>2042</v>
      </c>
      <c r="T208" t="s">
        <v>2047</v>
      </c>
    </row>
    <row r="209" spans="1:23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7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3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7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P210" t="b">
        <v>0</v>
      </c>
      <c r="Q210" t="b">
        <v>0</v>
      </c>
      <c r="R210" t="s">
        <v>42</v>
      </c>
      <c r="S210" t="s">
        <v>2056</v>
      </c>
      <c r="T210" t="s">
        <v>2039</v>
      </c>
    </row>
    <row r="211" spans="1:23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7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P211" t="b">
        <v>0</v>
      </c>
      <c r="Q211" t="b">
        <v>0</v>
      </c>
      <c r="R211" t="s">
        <v>42</v>
      </c>
      <c r="S211" t="s">
        <v>2056</v>
      </c>
      <c r="T211" t="s">
        <v>2039</v>
      </c>
    </row>
    <row r="212" spans="1:23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7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P212" t="b">
        <v>0</v>
      </c>
      <c r="Q212" t="b">
        <v>0</v>
      </c>
      <c r="R212" t="s">
        <v>474</v>
      </c>
      <c r="S212" t="s">
        <v>2056</v>
      </c>
      <c r="T212" t="s">
        <v>2064</v>
      </c>
    </row>
    <row r="213" spans="1:23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7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  <c r="W213" t="s">
        <v>2047</v>
      </c>
    </row>
    <row r="214" spans="1:23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7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3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7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P215" t="b">
        <v>0</v>
      </c>
      <c r="Q215" t="b">
        <v>1</v>
      </c>
      <c r="R215" t="s">
        <v>60</v>
      </c>
      <c r="S215" t="s">
        <v>2033</v>
      </c>
      <c r="T215" t="s">
        <v>2058</v>
      </c>
    </row>
    <row r="216" spans="1:23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7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3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7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3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7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3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7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P219" t="b">
        <v>0</v>
      </c>
      <c r="Q219" t="b">
        <v>0</v>
      </c>
      <c r="R219" t="s">
        <v>474</v>
      </c>
      <c r="S219" t="s">
        <v>2056</v>
      </c>
      <c r="T219" t="s">
        <v>2064</v>
      </c>
    </row>
    <row r="220" spans="1:23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7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P220" t="b">
        <v>0</v>
      </c>
      <c r="Q220" t="b">
        <v>1</v>
      </c>
      <c r="R220" t="s">
        <v>100</v>
      </c>
      <c r="S220" t="s">
        <v>2056</v>
      </c>
      <c r="T220" t="s">
        <v>2046</v>
      </c>
      <c r="W220" t="s">
        <v>2047</v>
      </c>
    </row>
    <row r="221" spans="1:23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7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P221" t="b">
        <v>0</v>
      </c>
      <c r="Q221" t="b">
        <v>0</v>
      </c>
      <c r="R221" t="s">
        <v>71</v>
      </c>
      <c r="S221" t="s">
        <v>2056</v>
      </c>
      <c r="T221" t="s">
        <v>2044</v>
      </c>
    </row>
    <row r="222" spans="1:23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7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3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7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P223" t="b">
        <v>1</v>
      </c>
      <c r="Q223" t="b">
        <v>0</v>
      </c>
      <c r="R223" t="s">
        <v>17</v>
      </c>
      <c r="S223" t="s">
        <v>2032</v>
      </c>
      <c r="T223" t="s">
        <v>2055</v>
      </c>
    </row>
    <row r="224" spans="1:23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7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P224" t="b">
        <v>0</v>
      </c>
      <c r="Q224" t="b">
        <v>0</v>
      </c>
      <c r="R224" t="s">
        <v>122</v>
      </c>
      <c r="S224" t="s">
        <v>2048</v>
      </c>
      <c r="T224" t="s">
        <v>2060</v>
      </c>
    </row>
    <row r="225" spans="1:23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7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3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7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P226" t="b">
        <v>0</v>
      </c>
      <c r="Q226" t="b">
        <v>0</v>
      </c>
      <c r="R226" t="s">
        <v>474</v>
      </c>
      <c r="S226" t="s">
        <v>2056</v>
      </c>
      <c r="T226" t="s">
        <v>2064</v>
      </c>
    </row>
    <row r="227" spans="1:23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7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  <c r="W227" t="s">
        <v>2047</v>
      </c>
    </row>
    <row r="228" spans="1:23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7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P228" t="b">
        <v>0</v>
      </c>
      <c r="Q228" t="b">
        <v>0</v>
      </c>
      <c r="R228" t="s">
        <v>122</v>
      </c>
      <c r="S228" t="s">
        <v>2048</v>
      </c>
      <c r="T228" t="s">
        <v>2060</v>
      </c>
    </row>
    <row r="229" spans="1:23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7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P229" t="b">
        <v>0</v>
      </c>
      <c r="Q229" t="b">
        <v>0</v>
      </c>
      <c r="R229" t="s">
        <v>292</v>
      </c>
      <c r="S229" t="s">
        <v>2045</v>
      </c>
      <c r="T229" t="s">
        <v>2062</v>
      </c>
    </row>
    <row r="230" spans="1:23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7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P230" t="b">
        <v>0</v>
      </c>
      <c r="Q230" t="b">
        <v>0</v>
      </c>
      <c r="R230" t="s">
        <v>71</v>
      </c>
      <c r="S230" t="s">
        <v>2056</v>
      </c>
      <c r="T230" t="s">
        <v>2044</v>
      </c>
    </row>
    <row r="231" spans="1:23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7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P231" t="b">
        <v>0</v>
      </c>
      <c r="Q231" t="b">
        <v>1</v>
      </c>
      <c r="R231" t="s">
        <v>292</v>
      </c>
      <c r="S231" t="s">
        <v>2045</v>
      </c>
      <c r="T231" t="s">
        <v>2062</v>
      </c>
    </row>
    <row r="232" spans="1:23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7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P232" t="b">
        <v>0</v>
      </c>
      <c r="Q232" t="b">
        <v>0</v>
      </c>
      <c r="R232" t="s">
        <v>89</v>
      </c>
      <c r="S232" t="s">
        <v>2045</v>
      </c>
      <c r="T232" t="s">
        <v>2059</v>
      </c>
    </row>
    <row r="233" spans="1:23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7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3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7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3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7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P235" t="b">
        <v>0</v>
      </c>
      <c r="Q235" t="b">
        <v>0</v>
      </c>
      <c r="R235" t="s">
        <v>71</v>
      </c>
      <c r="S235" t="s">
        <v>2056</v>
      </c>
      <c r="T235" t="s">
        <v>2044</v>
      </c>
    </row>
    <row r="236" spans="1:23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7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P236" t="b">
        <v>0</v>
      </c>
      <c r="Q236" t="b">
        <v>1</v>
      </c>
      <c r="R236" t="s">
        <v>89</v>
      </c>
      <c r="S236" t="s">
        <v>2045</v>
      </c>
      <c r="T236" t="s">
        <v>2059</v>
      </c>
    </row>
    <row r="237" spans="1:23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7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P237" t="b">
        <v>0</v>
      </c>
      <c r="Q237" t="b">
        <v>0</v>
      </c>
      <c r="R237" t="s">
        <v>71</v>
      </c>
      <c r="S237" t="s">
        <v>2056</v>
      </c>
      <c r="T237" t="s">
        <v>2044</v>
      </c>
    </row>
    <row r="238" spans="1:23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7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3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7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P239" t="b">
        <v>0</v>
      </c>
      <c r="Q239" t="b">
        <v>0</v>
      </c>
      <c r="R239" t="s">
        <v>71</v>
      </c>
      <c r="S239" t="s">
        <v>2056</v>
      </c>
      <c r="T239" t="s">
        <v>2044</v>
      </c>
    </row>
    <row r="240" spans="1:23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7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7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P241" t="b">
        <v>0</v>
      </c>
      <c r="Q241" t="b">
        <v>0</v>
      </c>
      <c r="R241" t="s">
        <v>65</v>
      </c>
      <c r="S241" t="s">
        <v>2035</v>
      </c>
      <c r="T241" t="s">
        <v>2041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7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7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P243" t="b">
        <v>0</v>
      </c>
      <c r="Q243" t="b">
        <v>1</v>
      </c>
      <c r="R243" t="s">
        <v>68</v>
      </c>
      <c r="S243" t="s">
        <v>2042</v>
      </c>
      <c r="T243" t="s">
        <v>2043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7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7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7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7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7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7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P249" t="b">
        <v>0</v>
      </c>
      <c r="Q249" t="b">
        <v>1</v>
      </c>
      <c r="R249" t="s">
        <v>119</v>
      </c>
      <c r="S249" t="s">
        <v>2042</v>
      </c>
      <c r="T249" t="s">
        <v>2047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7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P250" t="b">
        <v>0</v>
      </c>
      <c r="Q250" t="b">
        <v>0</v>
      </c>
      <c r="R250" t="s">
        <v>292</v>
      </c>
      <c r="S250" t="s">
        <v>2045</v>
      </c>
      <c r="T250" t="s">
        <v>2062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7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P251" t="b">
        <v>0</v>
      </c>
      <c r="Q251" t="b">
        <v>0</v>
      </c>
      <c r="R251" t="s">
        <v>206</v>
      </c>
      <c r="S251" t="s">
        <v>2042</v>
      </c>
      <c r="T251" t="s">
        <v>2051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7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7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7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7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P255" t="b">
        <v>0</v>
      </c>
      <c r="Q255" t="b">
        <v>0</v>
      </c>
      <c r="R255" t="s">
        <v>53</v>
      </c>
      <c r="S255" t="s">
        <v>2056</v>
      </c>
      <c r="T255" t="s">
        <v>2040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7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P256" t="b">
        <v>0</v>
      </c>
      <c r="Q256" t="b">
        <v>0</v>
      </c>
      <c r="R256" t="s">
        <v>68</v>
      </c>
      <c r="S256" t="s">
        <v>2042</v>
      </c>
      <c r="T256" t="s">
        <v>2043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7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7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6"/>
        <v>146</v>
      </c>
      <c r="G259" t="s">
        <v>20</v>
      </c>
      <c r="H259">
        <v>92</v>
      </c>
      <c r="I259" s="7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8">(E260/D260)*100</f>
        <v>268.48</v>
      </c>
      <c r="G260" t="s">
        <v>20</v>
      </c>
      <c r="H260">
        <v>186</v>
      </c>
      <c r="I260" s="7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7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P261" t="b">
        <v>1</v>
      </c>
      <c r="Q261" t="b">
        <v>0</v>
      </c>
      <c r="R261" t="s">
        <v>122</v>
      </c>
      <c r="S261" t="s">
        <v>2048</v>
      </c>
      <c r="T261" t="s">
        <v>2060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7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7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7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P264" t="b">
        <v>0</v>
      </c>
      <c r="Q264" t="b">
        <v>1</v>
      </c>
      <c r="R264" t="s">
        <v>60</v>
      </c>
      <c r="S264" t="s">
        <v>2033</v>
      </c>
      <c r="T264" t="s">
        <v>2058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7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P265" t="b">
        <v>0</v>
      </c>
      <c r="Q265" t="b">
        <v>0</v>
      </c>
      <c r="R265" t="s">
        <v>122</v>
      </c>
      <c r="S265" t="s">
        <v>2048</v>
      </c>
      <c r="T265" t="s">
        <v>2060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7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7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7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P268" t="b">
        <v>0</v>
      </c>
      <c r="Q268" t="b">
        <v>1</v>
      </c>
      <c r="R268" t="s">
        <v>159</v>
      </c>
      <c r="S268" t="s">
        <v>2033</v>
      </c>
      <c r="T268" t="s">
        <v>2050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7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7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P270" t="b">
        <v>0</v>
      </c>
      <c r="Q270" t="b">
        <v>0</v>
      </c>
      <c r="R270" t="s">
        <v>42</v>
      </c>
      <c r="S270" t="s">
        <v>2056</v>
      </c>
      <c r="T270" t="s">
        <v>2039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7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P271" t="b">
        <v>0</v>
      </c>
      <c r="Q271" t="b">
        <v>0</v>
      </c>
      <c r="R271" t="s">
        <v>269</v>
      </c>
      <c r="S271" t="s">
        <v>2056</v>
      </c>
      <c r="T271" t="s">
        <v>2052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7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P272" t="b">
        <v>0</v>
      </c>
      <c r="Q272" t="b">
        <v>0</v>
      </c>
      <c r="R272" t="s">
        <v>89</v>
      </c>
      <c r="S272" t="s">
        <v>2045</v>
      </c>
      <c r="T272" t="s">
        <v>2059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7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P273" t="b">
        <v>0</v>
      </c>
      <c r="Q273" t="b">
        <v>0</v>
      </c>
      <c r="R273" t="s">
        <v>122</v>
      </c>
      <c r="S273" t="s">
        <v>2048</v>
      </c>
      <c r="T273" t="s">
        <v>2060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7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7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7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7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P277" t="b">
        <v>0</v>
      </c>
      <c r="Q277" t="b">
        <v>0</v>
      </c>
      <c r="R277" t="s">
        <v>206</v>
      </c>
      <c r="S277" t="s">
        <v>2042</v>
      </c>
      <c r="T277" t="s">
        <v>2051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7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P278" t="b">
        <v>0</v>
      </c>
      <c r="Q278" t="b">
        <v>1</v>
      </c>
      <c r="R278" t="s">
        <v>89</v>
      </c>
      <c r="S278" t="s">
        <v>2045</v>
      </c>
      <c r="T278" t="s">
        <v>2059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7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7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7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7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P282" t="b">
        <v>0</v>
      </c>
      <c r="Q282" t="b">
        <v>0</v>
      </c>
      <c r="R282" t="s">
        <v>71</v>
      </c>
      <c r="S282" t="s">
        <v>2056</v>
      </c>
      <c r="T282" t="s">
        <v>2044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7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7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P284" t="b">
        <v>0</v>
      </c>
      <c r="Q284" t="b">
        <v>1</v>
      </c>
      <c r="R284" t="s">
        <v>269</v>
      </c>
      <c r="S284" t="s">
        <v>2056</v>
      </c>
      <c r="T284" t="s">
        <v>2052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7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7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7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7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7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P289" t="b">
        <v>0</v>
      </c>
      <c r="Q289" t="b">
        <v>0</v>
      </c>
      <c r="R289" t="s">
        <v>50</v>
      </c>
      <c r="S289" t="s">
        <v>2033</v>
      </c>
      <c r="T289" t="s">
        <v>2057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7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P290" t="b">
        <v>0</v>
      </c>
      <c r="Q290" t="b">
        <v>1</v>
      </c>
      <c r="R290" t="s">
        <v>148</v>
      </c>
      <c r="S290" t="s">
        <v>2033</v>
      </c>
      <c r="T290" t="s">
        <v>2049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7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7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P292" t="b">
        <v>0</v>
      </c>
      <c r="Q292" t="b">
        <v>1</v>
      </c>
      <c r="R292" t="s">
        <v>42</v>
      </c>
      <c r="S292" t="s">
        <v>2056</v>
      </c>
      <c r="T292" t="s">
        <v>2039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7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7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P294" t="b">
        <v>0</v>
      </c>
      <c r="Q294" t="b">
        <v>0</v>
      </c>
      <c r="R294" t="s">
        <v>17</v>
      </c>
      <c r="S294" t="s">
        <v>2032</v>
      </c>
      <c r="T294" t="s">
        <v>2055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7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7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7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7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7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7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7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P301" t="b">
        <v>0</v>
      </c>
      <c r="Q301" t="b">
        <v>0</v>
      </c>
      <c r="R301" t="s">
        <v>17</v>
      </c>
      <c r="S301" t="s">
        <v>2032</v>
      </c>
      <c r="T301" t="s">
        <v>2055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7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P302" t="b">
        <v>0</v>
      </c>
      <c r="Q302" t="b">
        <v>1</v>
      </c>
      <c r="R302" t="s">
        <v>68</v>
      </c>
      <c r="S302" t="s">
        <v>2042</v>
      </c>
      <c r="T302" t="s">
        <v>2043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7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P303" t="b">
        <v>0</v>
      </c>
      <c r="Q303" t="b">
        <v>0</v>
      </c>
      <c r="R303" t="s">
        <v>42</v>
      </c>
      <c r="S303" t="s">
        <v>2056</v>
      </c>
      <c r="T303" t="s">
        <v>2039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7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7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P305" t="b">
        <v>0</v>
      </c>
      <c r="Q305" t="b">
        <v>0</v>
      </c>
      <c r="R305" t="s">
        <v>60</v>
      </c>
      <c r="S305" t="s">
        <v>2033</v>
      </c>
      <c r="T305" t="s">
        <v>2058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7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P306" t="b">
        <v>0</v>
      </c>
      <c r="Q306" t="b">
        <v>0</v>
      </c>
      <c r="R306" t="s">
        <v>42</v>
      </c>
      <c r="S306" t="s">
        <v>2056</v>
      </c>
      <c r="T306" t="s">
        <v>2039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7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7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7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P309" t="b">
        <v>0</v>
      </c>
      <c r="Q309" t="b">
        <v>1</v>
      </c>
      <c r="R309" t="s">
        <v>119</v>
      </c>
      <c r="S309" t="s">
        <v>2042</v>
      </c>
      <c r="T309" t="s">
        <v>2047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7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7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P311" t="b">
        <v>0</v>
      </c>
      <c r="Q311" t="b">
        <v>1</v>
      </c>
      <c r="R311" t="s">
        <v>60</v>
      </c>
      <c r="S311" t="s">
        <v>2033</v>
      </c>
      <c r="T311" t="s">
        <v>2058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7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P312" t="b">
        <v>0</v>
      </c>
      <c r="Q312" t="b">
        <v>0</v>
      </c>
      <c r="R312" t="s">
        <v>89</v>
      </c>
      <c r="S312" t="s">
        <v>2045</v>
      </c>
      <c r="T312" t="s">
        <v>2059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7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7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7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7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P316" t="b">
        <v>0</v>
      </c>
      <c r="Q316" t="b">
        <v>1</v>
      </c>
      <c r="R316" t="s">
        <v>42</v>
      </c>
      <c r="S316" t="s">
        <v>2056</v>
      </c>
      <c r="T316" t="s">
        <v>2039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7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7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P318" t="b">
        <v>0</v>
      </c>
      <c r="Q318" t="b">
        <v>1</v>
      </c>
      <c r="R318" t="s">
        <v>17</v>
      </c>
      <c r="S318" t="s">
        <v>2032</v>
      </c>
      <c r="T318" t="s">
        <v>2055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7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7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7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7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P322" t="b">
        <v>0</v>
      </c>
      <c r="Q322" t="b">
        <v>0</v>
      </c>
      <c r="R322" t="s">
        <v>119</v>
      </c>
      <c r="S322" t="s">
        <v>2042</v>
      </c>
      <c r="T322" t="s">
        <v>2047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8"/>
        <v>94.144366197183089</v>
      </c>
      <c r="G323" t="s">
        <v>14</v>
      </c>
      <c r="H323">
        <v>2468</v>
      </c>
      <c r="I323" s="7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P323" t="b">
        <v>0</v>
      </c>
      <c r="Q323" t="b">
        <v>0</v>
      </c>
      <c r="R323" t="s">
        <v>100</v>
      </c>
      <c r="S323" t="s">
        <v>2056</v>
      </c>
      <c r="T323" t="s">
        <v>2046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0">(E324/D324)*100</f>
        <v>166.56234096692114</v>
      </c>
      <c r="G324" t="s">
        <v>20</v>
      </c>
      <c r="H324">
        <v>5168</v>
      </c>
      <c r="I324" s="7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7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P325" t="b">
        <v>0</v>
      </c>
      <c r="Q325" t="b">
        <v>0</v>
      </c>
      <c r="R325" t="s">
        <v>42</v>
      </c>
      <c r="S325" t="s">
        <v>2056</v>
      </c>
      <c r="T325" t="s">
        <v>2039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7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7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7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P328" t="b">
        <v>0</v>
      </c>
      <c r="Q328" t="b">
        <v>0</v>
      </c>
      <c r="R328" t="s">
        <v>71</v>
      </c>
      <c r="S328" t="s">
        <v>2056</v>
      </c>
      <c r="T328" t="s">
        <v>2044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7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7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7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P331" t="b">
        <v>0</v>
      </c>
      <c r="Q331" t="b">
        <v>0</v>
      </c>
      <c r="R331" t="s">
        <v>89</v>
      </c>
      <c r="S331" t="s">
        <v>2045</v>
      </c>
      <c r="T331" t="s">
        <v>2059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7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P332" t="b">
        <v>0</v>
      </c>
      <c r="Q332" t="b">
        <v>0</v>
      </c>
      <c r="R332" t="s">
        <v>42</v>
      </c>
      <c r="S332" t="s">
        <v>2056</v>
      </c>
      <c r="T332" t="s">
        <v>2039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7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P333" t="b">
        <v>0</v>
      </c>
      <c r="Q333" t="b">
        <v>0</v>
      </c>
      <c r="R333" t="s">
        <v>17</v>
      </c>
      <c r="S333" t="s">
        <v>2032</v>
      </c>
      <c r="T333" t="s">
        <v>2055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7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P334" t="b">
        <v>0</v>
      </c>
      <c r="Q334" t="b">
        <v>0</v>
      </c>
      <c r="R334" t="s">
        <v>65</v>
      </c>
      <c r="S334" t="s">
        <v>2035</v>
      </c>
      <c r="T334" t="s">
        <v>2041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7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7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7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7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7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7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7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7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P342" t="b">
        <v>0</v>
      </c>
      <c r="Q342" t="b">
        <v>0</v>
      </c>
      <c r="R342" t="s">
        <v>122</v>
      </c>
      <c r="S342" t="s">
        <v>2048</v>
      </c>
      <c r="T342" t="s">
        <v>2060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7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P343" t="b">
        <v>0</v>
      </c>
      <c r="Q343" t="b">
        <v>0</v>
      </c>
      <c r="R343" t="s">
        <v>60</v>
      </c>
      <c r="S343" t="s">
        <v>2033</v>
      </c>
      <c r="T343" t="s">
        <v>2058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7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7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7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P346" t="b">
        <v>0</v>
      </c>
      <c r="Q346" t="b">
        <v>0</v>
      </c>
      <c r="R346" t="s">
        <v>89</v>
      </c>
      <c r="S346" t="s">
        <v>2045</v>
      </c>
      <c r="T346" t="s">
        <v>2059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7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P347" t="b">
        <v>0</v>
      </c>
      <c r="Q347" t="b">
        <v>0</v>
      </c>
      <c r="R347" t="s">
        <v>53</v>
      </c>
      <c r="S347" t="s">
        <v>2056</v>
      </c>
      <c r="T347" t="s">
        <v>2040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7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P348" t="b">
        <v>0</v>
      </c>
      <c r="Q348" t="b">
        <v>1</v>
      </c>
      <c r="R348" t="s">
        <v>60</v>
      </c>
      <c r="S348" t="s">
        <v>2033</v>
      </c>
      <c r="T348" t="s">
        <v>2058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7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7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P350" t="b">
        <v>0</v>
      </c>
      <c r="Q350" t="b">
        <v>0</v>
      </c>
      <c r="R350" t="s">
        <v>17</v>
      </c>
      <c r="S350" t="s">
        <v>2032</v>
      </c>
      <c r="T350" t="s">
        <v>2055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7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7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P352" t="b">
        <v>0</v>
      </c>
      <c r="Q352" t="b">
        <v>1</v>
      </c>
      <c r="R352" t="s">
        <v>159</v>
      </c>
      <c r="S352" t="s">
        <v>2033</v>
      </c>
      <c r="T352" t="s">
        <v>2050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7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7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7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7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P356" t="b">
        <v>0</v>
      </c>
      <c r="Q356" t="b">
        <v>0</v>
      </c>
      <c r="R356" t="s">
        <v>42</v>
      </c>
      <c r="S356" t="s">
        <v>2056</v>
      </c>
      <c r="T356" t="s">
        <v>2039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7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P357" t="b">
        <v>0</v>
      </c>
      <c r="Q357" t="b">
        <v>0</v>
      </c>
      <c r="R357" t="s">
        <v>65</v>
      </c>
      <c r="S357" t="s">
        <v>2035</v>
      </c>
      <c r="T357" t="s">
        <v>2041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7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7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P359" t="b">
        <v>0</v>
      </c>
      <c r="Q359" t="b">
        <v>0</v>
      </c>
      <c r="R359" t="s">
        <v>89</v>
      </c>
      <c r="S359" t="s">
        <v>2045</v>
      </c>
      <c r="T359" t="s">
        <v>2059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7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P360" t="b">
        <v>1</v>
      </c>
      <c r="Q360" t="b">
        <v>0</v>
      </c>
      <c r="R360" t="s">
        <v>122</v>
      </c>
      <c r="S360" t="s">
        <v>2048</v>
      </c>
      <c r="T360" t="s">
        <v>2060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7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P361" t="b">
        <v>0</v>
      </c>
      <c r="Q361" t="b">
        <v>0</v>
      </c>
      <c r="R361" t="s">
        <v>71</v>
      </c>
      <c r="S361" t="s">
        <v>2056</v>
      </c>
      <c r="T361" t="s">
        <v>2044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7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7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7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7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7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P366" t="b">
        <v>0</v>
      </c>
      <c r="Q366" t="b">
        <v>0</v>
      </c>
      <c r="R366" t="s">
        <v>60</v>
      </c>
      <c r="S366" t="s">
        <v>2033</v>
      </c>
      <c r="T366" t="s">
        <v>2058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7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7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7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7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P370" t="b">
        <v>0</v>
      </c>
      <c r="Q370" t="b">
        <v>1</v>
      </c>
      <c r="R370" t="s">
        <v>42</v>
      </c>
      <c r="S370" t="s">
        <v>2056</v>
      </c>
      <c r="T370" t="s">
        <v>2039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7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P371" t="b">
        <v>0</v>
      </c>
      <c r="Q371" t="b">
        <v>1</v>
      </c>
      <c r="R371" t="s">
        <v>269</v>
      </c>
      <c r="S371" t="s">
        <v>2056</v>
      </c>
      <c r="T371" t="s">
        <v>2052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7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7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7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P374" t="b">
        <v>0</v>
      </c>
      <c r="Q374" t="b">
        <v>1</v>
      </c>
      <c r="R374" t="s">
        <v>42</v>
      </c>
      <c r="S374" t="s">
        <v>2056</v>
      </c>
      <c r="T374" t="s">
        <v>2039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7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7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P376" t="b">
        <v>0</v>
      </c>
      <c r="Q376" t="b">
        <v>1</v>
      </c>
      <c r="R376" t="s">
        <v>42</v>
      </c>
      <c r="S376" t="s">
        <v>2056</v>
      </c>
      <c r="T376" t="s">
        <v>2039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P377" t="b">
        <v>0</v>
      </c>
      <c r="Q377" t="b">
        <v>0</v>
      </c>
      <c r="R377" t="s">
        <v>60</v>
      </c>
      <c r="S377" t="s">
        <v>2033</v>
      </c>
      <c r="T377" t="s">
        <v>2058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7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7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7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P380" t="b">
        <v>0</v>
      </c>
      <c r="Q380" t="b">
        <v>0</v>
      </c>
      <c r="R380" t="s">
        <v>42</v>
      </c>
      <c r="S380" t="s">
        <v>2056</v>
      </c>
      <c r="T380" t="s">
        <v>2039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7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7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7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7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P384" t="b">
        <v>0</v>
      </c>
      <c r="Q384" t="b">
        <v>0</v>
      </c>
      <c r="R384" t="s">
        <v>122</v>
      </c>
      <c r="S384" t="s">
        <v>2048</v>
      </c>
      <c r="T384" t="s">
        <v>2060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7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P385" t="b">
        <v>0</v>
      </c>
      <c r="Q385" t="b">
        <v>1</v>
      </c>
      <c r="R385" t="s">
        <v>17</v>
      </c>
      <c r="S385" t="s">
        <v>2032</v>
      </c>
      <c r="T385" t="s">
        <v>2055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7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P386" t="b">
        <v>1</v>
      </c>
      <c r="Q386" t="b">
        <v>1</v>
      </c>
      <c r="R386" t="s">
        <v>42</v>
      </c>
      <c r="S386" t="s">
        <v>2056</v>
      </c>
      <c r="T386" t="s">
        <v>2039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0"/>
        <v>146.16709511568124</v>
      </c>
      <c r="G387" t="s">
        <v>20</v>
      </c>
      <c r="H387">
        <v>1137</v>
      </c>
      <c r="I387" s="7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P387" t="b">
        <v>0</v>
      </c>
      <c r="Q387" t="b">
        <v>0</v>
      </c>
      <c r="R387" t="s">
        <v>68</v>
      </c>
      <c r="S387" t="s">
        <v>2042</v>
      </c>
      <c r="T387" t="s">
        <v>2043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12">(E388/D388)*100</f>
        <v>76.42361623616236</v>
      </c>
      <c r="G388" t="s">
        <v>14</v>
      </c>
      <c r="H388">
        <v>1068</v>
      </c>
      <c r="I388" s="7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7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P389" t="b">
        <v>0</v>
      </c>
      <c r="Q389" t="b">
        <v>0</v>
      </c>
      <c r="R389" t="s">
        <v>65</v>
      </c>
      <c r="S389" t="s">
        <v>2035</v>
      </c>
      <c r="T389" t="s">
        <v>2041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7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P390" t="b">
        <v>0</v>
      </c>
      <c r="Q390" t="b">
        <v>0</v>
      </c>
      <c r="R390" t="s">
        <v>60</v>
      </c>
      <c r="S390" t="s">
        <v>2033</v>
      </c>
      <c r="T390" t="s">
        <v>2058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7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7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P392" t="b">
        <v>0</v>
      </c>
      <c r="Q392" t="b">
        <v>0</v>
      </c>
      <c r="R392" t="s">
        <v>122</v>
      </c>
      <c r="S392" t="s">
        <v>2048</v>
      </c>
      <c r="T392" t="s">
        <v>2060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7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P393" t="b">
        <v>0</v>
      </c>
      <c r="Q393" t="b">
        <v>0</v>
      </c>
      <c r="R393" t="s">
        <v>68</v>
      </c>
      <c r="S393" t="s">
        <v>2042</v>
      </c>
      <c r="T393" t="s">
        <v>2043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7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P394" t="b">
        <v>0</v>
      </c>
      <c r="Q394" t="b">
        <v>0</v>
      </c>
      <c r="R394" t="s">
        <v>65</v>
      </c>
      <c r="S394" t="s">
        <v>2035</v>
      </c>
      <c r="T394" t="s">
        <v>2041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7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P395" t="b">
        <v>0</v>
      </c>
      <c r="Q395" t="b">
        <v>0</v>
      </c>
      <c r="R395" t="s">
        <v>159</v>
      </c>
      <c r="S395" t="s">
        <v>2033</v>
      </c>
      <c r="T395" t="s">
        <v>2050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7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P396" t="b">
        <v>0</v>
      </c>
      <c r="Q396" t="b">
        <v>1</v>
      </c>
      <c r="R396" t="s">
        <v>42</v>
      </c>
      <c r="S396" t="s">
        <v>2056</v>
      </c>
      <c r="T396" t="s">
        <v>2039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7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7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P398" t="b">
        <v>0</v>
      </c>
      <c r="Q398" t="b">
        <v>0</v>
      </c>
      <c r="R398" t="s">
        <v>53</v>
      </c>
      <c r="S398" t="s">
        <v>2056</v>
      </c>
      <c r="T398" t="s">
        <v>2040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7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7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P400" t="b">
        <v>0</v>
      </c>
      <c r="Q400" t="b">
        <v>1</v>
      </c>
      <c r="R400" t="s">
        <v>71</v>
      </c>
      <c r="S400" t="s">
        <v>2056</v>
      </c>
      <c r="T400" t="s">
        <v>2044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7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P401" t="b">
        <v>0</v>
      </c>
      <c r="Q401" t="b">
        <v>0</v>
      </c>
      <c r="R401" t="s">
        <v>60</v>
      </c>
      <c r="S401" t="s">
        <v>2033</v>
      </c>
      <c r="T401" t="s">
        <v>2058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7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P402" t="b">
        <v>0</v>
      </c>
      <c r="Q402" t="b">
        <v>1</v>
      </c>
      <c r="R402" t="s">
        <v>122</v>
      </c>
      <c r="S402" t="s">
        <v>2048</v>
      </c>
      <c r="T402" t="s">
        <v>2060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7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7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P404" t="b">
        <v>0</v>
      </c>
      <c r="Q404" t="b">
        <v>1</v>
      </c>
      <c r="R404" t="s">
        <v>100</v>
      </c>
      <c r="S404" t="s">
        <v>2056</v>
      </c>
      <c r="T404" t="s">
        <v>2046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7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7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7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7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P408" t="b">
        <v>1</v>
      </c>
      <c r="Q408" t="b">
        <v>0</v>
      </c>
      <c r="R408" t="s">
        <v>42</v>
      </c>
      <c r="S408" t="s">
        <v>2056</v>
      </c>
      <c r="T408" t="s">
        <v>2039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7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7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P410" t="b">
        <v>0</v>
      </c>
      <c r="Q410" t="b">
        <v>0</v>
      </c>
      <c r="R410" t="s">
        <v>42</v>
      </c>
      <c r="S410" t="s">
        <v>2056</v>
      </c>
      <c r="T410" t="s">
        <v>2039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7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7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P412" t="b">
        <v>0</v>
      </c>
      <c r="Q412" t="b">
        <v>0</v>
      </c>
      <c r="R412" t="s">
        <v>292</v>
      </c>
      <c r="S412" t="s">
        <v>2045</v>
      </c>
      <c r="T412" t="s">
        <v>2062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7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7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P414" t="b">
        <v>0</v>
      </c>
      <c r="Q414" t="b">
        <v>0</v>
      </c>
      <c r="R414" t="s">
        <v>119</v>
      </c>
      <c r="S414" t="s">
        <v>2042</v>
      </c>
      <c r="T414" t="s">
        <v>2047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7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P415" t="b">
        <v>0</v>
      </c>
      <c r="Q415" t="b">
        <v>0</v>
      </c>
      <c r="R415" t="s">
        <v>71</v>
      </c>
      <c r="S415" t="s">
        <v>2056</v>
      </c>
      <c r="T415" t="s">
        <v>2044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7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P416" t="b">
        <v>0</v>
      </c>
      <c r="Q416" t="b">
        <v>1</v>
      </c>
      <c r="R416" t="s">
        <v>17</v>
      </c>
      <c r="S416" t="s">
        <v>2032</v>
      </c>
      <c r="T416" t="s">
        <v>2055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7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7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P418" t="b">
        <v>0</v>
      </c>
      <c r="Q418" t="b">
        <v>1</v>
      </c>
      <c r="R418" t="s">
        <v>42</v>
      </c>
      <c r="S418" t="s">
        <v>2056</v>
      </c>
      <c r="T418" t="s">
        <v>2039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7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7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P420" t="b">
        <v>0</v>
      </c>
      <c r="Q420" t="b">
        <v>0</v>
      </c>
      <c r="R420" t="s">
        <v>42</v>
      </c>
      <c r="S420" t="s">
        <v>2056</v>
      </c>
      <c r="T420" t="s">
        <v>2039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7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7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7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P423" t="b">
        <v>0</v>
      </c>
      <c r="Q423" t="b">
        <v>1</v>
      </c>
      <c r="R423" t="s">
        <v>65</v>
      </c>
      <c r="S423" t="s">
        <v>2035</v>
      </c>
      <c r="T423" t="s">
        <v>2041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7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7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P425" t="b">
        <v>0</v>
      </c>
      <c r="Q425" t="b">
        <v>1</v>
      </c>
      <c r="R425" t="s">
        <v>17</v>
      </c>
      <c r="S425" t="s">
        <v>2032</v>
      </c>
      <c r="T425" t="s">
        <v>2055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7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P426" t="b">
        <v>0</v>
      </c>
      <c r="Q426" t="b">
        <v>0</v>
      </c>
      <c r="R426" t="s">
        <v>60</v>
      </c>
      <c r="S426" t="s">
        <v>2033</v>
      </c>
      <c r="T426" t="s">
        <v>2058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7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P427" t="b">
        <v>0</v>
      </c>
      <c r="Q427" t="b">
        <v>0</v>
      </c>
      <c r="R427" t="s">
        <v>122</v>
      </c>
      <c r="S427" t="s">
        <v>2048</v>
      </c>
      <c r="T427" t="s">
        <v>2060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7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7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7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P430" t="b">
        <v>0</v>
      </c>
      <c r="Q430" t="b">
        <v>0</v>
      </c>
      <c r="R430" t="s">
        <v>71</v>
      </c>
      <c r="S430" t="s">
        <v>2056</v>
      </c>
      <c r="T430" t="s">
        <v>2044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7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P431" t="b">
        <v>0</v>
      </c>
      <c r="Q431" t="b">
        <v>1</v>
      </c>
      <c r="R431" t="s">
        <v>122</v>
      </c>
      <c r="S431" t="s">
        <v>2048</v>
      </c>
      <c r="T431" t="s">
        <v>2060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7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3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7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3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7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3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7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P435" t="b">
        <v>0</v>
      </c>
      <c r="Q435" t="b">
        <v>1</v>
      </c>
      <c r="R435" t="s">
        <v>42</v>
      </c>
      <c r="S435" t="s">
        <v>2056</v>
      </c>
      <c r="T435" t="s">
        <v>2039</v>
      </c>
    </row>
    <row r="436" spans="1:23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7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3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7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3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7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P438" t="b">
        <v>0</v>
      </c>
      <c r="Q438" t="b">
        <v>0</v>
      </c>
      <c r="R438" t="s">
        <v>159</v>
      </c>
      <c r="S438" t="s">
        <v>2033</v>
      </c>
      <c r="T438" t="s">
        <v>2050</v>
      </c>
    </row>
    <row r="439" spans="1:23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7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P439" t="b">
        <v>0</v>
      </c>
      <c r="Q439" t="b">
        <v>1</v>
      </c>
      <c r="R439" t="s">
        <v>71</v>
      </c>
      <c r="S439" t="s">
        <v>2056</v>
      </c>
      <c r="T439" t="s">
        <v>2044</v>
      </c>
    </row>
    <row r="440" spans="1:23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7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3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7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P441" t="b">
        <v>0</v>
      </c>
      <c r="Q441" t="b">
        <v>0</v>
      </c>
      <c r="R441" t="s">
        <v>474</v>
      </c>
      <c r="S441" t="s">
        <v>2056</v>
      </c>
      <c r="T441" t="s">
        <v>2064</v>
      </c>
    </row>
    <row r="442" spans="1:23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7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P442" t="b">
        <v>0</v>
      </c>
      <c r="Q442" t="b">
        <v>0</v>
      </c>
      <c r="R442" t="s">
        <v>269</v>
      </c>
      <c r="S442" t="s">
        <v>2056</v>
      </c>
      <c r="T442" t="s">
        <v>2052</v>
      </c>
      <c r="W442" t="s">
        <v>2047</v>
      </c>
    </row>
    <row r="443" spans="1:23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7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P443" t="b">
        <v>0</v>
      </c>
      <c r="Q443" t="b">
        <v>0</v>
      </c>
      <c r="R443" t="s">
        <v>65</v>
      </c>
      <c r="S443" t="s">
        <v>2035</v>
      </c>
      <c r="T443" t="s">
        <v>2041</v>
      </c>
    </row>
    <row r="444" spans="1:23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7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3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7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3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7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P446" t="b">
        <v>0</v>
      </c>
      <c r="Q446" t="b">
        <v>1</v>
      </c>
      <c r="R446" t="s">
        <v>60</v>
      </c>
      <c r="S446" t="s">
        <v>2033</v>
      </c>
      <c r="T446" t="s">
        <v>2058</v>
      </c>
    </row>
    <row r="447" spans="1:23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7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3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7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P448" t="b">
        <v>0</v>
      </c>
      <c r="Q448" t="b">
        <v>0</v>
      </c>
      <c r="R448" t="s">
        <v>65</v>
      </c>
      <c r="S448" t="s">
        <v>2035</v>
      </c>
      <c r="T448" t="s">
        <v>2041</v>
      </c>
    </row>
    <row r="449" spans="1:23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7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P449" t="b">
        <v>0</v>
      </c>
      <c r="Q449" t="b">
        <v>0</v>
      </c>
      <c r="R449" t="s">
        <v>269</v>
      </c>
      <c r="S449" t="s">
        <v>2056</v>
      </c>
      <c r="T449" t="s">
        <v>2052</v>
      </c>
    </row>
    <row r="450" spans="1:23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7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P450" t="b">
        <v>0</v>
      </c>
      <c r="Q450" t="b">
        <v>1</v>
      </c>
      <c r="R450" t="s">
        <v>89</v>
      </c>
      <c r="S450" t="s">
        <v>2045</v>
      </c>
      <c r="T450" t="s">
        <v>2059</v>
      </c>
    </row>
    <row r="451" spans="1:23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12"/>
        <v>967</v>
      </c>
      <c r="G451" t="s">
        <v>20</v>
      </c>
      <c r="H451">
        <v>86</v>
      </c>
      <c r="I451" s="7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P451" t="b">
        <v>0</v>
      </c>
      <c r="Q451" t="b">
        <v>0</v>
      </c>
      <c r="R451" t="s">
        <v>89</v>
      </c>
      <c r="S451" t="s">
        <v>2045</v>
      </c>
      <c r="T451" t="s">
        <v>2059</v>
      </c>
    </row>
    <row r="452" spans="1:23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14">(E452/D452)*100</f>
        <v>4</v>
      </c>
      <c r="G452" t="s">
        <v>14</v>
      </c>
      <c r="H452">
        <v>1</v>
      </c>
      <c r="I452" s="7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P452" t="b">
        <v>0</v>
      </c>
      <c r="Q452" t="b">
        <v>0</v>
      </c>
      <c r="R452" t="s">
        <v>71</v>
      </c>
      <c r="S452" t="s">
        <v>2056</v>
      </c>
      <c r="T452" t="s">
        <v>2044</v>
      </c>
    </row>
    <row r="453" spans="1:23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7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3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7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P454" t="b">
        <v>0</v>
      </c>
      <c r="Q454" t="b">
        <v>0</v>
      </c>
      <c r="R454" t="s">
        <v>53</v>
      </c>
      <c r="S454" t="s">
        <v>2056</v>
      </c>
      <c r="T454" t="s">
        <v>2040</v>
      </c>
    </row>
    <row r="455" spans="1:23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7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P455" t="b">
        <v>0</v>
      </c>
      <c r="Q455" t="b">
        <v>0</v>
      </c>
      <c r="R455" t="s">
        <v>474</v>
      </c>
      <c r="S455" t="s">
        <v>2056</v>
      </c>
      <c r="T455" t="s">
        <v>2064</v>
      </c>
    </row>
    <row r="456" spans="1:23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7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P456" t="b">
        <v>0</v>
      </c>
      <c r="Q456" t="b">
        <v>1</v>
      </c>
      <c r="R456" t="s">
        <v>53</v>
      </c>
      <c r="S456" t="s">
        <v>2056</v>
      </c>
      <c r="T456" t="s">
        <v>2040</v>
      </c>
      <c r="W456" t="s">
        <v>2047</v>
      </c>
    </row>
    <row r="457" spans="1:23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7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3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7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P458" t="b">
        <v>0</v>
      </c>
      <c r="Q458" t="b">
        <v>1</v>
      </c>
      <c r="R458" t="s">
        <v>60</v>
      </c>
      <c r="S458" t="s">
        <v>2033</v>
      </c>
      <c r="T458" t="s">
        <v>2058</v>
      </c>
    </row>
    <row r="459" spans="1:23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7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3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7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3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7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P461" t="b">
        <v>0</v>
      </c>
      <c r="Q461" t="b">
        <v>0</v>
      </c>
      <c r="R461" t="s">
        <v>42</v>
      </c>
      <c r="S461" t="s">
        <v>2056</v>
      </c>
      <c r="T461" t="s">
        <v>2039</v>
      </c>
    </row>
    <row r="462" spans="1:23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7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3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7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P463" t="b">
        <v>0</v>
      </c>
      <c r="Q463" t="b">
        <v>0</v>
      </c>
      <c r="R463" t="s">
        <v>53</v>
      </c>
      <c r="S463" t="s">
        <v>2056</v>
      </c>
      <c r="T463" t="s">
        <v>2040</v>
      </c>
    </row>
    <row r="464" spans="1:23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7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P464" t="b">
        <v>0</v>
      </c>
      <c r="Q464" t="b">
        <v>0</v>
      </c>
      <c r="R464" t="s">
        <v>292</v>
      </c>
      <c r="S464" t="s">
        <v>2045</v>
      </c>
      <c r="T464" t="s">
        <v>2062</v>
      </c>
    </row>
    <row r="465" spans="1:23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7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P465" t="b">
        <v>0</v>
      </c>
      <c r="Q465" t="b">
        <v>0</v>
      </c>
      <c r="R465" t="s">
        <v>71</v>
      </c>
      <c r="S465" t="s">
        <v>2056</v>
      </c>
      <c r="T465" t="s">
        <v>2044</v>
      </c>
    </row>
    <row r="466" spans="1:23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7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3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7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P467" t="b">
        <v>0</v>
      </c>
      <c r="Q467" t="b">
        <v>0</v>
      </c>
      <c r="R467" t="s">
        <v>206</v>
      </c>
      <c r="S467" t="s">
        <v>2042</v>
      </c>
      <c r="T467" t="s">
        <v>2051</v>
      </c>
    </row>
    <row r="468" spans="1:23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7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P468" t="b">
        <v>0</v>
      </c>
      <c r="Q468" t="b">
        <v>1</v>
      </c>
      <c r="R468" t="s">
        <v>65</v>
      </c>
      <c r="S468" t="s">
        <v>2035</v>
      </c>
      <c r="T468" t="s">
        <v>2041</v>
      </c>
    </row>
    <row r="469" spans="1:23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7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3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7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3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7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P471" t="b">
        <v>0</v>
      </c>
      <c r="Q471" t="b">
        <v>0</v>
      </c>
      <c r="R471" t="s">
        <v>53</v>
      </c>
      <c r="S471" t="s">
        <v>2056</v>
      </c>
      <c r="T471" t="s">
        <v>2040</v>
      </c>
    </row>
    <row r="472" spans="1:23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7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P472" t="b">
        <v>0</v>
      </c>
      <c r="Q472" t="b">
        <v>0</v>
      </c>
      <c r="R472" t="s">
        <v>65</v>
      </c>
      <c r="S472" t="s">
        <v>2035</v>
      </c>
      <c r="T472" t="s">
        <v>2041</v>
      </c>
    </row>
    <row r="473" spans="1:23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7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P473" t="b">
        <v>0</v>
      </c>
      <c r="Q473" t="b">
        <v>1</v>
      </c>
      <c r="R473" t="s">
        <v>17</v>
      </c>
      <c r="S473" t="s">
        <v>2032</v>
      </c>
      <c r="T473" t="s">
        <v>2055</v>
      </c>
    </row>
    <row r="474" spans="1:23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7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3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7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P475" t="b">
        <v>0</v>
      </c>
      <c r="Q475" t="b">
        <v>0</v>
      </c>
      <c r="R475" t="s">
        <v>50</v>
      </c>
      <c r="S475" t="s">
        <v>2033</v>
      </c>
      <c r="T475" t="s">
        <v>2057</v>
      </c>
    </row>
    <row r="476" spans="1:23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7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P476" t="b">
        <v>0</v>
      </c>
      <c r="Q476" t="b">
        <v>0</v>
      </c>
      <c r="R476" t="s">
        <v>269</v>
      </c>
      <c r="S476" t="s">
        <v>2056</v>
      </c>
      <c r="T476" t="s">
        <v>2052</v>
      </c>
    </row>
    <row r="477" spans="1:23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7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P477" t="b">
        <v>0</v>
      </c>
      <c r="Q477" t="b">
        <v>1</v>
      </c>
      <c r="R477" t="s">
        <v>206</v>
      </c>
      <c r="S477" t="s">
        <v>2042</v>
      </c>
      <c r="T477" t="s">
        <v>2051</v>
      </c>
    </row>
    <row r="478" spans="1:23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7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P478" t="b">
        <v>0</v>
      </c>
      <c r="Q478" t="b">
        <v>0</v>
      </c>
      <c r="R478" t="s">
        <v>119</v>
      </c>
      <c r="S478" t="s">
        <v>2042</v>
      </c>
      <c r="T478" t="s">
        <v>2047</v>
      </c>
    </row>
    <row r="479" spans="1:23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7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P479" t="b">
        <v>0</v>
      </c>
      <c r="Q479" t="b">
        <v>0</v>
      </c>
      <c r="R479" t="s">
        <v>474</v>
      </c>
      <c r="S479" t="s">
        <v>2056</v>
      </c>
      <c r="T479" t="s">
        <v>2064</v>
      </c>
    </row>
    <row r="480" spans="1:23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7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P480" t="b">
        <v>0</v>
      </c>
      <c r="Q480" t="b">
        <v>0</v>
      </c>
      <c r="R480" t="s">
        <v>65</v>
      </c>
      <c r="S480" t="s">
        <v>2035</v>
      </c>
      <c r="T480" t="s">
        <v>2041</v>
      </c>
      <c r="W480" t="s">
        <v>2047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7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P481" t="b">
        <v>0</v>
      </c>
      <c r="Q481" t="b">
        <v>0</v>
      </c>
      <c r="R481" t="s">
        <v>17</v>
      </c>
      <c r="S481" t="s">
        <v>2032</v>
      </c>
      <c r="T481" t="s">
        <v>2055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7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P482" t="b">
        <v>0</v>
      </c>
      <c r="Q482" t="b">
        <v>1</v>
      </c>
      <c r="R482" t="s">
        <v>122</v>
      </c>
      <c r="S482" t="s">
        <v>2048</v>
      </c>
      <c r="T482" t="s">
        <v>2060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7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7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P484" t="b">
        <v>0</v>
      </c>
      <c r="Q484" t="b">
        <v>1</v>
      </c>
      <c r="R484" t="s">
        <v>119</v>
      </c>
      <c r="S484" t="s">
        <v>2042</v>
      </c>
      <c r="T484" t="s">
        <v>2047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7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7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P486" t="b">
        <v>0</v>
      </c>
      <c r="Q486" t="b">
        <v>1</v>
      </c>
      <c r="R486" t="s">
        <v>17</v>
      </c>
      <c r="S486" t="s">
        <v>2032</v>
      </c>
      <c r="T486" t="s">
        <v>2055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7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7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P488" t="b">
        <v>0</v>
      </c>
      <c r="Q488" t="b">
        <v>1</v>
      </c>
      <c r="R488" t="s">
        <v>206</v>
      </c>
      <c r="S488" t="s">
        <v>2042</v>
      </c>
      <c r="T488" t="s">
        <v>2051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7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7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7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P491" t="b">
        <v>0</v>
      </c>
      <c r="Q491" t="b">
        <v>0</v>
      </c>
      <c r="R491" t="s">
        <v>65</v>
      </c>
      <c r="S491" t="s">
        <v>2035</v>
      </c>
      <c r="T491" t="s">
        <v>2041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7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P492" t="b">
        <v>0</v>
      </c>
      <c r="Q492" t="b">
        <v>0</v>
      </c>
      <c r="R492" t="s">
        <v>1029</v>
      </c>
      <c r="S492" t="s">
        <v>2053</v>
      </c>
      <c r="T492" t="s">
        <v>2054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7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P493" t="b">
        <v>0</v>
      </c>
      <c r="Q493" t="b">
        <v>1</v>
      </c>
      <c r="R493" t="s">
        <v>17</v>
      </c>
      <c r="S493" t="s">
        <v>2032</v>
      </c>
      <c r="T493" t="s">
        <v>2055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7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P494" t="b">
        <v>1</v>
      </c>
      <c r="Q494" t="b">
        <v>1</v>
      </c>
      <c r="R494" t="s">
        <v>100</v>
      </c>
      <c r="S494" t="s">
        <v>2056</v>
      </c>
      <c r="T494" t="s">
        <v>2046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7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P495" t="b">
        <v>0</v>
      </c>
      <c r="Q495" t="b">
        <v>0</v>
      </c>
      <c r="R495" t="s">
        <v>122</v>
      </c>
      <c r="S495" t="s">
        <v>2048</v>
      </c>
      <c r="T495" t="s">
        <v>2060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7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P496" t="b">
        <v>0</v>
      </c>
      <c r="Q496" t="b">
        <v>0</v>
      </c>
      <c r="R496" t="s">
        <v>65</v>
      </c>
      <c r="S496" t="s">
        <v>2035</v>
      </c>
      <c r="T496" t="s">
        <v>2041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7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7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P498" t="b">
        <v>0</v>
      </c>
      <c r="Q498" t="b">
        <v>0</v>
      </c>
      <c r="R498" t="s">
        <v>71</v>
      </c>
      <c r="S498" t="s">
        <v>2056</v>
      </c>
      <c r="T498" t="s">
        <v>2044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7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P499" t="b">
        <v>0</v>
      </c>
      <c r="Q499" t="b">
        <v>1</v>
      </c>
      <c r="R499" t="s">
        <v>65</v>
      </c>
      <c r="S499" t="s">
        <v>2035</v>
      </c>
      <c r="T499" t="s">
        <v>2041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7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7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P501" t="b">
        <v>0</v>
      </c>
      <c r="Q501" t="b">
        <v>1</v>
      </c>
      <c r="R501" t="s">
        <v>42</v>
      </c>
      <c r="S501" t="s">
        <v>2056</v>
      </c>
      <c r="T501" t="s">
        <v>2039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7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7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P503" t="b">
        <v>0</v>
      </c>
      <c r="Q503" t="b">
        <v>0</v>
      </c>
      <c r="R503" t="s">
        <v>42</v>
      </c>
      <c r="S503" t="s">
        <v>2056</v>
      </c>
      <c r="T503" t="s">
        <v>2039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7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P504" t="b">
        <v>0</v>
      </c>
      <c r="Q504" t="b">
        <v>1</v>
      </c>
      <c r="R504" t="s">
        <v>89</v>
      </c>
      <c r="S504" t="s">
        <v>2045</v>
      </c>
      <c r="T504" t="s">
        <v>2059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7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P505" t="b">
        <v>0</v>
      </c>
      <c r="Q505" t="b">
        <v>0</v>
      </c>
      <c r="R505" t="s">
        <v>53</v>
      </c>
      <c r="S505" t="s">
        <v>2056</v>
      </c>
      <c r="T505" t="s">
        <v>2040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7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7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P507" t="b">
        <v>0</v>
      </c>
      <c r="Q507" t="b">
        <v>1</v>
      </c>
      <c r="R507" t="s">
        <v>133</v>
      </c>
      <c r="S507" t="s">
        <v>2042</v>
      </c>
      <c r="T507" t="s">
        <v>2061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7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7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7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7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7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P512" t="b">
        <v>0</v>
      </c>
      <c r="Q512" t="b">
        <v>0</v>
      </c>
      <c r="R512" t="s">
        <v>53</v>
      </c>
      <c r="S512" t="s">
        <v>2056</v>
      </c>
      <c r="T512" t="s">
        <v>2040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7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7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P514" t="b">
        <v>0</v>
      </c>
      <c r="Q514" t="b">
        <v>1</v>
      </c>
      <c r="R514" t="s">
        <v>89</v>
      </c>
      <c r="S514" t="s">
        <v>2045</v>
      </c>
      <c r="T514" t="s">
        <v>2059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14"/>
        <v>39.277108433734945</v>
      </c>
      <c r="G515" t="s">
        <v>74</v>
      </c>
      <c r="H515">
        <v>35</v>
      </c>
      <c r="I515" s="7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P515" t="b">
        <v>0</v>
      </c>
      <c r="Q515" t="b">
        <v>0</v>
      </c>
      <c r="R515" t="s">
        <v>269</v>
      </c>
      <c r="S515" t="s">
        <v>2056</v>
      </c>
      <c r="T515" t="s">
        <v>2052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16">(E516/D516)*100</f>
        <v>22.439077144917089</v>
      </c>
      <c r="G516" t="s">
        <v>74</v>
      </c>
      <c r="H516">
        <v>528</v>
      </c>
      <c r="I516" s="7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7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7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P518" t="b">
        <v>0</v>
      </c>
      <c r="Q518" t="b">
        <v>0</v>
      </c>
      <c r="R518" t="s">
        <v>68</v>
      </c>
      <c r="S518" t="s">
        <v>2042</v>
      </c>
      <c r="T518" t="s">
        <v>2043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7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P519" t="b">
        <v>0</v>
      </c>
      <c r="Q519" t="b">
        <v>0</v>
      </c>
      <c r="R519" t="s">
        <v>17</v>
      </c>
      <c r="S519" t="s">
        <v>2032</v>
      </c>
      <c r="T519" t="s">
        <v>2055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7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P520" t="b">
        <v>0</v>
      </c>
      <c r="Q520" t="b">
        <v>1</v>
      </c>
      <c r="R520" t="s">
        <v>71</v>
      </c>
      <c r="S520" t="s">
        <v>2056</v>
      </c>
      <c r="T520" t="s">
        <v>2044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7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7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7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P523" t="b">
        <v>0</v>
      </c>
      <c r="Q523" t="b">
        <v>1</v>
      </c>
      <c r="R523" t="s">
        <v>53</v>
      </c>
      <c r="S523" t="s">
        <v>2056</v>
      </c>
      <c r="T523" t="s">
        <v>2040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7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P524" t="b">
        <v>0</v>
      </c>
      <c r="Q524" t="b">
        <v>0</v>
      </c>
      <c r="R524" t="s">
        <v>100</v>
      </c>
      <c r="S524" t="s">
        <v>2056</v>
      </c>
      <c r="T524" t="s">
        <v>2046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7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P525" t="b">
        <v>0</v>
      </c>
      <c r="Q525" t="b">
        <v>0</v>
      </c>
      <c r="R525" t="s">
        <v>100</v>
      </c>
      <c r="S525" t="s">
        <v>2056</v>
      </c>
      <c r="T525" t="s">
        <v>2046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7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7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P527" t="b">
        <v>0</v>
      </c>
      <c r="Q527" t="b">
        <v>0</v>
      </c>
      <c r="R527" t="s">
        <v>65</v>
      </c>
      <c r="S527" t="s">
        <v>2035</v>
      </c>
      <c r="T527" t="s">
        <v>2041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7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7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P529" t="b">
        <v>0</v>
      </c>
      <c r="Q529" t="b">
        <v>0</v>
      </c>
      <c r="R529" t="s">
        <v>71</v>
      </c>
      <c r="S529" t="s">
        <v>2056</v>
      </c>
      <c r="T529" t="s">
        <v>2044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7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P530" t="b">
        <v>0</v>
      </c>
      <c r="Q530" t="b">
        <v>0</v>
      </c>
      <c r="R530" t="s">
        <v>60</v>
      </c>
      <c r="S530" t="s">
        <v>2033</v>
      </c>
      <c r="T530" t="s">
        <v>2058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7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P531" t="b">
        <v>0</v>
      </c>
      <c r="Q531" t="b">
        <v>0</v>
      </c>
      <c r="R531" t="s">
        <v>89</v>
      </c>
      <c r="S531" t="s">
        <v>2045</v>
      </c>
      <c r="T531" t="s">
        <v>2059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7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P532" t="b">
        <v>0</v>
      </c>
      <c r="Q532" t="b">
        <v>1</v>
      </c>
      <c r="R532" t="s">
        <v>119</v>
      </c>
      <c r="S532" t="s">
        <v>2042</v>
      </c>
      <c r="T532" t="s">
        <v>2047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7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P533" t="b">
        <v>0</v>
      </c>
      <c r="Q533" t="b">
        <v>0</v>
      </c>
      <c r="R533" t="s">
        <v>89</v>
      </c>
      <c r="S533" t="s">
        <v>2045</v>
      </c>
      <c r="T533" t="s">
        <v>2059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7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7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P535" t="b">
        <v>0</v>
      </c>
      <c r="Q535" t="b">
        <v>0</v>
      </c>
      <c r="R535" t="s">
        <v>60</v>
      </c>
      <c r="S535" t="s">
        <v>2033</v>
      </c>
      <c r="T535" t="s">
        <v>2058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7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P536" t="b">
        <v>0</v>
      </c>
      <c r="Q536" t="b">
        <v>1</v>
      </c>
      <c r="R536" t="s">
        <v>53</v>
      </c>
      <c r="S536" t="s">
        <v>2056</v>
      </c>
      <c r="T536" t="s">
        <v>2040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7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7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P538" t="b">
        <v>0</v>
      </c>
      <c r="Q538" t="b">
        <v>0</v>
      </c>
      <c r="R538" t="s">
        <v>119</v>
      </c>
      <c r="S538" t="s">
        <v>2042</v>
      </c>
      <c r="T538" t="s">
        <v>2047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7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P539" t="b">
        <v>1</v>
      </c>
      <c r="Q539" t="b">
        <v>1</v>
      </c>
      <c r="R539" t="s">
        <v>42</v>
      </c>
      <c r="S539" t="s">
        <v>2056</v>
      </c>
      <c r="T539" t="s">
        <v>2039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7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P540" t="b">
        <v>0</v>
      </c>
      <c r="Q540" t="b">
        <v>0</v>
      </c>
      <c r="R540" t="s">
        <v>292</v>
      </c>
      <c r="S540" t="s">
        <v>2045</v>
      </c>
      <c r="T540" t="s">
        <v>2062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7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P541" t="b">
        <v>0</v>
      </c>
      <c r="Q541" t="b">
        <v>1</v>
      </c>
      <c r="R541" t="s">
        <v>17</v>
      </c>
      <c r="S541" t="s">
        <v>2032</v>
      </c>
      <c r="T541" t="s">
        <v>2055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7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P542" t="b">
        <v>0</v>
      </c>
      <c r="Q542" t="b">
        <v>0</v>
      </c>
      <c r="R542" t="s">
        <v>122</v>
      </c>
      <c r="S542" t="s">
        <v>2048</v>
      </c>
      <c r="T542" t="s">
        <v>2060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7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P543" t="b">
        <v>0</v>
      </c>
      <c r="Q543" t="b">
        <v>0</v>
      </c>
      <c r="R543" t="s">
        <v>292</v>
      </c>
      <c r="S543" t="s">
        <v>2045</v>
      </c>
      <c r="T543" t="s">
        <v>2062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7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P544" t="b">
        <v>0</v>
      </c>
      <c r="Q544" t="b">
        <v>0</v>
      </c>
      <c r="R544" t="s">
        <v>60</v>
      </c>
      <c r="S544" t="s">
        <v>2033</v>
      </c>
      <c r="T544" t="s">
        <v>2058</v>
      </c>
    </row>
    <row r="545" spans="1:23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7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P545" t="b">
        <v>0</v>
      </c>
      <c r="Q545" t="b">
        <v>0</v>
      </c>
      <c r="R545" t="s">
        <v>89</v>
      </c>
      <c r="S545" t="s">
        <v>2045</v>
      </c>
      <c r="T545" t="s">
        <v>2059</v>
      </c>
    </row>
    <row r="546" spans="1:23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7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3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7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3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7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3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7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P549" t="b">
        <v>0</v>
      </c>
      <c r="Q549" t="b">
        <v>0</v>
      </c>
      <c r="R549" t="s">
        <v>53</v>
      </c>
      <c r="S549" t="s">
        <v>2056</v>
      </c>
      <c r="T549" t="s">
        <v>2040</v>
      </c>
    </row>
    <row r="550" spans="1:23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7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3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7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P551" t="b">
        <v>0</v>
      </c>
      <c r="Q551" t="b">
        <v>0</v>
      </c>
      <c r="R551" t="s">
        <v>65</v>
      </c>
      <c r="S551" t="s">
        <v>2035</v>
      </c>
      <c r="T551" t="s">
        <v>2041</v>
      </c>
    </row>
    <row r="552" spans="1:23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7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P552" t="b">
        <v>0</v>
      </c>
      <c r="Q552" t="b">
        <v>0</v>
      </c>
      <c r="R552" t="s">
        <v>60</v>
      </c>
      <c r="S552" t="s">
        <v>2033</v>
      </c>
      <c r="T552" t="s">
        <v>2058</v>
      </c>
    </row>
    <row r="553" spans="1:23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7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3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7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3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7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3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7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P556" t="b">
        <v>0</v>
      </c>
      <c r="Q556" t="b">
        <v>0</v>
      </c>
      <c r="R556" t="s">
        <v>60</v>
      </c>
      <c r="S556" t="s">
        <v>2033</v>
      </c>
      <c r="T556" t="s">
        <v>2058</v>
      </c>
    </row>
    <row r="557" spans="1:23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7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3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7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P558" t="b">
        <v>0</v>
      </c>
      <c r="Q558" t="b">
        <v>1</v>
      </c>
      <c r="R558" t="s">
        <v>206</v>
      </c>
      <c r="S558" t="s">
        <v>2042</v>
      </c>
      <c r="T558" t="s">
        <v>2051</v>
      </c>
    </row>
    <row r="559" spans="1:23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7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P559" t="b">
        <v>0</v>
      </c>
      <c r="Q559" t="b">
        <v>1</v>
      </c>
      <c r="R559" t="s">
        <v>474</v>
      </c>
      <c r="S559" t="s">
        <v>2056</v>
      </c>
      <c r="T559" t="s">
        <v>2064</v>
      </c>
    </row>
    <row r="560" spans="1:23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7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  <c r="W560" t="s">
        <v>2047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7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7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P562" t="b">
        <v>0</v>
      </c>
      <c r="Q562" t="b">
        <v>0</v>
      </c>
      <c r="R562" t="s">
        <v>71</v>
      </c>
      <c r="S562" t="s">
        <v>2056</v>
      </c>
      <c r="T562" t="s">
        <v>2044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7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7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7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P565" t="b">
        <v>0</v>
      </c>
      <c r="Q565" t="b">
        <v>0</v>
      </c>
      <c r="R565" t="s">
        <v>42</v>
      </c>
      <c r="S565" t="s">
        <v>2056</v>
      </c>
      <c r="T565" t="s">
        <v>2039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7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7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7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P568" t="b">
        <v>0</v>
      </c>
      <c r="Q568" t="b">
        <v>1</v>
      </c>
      <c r="R568" t="s">
        <v>50</v>
      </c>
      <c r="S568" t="s">
        <v>2033</v>
      </c>
      <c r="T568" t="s">
        <v>2057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7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7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7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P571" t="b">
        <v>0</v>
      </c>
      <c r="Q571" t="b">
        <v>0</v>
      </c>
      <c r="R571" t="s">
        <v>71</v>
      </c>
      <c r="S571" t="s">
        <v>2056</v>
      </c>
      <c r="T571" t="s">
        <v>2044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7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7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P573" t="b">
        <v>0</v>
      </c>
      <c r="Q573" t="b">
        <v>0</v>
      </c>
      <c r="R573" t="s">
        <v>100</v>
      </c>
      <c r="S573" t="s">
        <v>2056</v>
      </c>
      <c r="T573" t="s">
        <v>2046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7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7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P575" t="b">
        <v>0</v>
      </c>
      <c r="Q575" t="b">
        <v>0</v>
      </c>
      <c r="R575" t="s">
        <v>1029</v>
      </c>
      <c r="S575" t="s">
        <v>2053</v>
      </c>
      <c r="T575" t="s">
        <v>2054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7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P576" t="b">
        <v>0</v>
      </c>
      <c r="Q576" t="b">
        <v>1</v>
      </c>
      <c r="R576" t="s">
        <v>17</v>
      </c>
      <c r="S576" t="s">
        <v>2032</v>
      </c>
      <c r="T576" t="s">
        <v>2055</v>
      </c>
    </row>
    <row r="577" spans="1:23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7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3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7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3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16"/>
        <v>18.853658536585368</v>
      </c>
      <c r="G579" t="s">
        <v>74</v>
      </c>
      <c r="H579">
        <v>37</v>
      </c>
      <c r="I579" s="7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P579" t="b">
        <v>0</v>
      </c>
      <c r="Q579" t="b">
        <v>0</v>
      </c>
      <c r="R579" t="s">
        <v>159</v>
      </c>
      <c r="S579" t="s">
        <v>2033</v>
      </c>
      <c r="T579" t="s">
        <v>2050</v>
      </c>
    </row>
    <row r="580" spans="1:23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18">(E580/D580)*100</f>
        <v>16.754404145077721</v>
      </c>
      <c r="G580" t="s">
        <v>14</v>
      </c>
      <c r="H580">
        <v>245</v>
      </c>
      <c r="I580" s="7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P580" t="b">
        <v>0</v>
      </c>
      <c r="Q580" t="b">
        <v>0</v>
      </c>
      <c r="R580" t="s">
        <v>474</v>
      </c>
      <c r="S580" t="s">
        <v>2056</v>
      </c>
      <c r="T580" t="s">
        <v>2064</v>
      </c>
    </row>
    <row r="581" spans="1:23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7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P581" t="b">
        <v>0</v>
      </c>
      <c r="Q581" t="b">
        <v>0</v>
      </c>
      <c r="R581" t="s">
        <v>159</v>
      </c>
      <c r="S581" t="s">
        <v>2033</v>
      </c>
      <c r="T581" t="s">
        <v>2050</v>
      </c>
      <c r="W581" t="s">
        <v>2047</v>
      </c>
    </row>
    <row r="582" spans="1:23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7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3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7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3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7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P584" t="b">
        <v>0</v>
      </c>
      <c r="Q584" t="b">
        <v>1</v>
      </c>
      <c r="R584" t="s">
        <v>89</v>
      </c>
      <c r="S584" t="s">
        <v>2045</v>
      </c>
      <c r="T584" t="s">
        <v>2059</v>
      </c>
    </row>
    <row r="585" spans="1:23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7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P585" t="b">
        <v>0</v>
      </c>
      <c r="Q585" t="b">
        <v>0</v>
      </c>
      <c r="R585" t="s">
        <v>42</v>
      </c>
      <c r="S585" t="s">
        <v>2056</v>
      </c>
      <c r="T585" t="s">
        <v>2039</v>
      </c>
    </row>
    <row r="586" spans="1:23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7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3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7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P587" t="b">
        <v>0</v>
      </c>
      <c r="Q587" t="b">
        <v>0</v>
      </c>
      <c r="R587" t="s">
        <v>206</v>
      </c>
      <c r="S587" t="s">
        <v>2042</v>
      </c>
      <c r="T587" t="s">
        <v>2051</v>
      </c>
    </row>
    <row r="588" spans="1:23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7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3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7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P589" t="b">
        <v>0</v>
      </c>
      <c r="Q589" t="b">
        <v>1</v>
      </c>
      <c r="R589" t="s">
        <v>17</v>
      </c>
      <c r="S589" t="s">
        <v>2032</v>
      </c>
      <c r="T589" t="s">
        <v>2055</v>
      </c>
    </row>
    <row r="590" spans="1:23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7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3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7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P591" t="b">
        <v>0</v>
      </c>
      <c r="Q591" t="b">
        <v>0</v>
      </c>
      <c r="R591" t="s">
        <v>42</v>
      </c>
      <c r="S591" t="s">
        <v>2056</v>
      </c>
      <c r="T591" t="s">
        <v>2039</v>
      </c>
    </row>
    <row r="592" spans="1:23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7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P592" t="b">
        <v>0</v>
      </c>
      <c r="Q592" t="b">
        <v>0</v>
      </c>
      <c r="R592" t="s">
        <v>133</v>
      </c>
      <c r="S592" t="s">
        <v>2042</v>
      </c>
      <c r="T592" t="s">
        <v>2061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7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P593" t="b">
        <v>0</v>
      </c>
      <c r="Q593" t="b">
        <v>0</v>
      </c>
      <c r="R593" t="s">
        <v>89</v>
      </c>
      <c r="S593" t="s">
        <v>2045</v>
      </c>
      <c r="T593" t="s">
        <v>2059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7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7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P595" t="b">
        <v>0</v>
      </c>
      <c r="Q595" t="b">
        <v>0</v>
      </c>
      <c r="R595" t="s">
        <v>71</v>
      </c>
      <c r="S595" t="s">
        <v>2056</v>
      </c>
      <c r="T595" t="s">
        <v>2044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7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7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7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P598" t="b">
        <v>0</v>
      </c>
      <c r="Q598" t="b">
        <v>1</v>
      </c>
      <c r="R598" t="s">
        <v>53</v>
      </c>
      <c r="S598" t="s">
        <v>2056</v>
      </c>
      <c r="T598" t="s">
        <v>2040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7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7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7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P601" t="b">
        <v>0</v>
      </c>
      <c r="Q601" t="b">
        <v>0</v>
      </c>
      <c r="R601" t="s">
        <v>42</v>
      </c>
      <c r="S601" t="s">
        <v>2056</v>
      </c>
      <c r="T601" t="s">
        <v>2039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7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P602" t="b">
        <v>0</v>
      </c>
      <c r="Q602" t="b">
        <v>0</v>
      </c>
      <c r="R602" t="s">
        <v>17</v>
      </c>
      <c r="S602" t="s">
        <v>2032</v>
      </c>
      <c r="T602" t="s">
        <v>2055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7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P603" t="b">
        <v>1</v>
      </c>
      <c r="Q603" t="b">
        <v>0</v>
      </c>
      <c r="R603" t="s">
        <v>65</v>
      </c>
      <c r="S603" t="s">
        <v>2035</v>
      </c>
      <c r="T603" t="s">
        <v>2041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7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7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7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7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P607" t="b">
        <v>0</v>
      </c>
      <c r="Q607" t="b">
        <v>0</v>
      </c>
      <c r="R607" t="s">
        <v>68</v>
      </c>
      <c r="S607" t="s">
        <v>2042</v>
      </c>
      <c r="T607" t="s">
        <v>2043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7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3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7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P609" t="b">
        <v>0</v>
      </c>
      <c r="Q609" t="b">
        <v>0</v>
      </c>
      <c r="R609" t="s">
        <v>17</v>
      </c>
      <c r="S609" t="s">
        <v>2032</v>
      </c>
      <c r="T609" t="s">
        <v>2055</v>
      </c>
    </row>
    <row r="610" spans="1:23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7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P610" t="b">
        <v>0</v>
      </c>
      <c r="Q610" t="b">
        <v>1</v>
      </c>
      <c r="R610" t="s">
        <v>159</v>
      </c>
      <c r="S610" t="s">
        <v>2033</v>
      </c>
      <c r="T610" t="s">
        <v>2050</v>
      </c>
    </row>
    <row r="611" spans="1:23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7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P611" t="b">
        <v>0</v>
      </c>
      <c r="Q611" t="b">
        <v>0</v>
      </c>
      <c r="R611" t="s">
        <v>474</v>
      </c>
      <c r="S611" t="s">
        <v>2056</v>
      </c>
      <c r="T611" t="s">
        <v>2064</v>
      </c>
    </row>
    <row r="612" spans="1:23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7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  <c r="W612" t="s">
        <v>2047</v>
      </c>
    </row>
    <row r="613" spans="1:23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7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3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7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P614" t="b">
        <v>0</v>
      </c>
      <c r="Q614" t="b">
        <v>0</v>
      </c>
      <c r="R614" t="s">
        <v>50</v>
      </c>
      <c r="S614" t="s">
        <v>2033</v>
      </c>
      <c r="T614" t="s">
        <v>2057</v>
      </c>
    </row>
    <row r="615" spans="1:23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7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3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7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3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7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3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7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P618" t="b">
        <v>0</v>
      </c>
      <c r="Q618" t="b">
        <v>1</v>
      </c>
      <c r="R618" t="s">
        <v>60</v>
      </c>
      <c r="S618" t="s">
        <v>2033</v>
      </c>
      <c r="T618" t="s">
        <v>2058</v>
      </c>
    </row>
    <row r="619" spans="1:23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7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3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7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P620" t="b">
        <v>0</v>
      </c>
      <c r="Q620" t="b">
        <v>0</v>
      </c>
      <c r="R620" t="s">
        <v>68</v>
      </c>
      <c r="S620" t="s">
        <v>2042</v>
      </c>
      <c r="T620" t="s">
        <v>2043</v>
      </c>
    </row>
    <row r="621" spans="1:23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7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3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7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P622" t="b">
        <v>0</v>
      </c>
      <c r="Q622" t="b">
        <v>0</v>
      </c>
      <c r="R622" t="s">
        <v>122</v>
      </c>
      <c r="S622" t="s">
        <v>2048</v>
      </c>
      <c r="T622" t="s">
        <v>2060</v>
      </c>
    </row>
    <row r="623" spans="1:23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7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3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7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P624" t="b">
        <v>0</v>
      </c>
      <c r="Q624" t="b">
        <v>0</v>
      </c>
      <c r="R624" t="s">
        <v>60</v>
      </c>
      <c r="S624" t="s">
        <v>2033</v>
      </c>
      <c r="T624" t="s">
        <v>2058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7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7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P626" t="b">
        <v>0</v>
      </c>
      <c r="Q626" t="b">
        <v>0</v>
      </c>
      <c r="R626" t="s">
        <v>122</v>
      </c>
      <c r="S626" t="s">
        <v>2048</v>
      </c>
      <c r="T626" t="s">
        <v>2060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7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7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7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P629" t="b">
        <v>1</v>
      </c>
      <c r="Q629" t="b">
        <v>0</v>
      </c>
      <c r="R629" t="s">
        <v>17</v>
      </c>
      <c r="S629" t="s">
        <v>2032</v>
      </c>
      <c r="T629" t="s">
        <v>2055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7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P630" t="b">
        <v>0</v>
      </c>
      <c r="Q630" t="b">
        <v>0</v>
      </c>
      <c r="R630" t="s">
        <v>60</v>
      </c>
      <c r="S630" t="s">
        <v>2033</v>
      </c>
      <c r="T630" t="s">
        <v>2058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7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7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7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7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7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P635" t="b">
        <v>0</v>
      </c>
      <c r="Q635" t="b">
        <v>0</v>
      </c>
      <c r="R635" t="s">
        <v>71</v>
      </c>
      <c r="S635" t="s">
        <v>2056</v>
      </c>
      <c r="T635" t="s">
        <v>2044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7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P636" t="b">
        <v>0</v>
      </c>
      <c r="Q636" t="b">
        <v>0</v>
      </c>
      <c r="R636" t="s">
        <v>269</v>
      </c>
      <c r="S636" t="s">
        <v>2056</v>
      </c>
      <c r="T636" t="s">
        <v>2052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7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P637" t="b">
        <v>0</v>
      </c>
      <c r="Q637" t="b">
        <v>0</v>
      </c>
      <c r="R637" t="s">
        <v>269</v>
      </c>
      <c r="S637" t="s">
        <v>2056</v>
      </c>
      <c r="T637" t="s">
        <v>2052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7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P638" t="b">
        <v>0</v>
      </c>
      <c r="Q638" t="b">
        <v>1</v>
      </c>
      <c r="R638" t="s">
        <v>71</v>
      </c>
      <c r="S638" t="s">
        <v>2056</v>
      </c>
      <c r="T638" t="s">
        <v>2044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7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7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7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P641" t="b">
        <v>0</v>
      </c>
      <c r="Q641" t="b">
        <v>1</v>
      </c>
      <c r="R641" t="s">
        <v>53</v>
      </c>
      <c r="S641" t="s">
        <v>2056</v>
      </c>
      <c r="T641" t="s">
        <v>2040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7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18"/>
        <v>119.96808510638297</v>
      </c>
      <c r="G643" t="s">
        <v>20</v>
      </c>
      <c r="H643">
        <v>194</v>
      </c>
      <c r="I643" s="7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20">(E644/D644)*100</f>
        <v>145.45652173913044</v>
      </c>
      <c r="G644" t="s">
        <v>20</v>
      </c>
      <c r="H644">
        <v>129</v>
      </c>
      <c r="I644" s="7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P644" t="b">
        <v>0</v>
      </c>
      <c r="Q644" t="b">
        <v>0</v>
      </c>
      <c r="R644" t="s">
        <v>65</v>
      </c>
      <c r="S644" t="s">
        <v>2035</v>
      </c>
      <c r="T644" t="s">
        <v>2041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7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7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7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7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P648" t="b">
        <v>0</v>
      </c>
      <c r="Q648" t="b">
        <v>0</v>
      </c>
      <c r="R648" t="s">
        <v>89</v>
      </c>
      <c r="S648" t="s">
        <v>2045</v>
      </c>
      <c r="T648" t="s">
        <v>2059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7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P649" t="b">
        <v>0</v>
      </c>
      <c r="Q649" t="b">
        <v>0</v>
      </c>
      <c r="R649" t="s">
        <v>206</v>
      </c>
      <c r="S649" t="s">
        <v>2042</v>
      </c>
      <c r="T649" t="s">
        <v>2051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7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P650" t="b">
        <v>1</v>
      </c>
      <c r="Q650" t="b">
        <v>0</v>
      </c>
      <c r="R650" t="s">
        <v>17</v>
      </c>
      <c r="S650" t="s">
        <v>2032</v>
      </c>
      <c r="T650" t="s">
        <v>2055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7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7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P652" t="b">
        <v>0</v>
      </c>
      <c r="Q652" t="b">
        <v>0</v>
      </c>
      <c r="R652" t="s">
        <v>159</v>
      </c>
      <c r="S652" t="s">
        <v>2033</v>
      </c>
      <c r="T652" t="s">
        <v>2050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7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P653" t="b">
        <v>0</v>
      </c>
      <c r="Q653" t="b">
        <v>0</v>
      </c>
      <c r="R653" t="s">
        <v>100</v>
      </c>
      <c r="S653" t="s">
        <v>2056</v>
      </c>
      <c r="T653" t="s">
        <v>2046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7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7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7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P656" t="b">
        <v>0</v>
      </c>
      <c r="Q656" t="b">
        <v>0</v>
      </c>
      <c r="R656" t="s">
        <v>148</v>
      </c>
      <c r="S656" t="s">
        <v>2033</v>
      </c>
      <c r="T656" t="s">
        <v>2049</v>
      </c>
    </row>
    <row r="657" spans="1:23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7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P657" t="b">
        <v>1</v>
      </c>
      <c r="Q657" t="b">
        <v>0</v>
      </c>
      <c r="R657" t="s">
        <v>122</v>
      </c>
      <c r="S657" t="s">
        <v>2048</v>
      </c>
      <c r="T657" t="s">
        <v>2060</v>
      </c>
    </row>
    <row r="658" spans="1:23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7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P658" t="b">
        <v>0</v>
      </c>
      <c r="Q658" t="b">
        <v>0</v>
      </c>
      <c r="R658" t="s">
        <v>17</v>
      </c>
      <c r="S658" t="s">
        <v>2032</v>
      </c>
      <c r="T658" t="s">
        <v>2055</v>
      </c>
    </row>
    <row r="659" spans="1:23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7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P659" t="b">
        <v>0</v>
      </c>
      <c r="Q659" t="b">
        <v>0</v>
      </c>
      <c r="R659" t="s">
        <v>474</v>
      </c>
      <c r="S659" t="s">
        <v>2056</v>
      </c>
      <c r="T659" t="s">
        <v>2064</v>
      </c>
    </row>
    <row r="660" spans="1:23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7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  <c r="W660" t="s">
        <v>2047</v>
      </c>
    </row>
    <row r="661" spans="1:23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7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P661" t="b">
        <v>0</v>
      </c>
      <c r="Q661" t="b">
        <v>0</v>
      </c>
      <c r="R661" t="s">
        <v>42</v>
      </c>
      <c r="S661" t="s">
        <v>2056</v>
      </c>
      <c r="T661" t="s">
        <v>2039</v>
      </c>
    </row>
    <row r="662" spans="1:23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7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3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7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P663" t="b">
        <v>0</v>
      </c>
      <c r="Q663" t="b">
        <v>0</v>
      </c>
      <c r="R663" t="s">
        <v>159</v>
      </c>
      <c r="S663" t="s">
        <v>2033</v>
      </c>
      <c r="T663" t="s">
        <v>2050</v>
      </c>
    </row>
    <row r="664" spans="1:23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7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3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7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3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7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P666" t="b">
        <v>0</v>
      </c>
      <c r="Q666" t="b">
        <v>0</v>
      </c>
      <c r="R666" t="s">
        <v>159</v>
      </c>
      <c r="S666" t="s">
        <v>2033</v>
      </c>
      <c r="T666" t="s">
        <v>2050</v>
      </c>
    </row>
    <row r="667" spans="1:23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7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P667" t="b">
        <v>0</v>
      </c>
      <c r="Q667" t="b">
        <v>1</v>
      </c>
      <c r="R667" t="s">
        <v>42</v>
      </c>
      <c r="S667" t="s">
        <v>2056</v>
      </c>
      <c r="T667" t="s">
        <v>2039</v>
      </c>
    </row>
    <row r="668" spans="1:23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7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3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7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P669" t="b">
        <v>0</v>
      </c>
      <c r="Q669" t="b">
        <v>0</v>
      </c>
      <c r="R669" t="s">
        <v>1029</v>
      </c>
      <c r="S669" t="s">
        <v>2053</v>
      </c>
      <c r="T669" t="s">
        <v>2054</v>
      </c>
    </row>
    <row r="670" spans="1:23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7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3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7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3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7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P672" t="b">
        <v>0</v>
      </c>
      <c r="Q672" t="b">
        <v>0</v>
      </c>
      <c r="R672" t="s">
        <v>60</v>
      </c>
      <c r="S672" t="s">
        <v>2033</v>
      </c>
      <c r="T672" t="s">
        <v>2058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7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7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7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P675" t="b">
        <v>0</v>
      </c>
      <c r="Q675" t="b">
        <v>0</v>
      </c>
      <c r="R675" t="s">
        <v>60</v>
      </c>
      <c r="S675" t="s">
        <v>2033</v>
      </c>
      <c r="T675" t="s">
        <v>2058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7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P676" t="b">
        <v>0</v>
      </c>
      <c r="Q676" t="b">
        <v>0</v>
      </c>
      <c r="R676" t="s">
        <v>122</v>
      </c>
      <c r="S676" t="s">
        <v>2048</v>
      </c>
      <c r="T676" t="s">
        <v>2060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7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P677" t="b">
        <v>0</v>
      </c>
      <c r="Q677" t="b">
        <v>0</v>
      </c>
      <c r="R677" t="s">
        <v>1029</v>
      </c>
      <c r="S677" t="s">
        <v>2053</v>
      </c>
      <c r="T677" t="s">
        <v>2054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7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P678" t="b">
        <v>0</v>
      </c>
      <c r="Q678" t="b">
        <v>0</v>
      </c>
      <c r="R678" t="s">
        <v>122</v>
      </c>
      <c r="S678" t="s">
        <v>2048</v>
      </c>
      <c r="T678" t="s">
        <v>2060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7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P679" t="b">
        <v>0</v>
      </c>
      <c r="Q679" t="b">
        <v>0</v>
      </c>
      <c r="R679" t="s">
        <v>119</v>
      </c>
      <c r="S679" t="s">
        <v>2042</v>
      </c>
      <c r="T679" t="s">
        <v>2047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7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P680" t="b">
        <v>0</v>
      </c>
      <c r="Q680" t="b">
        <v>0</v>
      </c>
      <c r="R680" t="s">
        <v>53</v>
      </c>
      <c r="S680" t="s">
        <v>2056</v>
      </c>
      <c r="T680" t="s">
        <v>2040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7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P681" t="b">
        <v>0</v>
      </c>
      <c r="Q681" t="b">
        <v>1</v>
      </c>
      <c r="R681" t="s">
        <v>17</v>
      </c>
      <c r="S681" t="s">
        <v>2032</v>
      </c>
      <c r="T681" t="s">
        <v>2055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7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P682" t="b">
        <v>0</v>
      </c>
      <c r="Q682" t="b">
        <v>1</v>
      </c>
      <c r="R682" t="s">
        <v>292</v>
      </c>
      <c r="S682" t="s">
        <v>2045</v>
      </c>
      <c r="T682" t="s">
        <v>2062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7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7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7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7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P686" t="b">
        <v>0</v>
      </c>
      <c r="Q686" t="b">
        <v>0</v>
      </c>
      <c r="R686" t="s">
        <v>68</v>
      </c>
      <c r="S686" t="s">
        <v>2042</v>
      </c>
      <c r="T686" t="s">
        <v>2043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7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7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P688" t="b">
        <v>0</v>
      </c>
      <c r="Q688" t="b">
        <v>0</v>
      </c>
      <c r="R688" t="s">
        <v>65</v>
      </c>
      <c r="S688" t="s">
        <v>2035</v>
      </c>
      <c r="T688" t="s">
        <v>2041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7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7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P690" t="b">
        <v>0</v>
      </c>
      <c r="Q690" t="b">
        <v>1</v>
      </c>
      <c r="R690" t="s">
        <v>269</v>
      </c>
      <c r="S690" t="s">
        <v>2056</v>
      </c>
      <c r="T690" t="s">
        <v>2052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7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7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P692" t="b">
        <v>0</v>
      </c>
      <c r="Q692" t="b">
        <v>1</v>
      </c>
      <c r="R692" t="s">
        <v>42</v>
      </c>
      <c r="S692" t="s">
        <v>2056</v>
      </c>
      <c r="T692" t="s">
        <v>2039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7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P693" t="b">
        <v>1</v>
      </c>
      <c r="Q693" t="b">
        <v>1</v>
      </c>
      <c r="R693" t="s">
        <v>42</v>
      </c>
      <c r="S693" t="s">
        <v>2056</v>
      </c>
      <c r="T693" t="s">
        <v>2039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7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7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7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7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7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7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P699" t="b">
        <v>0</v>
      </c>
      <c r="Q699" t="b">
        <v>0</v>
      </c>
      <c r="R699" t="s">
        <v>50</v>
      </c>
      <c r="S699" t="s">
        <v>2033</v>
      </c>
      <c r="T699" t="s">
        <v>2057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7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P700" t="b">
        <v>0</v>
      </c>
      <c r="Q700" t="b">
        <v>0</v>
      </c>
      <c r="R700" t="s">
        <v>65</v>
      </c>
      <c r="S700" t="s">
        <v>2035</v>
      </c>
      <c r="T700" t="s">
        <v>2041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7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P701" t="b">
        <v>0</v>
      </c>
      <c r="Q701" t="b">
        <v>0</v>
      </c>
      <c r="R701" t="s">
        <v>53</v>
      </c>
      <c r="S701" t="s">
        <v>2056</v>
      </c>
      <c r="T701" t="s">
        <v>2040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7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P702" t="b">
        <v>0</v>
      </c>
      <c r="Q702" t="b">
        <v>0</v>
      </c>
      <c r="R702" t="s">
        <v>65</v>
      </c>
      <c r="S702" t="s">
        <v>2035</v>
      </c>
      <c r="T702" t="s">
        <v>2041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7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7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P704" t="b">
        <v>0</v>
      </c>
      <c r="Q704" t="b">
        <v>0</v>
      </c>
      <c r="R704" t="s">
        <v>65</v>
      </c>
      <c r="S704" t="s">
        <v>2035</v>
      </c>
      <c r="T704" t="s">
        <v>2041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7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P705" t="b">
        <v>1</v>
      </c>
      <c r="Q705" t="b">
        <v>1</v>
      </c>
      <c r="R705" t="s">
        <v>206</v>
      </c>
      <c r="S705" t="s">
        <v>2042</v>
      </c>
      <c r="T705" t="s">
        <v>2051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7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P706" t="b">
        <v>0</v>
      </c>
      <c r="Q706" t="b">
        <v>0</v>
      </c>
      <c r="R706" t="s">
        <v>71</v>
      </c>
      <c r="S706" t="s">
        <v>2056</v>
      </c>
      <c r="T706" t="s">
        <v>2044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20"/>
        <v>99.026517383618156</v>
      </c>
      <c r="G707" t="s">
        <v>14</v>
      </c>
      <c r="H707">
        <v>2025</v>
      </c>
      <c r="I707" s="7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P707" t="b">
        <v>0</v>
      </c>
      <c r="Q707" t="b">
        <v>0</v>
      </c>
      <c r="R707" t="s">
        <v>68</v>
      </c>
      <c r="S707" t="s">
        <v>2042</v>
      </c>
      <c r="T707" t="s">
        <v>2043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22">(E708/D708)*100</f>
        <v>127.84686346863469</v>
      </c>
      <c r="G708" t="s">
        <v>20</v>
      </c>
      <c r="H708">
        <v>1345</v>
      </c>
      <c r="I708" s="7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7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P709" t="b">
        <v>0</v>
      </c>
      <c r="Q709" t="b">
        <v>0</v>
      </c>
      <c r="R709" t="s">
        <v>53</v>
      </c>
      <c r="S709" t="s">
        <v>2056</v>
      </c>
      <c r="T709" t="s">
        <v>2040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7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7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7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7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7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7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P715" t="b">
        <v>0</v>
      </c>
      <c r="Q715" t="b">
        <v>0</v>
      </c>
      <c r="R715" t="s">
        <v>133</v>
      </c>
      <c r="S715" t="s">
        <v>2042</v>
      </c>
      <c r="T715" t="s">
        <v>2061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7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7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P717" t="b">
        <v>0</v>
      </c>
      <c r="Q717" t="b">
        <v>0</v>
      </c>
      <c r="R717" t="s">
        <v>292</v>
      </c>
      <c r="S717" t="s">
        <v>2045</v>
      </c>
      <c r="T717" t="s">
        <v>2062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7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7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P719" t="b">
        <v>0</v>
      </c>
      <c r="Q719" t="b">
        <v>0</v>
      </c>
      <c r="R719" t="s">
        <v>42</v>
      </c>
      <c r="S719" t="s">
        <v>2056</v>
      </c>
      <c r="T719" t="s">
        <v>2039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7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P720" t="b">
        <v>0</v>
      </c>
      <c r="Q720" t="b">
        <v>0</v>
      </c>
      <c r="R720" t="s">
        <v>65</v>
      </c>
      <c r="S720" t="s">
        <v>2035</v>
      </c>
      <c r="T720" t="s">
        <v>2041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7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P721" t="b">
        <v>0</v>
      </c>
      <c r="Q721" t="b">
        <v>0</v>
      </c>
      <c r="R721" t="s">
        <v>119</v>
      </c>
      <c r="S721" t="s">
        <v>2042</v>
      </c>
      <c r="T721" t="s">
        <v>2047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7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7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7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P724" t="b">
        <v>0</v>
      </c>
      <c r="Q724" t="b">
        <v>0</v>
      </c>
      <c r="R724" t="s">
        <v>42</v>
      </c>
      <c r="S724" t="s">
        <v>2056</v>
      </c>
      <c r="T724" t="s">
        <v>2039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7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7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7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P727" t="b">
        <v>0</v>
      </c>
      <c r="Q727" t="b">
        <v>0</v>
      </c>
      <c r="R727" t="s">
        <v>292</v>
      </c>
      <c r="S727" t="s">
        <v>2045</v>
      </c>
      <c r="T727" t="s">
        <v>2062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7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7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7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7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P731" t="b">
        <v>0</v>
      </c>
      <c r="Q731" t="b">
        <v>0</v>
      </c>
      <c r="R731" t="s">
        <v>53</v>
      </c>
      <c r="S731" t="s">
        <v>2056</v>
      </c>
      <c r="T731" t="s">
        <v>2040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7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P732" t="b">
        <v>0</v>
      </c>
      <c r="Q732" t="b">
        <v>0</v>
      </c>
      <c r="R732" t="s">
        <v>65</v>
      </c>
      <c r="S732" t="s">
        <v>2035</v>
      </c>
      <c r="T732" t="s">
        <v>2041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7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7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7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P735" t="b">
        <v>0</v>
      </c>
      <c r="Q735" t="b">
        <v>0</v>
      </c>
      <c r="R735" t="s">
        <v>148</v>
      </c>
      <c r="S735" t="s">
        <v>2033</v>
      </c>
      <c r="T735" t="s">
        <v>2049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7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7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P737" t="b">
        <v>0</v>
      </c>
      <c r="Q737" t="b">
        <v>0</v>
      </c>
      <c r="R737" t="s">
        <v>122</v>
      </c>
      <c r="S737" t="s">
        <v>2048</v>
      </c>
      <c r="T737" t="s">
        <v>2060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7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P738" t="b">
        <v>0</v>
      </c>
      <c r="Q738" t="b">
        <v>0</v>
      </c>
      <c r="R738" t="s">
        <v>68</v>
      </c>
      <c r="S738" t="s">
        <v>2042</v>
      </c>
      <c r="T738" t="s">
        <v>2043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7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P739" t="b">
        <v>0</v>
      </c>
      <c r="Q739" t="b">
        <v>0</v>
      </c>
      <c r="R739" t="s">
        <v>60</v>
      </c>
      <c r="S739" t="s">
        <v>2033</v>
      </c>
      <c r="T739" t="s">
        <v>2058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7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7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P741" t="b">
        <v>0</v>
      </c>
      <c r="Q741" t="b">
        <v>0</v>
      </c>
      <c r="R741" t="s">
        <v>60</v>
      </c>
      <c r="S741" t="s">
        <v>2033</v>
      </c>
      <c r="T741" t="s">
        <v>2058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7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7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7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P744" t="b">
        <v>0</v>
      </c>
      <c r="Q744" t="b">
        <v>0</v>
      </c>
      <c r="R744" t="s">
        <v>50</v>
      </c>
      <c r="S744" t="s">
        <v>2033</v>
      </c>
      <c r="T744" t="s">
        <v>2057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7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7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P747" t="b">
        <v>0</v>
      </c>
      <c r="Q747" t="b">
        <v>0</v>
      </c>
      <c r="R747" t="s">
        <v>65</v>
      </c>
      <c r="S747" t="s">
        <v>2035</v>
      </c>
      <c r="T747" t="s">
        <v>2041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7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7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7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P750" t="b">
        <v>0</v>
      </c>
      <c r="Q750" t="b">
        <v>1</v>
      </c>
      <c r="R750" t="s">
        <v>71</v>
      </c>
      <c r="S750" t="s">
        <v>2056</v>
      </c>
      <c r="T750" t="s">
        <v>2044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7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P751" t="b">
        <v>0</v>
      </c>
      <c r="Q751" t="b">
        <v>1</v>
      </c>
      <c r="R751" t="s">
        <v>65</v>
      </c>
      <c r="S751" t="s">
        <v>2035</v>
      </c>
      <c r="T751" t="s">
        <v>2041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7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P752" t="b">
        <v>0</v>
      </c>
      <c r="Q752" t="b">
        <v>0</v>
      </c>
      <c r="R752" t="s">
        <v>50</v>
      </c>
      <c r="S752" t="s">
        <v>2033</v>
      </c>
      <c r="T752" t="s">
        <v>2057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7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P753" t="b">
        <v>1</v>
      </c>
      <c r="Q753" t="b">
        <v>1</v>
      </c>
      <c r="R753" t="s">
        <v>68</v>
      </c>
      <c r="S753" t="s">
        <v>2042</v>
      </c>
      <c r="T753" t="s">
        <v>2043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7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7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P755" t="b">
        <v>0</v>
      </c>
      <c r="Q755" t="b">
        <v>0</v>
      </c>
      <c r="R755" t="s">
        <v>122</v>
      </c>
      <c r="S755" t="s">
        <v>2048</v>
      </c>
      <c r="T755" t="s">
        <v>2060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7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7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7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7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P759" t="b">
        <v>0</v>
      </c>
      <c r="Q759" t="b">
        <v>0</v>
      </c>
      <c r="R759" t="s">
        <v>53</v>
      </c>
      <c r="S759" t="s">
        <v>2056</v>
      </c>
      <c r="T759" t="s">
        <v>2040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7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7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P761" t="b">
        <v>0</v>
      </c>
      <c r="Q761" t="b">
        <v>0</v>
      </c>
      <c r="R761" t="s">
        <v>50</v>
      </c>
      <c r="S761" t="s">
        <v>2033</v>
      </c>
      <c r="T761" t="s">
        <v>2057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7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P762" t="b">
        <v>0</v>
      </c>
      <c r="Q762" t="b">
        <v>1</v>
      </c>
      <c r="R762" t="s">
        <v>89</v>
      </c>
      <c r="S762" t="s">
        <v>2045</v>
      </c>
      <c r="T762" t="s">
        <v>2059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7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7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P764" t="b">
        <v>0</v>
      </c>
      <c r="Q764" t="b">
        <v>0</v>
      </c>
      <c r="R764" t="s">
        <v>159</v>
      </c>
      <c r="S764" t="s">
        <v>2033</v>
      </c>
      <c r="T764" t="s">
        <v>2050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7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7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7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P767" t="b">
        <v>1</v>
      </c>
      <c r="Q767" t="b">
        <v>1</v>
      </c>
      <c r="R767" t="s">
        <v>60</v>
      </c>
      <c r="S767" t="s">
        <v>2033</v>
      </c>
      <c r="T767" t="s">
        <v>2058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7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P768" t="b">
        <v>0</v>
      </c>
      <c r="Q768" t="b">
        <v>0</v>
      </c>
      <c r="R768" t="s">
        <v>474</v>
      </c>
      <c r="S768" t="s">
        <v>2056</v>
      </c>
      <c r="T768" t="s">
        <v>2064</v>
      </c>
    </row>
    <row r="769" spans="1:23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7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P769" t="b">
        <v>0</v>
      </c>
      <c r="Q769" t="b">
        <v>0</v>
      </c>
      <c r="R769" t="s">
        <v>206</v>
      </c>
      <c r="S769" t="s">
        <v>2042</v>
      </c>
      <c r="T769" t="s">
        <v>2051</v>
      </c>
      <c r="W769" t="s">
        <v>2047</v>
      </c>
    </row>
    <row r="770" spans="1:23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7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3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22"/>
        <v>86.867834394904463</v>
      </c>
      <c r="G771" t="s">
        <v>14</v>
      </c>
      <c r="H771">
        <v>3410</v>
      </c>
      <c r="I771" s="7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P771" t="b">
        <v>0</v>
      </c>
      <c r="Q771" t="b">
        <v>0</v>
      </c>
      <c r="R771" t="s">
        <v>89</v>
      </c>
      <c r="S771" t="s">
        <v>2045</v>
      </c>
      <c r="T771" t="s">
        <v>2059</v>
      </c>
    </row>
    <row r="772" spans="1:23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24">(E772/D772)*100</f>
        <v>270.74418604651163</v>
      </c>
      <c r="G772" t="s">
        <v>20</v>
      </c>
      <c r="H772">
        <v>216</v>
      </c>
      <c r="I772" s="7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3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7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3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7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P774" t="b">
        <v>0</v>
      </c>
      <c r="Q774" t="b">
        <v>0</v>
      </c>
      <c r="R774" t="s">
        <v>60</v>
      </c>
      <c r="S774" t="s">
        <v>2033</v>
      </c>
      <c r="T774" t="s">
        <v>2058</v>
      </c>
    </row>
    <row r="775" spans="1:23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7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3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7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3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3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7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3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7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3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7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P780" t="b">
        <v>0</v>
      </c>
      <c r="Q780" t="b">
        <v>0</v>
      </c>
      <c r="R780" t="s">
        <v>71</v>
      </c>
      <c r="S780" t="s">
        <v>2056</v>
      </c>
      <c r="T780" t="s">
        <v>2044</v>
      </c>
    </row>
    <row r="781" spans="1:23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7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3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7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P782" t="b">
        <v>0</v>
      </c>
      <c r="Q782" t="b">
        <v>1</v>
      </c>
      <c r="R782" t="s">
        <v>53</v>
      </c>
      <c r="S782" t="s">
        <v>2056</v>
      </c>
      <c r="T782" t="s">
        <v>2040</v>
      </c>
    </row>
    <row r="783" spans="1:23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7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3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7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P784" t="b">
        <v>0</v>
      </c>
      <c r="Q784" t="b">
        <v>1</v>
      </c>
      <c r="R784" t="s">
        <v>71</v>
      </c>
      <c r="S784" t="s">
        <v>2056</v>
      </c>
      <c r="T784" t="s">
        <v>2044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7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7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7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P787" t="b">
        <v>0</v>
      </c>
      <c r="Q787" t="b">
        <v>1</v>
      </c>
      <c r="R787" t="s">
        <v>71</v>
      </c>
      <c r="S787" t="s">
        <v>2056</v>
      </c>
      <c r="T787" t="s">
        <v>2044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7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P788" t="b">
        <v>0</v>
      </c>
      <c r="Q788" t="b">
        <v>1</v>
      </c>
      <c r="R788" t="s">
        <v>159</v>
      </c>
      <c r="S788" t="s">
        <v>2033</v>
      </c>
      <c r="T788" t="s">
        <v>2050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7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7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P790" t="b">
        <v>0</v>
      </c>
      <c r="Q790" t="b">
        <v>0</v>
      </c>
      <c r="R790" t="s">
        <v>71</v>
      </c>
      <c r="S790" t="s">
        <v>2056</v>
      </c>
      <c r="T790" t="s">
        <v>2044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7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7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7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P793" t="b">
        <v>0</v>
      </c>
      <c r="Q793" t="b">
        <v>0</v>
      </c>
      <c r="R793" t="s">
        <v>17</v>
      </c>
      <c r="S793" t="s">
        <v>2032</v>
      </c>
      <c r="T793" t="s">
        <v>2055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7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7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P795" t="b">
        <v>0</v>
      </c>
      <c r="Q795" t="b">
        <v>0</v>
      </c>
      <c r="R795" t="s">
        <v>68</v>
      </c>
      <c r="S795" t="s">
        <v>2042</v>
      </c>
      <c r="T795" t="s">
        <v>2043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7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7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P797" t="b">
        <v>0</v>
      </c>
      <c r="Q797" t="b">
        <v>0</v>
      </c>
      <c r="R797" t="s">
        <v>53</v>
      </c>
      <c r="S797" t="s">
        <v>2056</v>
      </c>
      <c r="T797" t="s">
        <v>2040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7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P798" t="b">
        <v>0</v>
      </c>
      <c r="Q798" t="b">
        <v>1</v>
      </c>
      <c r="R798" t="s">
        <v>292</v>
      </c>
      <c r="S798" t="s">
        <v>2045</v>
      </c>
      <c r="T798" t="s">
        <v>2062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7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7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7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7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7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P803" t="b">
        <v>0</v>
      </c>
      <c r="Q803" t="b">
        <v>1</v>
      </c>
      <c r="R803" t="s">
        <v>122</v>
      </c>
      <c r="S803" t="s">
        <v>2048</v>
      </c>
      <c r="T803" t="s">
        <v>2060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7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P804" t="b">
        <v>0</v>
      </c>
      <c r="Q804" t="b">
        <v>0</v>
      </c>
      <c r="R804" t="s">
        <v>122</v>
      </c>
      <c r="S804" t="s">
        <v>2048</v>
      </c>
      <c r="T804" t="s">
        <v>2060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7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7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7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P807" t="b">
        <v>0</v>
      </c>
      <c r="Q807" t="b">
        <v>0</v>
      </c>
      <c r="R807" t="s">
        <v>42</v>
      </c>
      <c r="S807" t="s">
        <v>2056</v>
      </c>
      <c r="T807" t="s">
        <v>2039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7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P808" t="b">
        <v>0</v>
      </c>
      <c r="Q808" t="b">
        <v>1</v>
      </c>
      <c r="R808" t="s">
        <v>53</v>
      </c>
      <c r="S808" t="s">
        <v>2056</v>
      </c>
      <c r="T808" t="s">
        <v>2040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7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7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P810" t="b">
        <v>0</v>
      </c>
      <c r="Q810" t="b">
        <v>0</v>
      </c>
      <c r="R810" t="s">
        <v>17</v>
      </c>
      <c r="S810" t="s">
        <v>2032</v>
      </c>
      <c r="T810" t="s">
        <v>2055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7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P811" t="b">
        <v>0</v>
      </c>
      <c r="Q811" t="b">
        <v>0</v>
      </c>
      <c r="R811" t="s">
        <v>42</v>
      </c>
      <c r="S811" t="s">
        <v>2056</v>
      </c>
      <c r="T811" t="s">
        <v>2039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7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7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P813" t="b">
        <v>0</v>
      </c>
      <c r="Q813" t="b">
        <v>1</v>
      </c>
      <c r="R813" t="s">
        <v>89</v>
      </c>
      <c r="S813" t="s">
        <v>2045</v>
      </c>
      <c r="T813" t="s">
        <v>2059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7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P814" t="b">
        <v>0</v>
      </c>
      <c r="Q814" t="b">
        <v>0</v>
      </c>
      <c r="R814" t="s">
        <v>68</v>
      </c>
      <c r="S814" t="s">
        <v>2042</v>
      </c>
      <c r="T814" t="s">
        <v>2043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7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P815" t="b">
        <v>0</v>
      </c>
      <c r="Q815" t="b">
        <v>0</v>
      </c>
      <c r="R815" t="s">
        <v>89</v>
      </c>
      <c r="S815" t="s">
        <v>2045</v>
      </c>
      <c r="T815" t="s">
        <v>2059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7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7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7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7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P819" t="b">
        <v>0</v>
      </c>
      <c r="Q819" t="b">
        <v>1</v>
      </c>
      <c r="R819" t="s">
        <v>68</v>
      </c>
      <c r="S819" t="s">
        <v>2042</v>
      </c>
      <c r="T819" t="s">
        <v>2043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7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7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P821" t="b">
        <v>1</v>
      </c>
      <c r="Q821" t="b">
        <v>0</v>
      </c>
      <c r="R821" t="s">
        <v>89</v>
      </c>
      <c r="S821" t="s">
        <v>2045</v>
      </c>
      <c r="T821" t="s">
        <v>2059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7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7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P823" t="b">
        <v>0</v>
      </c>
      <c r="Q823" t="b">
        <v>0</v>
      </c>
      <c r="R823" t="s">
        <v>42</v>
      </c>
      <c r="S823" t="s">
        <v>2056</v>
      </c>
      <c r="T823" t="s">
        <v>2039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7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7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7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P826" t="b">
        <v>0</v>
      </c>
      <c r="Q826" t="b">
        <v>1</v>
      </c>
      <c r="R826" t="s">
        <v>68</v>
      </c>
      <c r="S826" t="s">
        <v>2042</v>
      </c>
      <c r="T826" t="s">
        <v>2043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7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P827" t="b">
        <v>0</v>
      </c>
      <c r="Q827" t="b">
        <v>0</v>
      </c>
      <c r="R827" t="s">
        <v>100</v>
      </c>
      <c r="S827" t="s">
        <v>2056</v>
      </c>
      <c r="T827" t="s">
        <v>2046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7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7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P829" t="b">
        <v>0</v>
      </c>
      <c r="Q829" t="b">
        <v>1</v>
      </c>
      <c r="R829" t="s">
        <v>53</v>
      </c>
      <c r="S829" t="s">
        <v>2056</v>
      </c>
      <c r="T829" t="s">
        <v>2040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7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7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7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7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P833" t="b">
        <v>0</v>
      </c>
      <c r="Q833" t="b">
        <v>0</v>
      </c>
      <c r="R833" t="s">
        <v>122</v>
      </c>
      <c r="S833" t="s">
        <v>2048</v>
      </c>
      <c r="T833" t="s">
        <v>2060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7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P834" t="b">
        <v>1</v>
      </c>
      <c r="Q834" t="b">
        <v>0</v>
      </c>
      <c r="R834" t="s">
        <v>206</v>
      </c>
      <c r="S834" t="s">
        <v>2042</v>
      </c>
      <c r="T834" t="s">
        <v>2051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24"/>
        <v>157.69117647058823</v>
      </c>
      <c r="G835" t="s">
        <v>20</v>
      </c>
      <c r="H835">
        <v>165</v>
      </c>
      <c r="I835" s="7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P835" t="b">
        <v>0</v>
      </c>
      <c r="Q835" t="b">
        <v>0</v>
      </c>
      <c r="R835" t="s">
        <v>206</v>
      </c>
      <c r="S835" t="s">
        <v>2042</v>
      </c>
      <c r="T835" t="s">
        <v>2051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26">(E836/D836)*100</f>
        <v>153.8082191780822</v>
      </c>
      <c r="G836" t="s">
        <v>20</v>
      </c>
      <c r="H836">
        <v>119</v>
      </c>
      <c r="I836" s="7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7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7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P838" t="b">
        <v>0</v>
      </c>
      <c r="Q838" t="b">
        <v>0</v>
      </c>
      <c r="R838" t="s">
        <v>60</v>
      </c>
      <c r="S838" t="s">
        <v>2033</v>
      </c>
      <c r="T838" t="s">
        <v>2058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7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P839" t="b">
        <v>0</v>
      </c>
      <c r="Q839" t="b">
        <v>0</v>
      </c>
      <c r="R839" t="s">
        <v>159</v>
      </c>
      <c r="S839" t="s">
        <v>2033</v>
      </c>
      <c r="T839" t="s">
        <v>2050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7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7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P841" t="b">
        <v>0</v>
      </c>
      <c r="Q841" t="b">
        <v>1</v>
      </c>
      <c r="R841" t="s">
        <v>42</v>
      </c>
      <c r="S841" t="s">
        <v>2056</v>
      </c>
      <c r="T841" t="s">
        <v>2039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7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7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7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P844" t="b">
        <v>0</v>
      </c>
      <c r="Q844" t="b">
        <v>0</v>
      </c>
      <c r="R844" t="s">
        <v>65</v>
      </c>
      <c r="S844" t="s">
        <v>2035</v>
      </c>
      <c r="T844" t="s">
        <v>2041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7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P845" t="b">
        <v>0</v>
      </c>
      <c r="Q845" t="b">
        <v>0</v>
      </c>
      <c r="R845" t="s">
        <v>122</v>
      </c>
      <c r="S845" t="s">
        <v>2048</v>
      </c>
      <c r="T845" t="s">
        <v>2060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7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P846" t="b">
        <v>0</v>
      </c>
      <c r="Q846" t="b">
        <v>0</v>
      </c>
      <c r="R846" t="s">
        <v>42</v>
      </c>
      <c r="S846" t="s">
        <v>2056</v>
      </c>
      <c r="T846" t="s">
        <v>2039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7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7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7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P849" t="b">
        <v>0</v>
      </c>
      <c r="Q849" t="b">
        <v>0</v>
      </c>
      <c r="R849" t="s">
        <v>17</v>
      </c>
      <c r="S849" t="s">
        <v>2032</v>
      </c>
      <c r="T849" t="s">
        <v>2055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7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P850" t="b">
        <v>0</v>
      </c>
      <c r="Q850" t="b">
        <v>0</v>
      </c>
      <c r="R850" t="s">
        <v>53</v>
      </c>
      <c r="S850" t="s">
        <v>2056</v>
      </c>
      <c r="T850" t="s">
        <v>2040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7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P851" t="b">
        <v>0</v>
      </c>
      <c r="Q851" t="b">
        <v>1</v>
      </c>
      <c r="R851" t="s">
        <v>60</v>
      </c>
      <c r="S851" t="s">
        <v>2033</v>
      </c>
      <c r="T851" t="s">
        <v>2058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7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7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P853" t="b">
        <v>0</v>
      </c>
      <c r="Q853" t="b">
        <v>0</v>
      </c>
      <c r="R853" t="s">
        <v>50</v>
      </c>
      <c r="S853" t="s">
        <v>2033</v>
      </c>
      <c r="T853" t="s">
        <v>2057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7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P854" t="b">
        <v>0</v>
      </c>
      <c r="Q854" t="b">
        <v>1</v>
      </c>
      <c r="R854" t="s">
        <v>89</v>
      </c>
      <c r="S854" t="s">
        <v>2045</v>
      </c>
      <c r="T854" t="s">
        <v>2059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7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P855" t="b">
        <v>0</v>
      </c>
      <c r="Q855" t="b">
        <v>1</v>
      </c>
      <c r="R855" t="s">
        <v>60</v>
      </c>
      <c r="S855" t="s">
        <v>2033</v>
      </c>
      <c r="T855" t="s">
        <v>2058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7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P856" t="b">
        <v>0</v>
      </c>
      <c r="Q856" t="b">
        <v>0</v>
      </c>
      <c r="R856" t="s">
        <v>119</v>
      </c>
      <c r="S856" t="s">
        <v>2042</v>
      </c>
      <c r="T856" t="s">
        <v>2047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7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P858" t="b">
        <v>0</v>
      </c>
      <c r="Q858" t="b">
        <v>0</v>
      </c>
      <c r="R858" t="s">
        <v>17</v>
      </c>
      <c r="S858" t="s">
        <v>2032</v>
      </c>
      <c r="T858" t="s">
        <v>2055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7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P859" t="b">
        <v>1</v>
      </c>
      <c r="Q859" t="b">
        <v>0</v>
      </c>
      <c r="R859" t="s">
        <v>100</v>
      </c>
      <c r="S859" t="s">
        <v>2056</v>
      </c>
      <c r="T859" t="s">
        <v>2046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7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P860" t="b">
        <v>1</v>
      </c>
      <c r="Q860" t="b">
        <v>0</v>
      </c>
      <c r="R860" t="s">
        <v>17</v>
      </c>
      <c r="S860" t="s">
        <v>2032</v>
      </c>
      <c r="T860" t="s">
        <v>2055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7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7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P862" t="b">
        <v>0</v>
      </c>
      <c r="Q862" t="b">
        <v>1</v>
      </c>
      <c r="R862" t="s">
        <v>65</v>
      </c>
      <c r="S862" t="s">
        <v>2035</v>
      </c>
      <c r="T862" t="s">
        <v>2041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7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7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3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7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P865" t="b">
        <v>0</v>
      </c>
      <c r="Q865" t="b">
        <v>1</v>
      </c>
      <c r="R865" t="s">
        <v>269</v>
      </c>
      <c r="S865" t="s">
        <v>2056</v>
      </c>
      <c r="T865" t="s">
        <v>2052</v>
      </c>
    </row>
    <row r="866" spans="1:23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7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P866" t="b">
        <v>0</v>
      </c>
      <c r="Q866" t="b">
        <v>0</v>
      </c>
      <c r="R866" t="s">
        <v>100</v>
      </c>
      <c r="S866" t="s">
        <v>2056</v>
      </c>
      <c r="T866" t="s">
        <v>2046</v>
      </c>
    </row>
    <row r="867" spans="1:23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7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3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7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P868" t="b">
        <v>0</v>
      </c>
      <c r="Q868" t="b">
        <v>0</v>
      </c>
      <c r="R868" t="s">
        <v>122</v>
      </c>
      <c r="S868" t="s">
        <v>2048</v>
      </c>
      <c r="T868" t="s">
        <v>2060</v>
      </c>
    </row>
    <row r="869" spans="1:23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7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P869" t="b">
        <v>0</v>
      </c>
      <c r="Q869" t="b">
        <v>0</v>
      </c>
      <c r="R869" t="s">
        <v>17</v>
      </c>
      <c r="S869" t="s">
        <v>2032</v>
      </c>
      <c r="T869" t="s">
        <v>2055</v>
      </c>
    </row>
    <row r="870" spans="1:23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7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3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7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P871" t="b">
        <v>0</v>
      </c>
      <c r="Q871" t="b">
        <v>0</v>
      </c>
      <c r="R871" t="s">
        <v>53</v>
      </c>
      <c r="S871" t="s">
        <v>2056</v>
      </c>
      <c r="T871" t="s">
        <v>2040</v>
      </c>
    </row>
    <row r="872" spans="1:23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7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3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7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3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7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P874" t="b">
        <v>0</v>
      </c>
      <c r="Q874" t="b">
        <v>0</v>
      </c>
      <c r="R874" t="s">
        <v>474</v>
      </c>
      <c r="S874" t="s">
        <v>2056</v>
      </c>
      <c r="T874" t="s">
        <v>2064</v>
      </c>
    </row>
    <row r="875" spans="1:23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7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P875" t="b">
        <v>0</v>
      </c>
      <c r="Q875" t="b">
        <v>0</v>
      </c>
      <c r="R875" t="s">
        <v>122</v>
      </c>
      <c r="S875" t="s">
        <v>2048</v>
      </c>
      <c r="T875" t="s">
        <v>2060</v>
      </c>
      <c r="W875" t="s">
        <v>2047</v>
      </c>
    </row>
    <row r="876" spans="1:23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7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P876" t="b">
        <v>0</v>
      </c>
      <c r="Q876" t="b">
        <v>1</v>
      </c>
      <c r="R876" t="s">
        <v>122</v>
      </c>
      <c r="S876" t="s">
        <v>2048</v>
      </c>
      <c r="T876" t="s">
        <v>2060</v>
      </c>
    </row>
    <row r="877" spans="1:23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7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3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7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P878" t="b">
        <v>0</v>
      </c>
      <c r="Q878" t="b">
        <v>0</v>
      </c>
      <c r="R878" t="s">
        <v>122</v>
      </c>
      <c r="S878" t="s">
        <v>2048</v>
      </c>
      <c r="T878" t="s">
        <v>2060</v>
      </c>
    </row>
    <row r="879" spans="1:23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7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P879" t="b">
        <v>0</v>
      </c>
      <c r="Q879" t="b">
        <v>0</v>
      </c>
      <c r="R879" t="s">
        <v>17</v>
      </c>
      <c r="S879" t="s">
        <v>2032</v>
      </c>
      <c r="T879" t="s">
        <v>2055</v>
      </c>
    </row>
    <row r="880" spans="1:23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7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P880" t="b">
        <v>0</v>
      </c>
      <c r="Q880" t="b">
        <v>0</v>
      </c>
      <c r="R880" t="s">
        <v>148</v>
      </c>
      <c r="S880" t="s">
        <v>2033</v>
      </c>
      <c r="T880" t="s">
        <v>2049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7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P881" t="b">
        <v>0</v>
      </c>
      <c r="Q881" t="b">
        <v>0</v>
      </c>
      <c r="R881" t="s">
        <v>68</v>
      </c>
      <c r="S881" t="s">
        <v>2042</v>
      </c>
      <c r="T881" t="s">
        <v>2043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7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P882" t="b">
        <v>0</v>
      </c>
      <c r="Q882" t="b">
        <v>0</v>
      </c>
      <c r="R882" t="s">
        <v>50</v>
      </c>
      <c r="S882" t="s">
        <v>2033</v>
      </c>
      <c r="T882" t="s">
        <v>2057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7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7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7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P885" t="b">
        <v>0</v>
      </c>
      <c r="Q885" t="b">
        <v>0</v>
      </c>
      <c r="R885" t="s">
        <v>100</v>
      </c>
      <c r="S885" t="s">
        <v>2056</v>
      </c>
      <c r="T885" t="s">
        <v>2046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7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7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7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P888" t="b">
        <v>0</v>
      </c>
      <c r="Q888" t="b">
        <v>0</v>
      </c>
      <c r="R888" t="s">
        <v>60</v>
      </c>
      <c r="S888" t="s">
        <v>2033</v>
      </c>
      <c r="T888" t="s">
        <v>2058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7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7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7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P891" t="b">
        <v>0</v>
      </c>
      <c r="Q891" t="b">
        <v>1</v>
      </c>
      <c r="R891" t="s">
        <v>50</v>
      </c>
      <c r="S891" t="s">
        <v>2033</v>
      </c>
      <c r="T891" t="s">
        <v>2057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7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P892" t="b">
        <v>0</v>
      </c>
      <c r="Q892" t="b">
        <v>0</v>
      </c>
      <c r="R892" t="s">
        <v>60</v>
      </c>
      <c r="S892" t="s">
        <v>2033</v>
      </c>
      <c r="T892" t="s">
        <v>2058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7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P893" t="b">
        <v>0</v>
      </c>
      <c r="Q893" t="b">
        <v>0</v>
      </c>
      <c r="R893" t="s">
        <v>42</v>
      </c>
      <c r="S893" t="s">
        <v>2056</v>
      </c>
      <c r="T893" t="s">
        <v>2039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7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P894" t="b">
        <v>0</v>
      </c>
      <c r="Q894" t="b">
        <v>0</v>
      </c>
      <c r="R894" t="s">
        <v>206</v>
      </c>
      <c r="S894" t="s">
        <v>2042</v>
      </c>
      <c r="T894" t="s">
        <v>2051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7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P895" t="b">
        <v>0</v>
      </c>
      <c r="Q895" t="b">
        <v>1</v>
      </c>
      <c r="R895" t="s">
        <v>42</v>
      </c>
      <c r="S895" t="s">
        <v>2056</v>
      </c>
      <c r="T895" t="s">
        <v>2039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7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P896" t="b">
        <v>0</v>
      </c>
      <c r="Q896" t="b">
        <v>1</v>
      </c>
      <c r="R896" t="s">
        <v>269</v>
      </c>
      <c r="S896" t="s">
        <v>2056</v>
      </c>
      <c r="T896" t="s">
        <v>2052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7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7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P898" t="b">
        <v>0</v>
      </c>
      <c r="Q898" t="b">
        <v>1</v>
      </c>
      <c r="R898" t="s">
        <v>17</v>
      </c>
      <c r="S898" t="s">
        <v>2032</v>
      </c>
      <c r="T898" t="s">
        <v>2055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26"/>
        <v>27.693181818181817</v>
      </c>
      <c r="G899" t="s">
        <v>14</v>
      </c>
      <c r="H899">
        <v>27</v>
      </c>
      <c r="I899" s="7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28">(E900/D900)*100</f>
        <v>52.479620323841424</v>
      </c>
      <c r="G900" t="s">
        <v>14</v>
      </c>
      <c r="H900">
        <v>1221</v>
      </c>
      <c r="I900" s="7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P900" t="b">
        <v>0</v>
      </c>
      <c r="Q900" t="b">
        <v>0</v>
      </c>
      <c r="R900" t="s">
        <v>42</v>
      </c>
      <c r="S900" t="s">
        <v>2056</v>
      </c>
      <c r="T900" t="s">
        <v>2039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7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P901" t="b">
        <v>0</v>
      </c>
      <c r="Q901" t="b">
        <v>0</v>
      </c>
      <c r="R901" t="s">
        <v>159</v>
      </c>
      <c r="S901" t="s">
        <v>2033</v>
      </c>
      <c r="T901" t="s">
        <v>2050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7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7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7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7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P905" t="b">
        <v>0</v>
      </c>
      <c r="Q905" t="b">
        <v>1</v>
      </c>
      <c r="R905" t="s">
        <v>68</v>
      </c>
      <c r="S905" t="s">
        <v>2042</v>
      </c>
      <c r="T905" t="s">
        <v>2043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7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P906" t="b">
        <v>0</v>
      </c>
      <c r="Q906" t="b">
        <v>0</v>
      </c>
      <c r="R906" t="s">
        <v>133</v>
      </c>
      <c r="S906" t="s">
        <v>2042</v>
      </c>
      <c r="T906" t="s">
        <v>2061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7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7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P908" t="b">
        <v>1</v>
      </c>
      <c r="Q908" t="b">
        <v>1</v>
      </c>
      <c r="R908" t="s">
        <v>42</v>
      </c>
      <c r="S908" t="s">
        <v>2056</v>
      </c>
      <c r="T908" t="s">
        <v>2039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7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7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P910" t="b">
        <v>0</v>
      </c>
      <c r="Q910" t="b">
        <v>0</v>
      </c>
      <c r="R910" t="s">
        <v>89</v>
      </c>
      <c r="S910" t="s">
        <v>2045</v>
      </c>
      <c r="T910" t="s">
        <v>2059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7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7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7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7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P914" t="b">
        <v>1</v>
      </c>
      <c r="Q914" t="b">
        <v>0</v>
      </c>
      <c r="R914" t="s">
        <v>53</v>
      </c>
      <c r="S914" t="s">
        <v>2056</v>
      </c>
      <c r="T914" t="s">
        <v>2040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7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P915" t="b">
        <v>0</v>
      </c>
      <c r="Q915" t="b">
        <v>0</v>
      </c>
      <c r="R915" t="s">
        <v>53</v>
      </c>
      <c r="S915" t="s">
        <v>2056</v>
      </c>
      <c r="T915" t="s">
        <v>2040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7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7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P917" t="b">
        <v>0</v>
      </c>
      <c r="Q917" t="b">
        <v>0</v>
      </c>
      <c r="R917" t="s">
        <v>269</v>
      </c>
      <c r="S917" t="s">
        <v>2056</v>
      </c>
      <c r="T917" t="s">
        <v>2052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7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P918" t="b">
        <v>0</v>
      </c>
      <c r="Q918" t="b">
        <v>0</v>
      </c>
      <c r="R918" t="s">
        <v>122</v>
      </c>
      <c r="S918" t="s">
        <v>2048</v>
      </c>
      <c r="T918" t="s">
        <v>2060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7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P919" t="b">
        <v>0</v>
      </c>
      <c r="Q919" t="b">
        <v>1</v>
      </c>
      <c r="R919" t="s">
        <v>100</v>
      </c>
      <c r="S919" t="s">
        <v>2056</v>
      </c>
      <c r="T919" t="s">
        <v>2046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7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P920" t="b">
        <v>0</v>
      </c>
      <c r="Q920" t="b">
        <v>0</v>
      </c>
      <c r="R920" t="s">
        <v>133</v>
      </c>
      <c r="S920" t="s">
        <v>2042</v>
      </c>
      <c r="T920" t="s">
        <v>2061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7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7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P922" t="b">
        <v>1</v>
      </c>
      <c r="Q922" t="b">
        <v>0</v>
      </c>
      <c r="R922" t="s">
        <v>71</v>
      </c>
      <c r="S922" t="s">
        <v>2056</v>
      </c>
      <c r="T922" t="s">
        <v>2044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7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7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P924" t="b">
        <v>0</v>
      </c>
      <c r="Q924" t="b">
        <v>1</v>
      </c>
      <c r="R924" t="s">
        <v>319</v>
      </c>
      <c r="S924" t="s">
        <v>2033</v>
      </c>
      <c r="T924" t="s">
        <v>2063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7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7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7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7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P928" t="b">
        <v>0</v>
      </c>
      <c r="Q928" t="b">
        <v>0</v>
      </c>
      <c r="R928" t="s">
        <v>17</v>
      </c>
      <c r="S928" t="s">
        <v>2032</v>
      </c>
      <c r="T928" t="s">
        <v>2055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7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7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7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7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7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7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7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7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7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7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7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P939" t="b">
        <v>0</v>
      </c>
      <c r="Q939" t="b">
        <v>0</v>
      </c>
      <c r="R939" t="s">
        <v>42</v>
      </c>
      <c r="S939" t="s">
        <v>2056</v>
      </c>
      <c r="T939" t="s">
        <v>2039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7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P940" t="b">
        <v>0</v>
      </c>
      <c r="Q940" t="b">
        <v>1</v>
      </c>
      <c r="R940" t="s">
        <v>119</v>
      </c>
      <c r="S940" t="s">
        <v>2042</v>
      </c>
      <c r="T940" t="s">
        <v>2047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7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P941" t="b">
        <v>0</v>
      </c>
      <c r="Q941" t="b">
        <v>1</v>
      </c>
      <c r="R941" t="s">
        <v>89</v>
      </c>
      <c r="S941" t="s">
        <v>2045</v>
      </c>
      <c r="T941" t="s">
        <v>2059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7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7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7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3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7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P945" t="b">
        <v>0</v>
      </c>
      <c r="Q945" t="b">
        <v>0</v>
      </c>
      <c r="R945" t="s">
        <v>17</v>
      </c>
      <c r="S945" t="s">
        <v>2032</v>
      </c>
      <c r="T945" t="s">
        <v>2055</v>
      </c>
    </row>
    <row r="946" spans="1:23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7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P946" t="b">
        <v>0</v>
      </c>
      <c r="Q946" t="b">
        <v>0</v>
      </c>
      <c r="R946" t="s">
        <v>122</v>
      </c>
      <c r="S946" t="s">
        <v>2048</v>
      </c>
      <c r="T946" t="s">
        <v>2060</v>
      </c>
    </row>
    <row r="947" spans="1:23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7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P947" t="b">
        <v>1</v>
      </c>
      <c r="Q947" t="b">
        <v>0</v>
      </c>
      <c r="R947" t="s">
        <v>122</v>
      </c>
      <c r="S947" t="s">
        <v>2048</v>
      </c>
      <c r="T947" t="s">
        <v>2060</v>
      </c>
    </row>
    <row r="948" spans="1:23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7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3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7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3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7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P950" t="b">
        <v>1</v>
      </c>
      <c r="Q950" t="b">
        <v>1</v>
      </c>
      <c r="R950" t="s">
        <v>42</v>
      </c>
      <c r="S950" t="s">
        <v>2056</v>
      </c>
      <c r="T950" t="s">
        <v>2039</v>
      </c>
    </row>
    <row r="951" spans="1:23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7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3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7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3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7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3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7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P954" t="b">
        <v>0</v>
      </c>
      <c r="Q954" t="b">
        <v>0</v>
      </c>
      <c r="R954" t="s">
        <v>42</v>
      </c>
      <c r="S954" t="s">
        <v>2056</v>
      </c>
      <c r="T954" t="s">
        <v>2039</v>
      </c>
    </row>
    <row r="955" spans="1:23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7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P955" t="b">
        <v>0</v>
      </c>
      <c r="Q955" t="b">
        <v>1</v>
      </c>
      <c r="R955" t="s">
        <v>474</v>
      </c>
      <c r="S955" t="s">
        <v>2056</v>
      </c>
      <c r="T955" t="s">
        <v>2064</v>
      </c>
    </row>
    <row r="956" spans="1:23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7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  <c r="W956" t="s">
        <v>2047</v>
      </c>
    </row>
    <row r="957" spans="1:23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7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3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7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P958" t="b">
        <v>0</v>
      </c>
      <c r="Q958" t="b">
        <v>0</v>
      </c>
      <c r="R958" t="s">
        <v>474</v>
      </c>
      <c r="S958" t="s">
        <v>2056</v>
      </c>
      <c r="T958" t="s">
        <v>2064</v>
      </c>
    </row>
    <row r="959" spans="1:23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7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  <c r="W959" t="s">
        <v>2047</v>
      </c>
    </row>
    <row r="960" spans="1:23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7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P960" t="b">
        <v>0</v>
      </c>
      <c r="Q960" t="b">
        <v>0</v>
      </c>
      <c r="R960" t="s">
        <v>71</v>
      </c>
      <c r="S960" t="s">
        <v>2056</v>
      </c>
      <c r="T960" t="s">
        <v>2044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7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P961" t="b">
        <v>0</v>
      </c>
      <c r="Q961" t="b">
        <v>0</v>
      </c>
      <c r="R961" t="s">
        <v>206</v>
      </c>
      <c r="S961" t="s">
        <v>2042</v>
      </c>
      <c r="T961" t="s">
        <v>2051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7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28"/>
        <v>119.29824561403508</v>
      </c>
      <c r="G963" t="s">
        <v>20</v>
      </c>
      <c r="H963">
        <v>155</v>
      </c>
      <c r="I963" s="7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P963" t="b">
        <v>0</v>
      </c>
      <c r="Q963" t="b">
        <v>0</v>
      </c>
      <c r="R963" t="s">
        <v>206</v>
      </c>
      <c r="S963" t="s">
        <v>2042</v>
      </c>
      <c r="T963" t="s">
        <v>2051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30">(E964/D964)*100</f>
        <v>296.02777777777777</v>
      </c>
      <c r="G964" t="s">
        <v>20</v>
      </c>
      <c r="H964">
        <v>266</v>
      </c>
      <c r="I964" s="7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P964" t="b">
        <v>0</v>
      </c>
      <c r="Q964" t="b">
        <v>0</v>
      </c>
      <c r="R964" t="s">
        <v>17</v>
      </c>
      <c r="S964" t="s">
        <v>2032</v>
      </c>
      <c r="T964" t="s">
        <v>2055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7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P965" t="b">
        <v>0</v>
      </c>
      <c r="Q965" t="b">
        <v>1</v>
      </c>
      <c r="R965" t="s">
        <v>122</v>
      </c>
      <c r="S965" t="s">
        <v>2048</v>
      </c>
      <c r="T965" t="s">
        <v>2060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7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7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7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7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P969" t="b">
        <v>0</v>
      </c>
      <c r="Q969" t="b">
        <v>0</v>
      </c>
      <c r="R969" t="s">
        <v>319</v>
      </c>
      <c r="S969" t="s">
        <v>2033</v>
      </c>
      <c r="T969" t="s">
        <v>2063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7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P970" t="b">
        <v>0</v>
      </c>
      <c r="Q970" t="b">
        <v>0</v>
      </c>
      <c r="R970" t="s">
        <v>17</v>
      </c>
      <c r="S970" t="s">
        <v>2032</v>
      </c>
      <c r="T970" t="s">
        <v>2055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7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7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7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P973" t="b">
        <v>0</v>
      </c>
      <c r="Q973" t="b">
        <v>0</v>
      </c>
      <c r="R973" t="s">
        <v>269</v>
      </c>
      <c r="S973" t="s">
        <v>2056</v>
      </c>
      <c r="T973" t="s">
        <v>2052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7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7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7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P976" t="b">
        <v>0</v>
      </c>
      <c r="Q976" t="b">
        <v>0</v>
      </c>
      <c r="R976" t="s">
        <v>60</v>
      </c>
      <c r="S976" t="s">
        <v>2033</v>
      </c>
      <c r="T976" t="s">
        <v>2058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7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7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7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P979" t="b">
        <v>0</v>
      </c>
      <c r="Q979" t="b">
        <v>0</v>
      </c>
      <c r="R979" t="s">
        <v>17</v>
      </c>
      <c r="S979" t="s">
        <v>2032</v>
      </c>
      <c r="T979" t="s">
        <v>2055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7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P980" t="b">
        <v>0</v>
      </c>
      <c r="Q980" t="b">
        <v>0</v>
      </c>
      <c r="R980" t="s">
        <v>89</v>
      </c>
      <c r="S980" t="s">
        <v>2045</v>
      </c>
      <c r="T980" t="s">
        <v>2059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7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7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P982" t="b">
        <v>1</v>
      </c>
      <c r="Q982" t="b">
        <v>0</v>
      </c>
      <c r="R982" t="s">
        <v>68</v>
      </c>
      <c r="S982" t="s">
        <v>2042</v>
      </c>
      <c r="T982" t="s">
        <v>2043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7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7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P984" t="b">
        <v>0</v>
      </c>
      <c r="Q984" t="b">
        <v>1</v>
      </c>
      <c r="R984" t="s">
        <v>42</v>
      </c>
      <c r="S984" t="s">
        <v>2056</v>
      </c>
      <c r="T984" t="s">
        <v>2039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7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P985" t="b">
        <v>0</v>
      </c>
      <c r="Q985" t="b">
        <v>0</v>
      </c>
      <c r="R985" t="s">
        <v>42</v>
      </c>
      <c r="S985" t="s">
        <v>2056</v>
      </c>
      <c r="T985" t="s">
        <v>2039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7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7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7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7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P989" t="b">
        <v>0</v>
      </c>
      <c r="Q989" t="b">
        <v>0</v>
      </c>
      <c r="R989" t="s">
        <v>42</v>
      </c>
      <c r="S989" t="s">
        <v>2056</v>
      </c>
      <c r="T989" t="s">
        <v>2039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7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P990" t="b">
        <v>0</v>
      </c>
      <c r="Q990" t="b">
        <v>0</v>
      </c>
      <c r="R990" t="s">
        <v>133</v>
      </c>
      <c r="S990" t="s">
        <v>2042</v>
      </c>
      <c r="T990" t="s">
        <v>2061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7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P991" t="b">
        <v>0</v>
      </c>
      <c r="Q991" t="b">
        <v>0</v>
      </c>
      <c r="R991" t="s">
        <v>206</v>
      </c>
      <c r="S991" t="s">
        <v>2042</v>
      </c>
      <c r="T991" t="s">
        <v>2051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7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P992" t="b">
        <v>0</v>
      </c>
      <c r="Q992" t="b">
        <v>1</v>
      </c>
      <c r="R992" t="s">
        <v>53</v>
      </c>
      <c r="S992" t="s">
        <v>2056</v>
      </c>
      <c r="T992" t="s">
        <v>2040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7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7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P994" t="b">
        <v>0</v>
      </c>
      <c r="Q994" t="b">
        <v>1</v>
      </c>
      <c r="R994" t="s">
        <v>53</v>
      </c>
      <c r="S994" t="s">
        <v>2056</v>
      </c>
      <c r="T994" t="s">
        <v>2040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7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P995" t="b">
        <v>0</v>
      </c>
      <c r="Q995" t="b">
        <v>1</v>
      </c>
      <c r="R995" t="s">
        <v>122</v>
      </c>
      <c r="S995" t="s">
        <v>2048</v>
      </c>
      <c r="T995" t="s">
        <v>2060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7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P996" t="b">
        <v>0</v>
      </c>
      <c r="Q996" t="b">
        <v>1</v>
      </c>
      <c r="R996" t="s">
        <v>206</v>
      </c>
      <c r="S996" t="s">
        <v>2042</v>
      </c>
      <c r="T996" t="s">
        <v>2051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7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P997" t="b">
        <v>0</v>
      </c>
      <c r="Q997" t="b">
        <v>1</v>
      </c>
      <c r="R997" t="s">
        <v>17</v>
      </c>
      <c r="S997" t="s">
        <v>2032</v>
      </c>
      <c r="T997" t="s">
        <v>2055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7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7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7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P1000" t="b">
        <v>0</v>
      </c>
      <c r="Q1000" t="b">
        <v>1</v>
      </c>
      <c r="R1000" t="s">
        <v>60</v>
      </c>
      <c r="S1000" t="s">
        <v>2033</v>
      </c>
      <c r="T1000" t="s">
        <v>2058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7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P1001" t="b">
        <v>0</v>
      </c>
      <c r="Q1001" t="b">
        <v>0</v>
      </c>
      <c r="R1001" t="s">
        <v>17</v>
      </c>
      <c r="S1001" t="s">
        <v>2032</v>
      </c>
      <c r="T1001" t="s">
        <v>2055</v>
      </c>
    </row>
  </sheetData>
  <phoneticPr fontId="18" type="noConversion"/>
  <conditionalFormatting sqref="F2:F1048576">
    <cfRule type="cellIs" dxfId="36" priority="10" operator="greaterThan">
      <formula>1000</formula>
    </cfRule>
    <cfRule type="cellIs" dxfId="35" priority="11" operator="between">
      <formula>200</formula>
      <formula>1000</formula>
    </cfRule>
    <cfRule type="cellIs" dxfId="34" priority="12" operator="between">
      <formula>100</formula>
      <formula>200</formula>
    </cfRule>
    <cfRule type="cellIs" dxfId="33" priority="13" operator="greaterThan">
      <formula>-1</formula>
    </cfRule>
    <cfRule type="cellIs" dxfId="32" priority="14" operator="greaterThan">
      <formula>0</formula>
    </cfRule>
  </conditionalFormatting>
  <conditionalFormatting sqref="G1:G1048576">
    <cfRule type="containsText" dxfId="31" priority="15" operator="containsText" text="live">
      <formula>NOT(ISERROR(SEARCH("live",G1)))</formula>
    </cfRule>
    <cfRule type="containsText" dxfId="30" priority="16" operator="containsText" text="canceled">
      <formula>NOT(ISERROR(SEARCH("canceled",G1)))</formula>
    </cfRule>
    <cfRule type="containsText" dxfId="29" priority="17" operator="containsText" text="canceled">
      <formula>NOT(ISERROR(SEARCH("canceled",G1)))</formula>
    </cfRule>
    <cfRule type="containsText" dxfId="28" priority="18" operator="containsText" text="cancelled">
      <formula>NOT(ISERROR(SEARCH("cancelled",G1)))</formula>
    </cfRule>
    <cfRule type="containsText" dxfId="27" priority="19" operator="containsText" text="successful">
      <formula>NOT(ISERROR(SEARCH("successful",G1)))</formula>
    </cfRule>
    <cfRule type="containsText" dxfId="26" priority="20" operator="containsText" text="live">
      <formula>NOT(ISERROR(SEARCH("live",G1)))</formula>
    </cfRule>
    <cfRule type="containsText" dxfId="25" priority="21" operator="containsText" text="succesful">
      <formula>NOT(ISERROR(SEARCH("succesful",G1)))</formula>
    </cfRule>
    <cfRule type="containsText" dxfId="24" priority="22" operator="containsText" text="failed">
      <formula>NOT(ISERROR(SEARCH("failed",G1)))</formula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">
    <cfRule type="containsText" dxfId="23" priority="1" operator="containsText" text="live">
      <formula>NOT(ISERROR(SEARCH("live",I1)))</formula>
    </cfRule>
    <cfRule type="containsText" dxfId="22" priority="2" operator="containsText" text="canceled">
      <formula>NOT(ISERROR(SEARCH("canceled",I1)))</formula>
    </cfRule>
    <cfRule type="containsText" dxfId="21" priority="3" operator="containsText" text="canceled">
      <formula>NOT(ISERROR(SEARCH("canceled",I1)))</formula>
    </cfRule>
    <cfRule type="containsText" dxfId="20" priority="4" operator="containsText" text="cancelled">
      <formula>NOT(ISERROR(SEARCH("cancelled",I1)))</formula>
    </cfRule>
    <cfRule type="containsText" dxfId="19" priority="5" operator="containsText" text="successful">
      <formula>NOT(ISERROR(SEARCH("successful",I1)))</formula>
    </cfRule>
    <cfRule type="containsText" dxfId="18" priority="6" operator="containsText" text="live">
      <formula>NOT(ISERROR(SEARCH("live",I1)))</formula>
    </cfRule>
    <cfRule type="containsText" dxfId="17" priority="7" operator="containsText" text="succesful">
      <formula>NOT(ISERROR(SEARCH("succesful",I1)))</formula>
    </cfRule>
    <cfRule type="containsText" dxfId="16" priority="8" operator="containsText" text="failed">
      <formula>NOT(ISERROR(SEARCH("failed",I1)))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CD1A-02D6-422B-8241-5672E5B91086}">
  <dimension ref="D1:L566"/>
  <sheetViews>
    <sheetView tabSelected="1" workbookViewId="0">
      <selection activeCell="M16" sqref="M16"/>
    </sheetView>
  </sheetViews>
  <sheetFormatPr defaultRowHeight="15.5" x14ac:dyDescent="0.35"/>
  <sheetData>
    <row r="1" spans="4:12" x14ac:dyDescent="0.35">
      <c r="D1" t="s">
        <v>4</v>
      </c>
      <c r="E1" t="s">
        <v>2072</v>
      </c>
      <c r="G1" t="s">
        <v>4</v>
      </c>
      <c r="H1" t="s">
        <v>2072</v>
      </c>
    </row>
    <row r="2" spans="4:12" x14ac:dyDescent="0.35">
      <c r="D2" s="19" t="s">
        <v>20</v>
      </c>
      <c r="E2" s="19">
        <v>158</v>
      </c>
      <c r="G2" s="19" t="s">
        <v>14</v>
      </c>
      <c r="H2" s="19">
        <v>0</v>
      </c>
      <c r="J2" t="s">
        <v>2073</v>
      </c>
    </row>
    <row r="3" spans="4:12" x14ac:dyDescent="0.35">
      <c r="D3" s="20" t="s">
        <v>20</v>
      </c>
      <c r="E3" s="20">
        <v>1425</v>
      </c>
      <c r="G3" s="20" t="s">
        <v>14</v>
      </c>
      <c r="H3" s="20">
        <v>24</v>
      </c>
      <c r="J3" t="s">
        <v>2074</v>
      </c>
      <c r="L3">
        <f>AVERAGE(E2:E566)</f>
        <v>851.14690265486729</v>
      </c>
    </row>
    <row r="4" spans="4:12" x14ac:dyDescent="0.35">
      <c r="D4" s="19" t="s">
        <v>20</v>
      </c>
      <c r="E4" s="19">
        <v>174</v>
      </c>
      <c r="G4" s="19" t="s">
        <v>14</v>
      </c>
      <c r="H4" s="19">
        <v>53</v>
      </c>
      <c r="J4" t="s">
        <v>2075</v>
      </c>
      <c r="L4">
        <f>MEDIAN(E2:E566)</f>
        <v>201</v>
      </c>
    </row>
    <row r="5" spans="4:12" x14ac:dyDescent="0.35">
      <c r="D5" s="20" t="s">
        <v>20</v>
      </c>
      <c r="E5" s="20">
        <v>227</v>
      </c>
      <c r="G5" s="20" t="s">
        <v>14</v>
      </c>
      <c r="H5" s="20">
        <v>18</v>
      </c>
      <c r="J5" t="s">
        <v>2076</v>
      </c>
      <c r="L5">
        <f>MIN(E2:E566)</f>
        <v>16</v>
      </c>
    </row>
    <row r="6" spans="4:12" x14ac:dyDescent="0.35">
      <c r="D6" s="19" t="s">
        <v>20</v>
      </c>
      <c r="E6" s="19">
        <v>220</v>
      </c>
      <c r="G6" s="19" t="s">
        <v>14</v>
      </c>
      <c r="H6" s="19">
        <v>44</v>
      </c>
      <c r="J6" t="s">
        <v>2077</v>
      </c>
      <c r="L6">
        <f>MAX(E2:E566)</f>
        <v>7295</v>
      </c>
    </row>
    <row r="7" spans="4:12" x14ac:dyDescent="0.35">
      <c r="D7" s="20" t="s">
        <v>20</v>
      </c>
      <c r="E7" s="20">
        <v>98</v>
      </c>
      <c r="G7" s="20" t="s">
        <v>14</v>
      </c>
      <c r="H7" s="20">
        <v>27</v>
      </c>
      <c r="J7" t="s">
        <v>2078</v>
      </c>
      <c r="L7">
        <f>_xlfn.VAR.S(E2:E566)</f>
        <v>1606216.5936295739</v>
      </c>
    </row>
    <row r="8" spans="4:12" x14ac:dyDescent="0.35">
      <c r="D8" s="19" t="s">
        <v>20</v>
      </c>
      <c r="E8" s="19">
        <v>100</v>
      </c>
      <c r="G8" s="19" t="s">
        <v>14</v>
      </c>
      <c r="H8" s="19">
        <v>55</v>
      </c>
      <c r="J8" t="s">
        <v>2079</v>
      </c>
      <c r="L8">
        <f>_xlfn.STDEV.S(E2:E566)</f>
        <v>1267.366006183523</v>
      </c>
    </row>
    <row r="9" spans="4:12" x14ac:dyDescent="0.35">
      <c r="D9" s="20" t="s">
        <v>20</v>
      </c>
      <c r="E9" s="20">
        <v>1249</v>
      </c>
      <c r="G9" s="20" t="s">
        <v>14</v>
      </c>
      <c r="H9" s="20">
        <v>200</v>
      </c>
    </row>
    <row r="10" spans="4:12" x14ac:dyDescent="0.35">
      <c r="D10" s="19" t="s">
        <v>20</v>
      </c>
      <c r="E10" s="19">
        <v>1396</v>
      </c>
      <c r="G10" s="19" t="s">
        <v>14</v>
      </c>
      <c r="H10" s="19">
        <v>452</v>
      </c>
      <c r="J10" t="s">
        <v>2080</v>
      </c>
    </row>
    <row r="11" spans="4:12" x14ac:dyDescent="0.35">
      <c r="D11" s="20" t="s">
        <v>20</v>
      </c>
      <c r="E11" s="20">
        <v>890</v>
      </c>
      <c r="G11" s="20" t="s">
        <v>14</v>
      </c>
      <c r="H11" s="20">
        <v>674</v>
      </c>
      <c r="J11" t="s">
        <v>2074</v>
      </c>
      <c r="L11">
        <f>AVERAGE(H2:H365)</f>
        <v>585.61538461538464</v>
      </c>
    </row>
    <row r="12" spans="4:12" x14ac:dyDescent="0.35">
      <c r="D12" s="19" t="s">
        <v>20</v>
      </c>
      <c r="E12" s="19">
        <v>142</v>
      </c>
      <c r="G12" s="19" t="s">
        <v>14</v>
      </c>
      <c r="H12" s="19">
        <v>558</v>
      </c>
      <c r="J12" t="s">
        <v>2075</v>
      </c>
      <c r="L12">
        <f>MEDIAN(H2:H365)</f>
        <v>114.5</v>
      </c>
    </row>
    <row r="13" spans="4:12" x14ac:dyDescent="0.35">
      <c r="D13" s="20" t="s">
        <v>20</v>
      </c>
      <c r="E13" s="20">
        <v>2673</v>
      </c>
      <c r="G13" s="20" t="s">
        <v>14</v>
      </c>
      <c r="H13" s="20">
        <v>15</v>
      </c>
      <c r="J13" t="s">
        <v>2076</v>
      </c>
      <c r="L13">
        <f>MIN(H2:H365)</f>
        <v>0</v>
      </c>
    </row>
    <row r="14" spans="4:12" x14ac:dyDescent="0.35">
      <c r="D14" s="19" t="s">
        <v>20</v>
      </c>
      <c r="E14" s="19">
        <v>163</v>
      </c>
      <c r="G14" s="19" t="s">
        <v>14</v>
      </c>
      <c r="H14" s="19">
        <v>2307</v>
      </c>
      <c r="J14" t="s">
        <v>2077</v>
      </c>
      <c r="L14">
        <f>MAX(H2:H365)</f>
        <v>6080</v>
      </c>
    </row>
    <row r="15" spans="4:12" x14ac:dyDescent="0.35">
      <c r="D15" s="20" t="s">
        <v>20</v>
      </c>
      <c r="E15" s="20">
        <v>2220</v>
      </c>
      <c r="G15" s="20" t="s">
        <v>14</v>
      </c>
      <c r="H15" s="20">
        <v>88</v>
      </c>
      <c r="J15" t="s">
        <v>2078</v>
      </c>
      <c r="L15">
        <f>_xlfn.VAR.S(H2:H365)</f>
        <v>924113.45496927318</v>
      </c>
    </row>
    <row r="16" spans="4:12" x14ac:dyDescent="0.35">
      <c r="D16" s="19" t="s">
        <v>20</v>
      </c>
      <c r="E16" s="19">
        <v>1606</v>
      </c>
      <c r="G16" s="19" t="s">
        <v>14</v>
      </c>
      <c r="H16" s="19">
        <v>48</v>
      </c>
      <c r="J16" t="s">
        <v>2079</v>
      </c>
      <c r="L16">
        <f>_xlfn.STDEV.S(H2:H365)</f>
        <v>961.30819978260524</v>
      </c>
    </row>
    <row r="17" spans="4:8" x14ac:dyDescent="0.35">
      <c r="D17" s="20" t="s">
        <v>20</v>
      </c>
      <c r="E17" s="20">
        <v>129</v>
      </c>
      <c r="G17" s="20" t="s">
        <v>14</v>
      </c>
      <c r="H17" s="20">
        <v>1</v>
      </c>
    </row>
    <row r="18" spans="4:8" x14ac:dyDescent="0.35">
      <c r="D18" s="19" t="s">
        <v>20</v>
      </c>
      <c r="E18" s="19">
        <v>226</v>
      </c>
      <c r="G18" s="19" t="s">
        <v>14</v>
      </c>
      <c r="H18" s="19">
        <v>1467</v>
      </c>
    </row>
    <row r="19" spans="4:8" x14ac:dyDescent="0.35">
      <c r="D19" s="20" t="s">
        <v>20</v>
      </c>
      <c r="E19" s="20">
        <v>5419</v>
      </c>
      <c r="G19" s="20" t="s">
        <v>14</v>
      </c>
      <c r="H19" s="20">
        <v>75</v>
      </c>
    </row>
    <row r="20" spans="4:8" x14ac:dyDescent="0.35">
      <c r="D20" s="19" t="s">
        <v>20</v>
      </c>
      <c r="E20" s="19">
        <v>165</v>
      </c>
      <c r="G20" s="19" t="s">
        <v>14</v>
      </c>
      <c r="H20" s="19">
        <v>120</v>
      </c>
    </row>
    <row r="21" spans="4:8" x14ac:dyDescent="0.35">
      <c r="D21" s="20" t="s">
        <v>20</v>
      </c>
      <c r="E21" s="20">
        <v>1965</v>
      </c>
      <c r="G21" s="20" t="s">
        <v>14</v>
      </c>
      <c r="H21" s="20">
        <v>2253</v>
      </c>
    </row>
    <row r="22" spans="4:8" x14ac:dyDescent="0.35">
      <c r="D22" s="19" t="s">
        <v>20</v>
      </c>
      <c r="E22" s="19">
        <v>16</v>
      </c>
      <c r="G22" s="19" t="s">
        <v>14</v>
      </c>
      <c r="H22" s="19">
        <v>5</v>
      </c>
    </row>
    <row r="23" spans="4:8" x14ac:dyDescent="0.35">
      <c r="D23" s="20" t="s">
        <v>20</v>
      </c>
      <c r="E23" s="20">
        <v>107</v>
      </c>
      <c r="G23" s="20" t="s">
        <v>14</v>
      </c>
      <c r="H23" s="20">
        <v>38</v>
      </c>
    </row>
    <row r="24" spans="4:8" x14ac:dyDescent="0.35">
      <c r="D24" s="19" t="s">
        <v>20</v>
      </c>
      <c r="E24" s="19">
        <v>134</v>
      </c>
      <c r="G24" s="19" t="s">
        <v>14</v>
      </c>
      <c r="H24" s="19">
        <v>12</v>
      </c>
    </row>
    <row r="25" spans="4:8" x14ac:dyDescent="0.35">
      <c r="D25" s="20" t="s">
        <v>20</v>
      </c>
      <c r="E25" s="20">
        <v>198</v>
      </c>
      <c r="G25" s="20" t="s">
        <v>14</v>
      </c>
      <c r="H25" s="20">
        <v>1684</v>
      </c>
    </row>
    <row r="26" spans="4:8" x14ac:dyDescent="0.35">
      <c r="D26" s="19" t="s">
        <v>20</v>
      </c>
      <c r="E26" s="19">
        <v>111</v>
      </c>
      <c r="G26" s="19" t="s">
        <v>14</v>
      </c>
      <c r="H26" s="19">
        <v>56</v>
      </c>
    </row>
    <row r="27" spans="4:8" x14ac:dyDescent="0.35">
      <c r="D27" s="20" t="s">
        <v>20</v>
      </c>
      <c r="E27" s="20">
        <v>222</v>
      </c>
      <c r="G27" s="20" t="s">
        <v>14</v>
      </c>
      <c r="H27" s="20">
        <v>838</v>
      </c>
    </row>
    <row r="28" spans="4:8" x14ac:dyDescent="0.35">
      <c r="D28" s="19" t="s">
        <v>20</v>
      </c>
      <c r="E28" s="19">
        <v>6212</v>
      </c>
      <c r="G28" s="19" t="s">
        <v>14</v>
      </c>
      <c r="H28" s="19">
        <v>1000</v>
      </c>
    </row>
    <row r="29" spans="4:8" x14ac:dyDescent="0.35">
      <c r="D29" s="20" t="s">
        <v>20</v>
      </c>
      <c r="E29" s="20">
        <v>98</v>
      </c>
      <c r="G29" s="20" t="s">
        <v>14</v>
      </c>
      <c r="H29" s="20">
        <v>1482</v>
      </c>
    </row>
    <row r="30" spans="4:8" x14ac:dyDescent="0.35">
      <c r="D30" s="19" t="s">
        <v>20</v>
      </c>
      <c r="E30" s="19">
        <v>92</v>
      </c>
      <c r="G30" s="19" t="s">
        <v>14</v>
      </c>
      <c r="H30" s="19">
        <v>106</v>
      </c>
    </row>
    <row r="31" spans="4:8" x14ac:dyDescent="0.35">
      <c r="D31" s="20" t="s">
        <v>20</v>
      </c>
      <c r="E31" s="20">
        <v>149</v>
      </c>
      <c r="G31" s="20" t="s">
        <v>14</v>
      </c>
      <c r="H31" s="20">
        <v>679</v>
      </c>
    </row>
    <row r="32" spans="4:8" x14ac:dyDescent="0.35">
      <c r="D32" s="19" t="s">
        <v>20</v>
      </c>
      <c r="E32" s="19">
        <v>2431</v>
      </c>
      <c r="G32" s="19" t="s">
        <v>14</v>
      </c>
      <c r="H32" s="19">
        <v>1220</v>
      </c>
    </row>
    <row r="33" spans="4:8" x14ac:dyDescent="0.35">
      <c r="D33" s="20" t="s">
        <v>20</v>
      </c>
      <c r="E33" s="20">
        <v>303</v>
      </c>
      <c r="G33" s="20" t="s">
        <v>14</v>
      </c>
      <c r="H33" s="20">
        <v>1</v>
      </c>
    </row>
    <row r="34" spans="4:8" x14ac:dyDescent="0.35">
      <c r="D34" s="19" t="s">
        <v>20</v>
      </c>
      <c r="E34" s="19">
        <v>209</v>
      </c>
      <c r="G34" s="19" t="s">
        <v>14</v>
      </c>
      <c r="H34" s="19">
        <v>37</v>
      </c>
    </row>
    <row r="35" spans="4:8" x14ac:dyDescent="0.35">
      <c r="D35" s="20" t="s">
        <v>20</v>
      </c>
      <c r="E35" s="20">
        <v>131</v>
      </c>
      <c r="G35" s="20" t="s">
        <v>14</v>
      </c>
      <c r="H35" s="20">
        <v>60</v>
      </c>
    </row>
    <row r="36" spans="4:8" x14ac:dyDescent="0.35">
      <c r="D36" s="19" t="s">
        <v>20</v>
      </c>
      <c r="E36" s="19">
        <v>164</v>
      </c>
      <c r="G36" s="19" t="s">
        <v>14</v>
      </c>
      <c r="H36" s="19">
        <v>296</v>
      </c>
    </row>
    <row r="37" spans="4:8" x14ac:dyDescent="0.35">
      <c r="D37" s="20" t="s">
        <v>20</v>
      </c>
      <c r="E37" s="20">
        <v>201</v>
      </c>
      <c r="G37" s="20" t="s">
        <v>14</v>
      </c>
      <c r="H37" s="20">
        <v>3304</v>
      </c>
    </row>
    <row r="38" spans="4:8" x14ac:dyDescent="0.35">
      <c r="D38" s="19" t="s">
        <v>20</v>
      </c>
      <c r="E38" s="19">
        <v>211</v>
      </c>
      <c r="G38" s="19" t="s">
        <v>14</v>
      </c>
      <c r="H38" s="19">
        <v>73</v>
      </c>
    </row>
    <row r="39" spans="4:8" x14ac:dyDescent="0.35">
      <c r="D39" s="20" t="s">
        <v>20</v>
      </c>
      <c r="E39" s="20">
        <v>128</v>
      </c>
      <c r="G39" s="20" t="s">
        <v>14</v>
      </c>
      <c r="H39" s="20">
        <v>3387</v>
      </c>
    </row>
    <row r="40" spans="4:8" x14ac:dyDescent="0.35">
      <c r="D40" s="19" t="s">
        <v>20</v>
      </c>
      <c r="E40" s="19">
        <v>1600</v>
      </c>
      <c r="G40" s="19" t="s">
        <v>14</v>
      </c>
      <c r="H40" s="19">
        <v>662</v>
      </c>
    </row>
    <row r="41" spans="4:8" x14ac:dyDescent="0.35">
      <c r="D41" s="20" t="s">
        <v>20</v>
      </c>
      <c r="E41" s="20">
        <v>249</v>
      </c>
      <c r="G41" s="20" t="s">
        <v>14</v>
      </c>
      <c r="H41" s="20">
        <v>774</v>
      </c>
    </row>
    <row r="42" spans="4:8" x14ac:dyDescent="0.35">
      <c r="D42" s="19" t="s">
        <v>20</v>
      </c>
      <c r="E42" s="19">
        <v>236</v>
      </c>
      <c r="G42" s="19" t="s">
        <v>14</v>
      </c>
      <c r="H42" s="19">
        <v>672</v>
      </c>
    </row>
    <row r="43" spans="4:8" x14ac:dyDescent="0.35">
      <c r="D43" s="20" t="s">
        <v>20</v>
      </c>
      <c r="E43" s="20">
        <v>4065</v>
      </c>
      <c r="G43" s="20" t="s">
        <v>14</v>
      </c>
      <c r="H43" s="20">
        <v>940</v>
      </c>
    </row>
    <row r="44" spans="4:8" x14ac:dyDescent="0.35">
      <c r="D44" s="19" t="s">
        <v>20</v>
      </c>
      <c r="E44" s="19">
        <v>246</v>
      </c>
      <c r="G44" s="19" t="s">
        <v>14</v>
      </c>
      <c r="H44" s="19">
        <v>117</v>
      </c>
    </row>
    <row r="45" spans="4:8" x14ac:dyDescent="0.35">
      <c r="D45" s="20" t="s">
        <v>20</v>
      </c>
      <c r="E45" s="20">
        <v>2475</v>
      </c>
      <c r="G45" s="20" t="s">
        <v>14</v>
      </c>
      <c r="H45" s="20">
        <v>115</v>
      </c>
    </row>
    <row r="46" spans="4:8" x14ac:dyDescent="0.35">
      <c r="D46" s="19" t="s">
        <v>20</v>
      </c>
      <c r="E46" s="19">
        <v>76</v>
      </c>
      <c r="G46" s="19" t="s">
        <v>14</v>
      </c>
      <c r="H46" s="19">
        <v>326</v>
      </c>
    </row>
    <row r="47" spans="4:8" x14ac:dyDescent="0.35">
      <c r="D47" s="20" t="s">
        <v>20</v>
      </c>
      <c r="E47" s="20">
        <v>54</v>
      </c>
      <c r="G47" s="20" t="s">
        <v>14</v>
      </c>
      <c r="H47" s="20">
        <v>1</v>
      </c>
    </row>
    <row r="48" spans="4:8" x14ac:dyDescent="0.35">
      <c r="D48" s="19" t="s">
        <v>20</v>
      </c>
      <c r="E48" s="19">
        <v>88</v>
      </c>
      <c r="G48" s="19" t="s">
        <v>14</v>
      </c>
      <c r="H48" s="19">
        <v>1467</v>
      </c>
    </row>
    <row r="49" spans="4:8" x14ac:dyDescent="0.35">
      <c r="D49" s="20" t="s">
        <v>20</v>
      </c>
      <c r="E49" s="20">
        <v>85</v>
      </c>
      <c r="G49" s="20" t="s">
        <v>14</v>
      </c>
      <c r="H49" s="20">
        <v>5681</v>
      </c>
    </row>
    <row r="50" spans="4:8" x14ac:dyDescent="0.35">
      <c r="D50" s="19" t="s">
        <v>20</v>
      </c>
      <c r="E50" s="19">
        <v>170</v>
      </c>
      <c r="G50" s="19" t="s">
        <v>14</v>
      </c>
      <c r="H50" s="19">
        <v>1059</v>
      </c>
    </row>
    <row r="51" spans="4:8" x14ac:dyDescent="0.35">
      <c r="D51" s="20" t="s">
        <v>20</v>
      </c>
      <c r="E51" s="20">
        <v>330</v>
      </c>
      <c r="G51" s="20" t="s">
        <v>14</v>
      </c>
      <c r="H51" s="20">
        <v>1194</v>
      </c>
    </row>
    <row r="52" spans="4:8" x14ac:dyDescent="0.35">
      <c r="D52" s="19" t="s">
        <v>20</v>
      </c>
      <c r="E52" s="19">
        <v>127</v>
      </c>
      <c r="G52" s="19" t="s">
        <v>14</v>
      </c>
      <c r="H52" s="19">
        <v>30</v>
      </c>
    </row>
    <row r="53" spans="4:8" x14ac:dyDescent="0.35">
      <c r="D53" s="20" t="s">
        <v>20</v>
      </c>
      <c r="E53" s="20">
        <v>411</v>
      </c>
      <c r="G53" s="20" t="s">
        <v>14</v>
      </c>
      <c r="H53" s="20">
        <v>75</v>
      </c>
    </row>
    <row r="54" spans="4:8" x14ac:dyDescent="0.35">
      <c r="D54" s="19" t="s">
        <v>20</v>
      </c>
      <c r="E54" s="19">
        <v>180</v>
      </c>
      <c r="G54" s="19" t="s">
        <v>14</v>
      </c>
      <c r="H54" s="19">
        <v>955</v>
      </c>
    </row>
    <row r="55" spans="4:8" x14ac:dyDescent="0.35">
      <c r="D55" s="20" t="s">
        <v>20</v>
      </c>
      <c r="E55" s="20">
        <v>374</v>
      </c>
      <c r="G55" s="20" t="s">
        <v>14</v>
      </c>
      <c r="H55" s="20">
        <v>67</v>
      </c>
    </row>
    <row r="56" spans="4:8" x14ac:dyDescent="0.35">
      <c r="D56" s="19" t="s">
        <v>20</v>
      </c>
      <c r="E56" s="19">
        <v>71</v>
      </c>
      <c r="G56" s="19" t="s">
        <v>14</v>
      </c>
      <c r="H56" s="19">
        <v>5</v>
      </c>
    </row>
    <row r="57" spans="4:8" x14ac:dyDescent="0.35">
      <c r="D57" s="20" t="s">
        <v>20</v>
      </c>
      <c r="E57" s="20">
        <v>203</v>
      </c>
      <c r="G57" s="20" t="s">
        <v>14</v>
      </c>
      <c r="H57" s="20">
        <v>26</v>
      </c>
    </row>
    <row r="58" spans="4:8" x14ac:dyDescent="0.35">
      <c r="D58" s="19" t="s">
        <v>20</v>
      </c>
      <c r="E58" s="19">
        <v>113</v>
      </c>
      <c r="G58" s="19" t="s">
        <v>14</v>
      </c>
      <c r="H58" s="19">
        <v>1130</v>
      </c>
    </row>
    <row r="59" spans="4:8" x14ac:dyDescent="0.35">
      <c r="D59" s="20" t="s">
        <v>20</v>
      </c>
      <c r="E59" s="20">
        <v>96</v>
      </c>
      <c r="G59" s="20" t="s">
        <v>14</v>
      </c>
      <c r="H59" s="20">
        <v>782</v>
      </c>
    </row>
    <row r="60" spans="4:8" x14ac:dyDescent="0.35">
      <c r="D60" s="19" t="s">
        <v>20</v>
      </c>
      <c r="E60" s="19">
        <v>498</v>
      </c>
      <c r="G60" s="19" t="s">
        <v>14</v>
      </c>
      <c r="H60" s="19">
        <v>210</v>
      </c>
    </row>
    <row r="61" spans="4:8" x14ac:dyDescent="0.35">
      <c r="D61" s="20" t="s">
        <v>20</v>
      </c>
      <c r="E61" s="20">
        <v>180</v>
      </c>
      <c r="G61" s="20" t="s">
        <v>14</v>
      </c>
      <c r="H61" s="20">
        <v>136</v>
      </c>
    </row>
    <row r="62" spans="4:8" x14ac:dyDescent="0.35">
      <c r="D62" s="19" t="s">
        <v>20</v>
      </c>
      <c r="E62" s="19">
        <v>27</v>
      </c>
      <c r="G62" s="19" t="s">
        <v>14</v>
      </c>
      <c r="H62" s="19">
        <v>86</v>
      </c>
    </row>
    <row r="63" spans="4:8" x14ac:dyDescent="0.35">
      <c r="D63" s="20" t="s">
        <v>20</v>
      </c>
      <c r="E63" s="20">
        <v>2331</v>
      </c>
      <c r="G63" s="20" t="s">
        <v>14</v>
      </c>
      <c r="H63" s="20">
        <v>19</v>
      </c>
    </row>
    <row r="64" spans="4:8" x14ac:dyDescent="0.35">
      <c r="D64" s="19" t="s">
        <v>20</v>
      </c>
      <c r="E64" s="19">
        <v>113</v>
      </c>
      <c r="G64" s="19" t="s">
        <v>14</v>
      </c>
      <c r="H64" s="19">
        <v>886</v>
      </c>
    </row>
    <row r="65" spans="4:8" x14ac:dyDescent="0.35">
      <c r="D65" s="20" t="s">
        <v>20</v>
      </c>
      <c r="E65" s="20">
        <v>164</v>
      </c>
      <c r="G65" s="20" t="s">
        <v>14</v>
      </c>
      <c r="H65" s="20">
        <v>35</v>
      </c>
    </row>
    <row r="66" spans="4:8" x14ac:dyDescent="0.35">
      <c r="D66" s="19" t="s">
        <v>20</v>
      </c>
      <c r="E66" s="19">
        <v>164</v>
      </c>
      <c r="G66" s="19" t="s">
        <v>14</v>
      </c>
      <c r="H66" s="19">
        <v>24</v>
      </c>
    </row>
    <row r="67" spans="4:8" x14ac:dyDescent="0.35">
      <c r="D67" s="20" t="s">
        <v>20</v>
      </c>
      <c r="E67" s="20">
        <v>336</v>
      </c>
      <c r="G67" s="20" t="s">
        <v>14</v>
      </c>
      <c r="H67" s="20">
        <v>86</v>
      </c>
    </row>
    <row r="68" spans="4:8" x14ac:dyDescent="0.35">
      <c r="D68" s="19" t="s">
        <v>20</v>
      </c>
      <c r="E68" s="19">
        <v>1917</v>
      </c>
      <c r="G68" s="19" t="s">
        <v>14</v>
      </c>
      <c r="H68" s="19">
        <v>243</v>
      </c>
    </row>
    <row r="69" spans="4:8" x14ac:dyDescent="0.35">
      <c r="D69" s="20" t="s">
        <v>20</v>
      </c>
      <c r="E69" s="20">
        <v>95</v>
      </c>
      <c r="G69" s="20" t="s">
        <v>14</v>
      </c>
      <c r="H69" s="20">
        <v>65</v>
      </c>
    </row>
    <row r="70" spans="4:8" x14ac:dyDescent="0.35">
      <c r="D70" s="19" t="s">
        <v>20</v>
      </c>
      <c r="E70" s="19">
        <v>147</v>
      </c>
      <c r="G70" s="19" t="s">
        <v>14</v>
      </c>
      <c r="H70" s="19">
        <v>100</v>
      </c>
    </row>
    <row r="71" spans="4:8" x14ac:dyDescent="0.35">
      <c r="D71" s="20" t="s">
        <v>20</v>
      </c>
      <c r="E71" s="20">
        <v>86</v>
      </c>
      <c r="G71" s="20" t="s">
        <v>14</v>
      </c>
      <c r="H71" s="20">
        <v>168</v>
      </c>
    </row>
    <row r="72" spans="4:8" x14ac:dyDescent="0.35">
      <c r="D72" s="19" t="s">
        <v>20</v>
      </c>
      <c r="E72" s="19">
        <v>83</v>
      </c>
      <c r="G72" s="19" t="s">
        <v>14</v>
      </c>
      <c r="H72" s="19">
        <v>13</v>
      </c>
    </row>
    <row r="73" spans="4:8" x14ac:dyDescent="0.35">
      <c r="D73" s="20" t="s">
        <v>20</v>
      </c>
      <c r="E73" s="20">
        <v>676</v>
      </c>
      <c r="G73" s="20" t="s">
        <v>14</v>
      </c>
      <c r="H73" s="20">
        <v>1</v>
      </c>
    </row>
    <row r="74" spans="4:8" x14ac:dyDescent="0.35">
      <c r="D74" s="19" t="s">
        <v>20</v>
      </c>
      <c r="E74" s="19">
        <v>361</v>
      </c>
      <c r="G74" s="19" t="s">
        <v>14</v>
      </c>
      <c r="H74" s="19">
        <v>40</v>
      </c>
    </row>
    <row r="75" spans="4:8" x14ac:dyDescent="0.35">
      <c r="D75" s="20" t="s">
        <v>20</v>
      </c>
      <c r="E75" s="20">
        <v>131</v>
      </c>
      <c r="G75" s="20" t="s">
        <v>14</v>
      </c>
      <c r="H75" s="20">
        <v>226</v>
      </c>
    </row>
    <row r="76" spans="4:8" x14ac:dyDescent="0.35">
      <c r="D76" s="19" t="s">
        <v>20</v>
      </c>
      <c r="E76" s="19">
        <v>126</v>
      </c>
      <c r="G76" s="19" t="s">
        <v>14</v>
      </c>
      <c r="H76" s="19">
        <v>1625</v>
      </c>
    </row>
    <row r="77" spans="4:8" x14ac:dyDescent="0.35">
      <c r="D77" s="20" t="s">
        <v>20</v>
      </c>
      <c r="E77" s="20">
        <v>275</v>
      </c>
      <c r="G77" s="20" t="s">
        <v>14</v>
      </c>
      <c r="H77" s="20">
        <v>143</v>
      </c>
    </row>
    <row r="78" spans="4:8" x14ac:dyDescent="0.35">
      <c r="D78" s="19" t="s">
        <v>20</v>
      </c>
      <c r="E78" s="19">
        <v>67</v>
      </c>
      <c r="G78" s="19" t="s">
        <v>14</v>
      </c>
      <c r="H78" s="19">
        <v>934</v>
      </c>
    </row>
    <row r="79" spans="4:8" x14ac:dyDescent="0.35">
      <c r="D79" s="20" t="s">
        <v>20</v>
      </c>
      <c r="E79" s="20">
        <v>154</v>
      </c>
      <c r="G79" s="20" t="s">
        <v>14</v>
      </c>
      <c r="H79" s="20">
        <v>17</v>
      </c>
    </row>
    <row r="80" spans="4:8" x14ac:dyDescent="0.35">
      <c r="D80" s="19" t="s">
        <v>20</v>
      </c>
      <c r="E80" s="19">
        <v>1782</v>
      </c>
      <c r="G80" s="19" t="s">
        <v>14</v>
      </c>
      <c r="H80" s="19">
        <v>2179</v>
      </c>
    </row>
    <row r="81" spans="4:8" x14ac:dyDescent="0.35">
      <c r="D81" s="20" t="s">
        <v>20</v>
      </c>
      <c r="E81" s="20">
        <v>903</v>
      </c>
      <c r="G81" s="20" t="s">
        <v>14</v>
      </c>
      <c r="H81" s="20">
        <v>931</v>
      </c>
    </row>
    <row r="82" spans="4:8" x14ac:dyDescent="0.35">
      <c r="D82" s="19" t="s">
        <v>20</v>
      </c>
      <c r="E82" s="19">
        <v>94</v>
      </c>
      <c r="G82" s="19" t="s">
        <v>14</v>
      </c>
      <c r="H82" s="19">
        <v>92</v>
      </c>
    </row>
    <row r="83" spans="4:8" x14ac:dyDescent="0.35">
      <c r="D83" s="20" t="s">
        <v>20</v>
      </c>
      <c r="E83" s="20">
        <v>180</v>
      </c>
      <c r="G83" s="20" t="s">
        <v>14</v>
      </c>
      <c r="H83" s="20">
        <v>57</v>
      </c>
    </row>
    <row r="84" spans="4:8" x14ac:dyDescent="0.35">
      <c r="D84" s="19" t="s">
        <v>20</v>
      </c>
      <c r="E84" s="19">
        <v>533</v>
      </c>
      <c r="G84" s="19" t="s">
        <v>14</v>
      </c>
      <c r="H84" s="19">
        <v>41</v>
      </c>
    </row>
    <row r="85" spans="4:8" x14ac:dyDescent="0.35">
      <c r="D85" s="20" t="s">
        <v>20</v>
      </c>
      <c r="E85" s="20">
        <v>2443</v>
      </c>
      <c r="G85" s="20" t="s">
        <v>14</v>
      </c>
      <c r="H85" s="20">
        <v>1</v>
      </c>
    </row>
    <row r="86" spans="4:8" x14ac:dyDescent="0.35">
      <c r="D86" s="19" t="s">
        <v>20</v>
      </c>
      <c r="E86" s="19">
        <v>89</v>
      </c>
      <c r="G86" s="19" t="s">
        <v>14</v>
      </c>
      <c r="H86" s="19">
        <v>101</v>
      </c>
    </row>
    <row r="87" spans="4:8" x14ac:dyDescent="0.35">
      <c r="D87" s="20" t="s">
        <v>20</v>
      </c>
      <c r="E87" s="20">
        <v>159</v>
      </c>
      <c r="G87" s="20" t="s">
        <v>14</v>
      </c>
      <c r="H87" s="20">
        <v>1335</v>
      </c>
    </row>
    <row r="88" spans="4:8" x14ac:dyDescent="0.35">
      <c r="D88" s="19" t="s">
        <v>20</v>
      </c>
      <c r="E88" s="19">
        <v>50</v>
      </c>
      <c r="G88" s="19" t="s">
        <v>14</v>
      </c>
      <c r="H88" s="19">
        <v>15</v>
      </c>
    </row>
    <row r="89" spans="4:8" x14ac:dyDescent="0.35">
      <c r="D89" s="20" t="s">
        <v>20</v>
      </c>
      <c r="E89" s="20">
        <v>186</v>
      </c>
      <c r="G89" s="20" t="s">
        <v>14</v>
      </c>
      <c r="H89" s="20">
        <v>454</v>
      </c>
    </row>
    <row r="90" spans="4:8" x14ac:dyDescent="0.35">
      <c r="D90" s="19" t="s">
        <v>20</v>
      </c>
      <c r="E90" s="19">
        <v>1071</v>
      </c>
      <c r="G90" s="19" t="s">
        <v>14</v>
      </c>
      <c r="H90" s="19">
        <v>3182</v>
      </c>
    </row>
    <row r="91" spans="4:8" x14ac:dyDescent="0.35">
      <c r="D91" s="20" t="s">
        <v>20</v>
      </c>
      <c r="E91" s="20">
        <v>117</v>
      </c>
      <c r="G91" s="20" t="s">
        <v>14</v>
      </c>
      <c r="H91" s="20">
        <v>15</v>
      </c>
    </row>
    <row r="92" spans="4:8" x14ac:dyDescent="0.35">
      <c r="D92" s="19" t="s">
        <v>20</v>
      </c>
      <c r="E92" s="19">
        <v>70</v>
      </c>
      <c r="G92" s="19" t="s">
        <v>14</v>
      </c>
      <c r="H92" s="19">
        <v>133</v>
      </c>
    </row>
    <row r="93" spans="4:8" x14ac:dyDescent="0.35">
      <c r="D93" s="20" t="s">
        <v>20</v>
      </c>
      <c r="E93" s="20">
        <v>135</v>
      </c>
      <c r="G93" s="20" t="s">
        <v>14</v>
      </c>
      <c r="H93" s="20">
        <v>2062</v>
      </c>
    </row>
    <row r="94" spans="4:8" x14ac:dyDescent="0.35">
      <c r="D94" s="19" t="s">
        <v>20</v>
      </c>
      <c r="E94" s="19">
        <v>768</v>
      </c>
      <c r="G94" s="19" t="s">
        <v>14</v>
      </c>
      <c r="H94" s="19">
        <v>29</v>
      </c>
    </row>
    <row r="95" spans="4:8" x14ac:dyDescent="0.35">
      <c r="D95" s="20" t="s">
        <v>20</v>
      </c>
      <c r="E95" s="20">
        <v>199</v>
      </c>
      <c r="G95" s="20" t="s">
        <v>14</v>
      </c>
      <c r="H95" s="20">
        <v>132</v>
      </c>
    </row>
    <row r="96" spans="4:8" x14ac:dyDescent="0.35">
      <c r="D96" s="19" t="s">
        <v>20</v>
      </c>
      <c r="E96" s="19">
        <v>107</v>
      </c>
      <c r="G96" s="19" t="s">
        <v>14</v>
      </c>
      <c r="H96" s="19">
        <v>137</v>
      </c>
    </row>
    <row r="97" spans="4:8" x14ac:dyDescent="0.35">
      <c r="D97" s="20" t="s">
        <v>20</v>
      </c>
      <c r="E97" s="20">
        <v>195</v>
      </c>
      <c r="G97" s="20" t="s">
        <v>14</v>
      </c>
      <c r="H97" s="20">
        <v>908</v>
      </c>
    </row>
    <row r="98" spans="4:8" x14ac:dyDescent="0.35">
      <c r="D98" s="19" t="s">
        <v>20</v>
      </c>
      <c r="E98" s="19">
        <v>3376</v>
      </c>
      <c r="G98" s="19" t="s">
        <v>14</v>
      </c>
      <c r="H98" s="19">
        <v>10</v>
      </c>
    </row>
    <row r="99" spans="4:8" x14ac:dyDescent="0.35">
      <c r="D99" s="20" t="s">
        <v>20</v>
      </c>
      <c r="E99" s="20">
        <v>41</v>
      </c>
      <c r="G99" s="20" t="s">
        <v>14</v>
      </c>
      <c r="H99" s="20">
        <v>1910</v>
      </c>
    </row>
    <row r="100" spans="4:8" x14ac:dyDescent="0.35">
      <c r="D100" s="19" t="s">
        <v>20</v>
      </c>
      <c r="E100" s="19">
        <v>1821</v>
      </c>
      <c r="G100" s="19" t="s">
        <v>14</v>
      </c>
      <c r="H100" s="19">
        <v>38</v>
      </c>
    </row>
    <row r="101" spans="4:8" x14ac:dyDescent="0.35">
      <c r="D101" s="20" t="s">
        <v>20</v>
      </c>
      <c r="E101" s="20">
        <v>164</v>
      </c>
      <c r="G101" s="20" t="s">
        <v>14</v>
      </c>
      <c r="H101" s="20">
        <v>104</v>
      </c>
    </row>
    <row r="102" spans="4:8" x14ac:dyDescent="0.35">
      <c r="D102" s="19" t="s">
        <v>20</v>
      </c>
      <c r="E102" s="19">
        <v>157</v>
      </c>
      <c r="G102" s="19" t="s">
        <v>14</v>
      </c>
      <c r="H102" s="19">
        <v>49</v>
      </c>
    </row>
    <row r="103" spans="4:8" x14ac:dyDescent="0.35">
      <c r="D103" s="20" t="s">
        <v>20</v>
      </c>
      <c r="E103" s="20">
        <v>246</v>
      </c>
      <c r="G103" s="20" t="s">
        <v>14</v>
      </c>
      <c r="H103" s="20">
        <v>1</v>
      </c>
    </row>
    <row r="104" spans="4:8" x14ac:dyDescent="0.35">
      <c r="D104" s="19" t="s">
        <v>20</v>
      </c>
      <c r="E104" s="19">
        <v>1396</v>
      </c>
      <c r="G104" s="19" t="s">
        <v>14</v>
      </c>
      <c r="H104" s="19">
        <v>245</v>
      </c>
    </row>
    <row r="105" spans="4:8" x14ac:dyDescent="0.35">
      <c r="D105" s="20" t="s">
        <v>20</v>
      </c>
      <c r="E105" s="20">
        <v>2506</v>
      </c>
      <c r="G105" s="20" t="s">
        <v>14</v>
      </c>
      <c r="H105" s="20">
        <v>32</v>
      </c>
    </row>
    <row r="106" spans="4:8" x14ac:dyDescent="0.35">
      <c r="D106" s="19" t="s">
        <v>20</v>
      </c>
      <c r="E106" s="19">
        <v>244</v>
      </c>
      <c r="G106" s="19" t="s">
        <v>14</v>
      </c>
      <c r="H106" s="19">
        <v>7</v>
      </c>
    </row>
    <row r="107" spans="4:8" x14ac:dyDescent="0.35">
      <c r="D107" s="20" t="s">
        <v>20</v>
      </c>
      <c r="E107" s="20">
        <v>146</v>
      </c>
      <c r="G107" s="20" t="s">
        <v>14</v>
      </c>
      <c r="H107" s="20">
        <v>803</v>
      </c>
    </row>
    <row r="108" spans="4:8" x14ac:dyDescent="0.35">
      <c r="D108" s="19" t="s">
        <v>20</v>
      </c>
      <c r="E108" s="19">
        <v>1267</v>
      </c>
      <c r="G108" s="19" t="s">
        <v>14</v>
      </c>
      <c r="H108" s="19">
        <v>16</v>
      </c>
    </row>
    <row r="109" spans="4:8" x14ac:dyDescent="0.35">
      <c r="D109" s="20" t="s">
        <v>20</v>
      </c>
      <c r="E109" s="20">
        <v>1561</v>
      </c>
      <c r="G109" s="20" t="s">
        <v>14</v>
      </c>
      <c r="H109" s="20">
        <v>31</v>
      </c>
    </row>
    <row r="110" spans="4:8" x14ac:dyDescent="0.35">
      <c r="D110" s="19" t="s">
        <v>20</v>
      </c>
      <c r="E110" s="19">
        <v>48</v>
      </c>
      <c r="G110" s="19" t="s">
        <v>14</v>
      </c>
      <c r="H110" s="19">
        <v>108</v>
      </c>
    </row>
    <row r="111" spans="4:8" x14ac:dyDescent="0.35">
      <c r="D111" s="20" t="s">
        <v>20</v>
      </c>
      <c r="E111" s="20">
        <v>2739</v>
      </c>
      <c r="G111" s="20" t="s">
        <v>14</v>
      </c>
      <c r="H111" s="20">
        <v>30</v>
      </c>
    </row>
    <row r="112" spans="4:8" x14ac:dyDescent="0.35">
      <c r="D112" s="19" t="s">
        <v>20</v>
      </c>
      <c r="E112" s="19">
        <v>3537</v>
      </c>
      <c r="G112" s="19" t="s">
        <v>14</v>
      </c>
      <c r="H112" s="19">
        <v>17</v>
      </c>
    </row>
    <row r="113" spans="4:8" x14ac:dyDescent="0.35">
      <c r="D113" s="20" t="s">
        <v>20</v>
      </c>
      <c r="E113" s="20">
        <v>2107</v>
      </c>
      <c r="G113" s="20" t="s">
        <v>14</v>
      </c>
      <c r="H113" s="20">
        <v>80</v>
      </c>
    </row>
    <row r="114" spans="4:8" x14ac:dyDescent="0.35">
      <c r="D114" s="19" t="s">
        <v>20</v>
      </c>
      <c r="E114" s="19">
        <v>3318</v>
      </c>
      <c r="G114" s="19" t="s">
        <v>14</v>
      </c>
      <c r="H114" s="19">
        <v>2468</v>
      </c>
    </row>
    <row r="115" spans="4:8" x14ac:dyDescent="0.35">
      <c r="D115" s="20" t="s">
        <v>20</v>
      </c>
      <c r="E115" s="20">
        <v>340</v>
      </c>
      <c r="G115" s="20" t="s">
        <v>14</v>
      </c>
      <c r="H115" s="20">
        <v>26</v>
      </c>
    </row>
    <row r="116" spans="4:8" x14ac:dyDescent="0.35">
      <c r="D116" s="19" t="s">
        <v>20</v>
      </c>
      <c r="E116" s="19">
        <v>1442</v>
      </c>
      <c r="G116" s="19" t="s">
        <v>14</v>
      </c>
      <c r="H116" s="19">
        <v>73</v>
      </c>
    </row>
    <row r="117" spans="4:8" x14ac:dyDescent="0.35">
      <c r="D117" s="20" t="s">
        <v>20</v>
      </c>
      <c r="E117" s="20">
        <v>126</v>
      </c>
      <c r="G117" s="20" t="s">
        <v>14</v>
      </c>
      <c r="H117" s="20">
        <v>128</v>
      </c>
    </row>
    <row r="118" spans="4:8" x14ac:dyDescent="0.35">
      <c r="D118" s="19" t="s">
        <v>20</v>
      </c>
      <c r="E118" s="19">
        <v>524</v>
      </c>
      <c r="G118" s="19" t="s">
        <v>14</v>
      </c>
      <c r="H118" s="19">
        <v>33</v>
      </c>
    </row>
    <row r="119" spans="4:8" x14ac:dyDescent="0.35">
      <c r="D119" s="20" t="s">
        <v>20</v>
      </c>
      <c r="E119" s="20">
        <v>1989</v>
      </c>
      <c r="G119" s="20" t="s">
        <v>14</v>
      </c>
      <c r="H119" s="20">
        <v>1072</v>
      </c>
    </row>
    <row r="120" spans="4:8" x14ac:dyDescent="0.35">
      <c r="D120" s="19" t="s">
        <v>20</v>
      </c>
      <c r="E120" s="19">
        <v>157</v>
      </c>
      <c r="G120" s="19" t="s">
        <v>14</v>
      </c>
      <c r="H120" s="19">
        <v>393</v>
      </c>
    </row>
    <row r="121" spans="4:8" x14ac:dyDescent="0.35">
      <c r="D121" s="20" t="s">
        <v>20</v>
      </c>
      <c r="E121" s="20">
        <v>4498</v>
      </c>
      <c r="G121" s="20" t="s">
        <v>14</v>
      </c>
      <c r="H121" s="20">
        <v>1257</v>
      </c>
    </row>
    <row r="122" spans="4:8" x14ac:dyDescent="0.35">
      <c r="D122" s="19" t="s">
        <v>20</v>
      </c>
      <c r="E122" s="19">
        <v>80</v>
      </c>
      <c r="G122" s="19" t="s">
        <v>14</v>
      </c>
      <c r="H122" s="19">
        <v>328</v>
      </c>
    </row>
    <row r="123" spans="4:8" x14ac:dyDescent="0.35">
      <c r="D123" s="20" t="s">
        <v>20</v>
      </c>
      <c r="E123" s="20">
        <v>43</v>
      </c>
      <c r="G123" s="20" t="s">
        <v>14</v>
      </c>
      <c r="H123" s="20">
        <v>147</v>
      </c>
    </row>
    <row r="124" spans="4:8" x14ac:dyDescent="0.35">
      <c r="D124" s="19" t="s">
        <v>20</v>
      </c>
      <c r="E124" s="19">
        <v>2053</v>
      </c>
      <c r="G124" s="19" t="s">
        <v>14</v>
      </c>
      <c r="H124" s="19">
        <v>830</v>
      </c>
    </row>
    <row r="125" spans="4:8" x14ac:dyDescent="0.35">
      <c r="D125" s="20" t="s">
        <v>20</v>
      </c>
      <c r="E125" s="20">
        <v>168</v>
      </c>
      <c r="G125" s="20" t="s">
        <v>14</v>
      </c>
      <c r="H125" s="20">
        <v>331</v>
      </c>
    </row>
    <row r="126" spans="4:8" x14ac:dyDescent="0.35">
      <c r="D126" s="19" t="s">
        <v>20</v>
      </c>
      <c r="E126" s="19">
        <v>4289</v>
      </c>
      <c r="G126" s="19" t="s">
        <v>14</v>
      </c>
      <c r="H126" s="19">
        <v>25</v>
      </c>
    </row>
    <row r="127" spans="4:8" x14ac:dyDescent="0.35">
      <c r="D127" s="20" t="s">
        <v>20</v>
      </c>
      <c r="E127" s="20">
        <v>165</v>
      </c>
      <c r="G127" s="20" t="s">
        <v>14</v>
      </c>
      <c r="H127" s="20">
        <v>3483</v>
      </c>
    </row>
    <row r="128" spans="4:8" x14ac:dyDescent="0.35">
      <c r="D128" s="19" t="s">
        <v>20</v>
      </c>
      <c r="E128" s="19">
        <v>1815</v>
      </c>
      <c r="G128" s="19" t="s">
        <v>14</v>
      </c>
      <c r="H128" s="19">
        <v>923</v>
      </c>
    </row>
    <row r="129" spans="4:8" x14ac:dyDescent="0.35">
      <c r="D129" s="20" t="s">
        <v>20</v>
      </c>
      <c r="E129" s="20">
        <v>397</v>
      </c>
      <c r="G129" s="20" t="s">
        <v>14</v>
      </c>
      <c r="H129" s="20">
        <v>1</v>
      </c>
    </row>
    <row r="130" spans="4:8" x14ac:dyDescent="0.35">
      <c r="D130" s="19" t="s">
        <v>20</v>
      </c>
      <c r="E130" s="19">
        <v>1539</v>
      </c>
      <c r="G130" s="19" t="s">
        <v>14</v>
      </c>
      <c r="H130" s="19">
        <v>33</v>
      </c>
    </row>
    <row r="131" spans="4:8" x14ac:dyDescent="0.35">
      <c r="D131" s="20" t="s">
        <v>20</v>
      </c>
      <c r="E131" s="20">
        <v>138</v>
      </c>
      <c r="G131" s="20" t="s">
        <v>14</v>
      </c>
      <c r="H131" s="20">
        <v>40</v>
      </c>
    </row>
    <row r="132" spans="4:8" x14ac:dyDescent="0.35">
      <c r="D132" s="19" t="s">
        <v>20</v>
      </c>
      <c r="E132" s="19">
        <v>3594</v>
      </c>
      <c r="G132" s="19" t="s">
        <v>14</v>
      </c>
      <c r="H132" s="19">
        <v>23</v>
      </c>
    </row>
    <row r="133" spans="4:8" x14ac:dyDescent="0.35">
      <c r="D133" s="20" t="s">
        <v>20</v>
      </c>
      <c r="E133" s="20">
        <v>5880</v>
      </c>
      <c r="G133" s="20" t="s">
        <v>14</v>
      </c>
      <c r="H133" s="20">
        <v>75</v>
      </c>
    </row>
    <row r="134" spans="4:8" x14ac:dyDescent="0.35">
      <c r="D134" s="19" t="s">
        <v>20</v>
      </c>
      <c r="E134" s="19">
        <v>112</v>
      </c>
      <c r="G134" s="19" t="s">
        <v>14</v>
      </c>
      <c r="H134" s="19">
        <v>2176</v>
      </c>
    </row>
    <row r="135" spans="4:8" x14ac:dyDescent="0.35">
      <c r="D135" s="20" t="s">
        <v>20</v>
      </c>
      <c r="E135" s="20">
        <v>943</v>
      </c>
      <c r="G135" s="20" t="s">
        <v>14</v>
      </c>
      <c r="H135" s="20">
        <v>441</v>
      </c>
    </row>
    <row r="136" spans="4:8" x14ac:dyDescent="0.35">
      <c r="D136" s="19" t="s">
        <v>20</v>
      </c>
      <c r="E136" s="19">
        <v>2468</v>
      </c>
      <c r="G136" s="19" t="s">
        <v>14</v>
      </c>
      <c r="H136" s="19">
        <v>25</v>
      </c>
    </row>
    <row r="137" spans="4:8" x14ac:dyDescent="0.35">
      <c r="D137" s="20" t="s">
        <v>20</v>
      </c>
      <c r="E137" s="20">
        <v>2551</v>
      </c>
      <c r="G137" s="20" t="s">
        <v>14</v>
      </c>
      <c r="H137" s="20">
        <v>127</v>
      </c>
    </row>
    <row r="138" spans="4:8" x14ac:dyDescent="0.35">
      <c r="D138" s="19" t="s">
        <v>20</v>
      </c>
      <c r="E138" s="19">
        <v>101</v>
      </c>
      <c r="G138" s="19" t="s">
        <v>14</v>
      </c>
      <c r="H138" s="19">
        <v>355</v>
      </c>
    </row>
    <row r="139" spans="4:8" x14ac:dyDescent="0.35">
      <c r="D139" s="20" t="s">
        <v>20</v>
      </c>
      <c r="E139" s="20">
        <v>92</v>
      </c>
      <c r="G139" s="20" t="s">
        <v>14</v>
      </c>
      <c r="H139" s="20">
        <v>44</v>
      </c>
    </row>
    <row r="140" spans="4:8" x14ac:dyDescent="0.35">
      <c r="D140" s="19" t="s">
        <v>20</v>
      </c>
      <c r="E140" s="19">
        <v>62</v>
      </c>
      <c r="G140" s="19" t="s">
        <v>14</v>
      </c>
      <c r="H140" s="19">
        <v>67</v>
      </c>
    </row>
    <row r="141" spans="4:8" x14ac:dyDescent="0.35">
      <c r="D141" s="20" t="s">
        <v>20</v>
      </c>
      <c r="E141" s="20">
        <v>149</v>
      </c>
      <c r="G141" s="20" t="s">
        <v>14</v>
      </c>
      <c r="H141" s="20">
        <v>1068</v>
      </c>
    </row>
    <row r="142" spans="4:8" x14ac:dyDescent="0.35">
      <c r="D142" s="19" t="s">
        <v>20</v>
      </c>
      <c r="E142" s="19">
        <v>329</v>
      </c>
      <c r="G142" s="19" t="s">
        <v>14</v>
      </c>
      <c r="H142" s="19">
        <v>424</v>
      </c>
    </row>
    <row r="143" spans="4:8" x14ac:dyDescent="0.35">
      <c r="D143" s="20" t="s">
        <v>20</v>
      </c>
      <c r="E143" s="20">
        <v>97</v>
      </c>
      <c r="G143" s="20" t="s">
        <v>14</v>
      </c>
      <c r="H143" s="20">
        <v>151</v>
      </c>
    </row>
    <row r="144" spans="4:8" x14ac:dyDescent="0.35">
      <c r="D144" s="19" t="s">
        <v>20</v>
      </c>
      <c r="E144" s="19">
        <v>1784</v>
      </c>
      <c r="G144" s="19" t="s">
        <v>14</v>
      </c>
      <c r="H144" s="19">
        <v>1608</v>
      </c>
    </row>
    <row r="145" spans="4:8" x14ac:dyDescent="0.35">
      <c r="D145" s="20" t="s">
        <v>20</v>
      </c>
      <c r="E145" s="20">
        <v>1684</v>
      </c>
      <c r="G145" s="20" t="s">
        <v>14</v>
      </c>
      <c r="H145" s="20">
        <v>941</v>
      </c>
    </row>
    <row r="146" spans="4:8" x14ac:dyDescent="0.35">
      <c r="D146" s="19" t="s">
        <v>20</v>
      </c>
      <c r="E146" s="19">
        <v>250</v>
      </c>
      <c r="G146" s="19" t="s">
        <v>14</v>
      </c>
      <c r="H146" s="19">
        <v>1</v>
      </c>
    </row>
    <row r="147" spans="4:8" x14ac:dyDescent="0.35">
      <c r="D147" s="20" t="s">
        <v>20</v>
      </c>
      <c r="E147" s="20">
        <v>238</v>
      </c>
      <c r="G147" s="20" t="s">
        <v>14</v>
      </c>
      <c r="H147" s="20">
        <v>40</v>
      </c>
    </row>
    <row r="148" spans="4:8" x14ac:dyDescent="0.35">
      <c r="D148" s="19" t="s">
        <v>20</v>
      </c>
      <c r="E148" s="19">
        <v>53</v>
      </c>
      <c r="G148" s="19" t="s">
        <v>14</v>
      </c>
      <c r="H148" s="19">
        <v>3015</v>
      </c>
    </row>
    <row r="149" spans="4:8" x14ac:dyDescent="0.35">
      <c r="D149" s="20" t="s">
        <v>20</v>
      </c>
      <c r="E149" s="20">
        <v>214</v>
      </c>
      <c r="G149" s="20" t="s">
        <v>14</v>
      </c>
      <c r="H149" s="20">
        <v>435</v>
      </c>
    </row>
    <row r="150" spans="4:8" x14ac:dyDescent="0.35">
      <c r="D150" s="19" t="s">
        <v>20</v>
      </c>
      <c r="E150" s="19">
        <v>222</v>
      </c>
      <c r="G150" s="19" t="s">
        <v>14</v>
      </c>
      <c r="H150" s="19">
        <v>714</v>
      </c>
    </row>
    <row r="151" spans="4:8" x14ac:dyDescent="0.35">
      <c r="D151" s="20" t="s">
        <v>20</v>
      </c>
      <c r="E151" s="20">
        <v>1884</v>
      </c>
      <c r="G151" s="20" t="s">
        <v>14</v>
      </c>
      <c r="H151" s="20">
        <v>5497</v>
      </c>
    </row>
    <row r="152" spans="4:8" x14ac:dyDescent="0.35">
      <c r="D152" s="19" t="s">
        <v>20</v>
      </c>
      <c r="E152" s="19">
        <v>218</v>
      </c>
      <c r="G152" s="19" t="s">
        <v>14</v>
      </c>
      <c r="H152" s="19">
        <v>418</v>
      </c>
    </row>
    <row r="153" spans="4:8" x14ac:dyDescent="0.35">
      <c r="D153" s="20" t="s">
        <v>20</v>
      </c>
      <c r="E153" s="20">
        <v>6465</v>
      </c>
      <c r="G153" s="20" t="s">
        <v>14</v>
      </c>
      <c r="H153" s="20">
        <v>1439</v>
      </c>
    </row>
    <row r="154" spans="4:8" x14ac:dyDescent="0.35">
      <c r="D154" s="19" t="s">
        <v>20</v>
      </c>
      <c r="E154" s="19">
        <v>59</v>
      </c>
      <c r="G154" s="19" t="s">
        <v>14</v>
      </c>
      <c r="H154" s="19">
        <v>15</v>
      </c>
    </row>
    <row r="155" spans="4:8" x14ac:dyDescent="0.35">
      <c r="D155" s="20" t="s">
        <v>20</v>
      </c>
      <c r="E155" s="20">
        <v>88</v>
      </c>
      <c r="G155" s="20" t="s">
        <v>14</v>
      </c>
      <c r="H155" s="20">
        <v>1999</v>
      </c>
    </row>
    <row r="156" spans="4:8" x14ac:dyDescent="0.35">
      <c r="D156" s="19" t="s">
        <v>20</v>
      </c>
      <c r="E156" s="19">
        <v>1697</v>
      </c>
      <c r="G156" s="19" t="s">
        <v>14</v>
      </c>
      <c r="H156" s="19">
        <v>118</v>
      </c>
    </row>
    <row r="157" spans="4:8" x14ac:dyDescent="0.35">
      <c r="D157" s="20" t="s">
        <v>20</v>
      </c>
      <c r="E157" s="20">
        <v>92</v>
      </c>
      <c r="G157" s="20" t="s">
        <v>14</v>
      </c>
      <c r="H157" s="20">
        <v>162</v>
      </c>
    </row>
    <row r="158" spans="4:8" x14ac:dyDescent="0.35">
      <c r="D158" s="19" t="s">
        <v>20</v>
      </c>
      <c r="E158" s="19">
        <v>186</v>
      </c>
      <c r="G158" s="19" t="s">
        <v>14</v>
      </c>
      <c r="H158" s="19">
        <v>83</v>
      </c>
    </row>
    <row r="159" spans="4:8" x14ac:dyDescent="0.35">
      <c r="D159" s="20" t="s">
        <v>20</v>
      </c>
      <c r="E159" s="20">
        <v>138</v>
      </c>
      <c r="G159" s="20" t="s">
        <v>14</v>
      </c>
      <c r="H159" s="20">
        <v>747</v>
      </c>
    </row>
    <row r="160" spans="4:8" x14ac:dyDescent="0.35">
      <c r="D160" s="19" t="s">
        <v>20</v>
      </c>
      <c r="E160" s="19">
        <v>261</v>
      </c>
      <c r="G160" s="19" t="s">
        <v>14</v>
      </c>
      <c r="H160" s="19">
        <v>84</v>
      </c>
    </row>
    <row r="161" spans="4:8" x14ac:dyDescent="0.35">
      <c r="D161" s="20" t="s">
        <v>20</v>
      </c>
      <c r="E161" s="20">
        <v>107</v>
      </c>
      <c r="G161" s="20" t="s">
        <v>14</v>
      </c>
      <c r="H161" s="20">
        <v>91</v>
      </c>
    </row>
    <row r="162" spans="4:8" x14ac:dyDescent="0.35">
      <c r="D162" s="19" t="s">
        <v>20</v>
      </c>
      <c r="E162" s="19">
        <v>199</v>
      </c>
      <c r="G162" s="19" t="s">
        <v>14</v>
      </c>
      <c r="H162" s="19">
        <v>792</v>
      </c>
    </row>
    <row r="163" spans="4:8" x14ac:dyDescent="0.35">
      <c r="D163" s="20" t="s">
        <v>20</v>
      </c>
      <c r="E163" s="20">
        <v>5512</v>
      </c>
      <c r="G163" s="20" t="s">
        <v>14</v>
      </c>
      <c r="H163" s="20">
        <v>32</v>
      </c>
    </row>
    <row r="164" spans="4:8" x14ac:dyDescent="0.35">
      <c r="D164" s="19" t="s">
        <v>20</v>
      </c>
      <c r="E164" s="19">
        <v>86</v>
      </c>
      <c r="G164" s="19" t="s">
        <v>14</v>
      </c>
      <c r="H164" s="19">
        <v>186</v>
      </c>
    </row>
    <row r="165" spans="4:8" x14ac:dyDescent="0.35">
      <c r="D165" s="20" t="s">
        <v>20</v>
      </c>
      <c r="E165" s="20">
        <v>2768</v>
      </c>
      <c r="G165" s="20" t="s">
        <v>14</v>
      </c>
      <c r="H165" s="20">
        <v>605</v>
      </c>
    </row>
    <row r="166" spans="4:8" x14ac:dyDescent="0.35">
      <c r="D166" s="19" t="s">
        <v>20</v>
      </c>
      <c r="E166" s="19">
        <v>48</v>
      </c>
      <c r="G166" s="19" t="s">
        <v>14</v>
      </c>
      <c r="H166" s="19">
        <v>1</v>
      </c>
    </row>
    <row r="167" spans="4:8" x14ac:dyDescent="0.35">
      <c r="D167" s="20" t="s">
        <v>20</v>
      </c>
      <c r="E167" s="20">
        <v>87</v>
      </c>
      <c r="G167" s="20" t="s">
        <v>14</v>
      </c>
      <c r="H167" s="20">
        <v>31</v>
      </c>
    </row>
    <row r="168" spans="4:8" x14ac:dyDescent="0.35">
      <c r="D168" s="19" t="s">
        <v>20</v>
      </c>
      <c r="E168" s="19">
        <v>1894</v>
      </c>
      <c r="G168" s="19" t="s">
        <v>14</v>
      </c>
      <c r="H168" s="19">
        <v>1181</v>
      </c>
    </row>
    <row r="169" spans="4:8" x14ac:dyDescent="0.35">
      <c r="D169" s="20" t="s">
        <v>20</v>
      </c>
      <c r="E169" s="20">
        <v>282</v>
      </c>
      <c r="G169" s="20" t="s">
        <v>14</v>
      </c>
      <c r="H169" s="20">
        <v>39</v>
      </c>
    </row>
    <row r="170" spans="4:8" x14ac:dyDescent="0.35">
      <c r="D170" s="19" t="s">
        <v>20</v>
      </c>
      <c r="E170" s="19">
        <v>116</v>
      </c>
      <c r="G170" s="19" t="s">
        <v>14</v>
      </c>
      <c r="H170" s="19">
        <v>46</v>
      </c>
    </row>
    <row r="171" spans="4:8" x14ac:dyDescent="0.35">
      <c r="D171" s="20" t="s">
        <v>20</v>
      </c>
      <c r="E171" s="20">
        <v>83</v>
      </c>
      <c r="G171" s="20" t="s">
        <v>14</v>
      </c>
      <c r="H171" s="20">
        <v>105</v>
      </c>
    </row>
    <row r="172" spans="4:8" x14ac:dyDescent="0.35">
      <c r="D172" s="19" t="s">
        <v>20</v>
      </c>
      <c r="E172" s="19">
        <v>91</v>
      </c>
      <c r="G172" s="19" t="s">
        <v>14</v>
      </c>
      <c r="H172" s="19">
        <v>535</v>
      </c>
    </row>
    <row r="173" spans="4:8" x14ac:dyDescent="0.35">
      <c r="D173" s="20" t="s">
        <v>20</v>
      </c>
      <c r="E173" s="20">
        <v>546</v>
      </c>
      <c r="G173" s="20" t="s">
        <v>14</v>
      </c>
      <c r="H173" s="20">
        <v>16</v>
      </c>
    </row>
    <row r="174" spans="4:8" x14ac:dyDescent="0.35">
      <c r="D174" s="19" t="s">
        <v>20</v>
      </c>
      <c r="E174" s="19">
        <v>393</v>
      </c>
      <c r="G174" s="19" t="s">
        <v>14</v>
      </c>
      <c r="H174" s="19">
        <v>575</v>
      </c>
    </row>
    <row r="175" spans="4:8" x14ac:dyDescent="0.35">
      <c r="D175" s="20" t="s">
        <v>20</v>
      </c>
      <c r="E175" s="20">
        <v>133</v>
      </c>
      <c r="G175" s="20" t="s">
        <v>14</v>
      </c>
      <c r="H175" s="20">
        <v>1120</v>
      </c>
    </row>
    <row r="176" spans="4:8" x14ac:dyDescent="0.35">
      <c r="D176" s="19" t="s">
        <v>20</v>
      </c>
      <c r="E176" s="19">
        <v>254</v>
      </c>
      <c r="G176" s="19" t="s">
        <v>14</v>
      </c>
      <c r="H176" s="19">
        <v>113</v>
      </c>
    </row>
    <row r="177" spans="4:8" x14ac:dyDescent="0.35">
      <c r="D177" s="20" t="s">
        <v>20</v>
      </c>
      <c r="E177" s="20">
        <v>176</v>
      </c>
      <c r="G177" s="20" t="s">
        <v>14</v>
      </c>
      <c r="H177" s="20">
        <v>1538</v>
      </c>
    </row>
    <row r="178" spans="4:8" x14ac:dyDescent="0.35">
      <c r="D178" s="19" t="s">
        <v>20</v>
      </c>
      <c r="E178" s="19">
        <v>337</v>
      </c>
      <c r="G178" s="19" t="s">
        <v>14</v>
      </c>
      <c r="H178" s="19">
        <v>9</v>
      </c>
    </row>
    <row r="179" spans="4:8" x14ac:dyDescent="0.35">
      <c r="D179" s="20" t="s">
        <v>20</v>
      </c>
      <c r="E179" s="20">
        <v>107</v>
      </c>
      <c r="G179" s="20" t="s">
        <v>14</v>
      </c>
      <c r="H179" s="20">
        <v>554</v>
      </c>
    </row>
    <row r="180" spans="4:8" x14ac:dyDescent="0.35">
      <c r="D180" s="19" t="s">
        <v>20</v>
      </c>
      <c r="E180" s="19">
        <v>183</v>
      </c>
      <c r="G180" s="19" t="s">
        <v>14</v>
      </c>
      <c r="H180" s="19">
        <v>648</v>
      </c>
    </row>
    <row r="181" spans="4:8" x14ac:dyDescent="0.35">
      <c r="D181" s="20" t="s">
        <v>20</v>
      </c>
      <c r="E181" s="20">
        <v>72</v>
      </c>
      <c r="G181" s="20" t="s">
        <v>14</v>
      </c>
      <c r="H181" s="20">
        <v>21</v>
      </c>
    </row>
    <row r="182" spans="4:8" x14ac:dyDescent="0.35">
      <c r="D182" s="19" t="s">
        <v>20</v>
      </c>
      <c r="E182" s="19">
        <v>295</v>
      </c>
      <c r="G182" s="19" t="s">
        <v>14</v>
      </c>
      <c r="H182" s="19">
        <v>54</v>
      </c>
    </row>
    <row r="183" spans="4:8" x14ac:dyDescent="0.35">
      <c r="D183" s="20" t="s">
        <v>20</v>
      </c>
      <c r="E183" s="20">
        <v>142</v>
      </c>
      <c r="G183" s="20" t="s">
        <v>14</v>
      </c>
      <c r="H183" s="20">
        <v>120</v>
      </c>
    </row>
    <row r="184" spans="4:8" x14ac:dyDescent="0.35">
      <c r="D184" s="19" t="s">
        <v>20</v>
      </c>
      <c r="E184" s="19">
        <v>85</v>
      </c>
      <c r="G184" s="19" t="s">
        <v>14</v>
      </c>
      <c r="H184" s="19">
        <v>579</v>
      </c>
    </row>
    <row r="185" spans="4:8" x14ac:dyDescent="0.35">
      <c r="D185" s="20" t="s">
        <v>20</v>
      </c>
      <c r="E185" s="20">
        <v>659</v>
      </c>
      <c r="G185" s="20" t="s">
        <v>14</v>
      </c>
      <c r="H185" s="20">
        <v>2072</v>
      </c>
    </row>
    <row r="186" spans="4:8" x14ac:dyDescent="0.35">
      <c r="D186" s="19" t="s">
        <v>20</v>
      </c>
      <c r="E186" s="19">
        <v>121</v>
      </c>
      <c r="G186" s="19" t="s">
        <v>14</v>
      </c>
      <c r="H186" s="19">
        <v>0</v>
      </c>
    </row>
    <row r="187" spans="4:8" x14ac:dyDescent="0.35">
      <c r="D187" s="20" t="s">
        <v>20</v>
      </c>
      <c r="E187" s="20">
        <v>3742</v>
      </c>
      <c r="G187" s="20" t="s">
        <v>14</v>
      </c>
      <c r="H187" s="20">
        <v>1796</v>
      </c>
    </row>
    <row r="188" spans="4:8" x14ac:dyDescent="0.35">
      <c r="D188" s="19" t="s">
        <v>20</v>
      </c>
      <c r="E188" s="19">
        <v>223</v>
      </c>
      <c r="G188" s="19" t="s">
        <v>14</v>
      </c>
      <c r="H188" s="19">
        <v>62</v>
      </c>
    </row>
    <row r="189" spans="4:8" x14ac:dyDescent="0.35">
      <c r="D189" s="20" t="s">
        <v>20</v>
      </c>
      <c r="E189" s="20">
        <v>133</v>
      </c>
      <c r="G189" s="20" t="s">
        <v>14</v>
      </c>
      <c r="H189" s="20">
        <v>347</v>
      </c>
    </row>
    <row r="190" spans="4:8" x14ac:dyDescent="0.35">
      <c r="D190" s="19" t="s">
        <v>20</v>
      </c>
      <c r="E190" s="19">
        <v>5168</v>
      </c>
      <c r="G190" s="19" t="s">
        <v>14</v>
      </c>
      <c r="H190" s="19">
        <v>19</v>
      </c>
    </row>
    <row r="191" spans="4:8" x14ac:dyDescent="0.35">
      <c r="D191" s="20" t="s">
        <v>20</v>
      </c>
      <c r="E191" s="20">
        <v>307</v>
      </c>
      <c r="G191" s="20" t="s">
        <v>14</v>
      </c>
      <c r="H191" s="20">
        <v>1258</v>
      </c>
    </row>
    <row r="192" spans="4:8" x14ac:dyDescent="0.35">
      <c r="D192" s="19" t="s">
        <v>20</v>
      </c>
      <c r="E192" s="19">
        <v>2441</v>
      </c>
      <c r="G192" s="19" t="s">
        <v>14</v>
      </c>
      <c r="H192" s="19">
        <v>362</v>
      </c>
    </row>
    <row r="193" spans="4:8" x14ac:dyDescent="0.35">
      <c r="D193" s="20" t="s">
        <v>20</v>
      </c>
      <c r="E193" s="20">
        <v>1385</v>
      </c>
      <c r="G193" s="20" t="s">
        <v>14</v>
      </c>
      <c r="H193" s="20">
        <v>133</v>
      </c>
    </row>
    <row r="194" spans="4:8" x14ac:dyDescent="0.35">
      <c r="D194" s="19" t="s">
        <v>20</v>
      </c>
      <c r="E194" s="19">
        <v>190</v>
      </c>
      <c r="G194" s="19" t="s">
        <v>14</v>
      </c>
      <c r="H194" s="19">
        <v>846</v>
      </c>
    </row>
    <row r="195" spans="4:8" x14ac:dyDescent="0.35">
      <c r="D195" s="20" t="s">
        <v>20</v>
      </c>
      <c r="E195" s="20">
        <v>470</v>
      </c>
      <c r="G195" s="20" t="s">
        <v>14</v>
      </c>
      <c r="H195" s="20">
        <v>10</v>
      </c>
    </row>
    <row r="196" spans="4:8" x14ac:dyDescent="0.35">
      <c r="D196" s="19" t="s">
        <v>20</v>
      </c>
      <c r="E196" s="19">
        <v>253</v>
      </c>
      <c r="G196" s="19" t="s">
        <v>14</v>
      </c>
      <c r="H196" s="19">
        <v>191</v>
      </c>
    </row>
    <row r="197" spans="4:8" x14ac:dyDescent="0.35">
      <c r="D197" s="20" t="s">
        <v>20</v>
      </c>
      <c r="E197" s="20">
        <v>1113</v>
      </c>
      <c r="G197" s="20" t="s">
        <v>14</v>
      </c>
      <c r="H197" s="20">
        <v>1979</v>
      </c>
    </row>
    <row r="198" spans="4:8" x14ac:dyDescent="0.35">
      <c r="D198" s="19" t="s">
        <v>20</v>
      </c>
      <c r="E198" s="19">
        <v>2283</v>
      </c>
      <c r="G198" s="19" t="s">
        <v>14</v>
      </c>
      <c r="H198" s="19">
        <v>63</v>
      </c>
    </row>
    <row r="199" spans="4:8" x14ac:dyDescent="0.35">
      <c r="D199" s="20" t="s">
        <v>20</v>
      </c>
      <c r="E199" s="20">
        <v>1095</v>
      </c>
      <c r="G199" s="20" t="s">
        <v>14</v>
      </c>
      <c r="H199" s="20">
        <v>6080</v>
      </c>
    </row>
    <row r="200" spans="4:8" x14ac:dyDescent="0.35">
      <c r="D200" s="19" t="s">
        <v>20</v>
      </c>
      <c r="E200" s="19">
        <v>1690</v>
      </c>
      <c r="G200" s="19" t="s">
        <v>14</v>
      </c>
      <c r="H200" s="19">
        <v>80</v>
      </c>
    </row>
    <row r="201" spans="4:8" x14ac:dyDescent="0.35">
      <c r="D201" s="20" t="s">
        <v>20</v>
      </c>
      <c r="E201" s="20">
        <v>191</v>
      </c>
      <c r="G201" s="20" t="s">
        <v>14</v>
      </c>
      <c r="H201" s="20">
        <v>9</v>
      </c>
    </row>
    <row r="202" spans="4:8" x14ac:dyDescent="0.35">
      <c r="D202" s="19" t="s">
        <v>20</v>
      </c>
      <c r="E202" s="19">
        <v>2013</v>
      </c>
      <c r="G202" s="19" t="s">
        <v>14</v>
      </c>
      <c r="H202" s="19">
        <v>1784</v>
      </c>
    </row>
    <row r="203" spans="4:8" x14ac:dyDescent="0.35">
      <c r="D203" s="20" t="s">
        <v>20</v>
      </c>
      <c r="E203" s="20">
        <v>1703</v>
      </c>
      <c r="G203" s="20" t="s">
        <v>14</v>
      </c>
      <c r="H203" s="20">
        <v>243</v>
      </c>
    </row>
    <row r="204" spans="4:8" x14ac:dyDescent="0.35">
      <c r="D204" s="19" t="s">
        <v>20</v>
      </c>
      <c r="E204" s="19">
        <v>80</v>
      </c>
      <c r="G204" s="19" t="s">
        <v>14</v>
      </c>
      <c r="H204" s="19">
        <v>1296</v>
      </c>
    </row>
    <row r="205" spans="4:8" x14ac:dyDescent="0.35">
      <c r="D205" s="20" t="s">
        <v>20</v>
      </c>
      <c r="E205" s="20">
        <v>41</v>
      </c>
      <c r="G205" s="20" t="s">
        <v>14</v>
      </c>
      <c r="H205" s="20">
        <v>77</v>
      </c>
    </row>
    <row r="206" spans="4:8" x14ac:dyDescent="0.35">
      <c r="D206" s="19" t="s">
        <v>20</v>
      </c>
      <c r="E206" s="19">
        <v>187</v>
      </c>
      <c r="G206" s="19" t="s">
        <v>14</v>
      </c>
      <c r="H206" s="19">
        <v>395</v>
      </c>
    </row>
    <row r="207" spans="4:8" x14ac:dyDescent="0.35">
      <c r="D207" s="20" t="s">
        <v>20</v>
      </c>
      <c r="E207" s="20">
        <v>2875</v>
      </c>
      <c r="G207" s="20" t="s">
        <v>14</v>
      </c>
      <c r="H207" s="20">
        <v>49</v>
      </c>
    </row>
    <row r="208" spans="4:8" x14ac:dyDescent="0.35">
      <c r="D208" s="19" t="s">
        <v>20</v>
      </c>
      <c r="E208" s="19">
        <v>88</v>
      </c>
      <c r="G208" s="19" t="s">
        <v>14</v>
      </c>
      <c r="H208" s="19">
        <v>180</v>
      </c>
    </row>
    <row r="209" spans="4:8" x14ac:dyDescent="0.35">
      <c r="D209" s="20" t="s">
        <v>20</v>
      </c>
      <c r="E209" s="20">
        <v>191</v>
      </c>
      <c r="G209" s="20" t="s">
        <v>14</v>
      </c>
      <c r="H209" s="20">
        <v>2690</v>
      </c>
    </row>
    <row r="210" spans="4:8" x14ac:dyDescent="0.35">
      <c r="D210" s="19" t="s">
        <v>20</v>
      </c>
      <c r="E210" s="19">
        <v>139</v>
      </c>
      <c r="G210" s="19" t="s">
        <v>14</v>
      </c>
      <c r="H210" s="19">
        <v>2779</v>
      </c>
    </row>
    <row r="211" spans="4:8" x14ac:dyDescent="0.35">
      <c r="D211" s="20" t="s">
        <v>20</v>
      </c>
      <c r="E211" s="20">
        <v>186</v>
      </c>
      <c r="G211" s="20" t="s">
        <v>14</v>
      </c>
      <c r="H211" s="20">
        <v>92</v>
      </c>
    </row>
    <row r="212" spans="4:8" x14ac:dyDescent="0.35">
      <c r="D212" s="19" t="s">
        <v>20</v>
      </c>
      <c r="E212" s="19">
        <v>112</v>
      </c>
      <c r="G212" s="19" t="s">
        <v>14</v>
      </c>
      <c r="H212" s="19">
        <v>1028</v>
      </c>
    </row>
    <row r="213" spans="4:8" x14ac:dyDescent="0.35">
      <c r="D213" s="20" t="s">
        <v>20</v>
      </c>
      <c r="E213" s="20">
        <v>101</v>
      </c>
      <c r="G213" s="20" t="s">
        <v>14</v>
      </c>
      <c r="H213" s="20">
        <v>26</v>
      </c>
    </row>
    <row r="214" spans="4:8" x14ac:dyDescent="0.35">
      <c r="D214" s="19" t="s">
        <v>20</v>
      </c>
      <c r="E214" s="19">
        <v>206</v>
      </c>
      <c r="G214" s="19" t="s">
        <v>14</v>
      </c>
      <c r="H214" s="19">
        <v>1790</v>
      </c>
    </row>
    <row r="215" spans="4:8" x14ac:dyDescent="0.35">
      <c r="D215" s="20" t="s">
        <v>20</v>
      </c>
      <c r="E215" s="20">
        <v>154</v>
      </c>
      <c r="G215" s="20" t="s">
        <v>14</v>
      </c>
      <c r="H215" s="20">
        <v>37</v>
      </c>
    </row>
    <row r="216" spans="4:8" x14ac:dyDescent="0.35">
      <c r="D216" s="19" t="s">
        <v>20</v>
      </c>
      <c r="E216" s="19">
        <v>5966</v>
      </c>
      <c r="G216" s="19" t="s">
        <v>14</v>
      </c>
      <c r="H216" s="19">
        <v>35</v>
      </c>
    </row>
    <row r="217" spans="4:8" x14ac:dyDescent="0.35">
      <c r="D217" s="20" t="s">
        <v>20</v>
      </c>
      <c r="E217" s="20">
        <v>169</v>
      </c>
      <c r="G217" s="20" t="s">
        <v>14</v>
      </c>
      <c r="H217" s="20">
        <v>558</v>
      </c>
    </row>
    <row r="218" spans="4:8" x14ac:dyDescent="0.35">
      <c r="D218" s="19" t="s">
        <v>20</v>
      </c>
      <c r="E218" s="19">
        <v>2106</v>
      </c>
      <c r="G218" s="19" t="s">
        <v>14</v>
      </c>
      <c r="H218" s="19">
        <v>64</v>
      </c>
    </row>
    <row r="219" spans="4:8" x14ac:dyDescent="0.35">
      <c r="D219" s="20" t="s">
        <v>20</v>
      </c>
      <c r="E219" s="20">
        <v>131</v>
      </c>
      <c r="G219" s="20" t="s">
        <v>14</v>
      </c>
      <c r="H219" s="20">
        <v>245</v>
      </c>
    </row>
    <row r="220" spans="4:8" x14ac:dyDescent="0.35">
      <c r="D220" s="19" t="s">
        <v>20</v>
      </c>
      <c r="E220" s="19">
        <v>84</v>
      </c>
      <c r="G220" s="19" t="s">
        <v>14</v>
      </c>
      <c r="H220" s="19">
        <v>71</v>
      </c>
    </row>
    <row r="221" spans="4:8" x14ac:dyDescent="0.35">
      <c r="D221" s="20" t="s">
        <v>20</v>
      </c>
      <c r="E221" s="20">
        <v>155</v>
      </c>
      <c r="G221" s="20" t="s">
        <v>14</v>
      </c>
      <c r="H221" s="20">
        <v>42</v>
      </c>
    </row>
    <row r="222" spans="4:8" x14ac:dyDescent="0.35">
      <c r="D222" s="19" t="s">
        <v>20</v>
      </c>
      <c r="E222" s="19">
        <v>189</v>
      </c>
      <c r="G222" s="19" t="s">
        <v>14</v>
      </c>
      <c r="H222" s="19">
        <v>156</v>
      </c>
    </row>
    <row r="223" spans="4:8" x14ac:dyDescent="0.35">
      <c r="D223" s="20" t="s">
        <v>20</v>
      </c>
      <c r="E223" s="20">
        <v>4799</v>
      </c>
      <c r="G223" s="20" t="s">
        <v>14</v>
      </c>
      <c r="H223" s="20">
        <v>1368</v>
      </c>
    </row>
    <row r="224" spans="4:8" x14ac:dyDescent="0.35">
      <c r="D224" s="19" t="s">
        <v>20</v>
      </c>
      <c r="E224" s="19">
        <v>1137</v>
      </c>
      <c r="G224" s="19" t="s">
        <v>14</v>
      </c>
      <c r="H224" s="19">
        <v>102</v>
      </c>
    </row>
    <row r="225" spans="4:8" x14ac:dyDescent="0.35">
      <c r="D225" s="20" t="s">
        <v>20</v>
      </c>
      <c r="E225" s="20">
        <v>1152</v>
      </c>
      <c r="G225" s="20" t="s">
        <v>14</v>
      </c>
      <c r="H225" s="20">
        <v>86</v>
      </c>
    </row>
    <row r="226" spans="4:8" x14ac:dyDescent="0.35">
      <c r="D226" s="19" t="s">
        <v>20</v>
      </c>
      <c r="E226" s="19">
        <v>50</v>
      </c>
      <c r="G226" s="19" t="s">
        <v>14</v>
      </c>
      <c r="H226" s="19">
        <v>253</v>
      </c>
    </row>
    <row r="227" spans="4:8" x14ac:dyDescent="0.35">
      <c r="D227" s="20" t="s">
        <v>20</v>
      </c>
      <c r="E227" s="20">
        <v>3059</v>
      </c>
      <c r="G227" s="20" t="s">
        <v>14</v>
      </c>
      <c r="H227" s="20">
        <v>157</v>
      </c>
    </row>
    <row r="228" spans="4:8" x14ac:dyDescent="0.35">
      <c r="D228" s="19" t="s">
        <v>20</v>
      </c>
      <c r="E228" s="19">
        <v>34</v>
      </c>
      <c r="G228" s="19" t="s">
        <v>14</v>
      </c>
      <c r="H228" s="19">
        <v>183</v>
      </c>
    </row>
    <row r="229" spans="4:8" x14ac:dyDescent="0.35">
      <c r="D229" s="20" t="s">
        <v>20</v>
      </c>
      <c r="E229" s="20">
        <v>220</v>
      </c>
      <c r="G229" s="20" t="s">
        <v>14</v>
      </c>
      <c r="H229" s="20">
        <v>82</v>
      </c>
    </row>
    <row r="230" spans="4:8" x14ac:dyDescent="0.35">
      <c r="D230" s="19" t="s">
        <v>20</v>
      </c>
      <c r="E230" s="19">
        <v>1604</v>
      </c>
      <c r="G230" s="19" t="s">
        <v>14</v>
      </c>
      <c r="H230" s="19">
        <v>1</v>
      </c>
    </row>
    <row r="231" spans="4:8" x14ac:dyDescent="0.35">
      <c r="D231" s="20" t="s">
        <v>20</v>
      </c>
      <c r="E231" s="20">
        <v>454</v>
      </c>
      <c r="G231" s="20" t="s">
        <v>14</v>
      </c>
      <c r="H231" s="20">
        <v>1198</v>
      </c>
    </row>
    <row r="232" spans="4:8" x14ac:dyDescent="0.35">
      <c r="D232" s="19" t="s">
        <v>20</v>
      </c>
      <c r="E232" s="19">
        <v>123</v>
      </c>
      <c r="G232" s="19" t="s">
        <v>14</v>
      </c>
      <c r="H232" s="19">
        <v>648</v>
      </c>
    </row>
    <row r="233" spans="4:8" x14ac:dyDescent="0.35">
      <c r="D233" s="20" t="s">
        <v>20</v>
      </c>
      <c r="E233" s="20">
        <v>299</v>
      </c>
      <c r="G233" s="20" t="s">
        <v>14</v>
      </c>
      <c r="H233" s="20">
        <v>64</v>
      </c>
    </row>
    <row r="234" spans="4:8" x14ac:dyDescent="0.35">
      <c r="D234" s="19" t="s">
        <v>20</v>
      </c>
      <c r="E234" s="19">
        <v>2237</v>
      </c>
      <c r="G234" s="19" t="s">
        <v>14</v>
      </c>
      <c r="H234" s="19">
        <v>62</v>
      </c>
    </row>
    <row r="235" spans="4:8" x14ac:dyDescent="0.35">
      <c r="D235" s="20" t="s">
        <v>20</v>
      </c>
      <c r="E235" s="20">
        <v>645</v>
      </c>
      <c r="G235" s="20" t="s">
        <v>14</v>
      </c>
      <c r="H235" s="20">
        <v>750</v>
      </c>
    </row>
    <row r="236" spans="4:8" x14ac:dyDescent="0.35">
      <c r="D236" s="19" t="s">
        <v>20</v>
      </c>
      <c r="E236" s="19">
        <v>484</v>
      </c>
      <c r="G236" s="19" t="s">
        <v>14</v>
      </c>
      <c r="H236" s="19">
        <v>105</v>
      </c>
    </row>
    <row r="237" spans="4:8" x14ac:dyDescent="0.35">
      <c r="D237" s="20" t="s">
        <v>20</v>
      </c>
      <c r="E237" s="20">
        <v>154</v>
      </c>
      <c r="G237" s="20" t="s">
        <v>14</v>
      </c>
      <c r="H237" s="20">
        <v>2604</v>
      </c>
    </row>
    <row r="238" spans="4:8" x14ac:dyDescent="0.35">
      <c r="D238" s="19" t="s">
        <v>20</v>
      </c>
      <c r="E238" s="19">
        <v>82</v>
      </c>
      <c r="G238" s="19" t="s">
        <v>14</v>
      </c>
      <c r="H238" s="19">
        <v>65</v>
      </c>
    </row>
    <row r="239" spans="4:8" x14ac:dyDescent="0.35">
      <c r="D239" s="20" t="s">
        <v>20</v>
      </c>
      <c r="E239" s="20">
        <v>134</v>
      </c>
      <c r="G239" s="20" t="s">
        <v>14</v>
      </c>
      <c r="H239" s="20">
        <v>94</v>
      </c>
    </row>
    <row r="240" spans="4:8" x14ac:dyDescent="0.35">
      <c r="D240" s="19" t="s">
        <v>20</v>
      </c>
      <c r="E240" s="19">
        <v>5203</v>
      </c>
      <c r="G240" s="19" t="s">
        <v>14</v>
      </c>
      <c r="H240" s="19">
        <v>257</v>
      </c>
    </row>
    <row r="241" spans="4:8" x14ac:dyDescent="0.35">
      <c r="D241" s="20" t="s">
        <v>20</v>
      </c>
      <c r="E241" s="20">
        <v>94</v>
      </c>
      <c r="G241" s="20" t="s">
        <v>14</v>
      </c>
      <c r="H241" s="20">
        <v>2928</v>
      </c>
    </row>
    <row r="242" spans="4:8" x14ac:dyDescent="0.35">
      <c r="D242" s="19" t="s">
        <v>20</v>
      </c>
      <c r="E242" s="19">
        <v>205</v>
      </c>
      <c r="G242" s="19" t="s">
        <v>14</v>
      </c>
      <c r="H242" s="19">
        <v>4697</v>
      </c>
    </row>
    <row r="243" spans="4:8" x14ac:dyDescent="0.35">
      <c r="D243" s="20" t="s">
        <v>20</v>
      </c>
      <c r="E243" s="20">
        <v>92</v>
      </c>
      <c r="G243" s="20" t="s">
        <v>14</v>
      </c>
      <c r="H243" s="20">
        <v>2915</v>
      </c>
    </row>
    <row r="244" spans="4:8" x14ac:dyDescent="0.35">
      <c r="D244" s="19" t="s">
        <v>20</v>
      </c>
      <c r="E244" s="19">
        <v>219</v>
      </c>
      <c r="G244" s="19" t="s">
        <v>14</v>
      </c>
      <c r="H244" s="19">
        <v>18</v>
      </c>
    </row>
    <row r="245" spans="4:8" x14ac:dyDescent="0.35">
      <c r="D245" s="20" t="s">
        <v>20</v>
      </c>
      <c r="E245" s="20">
        <v>2526</v>
      </c>
      <c r="G245" s="20" t="s">
        <v>14</v>
      </c>
      <c r="H245" s="20">
        <v>602</v>
      </c>
    </row>
    <row r="246" spans="4:8" x14ac:dyDescent="0.35">
      <c r="D246" s="19" t="s">
        <v>20</v>
      </c>
      <c r="E246" s="19">
        <v>94</v>
      </c>
      <c r="G246" s="19" t="s">
        <v>14</v>
      </c>
      <c r="H246" s="19">
        <v>1</v>
      </c>
    </row>
    <row r="247" spans="4:8" x14ac:dyDescent="0.35">
      <c r="D247" s="20" t="s">
        <v>20</v>
      </c>
      <c r="E247" s="20">
        <v>1713</v>
      </c>
      <c r="G247" s="20" t="s">
        <v>14</v>
      </c>
      <c r="H247" s="20">
        <v>3868</v>
      </c>
    </row>
    <row r="248" spans="4:8" x14ac:dyDescent="0.35">
      <c r="D248" s="19" t="s">
        <v>20</v>
      </c>
      <c r="E248" s="19">
        <v>249</v>
      </c>
      <c r="G248" s="19" t="s">
        <v>14</v>
      </c>
      <c r="H248" s="19">
        <v>504</v>
      </c>
    </row>
    <row r="249" spans="4:8" x14ac:dyDescent="0.35">
      <c r="D249" s="20" t="s">
        <v>20</v>
      </c>
      <c r="E249" s="20">
        <v>192</v>
      </c>
      <c r="G249" s="20" t="s">
        <v>14</v>
      </c>
      <c r="H249" s="20">
        <v>14</v>
      </c>
    </row>
    <row r="250" spans="4:8" x14ac:dyDescent="0.35">
      <c r="D250" s="19" t="s">
        <v>20</v>
      </c>
      <c r="E250" s="19">
        <v>247</v>
      </c>
      <c r="G250" s="19" t="s">
        <v>14</v>
      </c>
      <c r="H250" s="19">
        <v>750</v>
      </c>
    </row>
    <row r="251" spans="4:8" x14ac:dyDescent="0.35">
      <c r="D251" s="20" t="s">
        <v>20</v>
      </c>
      <c r="E251" s="20">
        <v>2293</v>
      </c>
      <c r="G251" s="20" t="s">
        <v>14</v>
      </c>
      <c r="H251" s="20">
        <v>77</v>
      </c>
    </row>
    <row r="252" spans="4:8" x14ac:dyDescent="0.35">
      <c r="D252" s="19" t="s">
        <v>20</v>
      </c>
      <c r="E252" s="19">
        <v>3131</v>
      </c>
      <c r="G252" s="19" t="s">
        <v>14</v>
      </c>
      <c r="H252" s="19">
        <v>752</v>
      </c>
    </row>
    <row r="253" spans="4:8" x14ac:dyDescent="0.35">
      <c r="D253" s="20" t="s">
        <v>20</v>
      </c>
      <c r="E253" s="20">
        <v>143</v>
      </c>
      <c r="G253" s="20" t="s">
        <v>14</v>
      </c>
      <c r="H253" s="20">
        <v>131</v>
      </c>
    </row>
    <row r="254" spans="4:8" x14ac:dyDescent="0.35">
      <c r="D254" s="19" t="s">
        <v>20</v>
      </c>
      <c r="E254" s="19">
        <v>296</v>
      </c>
      <c r="G254" s="19" t="s">
        <v>14</v>
      </c>
      <c r="H254" s="19">
        <v>87</v>
      </c>
    </row>
    <row r="255" spans="4:8" x14ac:dyDescent="0.35">
      <c r="D255" s="20" t="s">
        <v>20</v>
      </c>
      <c r="E255" s="20">
        <v>170</v>
      </c>
      <c r="G255" s="20" t="s">
        <v>14</v>
      </c>
      <c r="H255" s="20">
        <v>1063</v>
      </c>
    </row>
    <row r="256" spans="4:8" x14ac:dyDescent="0.35">
      <c r="D256" s="19" t="s">
        <v>20</v>
      </c>
      <c r="E256" s="19">
        <v>86</v>
      </c>
      <c r="G256" s="19" t="s">
        <v>14</v>
      </c>
      <c r="H256" s="19">
        <v>76</v>
      </c>
    </row>
    <row r="257" spans="4:8" x14ac:dyDescent="0.35">
      <c r="D257" s="20" t="s">
        <v>20</v>
      </c>
      <c r="E257" s="20">
        <v>6286</v>
      </c>
      <c r="G257" s="20" t="s">
        <v>14</v>
      </c>
      <c r="H257" s="20">
        <v>4428</v>
      </c>
    </row>
    <row r="258" spans="4:8" x14ac:dyDescent="0.35">
      <c r="D258" s="19" t="s">
        <v>20</v>
      </c>
      <c r="E258" s="19">
        <v>3727</v>
      </c>
      <c r="G258" s="19" t="s">
        <v>14</v>
      </c>
      <c r="H258" s="19">
        <v>58</v>
      </c>
    </row>
    <row r="259" spans="4:8" x14ac:dyDescent="0.35">
      <c r="D259" s="20" t="s">
        <v>20</v>
      </c>
      <c r="E259" s="20">
        <v>1605</v>
      </c>
      <c r="G259" s="20" t="s">
        <v>14</v>
      </c>
      <c r="H259" s="20">
        <v>111</v>
      </c>
    </row>
    <row r="260" spans="4:8" x14ac:dyDescent="0.35">
      <c r="D260" s="19" t="s">
        <v>20</v>
      </c>
      <c r="E260" s="19">
        <v>2120</v>
      </c>
      <c r="G260" s="19" t="s">
        <v>14</v>
      </c>
      <c r="H260" s="19">
        <v>2955</v>
      </c>
    </row>
    <row r="261" spans="4:8" x14ac:dyDescent="0.35">
      <c r="D261" s="20" t="s">
        <v>20</v>
      </c>
      <c r="E261" s="20">
        <v>50</v>
      </c>
      <c r="G261" s="20" t="s">
        <v>14</v>
      </c>
      <c r="H261" s="20">
        <v>1657</v>
      </c>
    </row>
    <row r="262" spans="4:8" x14ac:dyDescent="0.35">
      <c r="D262" s="19" t="s">
        <v>20</v>
      </c>
      <c r="E262" s="19">
        <v>2080</v>
      </c>
      <c r="G262" s="19" t="s">
        <v>14</v>
      </c>
      <c r="H262" s="19">
        <v>926</v>
      </c>
    </row>
    <row r="263" spans="4:8" x14ac:dyDescent="0.35">
      <c r="D263" s="20" t="s">
        <v>20</v>
      </c>
      <c r="E263" s="20">
        <v>2105</v>
      </c>
      <c r="G263" s="20" t="s">
        <v>14</v>
      </c>
      <c r="H263" s="20">
        <v>77</v>
      </c>
    </row>
    <row r="264" spans="4:8" x14ac:dyDescent="0.35">
      <c r="D264" s="19" t="s">
        <v>20</v>
      </c>
      <c r="E264" s="19">
        <v>2436</v>
      </c>
      <c r="G264" s="19" t="s">
        <v>14</v>
      </c>
      <c r="H264" s="19">
        <v>1748</v>
      </c>
    </row>
    <row r="265" spans="4:8" x14ac:dyDescent="0.35">
      <c r="D265" s="20" t="s">
        <v>20</v>
      </c>
      <c r="E265" s="20">
        <v>80</v>
      </c>
      <c r="G265" s="20" t="s">
        <v>14</v>
      </c>
      <c r="H265" s="20">
        <v>79</v>
      </c>
    </row>
    <row r="266" spans="4:8" x14ac:dyDescent="0.35">
      <c r="D266" s="19" t="s">
        <v>20</v>
      </c>
      <c r="E266" s="19">
        <v>42</v>
      </c>
      <c r="G266" s="19" t="s">
        <v>14</v>
      </c>
      <c r="H266" s="19">
        <v>889</v>
      </c>
    </row>
    <row r="267" spans="4:8" x14ac:dyDescent="0.35">
      <c r="D267" s="20" t="s">
        <v>20</v>
      </c>
      <c r="E267" s="20">
        <v>139</v>
      </c>
      <c r="G267" s="20" t="s">
        <v>14</v>
      </c>
      <c r="H267" s="20">
        <v>56</v>
      </c>
    </row>
    <row r="268" spans="4:8" x14ac:dyDescent="0.35">
      <c r="D268" s="19" t="s">
        <v>20</v>
      </c>
      <c r="E268" s="19">
        <v>159</v>
      </c>
      <c r="G268" s="19" t="s">
        <v>14</v>
      </c>
      <c r="H268" s="19">
        <v>1</v>
      </c>
    </row>
    <row r="269" spans="4:8" x14ac:dyDescent="0.35">
      <c r="D269" s="20" t="s">
        <v>20</v>
      </c>
      <c r="E269" s="20">
        <v>381</v>
      </c>
      <c r="G269" s="20" t="s">
        <v>14</v>
      </c>
      <c r="H269" s="20">
        <v>83</v>
      </c>
    </row>
    <row r="270" spans="4:8" x14ac:dyDescent="0.35">
      <c r="D270" s="19" t="s">
        <v>20</v>
      </c>
      <c r="E270" s="19">
        <v>194</v>
      </c>
      <c r="G270" s="19" t="s">
        <v>14</v>
      </c>
      <c r="H270" s="19">
        <v>2025</v>
      </c>
    </row>
    <row r="271" spans="4:8" x14ac:dyDescent="0.35">
      <c r="D271" s="20" t="s">
        <v>20</v>
      </c>
      <c r="E271" s="20">
        <v>106</v>
      </c>
      <c r="G271" s="20" t="s">
        <v>14</v>
      </c>
      <c r="H271" s="20">
        <v>14</v>
      </c>
    </row>
    <row r="272" spans="4:8" x14ac:dyDescent="0.35">
      <c r="D272" s="19" t="s">
        <v>20</v>
      </c>
      <c r="E272" s="19">
        <v>142</v>
      </c>
      <c r="G272" s="19" t="s">
        <v>14</v>
      </c>
      <c r="H272" s="19">
        <v>656</v>
      </c>
    </row>
    <row r="273" spans="4:8" x14ac:dyDescent="0.35">
      <c r="D273" s="20" t="s">
        <v>20</v>
      </c>
      <c r="E273" s="20">
        <v>211</v>
      </c>
      <c r="G273" s="20" t="s">
        <v>14</v>
      </c>
      <c r="H273" s="20">
        <v>1596</v>
      </c>
    </row>
    <row r="274" spans="4:8" x14ac:dyDescent="0.35">
      <c r="D274" s="19" t="s">
        <v>20</v>
      </c>
      <c r="E274" s="19">
        <v>2756</v>
      </c>
      <c r="G274" s="19" t="s">
        <v>14</v>
      </c>
      <c r="H274" s="19">
        <v>10</v>
      </c>
    </row>
    <row r="275" spans="4:8" x14ac:dyDescent="0.35">
      <c r="D275" s="20" t="s">
        <v>20</v>
      </c>
      <c r="E275" s="20">
        <v>173</v>
      </c>
      <c r="G275" s="20" t="s">
        <v>14</v>
      </c>
      <c r="H275" s="20">
        <v>1121</v>
      </c>
    </row>
    <row r="276" spans="4:8" x14ac:dyDescent="0.35">
      <c r="D276" s="19" t="s">
        <v>20</v>
      </c>
      <c r="E276" s="19">
        <v>87</v>
      </c>
      <c r="G276" s="19" t="s">
        <v>14</v>
      </c>
      <c r="H276" s="19">
        <v>15</v>
      </c>
    </row>
    <row r="277" spans="4:8" x14ac:dyDescent="0.35">
      <c r="D277" s="20" t="s">
        <v>20</v>
      </c>
      <c r="E277" s="20">
        <v>1572</v>
      </c>
      <c r="G277" s="20" t="s">
        <v>14</v>
      </c>
      <c r="H277" s="20">
        <v>191</v>
      </c>
    </row>
    <row r="278" spans="4:8" x14ac:dyDescent="0.35">
      <c r="D278" s="19" t="s">
        <v>20</v>
      </c>
      <c r="E278" s="19">
        <v>2346</v>
      </c>
      <c r="G278" s="19" t="s">
        <v>14</v>
      </c>
      <c r="H278" s="19">
        <v>16</v>
      </c>
    </row>
    <row r="279" spans="4:8" x14ac:dyDescent="0.35">
      <c r="D279" s="20" t="s">
        <v>20</v>
      </c>
      <c r="E279" s="20">
        <v>115</v>
      </c>
      <c r="G279" s="20" t="s">
        <v>14</v>
      </c>
      <c r="H279" s="20">
        <v>17</v>
      </c>
    </row>
    <row r="280" spans="4:8" x14ac:dyDescent="0.35">
      <c r="D280" s="19" t="s">
        <v>20</v>
      </c>
      <c r="E280" s="19">
        <v>85</v>
      </c>
      <c r="G280" s="19" t="s">
        <v>14</v>
      </c>
      <c r="H280" s="19">
        <v>34</v>
      </c>
    </row>
    <row r="281" spans="4:8" x14ac:dyDescent="0.35">
      <c r="D281" s="20" t="s">
        <v>20</v>
      </c>
      <c r="E281" s="20">
        <v>144</v>
      </c>
      <c r="G281" s="20" t="s">
        <v>14</v>
      </c>
      <c r="H281" s="20">
        <v>1</v>
      </c>
    </row>
    <row r="282" spans="4:8" x14ac:dyDescent="0.35">
      <c r="D282" s="19" t="s">
        <v>20</v>
      </c>
      <c r="E282" s="19">
        <v>2443</v>
      </c>
      <c r="G282" s="19" t="s">
        <v>14</v>
      </c>
      <c r="H282" s="19">
        <v>1274</v>
      </c>
    </row>
    <row r="283" spans="4:8" x14ac:dyDescent="0.35">
      <c r="D283" s="20" t="s">
        <v>20</v>
      </c>
      <c r="E283" s="20">
        <v>64</v>
      </c>
      <c r="G283" s="20" t="s">
        <v>14</v>
      </c>
      <c r="H283" s="20">
        <v>210</v>
      </c>
    </row>
    <row r="284" spans="4:8" x14ac:dyDescent="0.35">
      <c r="D284" s="19" t="s">
        <v>20</v>
      </c>
      <c r="E284" s="19">
        <v>268</v>
      </c>
      <c r="G284" s="19" t="s">
        <v>14</v>
      </c>
      <c r="H284" s="19">
        <v>248</v>
      </c>
    </row>
    <row r="285" spans="4:8" x14ac:dyDescent="0.35">
      <c r="D285" s="20" t="s">
        <v>20</v>
      </c>
      <c r="E285" s="20">
        <v>195</v>
      </c>
      <c r="G285" s="20" t="s">
        <v>14</v>
      </c>
      <c r="H285" s="20">
        <v>513</v>
      </c>
    </row>
    <row r="286" spans="4:8" x14ac:dyDescent="0.35">
      <c r="D286" s="19" t="s">
        <v>20</v>
      </c>
      <c r="E286" s="19">
        <v>186</v>
      </c>
      <c r="G286" s="19" t="s">
        <v>14</v>
      </c>
      <c r="H286" s="19">
        <v>3410</v>
      </c>
    </row>
    <row r="287" spans="4:8" x14ac:dyDescent="0.35">
      <c r="D287" s="20" t="s">
        <v>20</v>
      </c>
      <c r="E287" s="20">
        <v>460</v>
      </c>
      <c r="G287" s="20" t="s">
        <v>14</v>
      </c>
      <c r="H287" s="20">
        <v>10</v>
      </c>
    </row>
    <row r="288" spans="4:8" x14ac:dyDescent="0.35">
      <c r="D288" s="19" t="s">
        <v>20</v>
      </c>
      <c r="E288" s="19">
        <v>2528</v>
      </c>
      <c r="G288" s="19" t="s">
        <v>14</v>
      </c>
      <c r="H288" s="19">
        <v>2201</v>
      </c>
    </row>
    <row r="289" spans="4:8" x14ac:dyDescent="0.35">
      <c r="D289" s="20" t="s">
        <v>20</v>
      </c>
      <c r="E289" s="20">
        <v>3657</v>
      </c>
      <c r="G289" s="20" t="s">
        <v>14</v>
      </c>
      <c r="H289" s="20">
        <v>676</v>
      </c>
    </row>
    <row r="290" spans="4:8" x14ac:dyDescent="0.35">
      <c r="D290" s="19" t="s">
        <v>20</v>
      </c>
      <c r="E290" s="19">
        <v>131</v>
      </c>
      <c r="G290" s="19" t="s">
        <v>14</v>
      </c>
      <c r="H290" s="19">
        <v>831</v>
      </c>
    </row>
    <row r="291" spans="4:8" x14ac:dyDescent="0.35">
      <c r="D291" s="20" t="s">
        <v>20</v>
      </c>
      <c r="E291" s="20">
        <v>239</v>
      </c>
      <c r="G291" s="20" t="s">
        <v>14</v>
      </c>
      <c r="H291" s="20">
        <v>859</v>
      </c>
    </row>
    <row r="292" spans="4:8" x14ac:dyDescent="0.35">
      <c r="D292" s="19" t="s">
        <v>20</v>
      </c>
      <c r="E292" s="19">
        <v>78</v>
      </c>
      <c r="G292" s="19" t="s">
        <v>14</v>
      </c>
      <c r="H292" s="19">
        <v>45</v>
      </c>
    </row>
    <row r="293" spans="4:8" x14ac:dyDescent="0.35">
      <c r="D293" s="20" t="s">
        <v>20</v>
      </c>
      <c r="E293" s="20">
        <v>1773</v>
      </c>
      <c r="G293" s="20" t="s">
        <v>14</v>
      </c>
      <c r="H293" s="20">
        <v>6</v>
      </c>
    </row>
    <row r="294" spans="4:8" x14ac:dyDescent="0.35">
      <c r="D294" s="19" t="s">
        <v>20</v>
      </c>
      <c r="E294" s="19">
        <v>32</v>
      </c>
      <c r="G294" s="19" t="s">
        <v>14</v>
      </c>
      <c r="H294" s="19">
        <v>7</v>
      </c>
    </row>
    <row r="295" spans="4:8" x14ac:dyDescent="0.35">
      <c r="D295" s="20" t="s">
        <v>20</v>
      </c>
      <c r="E295" s="20">
        <v>369</v>
      </c>
      <c r="G295" s="20" t="s">
        <v>14</v>
      </c>
      <c r="H295" s="20">
        <v>31</v>
      </c>
    </row>
    <row r="296" spans="4:8" x14ac:dyDescent="0.35">
      <c r="D296" s="19" t="s">
        <v>20</v>
      </c>
      <c r="E296" s="19">
        <v>89</v>
      </c>
      <c r="G296" s="19" t="s">
        <v>14</v>
      </c>
      <c r="H296" s="19">
        <v>78</v>
      </c>
    </row>
    <row r="297" spans="4:8" x14ac:dyDescent="0.35">
      <c r="D297" s="20" t="s">
        <v>20</v>
      </c>
      <c r="E297" s="20">
        <v>147</v>
      </c>
      <c r="G297" s="20" t="s">
        <v>14</v>
      </c>
      <c r="H297" s="20">
        <v>1225</v>
      </c>
    </row>
    <row r="298" spans="4:8" x14ac:dyDescent="0.35">
      <c r="D298" s="19" t="s">
        <v>20</v>
      </c>
      <c r="E298" s="19">
        <v>126</v>
      </c>
      <c r="G298" s="19" t="s">
        <v>14</v>
      </c>
      <c r="H298" s="19">
        <v>1</v>
      </c>
    </row>
    <row r="299" spans="4:8" x14ac:dyDescent="0.35">
      <c r="D299" s="20" t="s">
        <v>20</v>
      </c>
      <c r="E299" s="20">
        <v>2218</v>
      </c>
      <c r="G299" s="20" t="s">
        <v>14</v>
      </c>
      <c r="H299" s="20">
        <v>67</v>
      </c>
    </row>
    <row r="300" spans="4:8" x14ac:dyDescent="0.35">
      <c r="D300" s="19" t="s">
        <v>20</v>
      </c>
      <c r="E300" s="19">
        <v>202</v>
      </c>
      <c r="G300" s="19" t="s">
        <v>14</v>
      </c>
      <c r="H300" s="19">
        <v>19</v>
      </c>
    </row>
    <row r="301" spans="4:8" x14ac:dyDescent="0.35">
      <c r="D301" s="20" t="s">
        <v>20</v>
      </c>
      <c r="E301" s="20">
        <v>140</v>
      </c>
      <c r="G301" s="20" t="s">
        <v>14</v>
      </c>
      <c r="H301" s="20">
        <v>2108</v>
      </c>
    </row>
    <row r="302" spans="4:8" x14ac:dyDescent="0.35">
      <c r="D302" s="19" t="s">
        <v>20</v>
      </c>
      <c r="E302" s="19">
        <v>1052</v>
      </c>
      <c r="G302" s="19" t="s">
        <v>14</v>
      </c>
      <c r="H302" s="19">
        <v>679</v>
      </c>
    </row>
    <row r="303" spans="4:8" x14ac:dyDescent="0.35">
      <c r="D303" s="20" t="s">
        <v>20</v>
      </c>
      <c r="E303" s="20">
        <v>247</v>
      </c>
      <c r="G303" s="20" t="s">
        <v>14</v>
      </c>
      <c r="H303" s="20">
        <v>36</v>
      </c>
    </row>
    <row r="304" spans="4:8" x14ac:dyDescent="0.35">
      <c r="D304" s="19" t="s">
        <v>20</v>
      </c>
      <c r="E304" s="19">
        <v>84</v>
      </c>
      <c r="G304" s="19" t="s">
        <v>14</v>
      </c>
      <c r="H304" s="19">
        <v>47</v>
      </c>
    </row>
    <row r="305" spans="4:8" x14ac:dyDescent="0.35">
      <c r="D305" s="20" t="s">
        <v>20</v>
      </c>
      <c r="E305" s="20">
        <v>88</v>
      </c>
      <c r="G305" s="20" t="s">
        <v>14</v>
      </c>
      <c r="H305" s="20">
        <v>70</v>
      </c>
    </row>
    <row r="306" spans="4:8" x14ac:dyDescent="0.35">
      <c r="D306" s="19" t="s">
        <v>20</v>
      </c>
      <c r="E306" s="19">
        <v>156</v>
      </c>
      <c r="G306" s="19" t="s">
        <v>14</v>
      </c>
      <c r="H306" s="19">
        <v>154</v>
      </c>
    </row>
    <row r="307" spans="4:8" x14ac:dyDescent="0.35">
      <c r="D307" s="20" t="s">
        <v>20</v>
      </c>
      <c r="E307" s="20">
        <v>2985</v>
      </c>
      <c r="G307" s="20" t="s">
        <v>14</v>
      </c>
      <c r="H307" s="20">
        <v>22</v>
      </c>
    </row>
    <row r="308" spans="4:8" x14ac:dyDescent="0.35">
      <c r="D308" s="19" t="s">
        <v>20</v>
      </c>
      <c r="E308" s="19">
        <v>762</v>
      </c>
      <c r="G308" s="19" t="s">
        <v>14</v>
      </c>
      <c r="H308" s="19">
        <v>1758</v>
      </c>
    </row>
    <row r="309" spans="4:8" x14ac:dyDescent="0.35">
      <c r="D309" s="20" t="s">
        <v>20</v>
      </c>
      <c r="E309" s="20">
        <v>554</v>
      </c>
      <c r="G309" s="20" t="s">
        <v>14</v>
      </c>
      <c r="H309" s="20">
        <v>94</v>
      </c>
    </row>
    <row r="310" spans="4:8" x14ac:dyDescent="0.35">
      <c r="D310" s="19" t="s">
        <v>20</v>
      </c>
      <c r="E310" s="19">
        <v>135</v>
      </c>
      <c r="G310" s="19" t="s">
        <v>14</v>
      </c>
      <c r="H310" s="19">
        <v>33</v>
      </c>
    </row>
    <row r="311" spans="4:8" x14ac:dyDescent="0.35">
      <c r="D311" s="20" t="s">
        <v>20</v>
      </c>
      <c r="E311" s="20">
        <v>122</v>
      </c>
      <c r="G311" s="20" t="s">
        <v>14</v>
      </c>
      <c r="H311" s="20">
        <v>1</v>
      </c>
    </row>
    <row r="312" spans="4:8" x14ac:dyDescent="0.35">
      <c r="D312" s="19" t="s">
        <v>20</v>
      </c>
      <c r="E312" s="19">
        <v>221</v>
      </c>
      <c r="G312" s="19" t="s">
        <v>14</v>
      </c>
      <c r="H312" s="19">
        <v>31</v>
      </c>
    </row>
    <row r="313" spans="4:8" x14ac:dyDescent="0.35">
      <c r="D313" s="20" t="s">
        <v>20</v>
      </c>
      <c r="E313" s="20">
        <v>126</v>
      </c>
      <c r="G313" s="20" t="s">
        <v>14</v>
      </c>
      <c r="H313" s="20">
        <v>35</v>
      </c>
    </row>
    <row r="314" spans="4:8" x14ac:dyDescent="0.35">
      <c r="D314" s="19" t="s">
        <v>20</v>
      </c>
      <c r="E314" s="19">
        <v>1022</v>
      </c>
      <c r="G314" s="19" t="s">
        <v>14</v>
      </c>
      <c r="H314" s="19">
        <v>63</v>
      </c>
    </row>
    <row r="315" spans="4:8" x14ac:dyDescent="0.35">
      <c r="D315" s="20" t="s">
        <v>20</v>
      </c>
      <c r="E315" s="20">
        <v>3177</v>
      </c>
      <c r="G315" s="20" t="s">
        <v>14</v>
      </c>
      <c r="H315" s="20">
        <v>526</v>
      </c>
    </row>
    <row r="316" spans="4:8" x14ac:dyDescent="0.35">
      <c r="D316" s="19" t="s">
        <v>20</v>
      </c>
      <c r="E316" s="19">
        <v>198</v>
      </c>
      <c r="G316" s="19" t="s">
        <v>14</v>
      </c>
      <c r="H316" s="19">
        <v>121</v>
      </c>
    </row>
    <row r="317" spans="4:8" x14ac:dyDescent="0.35">
      <c r="D317" s="20" t="s">
        <v>20</v>
      </c>
      <c r="E317" s="20">
        <v>85</v>
      </c>
      <c r="G317" s="20" t="s">
        <v>14</v>
      </c>
      <c r="H317" s="20">
        <v>67</v>
      </c>
    </row>
    <row r="318" spans="4:8" x14ac:dyDescent="0.35">
      <c r="D318" s="19" t="s">
        <v>20</v>
      </c>
      <c r="E318" s="19">
        <v>3596</v>
      </c>
      <c r="G318" s="19" t="s">
        <v>14</v>
      </c>
      <c r="H318" s="19">
        <v>57</v>
      </c>
    </row>
    <row r="319" spans="4:8" x14ac:dyDescent="0.35">
      <c r="D319" s="20" t="s">
        <v>20</v>
      </c>
      <c r="E319" s="20">
        <v>244</v>
      </c>
      <c r="G319" s="20" t="s">
        <v>14</v>
      </c>
      <c r="H319" s="20">
        <v>1229</v>
      </c>
    </row>
    <row r="320" spans="4:8" x14ac:dyDescent="0.35">
      <c r="D320" s="19" t="s">
        <v>20</v>
      </c>
      <c r="E320" s="19">
        <v>5180</v>
      </c>
      <c r="G320" s="19" t="s">
        <v>14</v>
      </c>
      <c r="H320" s="19">
        <v>12</v>
      </c>
    </row>
    <row r="321" spans="4:8" x14ac:dyDescent="0.35">
      <c r="D321" s="20" t="s">
        <v>20</v>
      </c>
      <c r="E321" s="20">
        <v>589</v>
      </c>
      <c r="G321" s="20" t="s">
        <v>14</v>
      </c>
      <c r="H321" s="20">
        <v>452</v>
      </c>
    </row>
    <row r="322" spans="4:8" x14ac:dyDescent="0.35">
      <c r="D322" s="19" t="s">
        <v>20</v>
      </c>
      <c r="E322" s="19">
        <v>2725</v>
      </c>
      <c r="G322" s="19" t="s">
        <v>14</v>
      </c>
      <c r="H322" s="19">
        <v>1886</v>
      </c>
    </row>
    <row r="323" spans="4:8" x14ac:dyDescent="0.35">
      <c r="D323" s="20" t="s">
        <v>20</v>
      </c>
      <c r="E323" s="20">
        <v>300</v>
      </c>
      <c r="G323" s="20" t="s">
        <v>14</v>
      </c>
      <c r="H323" s="20">
        <v>1825</v>
      </c>
    </row>
    <row r="324" spans="4:8" x14ac:dyDescent="0.35">
      <c r="D324" s="19" t="s">
        <v>20</v>
      </c>
      <c r="E324" s="19">
        <v>144</v>
      </c>
      <c r="G324" s="19" t="s">
        <v>14</v>
      </c>
      <c r="H324" s="19">
        <v>31</v>
      </c>
    </row>
    <row r="325" spans="4:8" x14ac:dyDescent="0.35">
      <c r="D325" s="20" t="s">
        <v>20</v>
      </c>
      <c r="E325" s="20">
        <v>87</v>
      </c>
      <c r="G325" s="20" t="s">
        <v>14</v>
      </c>
      <c r="H325" s="20">
        <v>107</v>
      </c>
    </row>
    <row r="326" spans="4:8" x14ac:dyDescent="0.35">
      <c r="D326" s="19" t="s">
        <v>20</v>
      </c>
      <c r="E326" s="19">
        <v>3116</v>
      </c>
      <c r="G326" s="19" t="s">
        <v>14</v>
      </c>
      <c r="H326" s="19">
        <v>27</v>
      </c>
    </row>
    <row r="327" spans="4:8" x14ac:dyDescent="0.35">
      <c r="D327" s="20" t="s">
        <v>20</v>
      </c>
      <c r="E327" s="20">
        <v>909</v>
      </c>
      <c r="G327" s="20" t="s">
        <v>14</v>
      </c>
      <c r="H327" s="20">
        <v>1221</v>
      </c>
    </row>
    <row r="328" spans="4:8" x14ac:dyDescent="0.35">
      <c r="D328" s="19" t="s">
        <v>20</v>
      </c>
      <c r="E328" s="19">
        <v>1613</v>
      </c>
      <c r="G328" s="19" t="s">
        <v>14</v>
      </c>
      <c r="H328" s="19">
        <v>1</v>
      </c>
    </row>
    <row r="329" spans="4:8" x14ac:dyDescent="0.35">
      <c r="D329" s="20" t="s">
        <v>20</v>
      </c>
      <c r="E329" s="20">
        <v>136</v>
      </c>
      <c r="G329" s="20" t="s">
        <v>14</v>
      </c>
      <c r="H329" s="20">
        <v>16</v>
      </c>
    </row>
    <row r="330" spans="4:8" x14ac:dyDescent="0.35">
      <c r="D330" s="19" t="s">
        <v>20</v>
      </c>
      <c r="E330" s="19">
        <v>130</v>
      </c>
      <c r="G330" s="19" t="s">
        <v>14</v>
      </c>
      <c r="H330" s="19">
        <v>41</v>
      </c>
    </row>
    <row r="331" spans="4:8" x14ac:dyDescent="0.35">
      <c r="D331" s="20" t="s">
        <v>20</v>
      </c>
      <c r="E331" s="20">
        <v>102</v>
      </c>
      <c r="G331" s="20" t="s">
        <v>14</v>
      </c>
      <c r="H331" s="20">
        <v>523</v>
      </c>
    </row>
    <row r="332" spans="4:8" x14ac:dyDescent="0.35">
      <c r="D332" s="19" t="s">
        <v>20</v>
      </c>
      <c r="E332" s="19">
        <v>4006</v>
      </c>
      <c r="G332" s="19" t="s">
        <v>14</v>
      </c>
      <c r="H332" s="19">
        <v>141</v>
      </c>
    </row>
    <row r="333" spans="4:8" x14ac:dyDescent="0.35">
      <c r="D333" s="20" t="s">
        <v>20</v>
      </c>
      <c r="E333" s="20">
        <v>1629</v>
      </c>
      <c r="G333" s="20" t="s">
        <v>14</v>
      </c>
      <c r="H333" s="20">
        <v>52</v>
      </c>
    </row>
    <row r="334" spans="4:8" x14ac:dyDescent="0.35">
      <c r="D334" s="19" t="s">
        <v>20</v>
      </c>
      <c r="E334" s="19">
        <v>2188</v>
      </c>
      <c r="G334" s="19" t="s">
        <v>14</v>
      </c>
      <c r="H334" s="19">
        <v>225</v>
      </c>
    </row>
    <row r="335" spans="4:8" x14ac:dyDescent="0.35">
      <c r="D335" s="20" t="s">
        <v>20</v>
      </c>
      <c r="E335" s="20">
        <v>2409</v>
      </c>
      <c r="G335" s="20" t="s">
        <v>14</v>
      </c>
      <c r="H335" s="20">
        <v>38</v>
      </c>
    </row>
    <row r="336" spans="4:8" x14ac:dyDescent="0.35">
      <c r="D336" s="19" t="s">
        <v>20</v>
      </c>
      <c r="E336" s="19">
        <v>194</v>
      </c>
      <c r="G336" s="19" t="s">
        <v>14</v>
      </c>
      <c r="H336" s="19">
        <v>15</v>
      </c>
    </row>
    <row r="337" spans="4:8" x14ac:dyDescent="0.35">
      <c r="D337" s="20" t="s">
        <v>20</v>
      </c>
      <c r="E337" s="20">
        <v>1140</v>
      </c>
      <c r="G337" s="20" t="s">
        <v>14</v>
      </c>
      <c r="H337" s="20">
        <v>37</v>
      </c>
    </row>
    <row r="338" spans="4:8" x14ac:dyDescent="0.35">
      <c r="D338" s="19" t="s">
        <v>20</v>
      </c>
      <c r="E338" s="19">
        <v>102</v>
      </c>
      <c r="G338" s="19" t="s">
        <v>14</v>
      </c>
      <c r="H338" s="19">
        <v>112</v>
      </c>
    </row>
    <row r="339" spans="4:8" x14ac:dyDescent="0.35">
      <c r="D339" s="20" t="s">
        <v>20</v>
      </c>
      <c r="E339" s="20">
        <v>2857</v>
      </c>
      <c r="G339" s="20" t="s">
        <v>14</v>
      </c>
      <c r="H339" s="20">
        <v>21</v>
      </c>
    </row>
    <row r="340" spans="4:8" x14ac:dyDescent="0.35">
      <c r="D340" s="19" t="s">
        <v>20</v>
      </c>
      <c r="E340" s="19">
        <v>107</v>
      </c>
      <c r="G340" s="19" t="s">
        <v>14</v>
      </c>
      <c r="H340" s="19">
        <v>67</v>
      </c>
    </row>
    <row r="341" spans="4:8" x14ac:dyDescent="0.35">
      <c r="D341" s="20" t="s">
        <v>20</v>
      </c>
      <c r="E341" s="20">
        <v>160</v>
      </c>
      <c r="G341" s="20" t="s">
        <v>14</v>
      </c>
      <c r="H341" s="20">
        <v>78</v>
      </c>
    </row>
    <row r="342" spans="4:8" x14ac:dyDescent="0.35">
      <c r="D342" s="19" t="s">
        <v>20</v>
      </c>
      <c r="E342" s="19">
        <v>2230</v>
      </c>
      <c r="G342" s="19" t="s">
        <v>14</v>
      </c>
      <c r="H342" s="19">
        <v>67</v>
      </c>
    </row>
    <row r="343" spans="4:8" x14ac:dyDescent="0.35">
      <c r="D343" s="20" t="s">
        <v>20</v>
      </c>
      <c r="E343" s="20">
        <v>316</v>
      </c>
      <c r="G343" s="20" t="s">
        <v>14</v>
      </c>
      <c r="H343" s="20">
        <v>263</v>
      </c>
    </row>
    <row r="344" spans="4:8" x14ac:dyDescent="0.35">
      <c r="D344" s="19" t="s">
        <v>20</v>
      </c>
      <c r="E344" s="19">
        <v>117</v>
      </c>
      <c r="G344" s="19" t="s">
        <v>14</v>
      </c>
      <c r="H344" s="19">
        <v>1691</v>
      </c>
    </row>
    <row r="345" spans="4:8" x14ac:dyDescent="0.35">
      <c r="D345" s="20" t="s">
        <v>20</v>
      </c>
      <c r="E345" s="20">
        <v>6406</v>
      </c>
      <c r="G345" s="20" t="s">
        <v>14</v>
      </c>
      <c r="H345" s="20">
        <v>181</v>
      </c>
    </row>
    <row r="346" spans="4:8" x14ac:dyDescent="0.35">
      <c r="D346" s="19" t="s">
        <v>20</v>
      </c>
      <c r="E346" s="19">
        <v>192</v>
      </c>
      <c r="G346" s="19" t="s">
        <v>14</v>
      </c>
      <c r="H346" s="19">
        <v>13</v>
      </c>
    </row>
    <row r="347" spans="4:8" x14ac:dyDescent="0.35">
      <c r="D347" s="20" t="s">
        <v>20</v>
      </c>
      <c r="E347" s="20">
        <v>26</v>
      </c>
      <c r="G347" s="20" t="s">
        <v>14</v>
      </c>
      <c r="H347" s="20">
        <v>1</v>
      </c>
    </row>
    <row r="348" spans="4:8" x14ac:dyDescent="0.35">
      <c r="D348" s="19" t="s">
        <v>20</v>
      </c>
      <c r="E348" s="19">
        <v>723</v>
      </c>
      <c r="G348" s="19" t="s">
        <v>14</v>
      </c>
      <c r="H348" s="19">
        <v>21</v>
      </c>
    </row>
    <row r="349" spans="4:8" x14ac:dyDescent="0.35">
      <c r="D349" s="20" t="s">
        <v>20</v>
      </c>
      <c r="E349" s="20">
        <v>170</v>
      </c>
      <c r="G349" s="20" t="s">
        <v>14</v>
      </c>
      <c r="H349" s="20">
        <v>830</v>
      </c>
    </row>
    <row r="350" spans="4:8" x14ac:dyDescent="0.35">
      <c r="D350" s="19" t="s">
        <v>20</v>
      </c>
      <c r="E350" s="19">
        <v>238</v>
      </c>
      <c r="G350" s="19" t="s">
        <v>14</v>
      </c>
      <c r="H350" s="19">
        <v>130</v>
      </c>
    </row>
    <row r="351" spans="4:8" x14ac:dyDescent="0.35">
      <c r="D351" s="20" t="s">
        <v>20</v>
      </c>
      <c r="E351" s="20">
        <v>55</v>
      </c>
      <c r="G351" s="20" t="s">
        <v>14</v>
      </c>
      <c r="H351" s="20">
        <v>55</v>
      </c>
    </row>
    <row r="352" spans="4:8" x14ac:dyDescent="0.35">
      <c r="D352" s="19" t="s">
        <v>20</v>
      </c>
      <c r="E352" s="19">
        <v>128</v>
      </c>
      <c r="G352" s="19" t="s">
        <v>14</v>
      </c>
      <c r="H352" s="19">
        <v>114</v>
      </c>
    </row>
    <row r="353" spans="4:8" x14ac:dyDescent="0.35">
      <c r="D353" s="20" t="s">
        <v>20</v>
      </c>
      <c r="E353" s="20">
        <v>2144</v>
      </c>
      <c r="G353" s="20" t="s">
        <v>14</v>
      </c>
      <c r="H353" s="20">
        <v>594</v>
      </c>
    </row>
    <row r="354" spans="4:8" x14ac:dyDescent="0.35">
      <c r="D354" s="19" t="s">
        <v>20</v>
      </c>
      <c r="E354" s="19">
        <v>2693</v>
      </c>
      <c r="G354" s="19" t="s">
        <v>14</v>
      </c>
      <c r="H354" s="19">
        <v>24</v>
      </c>
    </row>
    <row r="355" spans="4:8" x14ac:dyDescent="0.35">
      <c r="D355" s="20" t="s">
        <v>20</v>
      </c>
      <c r="E355" s="20">
        <v>432</v>
      </c>
      <c r="G355" s="20" t="s">
        <v>14</v>
      </c>
      <c r="H355" s="20">
        <v>252</v>
      </c>
    </row>
    <row r="356" spans="4:8" x14ac:dyDescent="0.35">
      <c r="D356" s="19" t="s">
        <v>20</v>
      </c>
      <c r="E356" s="19">
        <v>189</v>
      </c>
      <c r="G356" s="19" t="s">
        <v>14</v>
      </c>
      <c r="H356" s="19">
        <v>67</v>
      </c>
    </row>
    <row r="357" spans="4:8" x14ac:dyDescent="0.35">
      <c r="D357" s="20" t="s">
        <v>20</v>
      </c>
      <c r="E357" s="20">
        <v>154</v>
      </c>
      <c r="G357" s="20" t="s">
        <v>14</v>
      </c>
      <c r="H357" s="20">
        <v>742</v>
      </c>
    </row>
    <row r="358" spans="4:8" x14ac:dyDescent="0.35">
      <c r="D358" s="19" t="s">
        <v>20</v>
      </c>
      <c r="E358" s="19">
        <v>96</v>
      </c>
      <c r="G358" s="19" t="s">
        <v>14</v>
      </c>
      <c r="H358" s="19">
        <v>75</v>
      </c>
    </row>
    <row r="359" spans="4:8" x14ac:dyDescent="0.35">
      <c r="D359" s="20" t="s">
        <v>20</v>
      </c>
      <c r="E359" s="20">
        <v>3063</v>
      </c>
      <c r="G359" s="20" t="s">
        <v>14</v>
      </c>
      <c r="H359" s="20">
        <v>4405</v>
      </c>
    </row>
    <row r="360" spans="4:8" x14ac:dyDescent="0.35">
      <c r="D360" s="19" t="s">
        <v>20</v>
      </c>
      <c r="E360" s="19">
        <v>2266</v>
      </c>
      <c r="G360" s="19" t="s">
        <v>14</v>
      </c>
      <c r="H360" s="19">
        <v>92</v>
      </c>
    </row>
    <row r="361" spans="4:8" x14ac:dyDescent="0.35">
      <c r="D361" s="20" t="s">
        <v>20</v>
      </c>
      <c r="E361" s="20">
        <v>194</v>
      </c>
      <c r="G361" s="20" t="s">
        <v>14</v>
      </c>
      <c r="H361" s="20">
        <v>64</v>
      </c>
    </row>
    <row r="362" spans="4:8" x14ac:dyDescent="0.35">
      <c r="D362" s="19" t="s">
        <v>20</v>
      </c>
      <c r="E362" s="19">
        <v>129</v>
      </c>
      <c r="G362" s="19" t="s">
        <v>14</v>
      </c>
      <c r="H362" s="19">
        <v>64</v>
      </c>
    </row>
    <row r="363" spans="4:8" x14ac:dyDescent="0.35">
      <c r="D363" s="20" t="s">
        <v>20</v>
      </c>
      <c r="E363" s="20">
        <v>375</v>
      </c>
      <c r="G363" s="20" t="s">
        <v>14</v>
      </c>
      <c r="H363" s="20">
        <v>842</v>
      </c>
    </row>
    <row r="364" spans="4:8" x14ac:dyDescent="0.35">
      <c r="D364" s="19" t="s">
        <v>20</v>
      </c>
      <c r="E364" s="19">
        <v>409</v>
      </c>
      <c r="G364" s="19" t="s">
        <v>14</v>
      </c>
      <c r="H364" s="19">
        <v>112</v>
      </c>
    </row>
    <row r="365" spans="4:8" x14ac:dyDescent="0.35">
      <c r="D365" s="20" t="s">
        <v>20</v>
      </c>
      <c r="E365" s="20">
        <v>234</v>
      </c>
      <c r="G365" s="20" t="s">
        <v>14</v>
      </c>
      <c r="H365" s="20">
        <v>374</v>
      </c>
    </row>
    <row r="366" spans="4:8" x14ac:dyDescent="0.35">
      <c r="D366" s="19" t="s">
        <v>20</v>
      </c>
      <c r="E366" s="19">
        <v>3016</v>
      </c>
    </row>
    <row r="367" spans="4:8" x14ac:dyDescent="0.35">
      <c r="D367" s="20" t="s">
        <v>20</v>
      </c>
      <c r="E367" s="20">
        <v>264</v>
      </c>
    </row>
    <row r="368" spans="4:8" x14ac:dyDescent="0.35">
      <c r="D368" s="19" t="s">
        <v>20</v>
      </c>
      <c r="E368" s="19">
        <v>272</v>
      </c>
    </row>
    <row r="369" spans="4:5" x14ac:dyDescent="0.35">
      <c r="D369" s="20" t="s">
        <v>20</v>
      </c>
      <c r="E369" s="20">
        <v>419</v>
      </c>
    </row>
    <row r="370" spans="4:5" x14ac:dyDescent="0.35">
      <c r="D370" s="19" t="s">
        <v>20</v>
      </c>
      <c r="E370" s="19">
        <v>1621</v>
      </c>
    </row>
    <row r="371" spans="4:5" x14ac:dyDescent="0.35">
      <c r="D371" s="20" t="s">
        <v>20</v>
      </c>
      <c r="E371" s="20">
        <v>1101</v>
      </c>
    </row>
    <row r="372" spans="4:5" x14ac:dyDescent="0.35">
      <c r="D372" s="19" t="s">
        <v>20</v>
      </c>
      <c r="E372" s="19">
        <v>1073</v>
      </c>
    </row>
    <row r="373" spans="4:5" x14ac:dyDescent="0.35">
      <c r="D373" s="20" t="s">
        <v>20</v>
      </c>
      <c r="E373" s="20">
        <v>331</v>
      </c>
    </row>
    <row r="374" spans="4:5" x14ac:dyDescent="0.35">
      <c r="D374" s="19" t="s">
        <v>20</v>
      </c>
      <c r="E374" s="19">
        <v>1170</v>
      </c>
    </row>
    <row r="375" spans="4:5" x14ac:dyDescent="0.35">
      <c r="D375" s="20" t="s">
        <v>20</v>
      </c>
      <c r="E375" s="20">
        <v>363</v>
      </c>
    </row>
    <row r="376" spans="4:5" x14ac:dyDescent="0.35">
      <c r="D376" s="19" t="s">
        <v>20</v>
      </c>
      <c r="E376" s="19">
        <v>103</v>
      </c>
    </row>
    <row r="377" spans="4:5" x14ac:dyDescent="0.35">
      <c r="D377" s="20" t="s">
        <v>20</v>
      </c>
      <c r="E377" s="20">
        <v>147</v>
      </c>
    </row>
    <row r="378" spans="4:5" x14ac:dyDescent="0.35">
      <c r="D378" s="19" t="s">
        <v>20</v>
      </c>
      <c r="E378" s="19">
        <v>110</v>
      </c>
    </row>
    <row r="379" spans="4:5" x14ac:dyDescent="0.35">
      <c r="D379" s="20" t="s">
        <v>20</v>
      </c>
      <c r="E379" s="20">
        <v>134</v>
      </c>
    </row>
    <row r="380" spans="4:5" x14ac:dyDescent="0.35">
      <c r="D380" s="19" t="s">
        <v>20</v>
      </c>
      <c r="E380" s="19">
        <v>269</v>
      </c>
    </row>
    <row r="381" spans="4:5" x14ac:dyDescent="0.35">
      <c r="D381" s="20" t="s">
        <v>20</v>
      </c>
      <c r="E381" s="20">
        <v>175</v>
      </c>
    </row>
    <row r="382" spans="4:5" x14ac:dyDescent="0.35">
      <c r="D382" s="19" t="s">
        <v>20</v>
      </c>
      <c r="E382" s="19">
        <v>69</v>
      </c>
    </row>
    <row r="383" spans="4:5" x14ac:dyDescent="0.35">
      <c r="D383" s="20" t="s">
        <v>20</v>
      </c>
      <c r="E383" s="20">
        <v>190</v>
      </c>
    </row>
    <row r="384" spans="4:5" x14ac:dyDescent="0.35">
      <c r="D384" s="19" t="s">
        <v>20</v>
      </c>
      <c r="E384" s="19">
        <v>237</v>
      </c>
    </row>
    <row r="385" spans="4:5" x14ac:dyDescent="0.35">
      <c r="D385" s="20" t="s">
        <v>20</v>
      </c>
      <c r="E385" s="20">
        <v>196</v>
      </c>
    </row>
    <row r="386" spans="4:5" x14ac:dyDescent="0.35">
      <c r="D386" s="19" t="s">
        <v>20</v>
      </c>
      <c r="E386" s="19">
        <v>7295</v>
      </c>
    </row>
    <row r="387" spans="4:5" x14ac:dyDescent="0.35">
      <c r="D387" s="20" t="s">
        <v>20</v>
      </c>
      <c r="E387" s="20">
        <v>2893</v>
      </c>
    </row>
    <row r="388" spans="4:5" x14ac:dyDescent="0.35">
      <c r="D388" s="19" t="s">
        <v>20</v>
      </c>
      <c r="E388" s="19">
        <v>820</v>
      </c>
    </row>
    <row r="389" spans="4:5" x14ac:dyDescent="0.35">
      <c r="D389" s="20" t="s">
        <v>20</v>
      </c>
      <c r="E389" s="20">
        <v>2038</v>
      </c>
    </row>
    <row r="390" spans="4:5" x14ac:dyDescent="0.35">
      <c r="D390" s="19" t="s">
        <v>20</v>
      </c>
      <c r="E390" s="19">
        <v>116</v>
      </c>
    </row>
    <row r="391" spans="4:5" x14ac:dyDescent="0.35">
      <c r="D391" s="20" t="s">
        <v>20</v>
      </c>
      <c r="E391" s="20">
        <v>1345</v>
      </c>
    </row>
    <row r="392" spans="4:5" x14ac:dyDescent="0.35">
      <c r="D392" s="19" t="s">
        <v>20</v>
      </c>
      <c r="E392" s="19">
        <v>168</v>
      </c>
    </row>
    <row r="393" spans="4:5" x14ac:dyDescent="0.35">
      <c r="D393" s="20" t="s">
        <v>20</v>
      </c>
      <c r="E393" s="20">
        <v>137</v>
      </c>
    </row>
    <row r="394" spans="4:5" x14ac:dyDescent="0.35">
      <c r="D394" s="19" t="s">
        <v>20</v>
      </c>
      <c r="E394" s="19">
        <v>186</v>
      </c>
    </row>
    <row r="395" spans="4:5" x14ac:dyDescent="0.35">
      <c r="D395" s="20" t="s">
        <v>20</v>
      </c>
      <c r="E395" s="20">
        <v>125</v>
      </c>
    </row>
    <row r="396" spans="4:5" x14ac:dyDescent="0.35">
      <c r="D396" s="19" t="s">
        <v>20</v>
      </c>
      <c r="E396" s="19">
        <v>202</v>
      </c>
    </row>
    <row r="397" spans="4:5" x14ac:dyDescent="0.35">
      <c r="D397" s="20" t="s">
        <v>20</v>
      </c>
      <c r="E397" s="20">
        <v>103</v>
      </c>
    </row>
    <row r="398" spans="4:5" x14ac:dyDescent="0.35">
      <c r="D398" s="19" t="s">
        <v>20</v>
      </c>
      <c r="E398" s="19">
        <v>1785</v>
      </c>
    </row>
    <row r="399" spans="4:5" x14ac:dyDescent="0.35">
      <c r="D399" s="20" t="s">
        <v>20</v>
      </c>
      <c r="E399" s="20">
        <v>157</v>
      </c>
    </row>
    <row r="400" spans="4:5" x14ac:dyDescent="0.35">
      <c r="D400" s="19" t="s">
        <v>20</v>
      </c>
      <c r="E400" s="19">
        <v>555</v>
      </c>
    </row>
    <row r="401" spans="4:5" x14ac:dyDescent="0.35">
      <c r="D401" s="20" t="s">
        <v>20</v>
      </c>
      <c r="E401" s="20">
        <v>297</v>
      </c>
    </row>
    <row r="402" spans="4:5" x14ac:dyDescent="0.35">
      <c r="D402" s="19" t="s">
        <v>20</v>
      </c>
      <c r="E402" s="19">
        <v>123</v>
      </c>
    </row>
    <row r="403" spans="4:5" x14ac:dyDescent="0.35">
      <c r="D403" s="20" t="s">
        <v>20</v>
      </c>
      <c r="E403" s="20">
        <v>3036</v>
      </c>
    </row>
    <row r="404" spans="4:5" x14ac:dyDescent="0.35">
      <c r="D404" s="19" t="s">
        <v>20</v>
      </c>
      <c r="E404" s="19">
        <v>144</v>
      </c>
    </row>
    <row r="405" spans="4:5" x14ac:dyDescent="0.35">
      <c r="D405" s="20" t="s">
        <v>20</v>
      </c>
      <c r="E405" s="20">
        <v>121</v>
      </c>
    </row>
    <row r="406" spans="4:5" x14ac:dyDescent="0.35">
      <c r="D406" s="19" t="s">
        <v>20</v>
      </c>
      <c r="E406" s="19">
        <v>181</v>
      </c>
    </row>
    <row r="407" spans="4:5" x14ac:dyDescent="0.35">
      <c r="D407" s="20" t="s">
        <v>20</v>
      </c>
      <c r="E407" s="20">
        <v>122</v>
      </c>
    </row>
    <row r="408" spans="4:5" x14ac:dyDescent="0.35">
      <c r="D408" s="19" t="s">
        <v>20</v>
      </c>
      <c r="E408" s="19">
        <v>1071</v>
      </c>
    </row>
    <row r="409" spans="4:5" x14ac:dyDescent="0.35">
      <c r="D409" s="20" t="s">
        <v>20</v>
      </c>
      <c r="E409" s="20">
        <v>980</v>
      </c>
    </row>
    <row r="410" spans="4:5" x14ac:dyDescent="0.35">
      <c r="D410" s="19" t="s">
        <v>20</v>
      </c>
      <c r="E410" s="19">
        <v>536</v>
      </c>
    </row>
    <row r="411" spans="4:5" x14ac:dyDescent="0.35">
      <c r="D411" s="20" t="s">
        <v>20</v>
      </c>
      <c r="E411" s="20">
        <v>1991</v>
      </c>
    </row>
    <row r="412" spans="4:5" x14ac:dyDescent="0.35">
      <c r="D412" s="19" t="s">
        <v>20</v>
      </c>
      <c r="E412" s="19">
        <v>180</v>
      </c>
    </row>
    <row r="413" spans="4:5" x14ac:dyDescent="0.35">
      <c r="D413" s="20" t="s">
        <v>20</v>
      </c>
      <c r="E413" s="20">
        <v>130</v>
      </c>
    </row>
    <row r="414" spans="4:5" x14ac:dyDescent="0.35">
      <c r="D414" s="19" t="s">
        <v>20</v>
      </c>
      <c r="E414" s="19">
        <v>122</v>
      </c>
    </row>
    <row r="415" spans="4:5" x14ac:dyDescent="0.35">
      <c r="D415" s="20" t="s">
        <v>20</v>
      </c>
      <c r="E415" s="20">
        <v>140</v>
      </c>
    </row>
    <row r="416" spans="4:5" x14ac:dyDescent="0.35">
      <c r="D416" s="19" t="s">
        <v>20</v>
      </c>
      <c r="E416" s="19">
        <v>3388</v>
      </c>
    </row>
    <row r="417" spans="4:5" x14ac:dyDescent="0.35">
      <c r="D417" s="20" t="s">
        <v>20</v>
      </c>
      <c r="E417" s="20">
        <v>280</v>
      </c>
    </row>
    <row r="418" spans="4:5" x14ac:dyDescent="0.35">
      <c r="D418" s="19" t="s">
        <v>20</v>
      </c>
      <c r="E418" s="19">
        <v>366</v>
      </c>
    </row>
    <row r="419" spans="4:5" x14ac:dyDescent="0.35">
      <c r="D419" s="20" t="s">
        <v>20</v>
      </c>
      <c r="E419" s="20">
        <v>270</v>
      </c>
    </row>
    <row r="420" spans="4:5" x14ac:dyDescent="0.35">
      <c r="D420" s="19" t="s">
        <v>20</v>
      </c>
      <c r="E420" s="19">
        <v>137</v>
      </c>
    </row>
    <row r="421" spans="4:5" x14ac:dyDescent="0.35">
      <c r="D421" s="20" t="s">
        <v>20</v>
      </c>
      <c r="E421" s="20">
        <v>3205</v>
      </c>
    </row>
    <row r="422" spans="4:5" x14ac:dyDescent="0.35">
      <c r="D422" s="19" t="s">
        <v>20</v>
      </c>
      <c r="E422" s="19">
        <v>288</v>
      </c>
    </row>
    <row r="423" spans="4:5" x14ac:dyDescent="0.35">
      <c r="D423" s="20" t="s">
        <v>20</v>
      </c>
      <c r="E423" s="20">
        <v>148</v>
      </c>
    </row>
    <row r="424" spans="4:5" x14ac:dyDescent="0.35">
      <c r="D424" s="19" t="s">
        <v>20</v>
      </c>
      <c r="E424" s="19">
        <v>114</v>
      </c>
    </row>
    <row r="425" spans="4:5" x14ac:dyDescent="0.35">
      <c r="D425" s="20" t="s">
        <v>20</v>
      </c>
      <c r="E425" s="20">
        <v>1518</v>
      </c>
    </row>
    <row r="426" spans="4:5" x14ac:dyDescent="0.35">
      <c r="D426" s="19" t="s">
        <v>20</v>
      </c>
      <c r="E426" s="19">
        <v>166</v>
      </c>
    </row>
    <row r="427" spans="4:5" x14ac:dyDescent="0.35">
      <c r="D427" s="20" t="s">
        <v>20</v>
      </c>
      <c r="E427" s="20">
        <v>100</v>
      </c>
    </row>
    <row r="428" spans="4:5" x14ac:dyDescent="0.35">
      <c r="D428" s="19" t="s">
        <v>20</v>
      </c>
      <c r="E428" s="19">
        <v>235</v>
      </c>
    </row>
    <row r="429" spans="4:5" x14ac:dyDescent="0.35">
      <c r="D429" s="20" t="s">
        <v>20</v>
      </c>
      <c r="E429" s="20">
        <v>148</v>
      </c>
    </row>
    <row r="430" spans="4:5" x14ac:dyDescent="0.35">
      <c r="D430" s="19" t="s">
        <v>20</v>
      </c>
      <c r="E430" s="19">
        <v>198</v>
      </c>
    </row>
    <row r="431" spans="4:5" x14ac:dyDescent="0.35">
      <c r="D431" s="20" t="s">
        <v>20</v>
      </c>
      <c r="E431" s="20">
        <v>150</v>
      </c>
    </row>
    <row r="432" spans="4:5" x14ac:dyDescent="0.35">
      <c r="D432" s="19" t="s">
        <v>20</v>
      </c>
      <c r="E432" s="19">
        <v>216</v>
      </c>
    </row>
    <row r="433" spans="4:5" x14ac:dyDescent="0.35">
      <c r="D433" s="20" t="s">
        <v>20</v>
      </c>
      <c r="E433" s="20">
        <v>5139</v>
      </c>
    </row>
    <row r="434" spans="4:5" x14ac:dyDescent="0.35">
      <c r="D434" s="19" t="s">
        <v>20</v>
      </c>
      <c r="E434" s="19">
        <v>2353</v>
      </c>
    </row>
    <row r="435" spans="4:5" x14ac:dyDescent="0.35">
      <c r="D435" s="20" t="s">
        <v>20</v>
      </c>
      <c r="E435" s="20">
        <v>78</v>
      </c>
    </row>
    <row r="436" spans="4:5" x14ac:dyDescent="0.35">
      <c r="D436" s="19" t="s">
        <v>20</v>
      </c>
      <c r="E436" s="19">
        <v>174</v>
      </c>
    </row>
    <row r="437" spans="4:5" x14ac:dyDescent="0.35">
      <c r="D437" s="20" t="s">
        <v>20</v>
      </c>
      <c r="E437" s="20">
        <v>164</v>
      </c>
    </row>
    <row r="438" spans="4:5" x14ac:dyDescent="0.35">
      <c r="D438" s="19" t="s">
        <v>20</v>
      </c>
      <c r="E438" s="19">
        <v>161</v>
      </c>
    </row>
    <row r="439" spans="4:5" x14ac:dyDescent="0.35">
      <c r="D439" s="20" t="s">
        <v>20</v>
      </c>
      <c r="E439" s="20">
        <v>138</v>
      </c>
    </row>
    <row r="440" spans="4:5" x14ac:dyDescent="0.35">
      <c r="D440" s="19" t="s">
        <v>20</v>
      </c>
      <c r="E440" s="19">
        <v>3308</v>
      </c>
    </row>
    <row r="441" spans="4:5" x14ac:dyDescent="0.35">
      <c r="D441" s="20" t="s">
        <v>20</v>
      </c>
      <c r="E441" s="20">
        <v>127</v>
      </c>
    </row>
    <row r="442" spans="4:5" x14ac:dyDescent="0.35">
      <c r="D442" s="19" t="s">
        <v>20</v>
      </c>
      <c r="E442" s="19">
        <v>207</v>
      </c>
    </row>
    <row r="443" spans="4:5" x14ac:dyDescent="0.35">
      <c r="D443" s="20" t="s">
        <v>20</v>
      </c>
      <c r="E443" s="20">
        <v>181</v>
      </c>
    </row>
    <row r="444" spans="4:5" x14ac:dyDescent="0.35">
      <c r="D444" s="19" t="s">
        <v>20</v>
      </c>
      <c r="E444" s="19">
        <v>110</v>
      </c>
    </row>
    <row r="445" spans="4:5" x14ac:dyDescent="0.35">
      <c r="D445" s="20" t="s">
        <v>20</v>
      </c>
      <c r="E445" s="20">
        <v>185</v>
      </c>
    </row>
    <row r="446" spans="4:5" x14ac:dyDescent="0.35">
      <c r="D446" s="19" t="s">
        <v>20</v>
      </c>
      <c r="E446" s="19">
        <v>121</v>
      </c>
    </row>
    <row r="447" spans="4:5" x14ac:dyDescent="0.35">
      <c r="D447" s="20" t="s">
        <v>20</v>
      </c>
      <c r="E447" s="20">
        <v>106</v>
      </c>
    </row>
    <row r="448" spans="4:5" x14ac:dyDescent="0.35">
      <c r="D448" s="19" t="s">
        <v>20</v>
      </c>
      <c r="E448" s="19">
        <v>142</v>
      </c>
    </row>
    <row r="449" spans="4:5" x14ac:dyDescent="0.35">
      <c r="D449" s="20" t="s">
        <v>20</v>
      </c>
      <c r="E449" s="20">
        <v>233</v>
      </c>
    </row>
    <row r="450" spans="4:5" x14ac:dyDescent="0.35">
      <c r="D450" s="19" t="s">
        <v>20</v>
      </c>
      <c r="E450" s="19">
        <v>218</v>
      </c>
    </row>
    <row r="451" spans="4:5" x14ac:dyDescent="0.35">
      <c r="D451" s="20" t="s">
        <v>20</v>
      </c>
      <c r="E451" s="20">
        <v>76</v>
      </c>
    </row>
    <row r="452" spans="4:5" x14ac:dyDescent="0.35">
      <c r="D452" s="19" t="s">
        <v>20</v>
      </c>
      <c r="E452" s="19">
        <v>43</v>
      </c>
    </row>
    <row r="453" spans="4:5" x14ac:dyDescent="0.35">
      <c r="D453" s="20" t="s">
        <v>20</v>
      </c>
      <c r="E453" s="20">
        <v>221</v>
      </c>
    </row>
    <row r="454" spans="4:5" x14ac:dyDescent="0.35">
      <c r="D454" s="19" t="s">
        <v>20</v>
      </c>
      <c r="E454" s="19">
        <v>2805</v>
      </c>
    </row>
    <row r="455" spans="4:5" x14ac:dyDescent="0.35">
      <c r="D455" s="20" t="s">
        <v>20</v>
      </c>
      <c r="E455" s="20">
        <v>68</v>
      </c>
    </row>
    <row r="456" spans="4:5" x14ac:dyDescent="0.35">
      <c r="D456" s="19" t="s">
        <v>20</v>
      </c>
      <c r="E456" s="19">
        <v>183</v>
      </c>
    </row>
    <row r="457" spans="4:5" x14ac:dyDescent="0.35">
      <c r="D457" s="20" t="s">
        <v>20</v>
      </c>
      <c r="E457" s="20">
        <v>133</v>
      </c>
    </row>
    <row r="458" spans="4:5" x14ac:dyDescent="0.35">
      <c r="D458" s="19" t="s">
        <v>20</v>
      </c>
      <c r="E458" s="19">
        <v>2489</v>
      </c>
    </row>
    <row r="459" spans="4:5" x14ac:dyDescent="0.35">
      <c r="D459" s="20" t="s">
        <v>20</v>
      </c>
      <c r="E459" s="20">
        <v>69</v>
      </c>
    </row>
    <row r="460" spans="4:5" x14ac:dyDescent="0.35">
      <c r="D460" s="19" t="s">
        <v>20</v>
      </c>
      <c r="E460" s="19">
        <v>279</v>
      </c>
    </row>
    <row r="461" spans="4:5" x14ac:dyDescent="0.35">
      <c r="D461" s="20" t="s">
        <v>20</v>
      </c>
      <c r="E461" s="20">
        <v>210</v>
      </c>
    </row>
    <row r="462" spans="4:5" x14ac:dyDescent="0.35">
      <c r="D462" s="19" t="s">
        <v>20</v>
      </c>
      <c r="E462" s="19">
        <v>2100</v>
      </c>
    </row>
    <row r="463" spans="4:5" x14ac:dyDescent="0.35">
      <c r="D463" s="20" t="s">
        <v>20</v>
      </c>
      <c r="E463" s="20">
        <v>252</v>
      </c>
    </row>
    <row r="464" spans="4:5" x14ac:dyDescent="0.35">
      <c r="D464" s="19" t="s">
        <v>20</v>
      </c>
      <c r="E464" s="19">
        <v>1280</v>
      </c>
    </row>
    <row r="465" spans="4:5" x14ac:dyDescent="0.35">
      <c r="D465" s="20" t="s">
        <v>20</v>
      </c>
      <c r="E465" s="20">
        <v>157</v>
      </c>
    </row>
    <row r="466" spans="4:5" x14ac:dyDescent="0.35">
      <c r="D466" s="19" t="s">
        <v>20</v>
      </c>
      <c r="E466" s="19">
        <v>194</v>
      </c>
    </row>
    <row r="467" spans="4:5" x14ac:dyDescent="0.35">
      <c r="D467" s="20" t="s">
        <v>20</v>
      </c>
      <c r="E467" s="20">
        <v>82</v>
      </c>
    </row>
    <row r="468" spans="4:5" x14ac:dyDescent="0.35">
      <c r="D468" s="19" t="s">
        <v>20</v>
      </c>
      <c r="E468" s="19">
        <v>4233</v>
      </c>
    </row>
    <row r="469" spans="4:5" x14ac:dyDescent="0.35">
      <c r="D469" s="20" t="s">
        <v>20</v>
      </c>
      <c r="E469" s="20">
        <v>1297</v>
      </c>
    </row>
    <row r="470" spans="4:5" x14ac:dyDescent="0.35">
      <c r="D470" s="19" t="s">
        <v>20</v>
      </c>
      <c r="E470" s="19">
        <v>165</v>
      </c>
    </row>
    <row r="471" spans="4:5" x14ac:dyDescent="0.35">
      <c r="D471" s="20" t="s">
        <v>20</v>
      </c>
      <c r="E471" s="20">
        <v>119</v>
      </c>
    </row>
    <row r="472" spans="4:5" x14ac:dyDescent="0.35">
      <c r="D472" s="19" t="s">
        <v>20</v>
      </c>
      <c r="E472" s="19">
        <v>1797</v>
      </c>
    </row>
    <row r="473" spans="4:5" x14ac:dyDescent="0.35">
      <c r="D473" s="20" t="s">
        <v>20</v>
      </c>
      <c r="E473" s="20">
        <v>261</v>
      </c>
    </row>
    <row r="474" spans="4:5" x14ac:dyDescent="0.35">
      <c r="D474" s="19" t="s">
        <v>20</v>
      </c>
      <c r="E474" s="19">
        <v>157</v>
      </c>
    </row>
    <row r="475" spans="4:5" x14ac:dyDescent="0.35">
      <c r="D475" s="20" t="s">
        <v>20</v>
      </c>
      <c r="E475" s="20">
        <v>3533</v>
      </c>
    </row>
    <row r="476" spans="4:5" x14ac:dyDescent="0.35">
      <c r="D476" s="19" t="s">
        <v>20</v>
      </c>
      <c r="E476" s="19">
        <v>155</v>
      </c>
    </row>
    <row r="477" spans="4:5" x14ac:dyDescent="0.35">
      <c r="D477" s="20" t="s">
        <v>20</v>
      </c>
      <c r="E477" s="20">
        <v>132</v>
      </c>
    </row>
    <row r="478" spans="4:5" x14ac:dyDescent="0.35">
      <c r="D478" s="19" t="s">
        <v>20</v>
      </c>
      <c r="E478" s="19">
        <v>1354</v>
      </c>
    </row>
    <row r="479" spans="4:5" x14ac:dyDescent="0.35">
      <c r="D479" s="20" t="s">
        <v>20</v>
      </c>
      <c r="E479" s="20">
        <v>48</v>
      </c>
    </row>
    <row r="480" spans="4:5" x14ac:dyDescent="0.35">
      <c r="D480" s="19" t="s">
        <v>20</v>
      </c>
      <c r="E480" s="19">
        <v>110</v>
      </c>
    </row>
    <row r="481" spans="4:5" x14ac:dyDescent="0.35">
      <c r="D481" s="20" t="s">
        <v>20</v>
      </c>
      <c r="E481" s="20">
        <v>172</v>
      </c>
    </row>
    <row r="482" spans="4:5" x14ac:dyDescent="0.35">
      <c r="D482" s="19" t="s">
        <v>20</v>
      </c>
      <c r="E482" s="19">
        <v>307</v>
      </c>
    </row>
    <row r="483" spans="4:5" x14ac:dyDescent="0.35">
      <c r="D483" s="20" t="s">
        <v>20</v>
      </c>
      <c r="E483" s="20">
        <v>160</v>
      </c>
    </row>
    <row r="484" spans="4:5" x14ac:dyDescent="0.35">
      <c r="D484" s="19" t="s">
        <v>20</v>
      </c>
      <c r="E484" s="19">
        <v>1467</v>
      </c>
    </row>
    <row r="485" spans="4:5" x14ac:dyDescent="0.35">
      <c r="D485" s="20" t="s">
        <v>20</v>
      </c>
      <c r="E485" s="20">
        <v>2662</v>
      </c>
    </row>
    <row r="486" spans="4:5" x14ac:dyDescent="0.35">
      <c r="D486" s="19" t="s">
        <v>20</v>
      </c>
      <c r="E486" s="19">
        <v>452</v>
      </c>
    </row>
    <row r="487" spans="4:5" x14ac:dyDescent="0.35">
      <c r="D487" s="20" t="s">
        <v>20</v>
      </c>
      <c r="E487" s="20">
        <v>158</v>
      </c>
    </row>
    <row r="488" spans="4:5" x14ac:dyDescent="0.35">
      <c r="D488" s="19" t="s">
        <v>20</v>
      </c>
      <c r="E488" s="19">
        <v>225</v>
      </c>
    </row>
    <row r="489" spans="4:5" x14ac:dyDescent="0.35">
      <c r="D489" s="20" t="s">
        <v>20</v>
      </c>
      <c r="E489" s="20">
        <v>65</v>
      </c>
    </row>
    <row r="490" spans="4:5" x14ac:dyDescent="0.35">
      <c r="D490" s="19" t="s">
        <v>20</v>
      </c>
      <c r="E490" s="19">
        <v>163</v>
      </c>
    </row>
    <row r="491" spans="4:5" x14ac:dyDescent="0.35">
      <c r="D491" s="20" t="s">
        <v>20</v>
      </c>
      <c r="E491" s="20">
        <v>85</v>
      </c>
    </row>
    <row r="492" spans="4:5" x14ac:dyDescent="0.35">
      <c r="D492" s="19" t="s">
        <v>20</v>
      </c>
      <c r="E492" s="19">
        <v>217</v>
      </c>
    </row>
    <row r="493" spans="4:5" x14ac:dyDescent="0.35">
      <c r="D493" s="20" t="s">
        <v>20</v>
      </c>
      <c r="E493" s="20">
        <v>150</v>
      </c>
    </row>
    <row r="494" spans="4:5" x14ac:dyDescent="0.35">
      <c r="D494" s="19" t="s">
        <v>20</v>
      </c>
      <c r="E494" s="19">
        <v>3272</v>
      </c>
    </row>
    <row r="495" spans="4:5" x14ac:dyDescent="0.35">
      <c r="D495" s="20" t="s">
        <v>20</v>
      </c>
      <c r="E495" s="20">
        <v>300</v>
      </c>
    </row>
    <row r="496" spans="4:5" x14ac:dyDescent="0.35">
      <c r="D496" s="19" t="s">
        <v>20</v>
      </c>
      <c r="E496" s="19">
        <v>126</v>
      </c>
    </row>
    <row r="497" spans="4:5" x14ac:dyDescent="0.35">
      <c r="D497" s="20" t="s">
        <v>20</v>
      </c>
      <c r="E497" s="20">
        <v>2320</v>
      </c>
    </row>
    <row r="498" spans="4:5" x14ac:dyDescent="0.35">
      <c r="D498" s="19" t="s">
        <v>20</v>
      </c>
      <c r="E498" s="19">
        <v>81</v>
      </c>
    </row>
    <row r="499" spans="4:5" x14ac:dyDescent="0.35">
      <c r="D499" s="20" t="s">
        <v>20</v>
      </c>
      <c r="E499" s="20">
        <v>1887</v>
      </c>
    </row>
    <row r="500" spans="4:5" x14ac:dyDescent="0.35">
      <c r="D500" s="19" t="s">
        <v>20</v>
      </c>
      <c r="E500" s="19">
        <v>4358</v>
      </c>
    </row>
    <row r="501" spans="4:5" x14ac:dyDescent="0.35">
      <c r="D501" s="20" t="s">
        <v>20</v>
      </c>
      <c r="E501" s="20">
        <v>53</v>
      </c>
    </row>
    <row r="502" spans="4:5" x14ac:dyDescent="0.35">
      <c r="D502" s="19" t="s">
        <v>20</v>
      </c>
      <c r="E502" s="19">
        <v>2414</v>
      </c>
    </row>
    <row r="503" spans="4:5" x14ac:dyDescent="0.35">
      <c r="D503" s="20" t="s">
        <v>20</v>
      </c>
      <c r="E503" s="20">
        <v>80</v>
      </c>
    </row>
    <row r="504" spans="4:5" x14ac:dyDescent="0.35">
      <c r="D504" s="19" t="s">
        <v>20</v>
      </c>
      <c r="E504" s="19">
        <v>193</v>
      </c>
    </row>
    <row r="505" spans="4:5" x14ac:dyDescent="0.35">
      <c r="D505" s="20" t="s">
        <v>20</v>
      </c>
      <c r="E505" s="20">
        <v>52</v>
      </c>
    </row>
    <row r="506" spans="4:5" x14ac:dyDescent="0.35">
      <c r="D506" s="19" t="s">
        <v>20</v>
      </c>
      <c r="E506" s="19">
        <v>290</v>
      </c>
    </row>
    <row r="507" spans="4:5" x14ac:dyDescent="0.35">
      <c r="D507" s="20" t="s">
        <v>20</v>
      </c>
      <c r="E507" s="20">
        <v>122</v>
      </c>
    </row>
    <row r="508" spans="4:5" x14ac:dyDescent="0.35">
      <c r="D508" s="19" t="s">
        <v>20</v>
      </c>
      <c r="E508" s="19">
        <v>1470</v>
      </c>
    </row>
    <row r="509" spans="4:5" x14ac:dyDescent="0.35">
      <c r="D509" s="20" t="s">
        <v>20</v>
      </c>
      <c r="E509" s="20">
        <v>165</v>
      </c>
    </row>
    <row r="510" spans="4:5" x14ac:dyDescent="0.35">
      <c r="D510" s="19" t="s">
        <v>20</v>
      </c>
      <c r="E510" s="19">
        <v>182</v>
      </c>
    </row>
    <row r="511" spans="4:5" x14ac:dyDescent="0.35">
      <c r="D511" s="20" t="s">
        <v>20</v>
      </c>
      <c r="E511" s="20">
        <v>199</v>
      </c>
    </row>
    <row r="512" spans="4:5" x14ac:dyDescent="0.35">
      <c r="D512" s="19" t="s">
        <v>20</v>
      </c>
      <c r="E512" s="19">
        <v>56</v>
      </c>
    </row>
    <row r="513" spans="4:5" x14ac:dyDescent="0.35">
      <c r="D513" s="20" t="s">
        <v>20</v>
      </c>
      <c r="E513" s="20">
        <v>1460</v>
      </c>
    </row>
    <row r="514" spans="4:5" x14ac:dyDescent="0.35">
      <c r="D514" s="19" t="s">
        <v>20</v>
      </c>
      <c r="E514" s="19">
        <v>123</v>
      </c>
    </row>
    <row r="515" spans="4:5" x14ac:dyDescent="0.35">
      <c r="D515" s="20" t="s">
        <v>20</v>
      </c>
      <c r="E515" s="20">
        <v>159</v>
      </c>
    </row>
    <row r="516" spans="4:5" x14ac:dyDescent="0.35">
      <c r="D516" s="19" t="s">
        <v>20</v>
      </c>
      <c r="E516" s="19">
        <v>110</v>
      </c>
    </row>
    <row r="517" spans="4:5" x14ac:dyDescent="0.35">
      <c r="D517" s="20" t="s">
        <v>20</v>
      </c>
      <c r="E517" s="20">
        <v>236</v>
      </c>
    </row>
    <row r="518" spans="4:5" x14ac:dyDescent="0.35">
      <c r="D518" s="19" t="s">
        <v>20</v>
      </c>
      <c r="E518" s="19">
        <v>191</v>
      </c>
    </row>
    <row r="519" spans="4:5" x14ac:dyDescent="0.35">
      <c r="D519" s="20" t="s">
        <v>20</v>
      </c>
      <c r="E519" s="20">
        <v>3934</v>
      </c>
    </row>
    <row r="520" spans="4:5" x14ac:dyDescent="0.35">
      <c r="D520" s="19" t="s">
        <v>20</v>
      </c>
      <c r="E520" s="19">
        <v>80</v>
      </c>
    </row>
    <row r="521" spans="4:5" x14ac:dyDescent="0.35">
      <c r="D521" s="20" t="s">
        <v>20</v>
      </c>
      <c r="E521" s="20">
        <v>462</v>
      </c>
    </row>
    <row r="522" spans="4:5" x14ac:dyDescent="0.35">
      <c r="D522" s="19" t="s">
        <v>20</v>
      </c>
      <c r="E522" s="19">
        <v>179</v>
      </c>
    </row>
    <row r="523" spans="4:5" x14ac:dyDescent="0.35">
      <c r="D523" s="20" t="s">
        <v>20</v>
      </c>
      <c r="E523" s="20">
        <v>1866</v>
      </c>
    </row>
    <row r="524" spans="4:5" x14ac:dyDescent="0.35">
      <c r="D524" s="19" t="s">
        <v>20</v>
      </c>
      <c r="E524" s="19">
        <v>156</v>
      </c>
    </row>
    <row r="525" spans="4:5" x14ac:dyDescent="0.35">
      <c r="D525" s="20" t="s">
        <v>20</v>
      </c>
      <c r="E525" s="20">
        <v>255</v>
      </c>
    </row>
    <row r="526" spans="4:5" x14ac:dyDescent="0.35">
      <c r="D526" s="19" t="s">
        <v>20</v>
      </c>
      <c r="E526" s="19">
        <v>2261</v>
      </c>
    </row>
    <row r="527" spans="4:5" x14ac:dyDescent="0.35">
      <c r="D527" s="20" t="s">
        <v>20</v>
      </c>
      <c r="E527" s="20">
        <v>40</v>
      </c>
    </row>
    <row r="528" spans="4:5" x14ac:dyDescent="0.35">
      <c r="D528" s="19" t="s">
        <v>20</v>
      </c>
      <c r="E528" s="19">
        <v>2289</v>
      </c>
    </row>
    <row r="529" spans="4:5" x14ac:dyDescent="0.35">
      <c r="D529" s="20" t="s">
        <v>20</v>
      </c>
      <c r="E529" s="20">
        <v>65</v>
      </c>
    </row>
    <row r="530" spans="4:5" x14ac:dyDescent="0.35">
      <c r="D530" s="19" t="s">
        <v>20</v>
      </c>
      <c r="E530" s="19">
        <v>3777</v>
      </c>
    </row>
    <row r="531" spans="4:5" x14ac:dyDescent="0.35">
      <c r="D531" s="20" t="s">
        <v>20</v>
      </c>
      <c r="E531" s="20">
        <v>184</v>
      </c>
    </row>
    <row r="532" spans="4:5" x14ac:dyDescent="0.35">
      <c r="D532" s="19" t="s">
        <v>20</v>
      </c>
      <c r="E532" s="19">
        <v>85</v>
      </c>
    </row>
    <row r="533" spans="4:5" x14ac:dyDescent="0.35">
      <c r="D533" s="20" t="s">
        <v>20</v>
      </c>
      <c r="E533" s="20">
        <v>144</v>
      </c>
    </row>
    <row r="534" spans="4:5" x14ac:dyDescent="0.35">
      <c r="D534" s="19" t="s">
        <v>20</v>
      </c>
      <c r="E534" s="19">
        <v>1902</v>
      </c>
    </row>
    <row r="535" spans="4:5" x14ac:dyDescent="0.35">
      <c r="D535" s="20" t="s">
        <v>20</v>
      </c>
      <c r="E535" s="20">
        <v>105</v>
      </c>
    </row>
    <row r="536" spans="4:5" x14ac:dyDescent="0.35">
      <c r="D536" s="19" t="s">
        <v>20</v>
      </c>
      <c r="E536" s="19">
        <v>132</v>
      </c>
    </row>
    <row r="537" spans="4:5" x14ac:dyDescent="0.35">
      <c r="D537" s="20" t="s">
        <v>20</v>
      </c>
      <c r="E537" s="20">
        <v>96</v>
      </c>
    </row>
    <row r="538" spans="4:5" x14ac:dyDescent="0.35">
      <c r="D538" s="19" t="s">
        <v>20</v>
      </c>
      <c r="E538" s="19">
        <v>114</v>
      </c>
    </row>
    <row r="539" spans="4:5" x14ac:dyDescent="0.35">
      <c r="D539" s="20" t="s">
        <v>20</v>
      </c>
      <c r="E539" s="20">
        <v>203</v>
      </c>
    </row>
    <row r="540" spans="4:5" x14ac:dyDescent="0.35">
      <c r="D540" s="19" t="s">
        <v>20</v>
      </c>
      <c r="E540" s="19">
        <v>1559</v>
      </c>
    </row>
    <row r="541" spans="4:5" x14ac:dyDescent="0.35">
      <c r="D541" s="20" t="s">
        <v>20</v>
      </c>
      <c r="E541" s="20">
        <v>1548</v>
      </c>
    </row>
    <row r="542" spans="4:5" x14ac:dyDescent="0.35">
      <c r="D542" s="19" t="s">
        <v>20</v>
      </c>
      <c r="E542" s="19">
        <v>80</v>
      </c>
    </row>
    <row r="543" spans="4:5" x14ac:dyDescent="0.35">
      <c r="D543" s="20" t="s">
        <v>20</v>
      </c>
      <c r="E543" s="20">
        <v>131</v>
      </c>
    </row>
    <row r="544" spans="4:5" x14ac:dyDescent="0.35">
      <c r="D544" s="19" t="s">
        <v>20</v>
      </c>
      <c r="E544" s="19">
        <v>112</v>
      </c>
    </row>
    <row r="545" spans="4:5" x14ac:dyDescent="0.35">
      <c r="D545" s="20" t="s">
        <v>20</v>
      </c>
      <c r="E545" s="20">
        <v>155</v>
      </c>
    </row>
    <row r="546" spans="4:5" x14ac:dyDescent="0.35">
      <c r="D546" s="19" t="s">
        <v>20</v>
      </c>
      <c r="E546" s="19">
        <v>266</v>
      </c>
    </row>
    <row r="547" spans="4:5" x14ac:dyDescent="0.35">
      <c r="D547" s="20" t="s">
        <v>20</v>
      </c>
      <c r="E547" s="20">
        <v>155</v>
      </c>
    </row>
    <row r="548" spans="4:5" x14ac:dyDescent="0.35">
      <c r="D548" s="19" t="s">
        <v>20</v>
      </c>
      <c r="E548" s="19">
        <v>207</v>
      </c>
    </row>
    <row r="549" spans="4:5" x14ac:dyDescent="0.35">
      <c r="D549" s="20" t="s">
        <v>20</v>
      </c>
      <c r="E549" s="20">
        <v>245</v>
      </c>
    </row>
    <row r="550" spans="4:5" x14ac:dyDescent="0.35">
      <c r="D550" s="19" t="s">
        <v>20</v>
      </c>
      <c r="E550" s="19">
        <v>1573</v>
      </c>
    </row>
    <row r="551" spans="4:5" x14ac:dyDescent="0.35">
      <c r="D551" s="20" t="s">
        <v>20</v>
      </c>
      <c r="E551" s="20">
        <v>114</v>
      </c>
    </row>
    <row r="552" spans="4:5" x14ac:dyDescent="0.35">
      <c r="D552" s="19" t="s">
        <v>20</v>
      </c>
      <c r="E552" s="19">
        <v>93</v>
      </c>
    </row>
    <row r="553" spans="4:5" x14ac:dyDescent="0.35">
      <c r="D553" s="20" t="s">
        <v>20</v>
      </c>
      <c r="E553" s="20">
        <v>1681</v>
      </c>
    </row>
    <row r="554" spans="4:5" x14ac:dyDescent="0.35">
      <c r="D554" s="19" t="s">
        <v>20</v>
      </c>
      <c r="E554" s="19">
        <v>32</v>
      </c>
    </row>
    <row r="555" spans="4:5" x14ac:dyDescent="0.35">
      <c r="D555" s="20" t="s">
        <v>20</v>
      </c>
      <c r="E555" s="20">
        <v>135</v>
      </c>
    </row>
    <row r="556" spans="4:5" x14ac:dyDescent="0.35">
      <c r="D556" s="19" t="s">
        <v>20</v>
      </c>
      <c r="E556" s="19">
        <v>140</v>
      </c>
    </row>
    <row r="557" spans="4:5" x14ac:dyDescent="0.35">
      <c r="D557" s="20" t="s">
        <v>20</v>
      </c>
      <c r="E557" s="20">
        <v>92</v>
      </c>
    </row>
    <row r="558" spans="4:5" x14ac:dyDescent="0.35">
      <c r="D558" s="19" t="s">
        <v>20</v>
      </c>
      <c r="E558" s="19">
        <v>1015</v>
      </c>
    </row>
    <row r="559" spans="4:5" x14ac:dyDescent="0.35">
      <c r="D559" s="20" t="s">
        <v>20</v>
      </c>
      <c r="E559" s="20">
        <v>323</v>
      </c>
    </row>
    <row r="560" spans="4:5" x14ac:dyDescent="0.35">
      <c r="D560" s="19" t="s">
        <v>20</v>
      </c>
      <c r="E560" s="19">
        <v>2326</v>
      </c>
    </row>
    <row r="561" spans="4:5" x14ac:dyDescent="0.35">
      <c r="D561" s="20" t="s">
        <v>20</v>
      </c>
      <c r="E561" s="20">
        <v>381</v>
      </c>
    </row>
    <row r="562" spans="4:5" x14ac:dyDescent="0.35">
      <c r="D562" s="19" t="s">
        <v>20</v>
      </c>
      <c r="E562" s="19">
        <v>480</v>
      </c>
    </row>
    <row r="563" spans="4:5" x14ac:dyDescent="0.35">
      <c r="D563" s="20" t="s">
        <v>20</v>
      </c>
      <c r="E563" s="20">
        <v>226</v>
      </c>
    </row>
    <row r="564" spans="4:5" x14ac:dyDescent="0.35">
      <c r="D564" s="19" t="s">
        <v>20</v>
      </c>
      <c r="E564" s="19">
        <v>241</v>
      </c>
    </row>
    <row r="565" spans="4:5" x14ac:dyDescent="0.35">
      <c r="D565" s="20" t="s">
        <v>20</v>
      </c>
      <c r="E565" s="20">
        <v>132</v>
      </c>
    </row>
    <row r="566" spans="4:5" x14ac:dyDescent="0.35">
      <c r="D566" s="19" t="s">
        <v>20</v>
      </c>
      <c r="E566" s="19">
        <v>2043</v>
      </c>
    </row>
  </sheetData>
  <conditionalFormatting sqref="D2:D566">
    <cfRule type="containsText" dxfId="15" priority="10" operator="containsText" text="live">
      <formula>NOT(ISERROR(SEARCH("live",D2)))</formula>
    </cfRule>
    <cfRule type="containsText" dxfId="14" priority="11" operator="containsText" text="canceled">
      <formula>NOT(ISERROR(SEARCH("canceled",D2)))</formula>
    </cfRule>
    <cfRule type="containsText" dxfId="13" priority="12" operator="containsText" text="canceled">
      <formula>NOT(ISERROR(SEARCH("canceled",D2)))</formula>
    </cfRule>
    <cfRule type="containsText" dxfId="12" priority="13" operator="containsText" text="cancelled">
      <formula>NOT(ISERROR(SEARCH("cancelled",D2)))</formula>
    </cfRule>
    <cfRule type="containsText" dxfId="11" priority="14" operator="containsText" text="successful">
      <formula>NOT(ISERROR(SEARCH("successful",D2)))</formula>
    </cfRule>
    <cfRule type="containsText" dxfId="10" priority="15" operator="containsText" text="live">
      <formula>NOT(ISERROR(SEARCH("live",D2)))</formula>
    </cfRule>
    <cfRule type="containsText" dxfId="9" priority="16" operator="containsText" text="succesful">
      <formula>NOT(ISERROR(SEARCH("succesful",D2)))</formula>
    </cfRule>
    <cfRule type="containsText" dxfId="8" priority="17" operator="containsText" text="failed">
      <formula>NOT(ISERROR(SEARCH("failed",D2)))</formula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65">
    <cfRule type="containsText" dxfId="7" priority="1" operator="containsText" text="live">
      <formula>NOT(ISERROR(SEARCH("live",G2)))</formula>
    </cfRule>
    <cfRule type="containsText" dxfId="6" priority="2" operator="containsText" text="canceled">
      <formula>NOT(ISERROR(SEARCH("canceled",G2)))</formula>
    </cfRule>
    <cfRule type="containsText" dxfId="5" priority="3" operator="containsText" text="canceled">
      <formula>NOT(ISERROR(SEARCH("canceled",G2)))</formula>
    </cfRule>
    <cfRule type="containsText" dxfId="4" priority="4" operator="containsText" text="cancelled">
      <formula>NOT(ISERROR(SEARCH("cancelled",G2)))</formula>
    </cfRule>
    <cfRule type="containsText" dxfId="3" priority="5" operator="containsText" text="successful">
      <formula>NOT(ISERROR(SEARCH("successful",G2)))</formula>
    </cfRule>
    <cfRule type="containsText" dxfId="2" priority="6" operator="containsText" text="live">
      <formula>NOT(ISERROR(SEARCH("live",G2)))</formula>
    </cfRule>
    <cfRule type="containsText" dxfId="1" priority="7" operator="containsText" text="succesful">
      <formula>NOT(ISERROR(SEARCH("succesful",G2)))</formula>
    </cfRule>
    <cfRule type="containsText" dxfId="0" priority="8" operator="containsText" text="failed">
      <formula>NOT(ISERROR(SEARCH("failed",G2)))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 bar</vt:lpstr>
      <vt:lpstr>Crowdfunding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induja mohandas</cp:lastModifiedBy>
  <dcterms:created xsi:type="dcterms:W3CDTF">2021-09-29T18:52:28Z</dcterms:created>
  <dcterms:modified xsi:type="dcterms:W3CDTF">2023-06-12T03:38:51Z</dcterms:modified>
</cp:coreProperties>
</file>