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산업수학센터\수산교재개발\Untitled Folder\최종스프레드시트\"/>
    </mc:Choice>
  </mc:AlternateContent>
  <xr:revisionPtr revIDLastSave="0" documentId="13_ncr:1_{CAF101C9-6245-4085-87F2-28CCE6520C37}" xr6:coauthVersionLast="36" xr6:coauthVersionMax="36" xr10:uidLastSave="{00000000-0000-0000-0000-000000000000}"/>
  <bookViews>
    <workbookView xWindow="0" yWindow="0" windowWidth="38400" windowHeight="17650" tabRatio="615" xr2:uid="{00000000-000D-0000-FFFF-FFFF00000000}"/>
  </bookViews>
  <sheets>
    <sheet name="2010_2020 자원량 예측 결과" sheetId="2" r:id="rId1"/>
    <sheet name="2010_2020 자원량 계산" sheetId="6" r:id="rId2"/>
    <sheet name="평균 어획사망률(F)" sheetId="10" r:id="rId3"/>
    <sheet name="2020_2030 자원량 예측 결과" sheetId="11" r:id="rId4"/>
    <sheet name="2020_2030 자원량 계산" sheetId="9" r:id="rId5"/>
    <sheet name="매크로 자원량 추정" sheetId="8" r:id="rId6"/>
    <sheet name="매크로 계산" sheetId="1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8" l="1"/>
  <c r="B28" i="11"/>
  <c r="B24" i="2"/>
  <c r="B45" i="8" l="1"/>
  <c r="B46" i="8" s="1"/>
  <c r="L3" i="12"/>
  <c r="L4" i="12"/>
  <c r="L5" i="12"/>
  <c r="L6" i="12"/>
  <c r="L7" i="12"/>
  <c r="L8" i="12"/>
  <c r="L9" i="12"/>
  <c r="L10" i="12"/>
  <c r="L11" i="12"/>
  <c r="L12" i="12"/>
  <c r="L13" i="12"/>
  <c r="L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X107" i="12" s="1"/>
  <c r="X108" i="12" s="1"/>
  <c r="X109" i="12" s="1"/>
  <c r="X110" i="12" s="1"/>
  <c r="X111" i="12" s="1"/>
  <c r="X112" i="12" s="1"/>
  <c r="X113" i="12" s="1"/>
  <c r="X114" i="12" s="1"/>
  <c r="X115" i="12" s="1"/>
  <c r="X116" i="12" s="1"/>
  <c r="X117" i="12" s="1"/>
  <c r="X118" i="12" s="1"/>
  <c r="X119" i="12" s="1"/>
  <c r="X120" i="12" s="1"/>
  <c r="X121" i="12" s="1"/>
  <c r="X122" i="12" s="1"/>
  <c r="X123" i="12" s="1"/>
  <c r="X124" i="12" s="1"/>
  <c r="X125" i="12" s="1"/>
  <c r="X126" i="12" s="1"/>
  <c r="X127" i="12" s="1"/>
  <c r="X128" i="12" s="1"/>
  <c r="X129" i="12" s="1"/>
  <c r="X130" i="12" s="1"/>
  <c r="X131" i="12" s="1"/>
  <c r="X132" i="12" s="1"/>
  <c r="X133" i="12" s="1"/>
  <c r="X134" i="12" s="1"/>
  <c r="X135" i="12" s="1"/>
  <c r="X136" i="12" s="1"/>
  <c r="X137" i="12" s="1"/>
  <c r="X138" i="12" s="1"/>
  <c r="X139" i="12" s="1"/>
  <c r="X140" i="12" s="1"/>
  <c r="X141" i="12" s="1"/>
  <c r="X142" i="12" s="1"/>
  <c r="X143" i="12" s="1"/>
  <c r="X144" i="12" s="1"/>
  <c r="X145" i="12" s="1"/>
  <c r="X146" i="12" s="1"/>
  <c r="X147" i="12" s="1"/>
  <c r="X148" i="12" s="1"/>
  <c r="X149" i="12" s="1"/>
  <c r="X150" i="12" s="1"/>
  <c r="X151" i="12" s="1"/>
  <c r="X152" i="12" s="1"/>
  <c r="X153" i="12" s="1"/>
  <c r="X154" i="12" s="1"/>
  <c r="X155" i="12" s="1"/>
  <c r="X156" i="12" s="1"/>
  <c r="X157" i="12" s="1"/>
  <c r="X158" i="12" s="1"/>
  <c r="X159" i="12" s="1"/>
  <c r="X160" i="12" s="1"/>
  <c r="X161" i="12" s="1"/>
  <c r="X162" i="12" s="1"/>
  <c r="X163" i="12" s="1"/>
  <c r="X164" i="12" s="1"/>
  <c r="X165" i="12" s="1"/>
  <c r="X166" i="12" s="1"/>
  <c r="X167" i="12" s="1"/>
  <c r="X168" i="12" s="1"/>
  <c r="X169" i="12" s="1"/>
  <c r="X170" i="12" s="1"/>
  <c r="X171" i="12" s="1"/>
  <c r="X172" i="12" s="1"/>
  <c r="X173" i="12" s="1"/>
  <c r="X174" i="12" s="1"/>
  <c r="X175" i="12" s="1"/>
  <c r="X176" i="12" s="1"/>
  <c r="X177" i="12" s="1"/>
  <c r="X178" i="12" s="1"/>
  <c r="X179" i="12" s="1"/>
  <c r="X180" i="12" s="1"/>
  <c r="X181" i="12" s="1"/>
  <c r="X182" i="12" s="1"/>
  <c r="X183" i="12" s="1"/>
  <c r="X184" i="12" s="1"/>
  <c r="X185" i="12" s="1"/>
  <c r="X186" i="12" s="1"/>
  <c r="X187" i="12" s="1"/>
  <c r="X188" i="12" s="1"/>
  <c r="X189" i="12" s="1"/>
  <c r="X190" i="12" s="1"/>
  <c r="X191" i="12" s="1"/>
  <c r="X192" i="12" s="1"/>
  <c r="X193" i="12" s="1"/>
  <c r="X194" i="12" s="1"/>
  <c r="X195" i="12" s="1"/>
  <c r="X196" i="12" s="1"/>
  <c r="X197" i="12" s="1"/>
  <c r="X198" i="12" s="1"/>
  <c r="X199" i="12" s="1"/>
  <c r="X200" i="12" s="1"/>
  <c r="X201" i="12" s="1"/>
  <c r="X202" i="12" s="1"/>
  <c r="X203" i="12" s="1"/>
  <c r="X204" i="12" s="1"/>
  <c r="X205" i="12" s="1"/>
  <c r="X206" i="12" s="1"/>
  <c r="X207" i="12" s="1"/>
  <c r="X208" i="12" s="1"/>
  <c r="X209" i="12" s="1"/>
  <c r="X210" i="12" s="1"/>
  <c r="X211" i="12" s="1"/>
  <c r="X212" i="12" s="1"/>
  <c r="X213" i="12" s="1"/>
  <c r="X214" i="12" s="1"/>
  <c r="X215" i="12" s="1"/>
  <c r="X216" i="12" s="1"/>
  <c r="X217" i="12" s="1"/>
  <c r="X218" i="12" s="1"/>
  <c r="X219" i="12" s="1"/>
  <c r="X220" i="12" s="1"/>
  <c r="X221" i="12" s="1"/>
  <c r="X222" i="12" s="1"/>
  <c r="X223" i="12" s="1"/>
  <c r="X224" i="12" s="1"/>
  <c r="X225" i="12" s="1"/>
  <c r="X226" i="12" s="1"/>
  <c r="X227" i="12" s="1"/>
  <c r="X228" i="12" s="1"/>
  <c r="X229" i="12" s="1"/>
  <c r="X230" i="12" s="1"/>
  <c r="X231" i="12" s="1"/>
  <c r="X232" i="12" s="1"/>
  <c r="X233" i="12" s="1"/>
  <c r="X234" i="12" s="1"/>
  <c r="X235" i="12" s="1"/>
  <c r="X236" i="12" s="1"/>
  <c r="X237" i="12" s="1"/>
  <c r="X238" i="12" s="1"/>
  <c r="X239" i="12" s="1"/>
  <c r="X240" i="12" s="1"/>
  <c r="X241" i="12" s="1"/>
  <c r="X242" i="12" s="1"/>
  <c r="Y2" i="12"/>
  <c r="Y3" i="12" s="1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Y97" i="12" s="1"/>
  <c r="Y98" i="12" s="1"/>
  <c r="Y99" i="12" s="1"/>
  <c r="Y100" i="12" s="1"/>
  <c r="Y101" i="12" s="1"/>
  <c r="Y102" i="12" s="1"/>
  <c r="Y103" i="12" s="1"/>
  <c r="Y104" i="12" s="1"/>
  <c r="Y105" i="12" s="1"/>
  <c r="Y106" i="12" s="1"/>
  <c r="Y107" i="12" s="1"/>
  <c r="Y108" i="12" s="1"/>
  <c r="Y109" i="12" s="1"/>
  <c r="Y110" i="12" s="1"/>
  <c r="Y111" i="12" s="1"/>
  <c r="Y112" i="12" s="1"/>
  <c r="Y113" i="12" s="1"/>
  <c r="Y114" i="12" s="1"/>
  <c r="Y115" i="12" s="1"/>
  <c r="Y116" i="12" s="1"/>
  <c r="Y117" i="12" s="1"/>
  <c r="Y118" i="12" s="1"/>
  <c r="Y119" i="12" s="1"/>
  <c r="Y120" i="12" s="1"/>
  <c r="Y121" i="12" s="1"/>
  <c r="Y122" i="12" s="1"/>
  <c r="Y123" i="12" s="1"/>
  <c r="Y124" i="12" s="1"/>
  <c r="Y125" i="12" s="1"/>
  <c r="Y126" i="12" s="1"/>
  <c r="Y127" i="12" s="1"/>
  <c r="Y128" i="12" s="1"/>
  <c r="Y129" i="12" s="1"/>
  <c r="Y130" i="12" s="1"/>
  <c r="Y131" i="12" s="1"/>
  <c r="Y132" i="12" s="1"/>
  <c r="Y133" i="12" s="1"/>
  <c r="Y134" i="12" s="1"/>
  <c r="Y135" i="12" s="1"/>
  <c r="Y136" i="12" s="1"/>
  <c r="Y137" i="12" s="1"/>
  <c r="Y138" i="12" s="1"/>
  <c r="Y139" i="12" s="1"/>
  <c r="Y140" i="12" s="1"/>
  <c r="Y141" i="12" s="1"/>
  <c r="Y142" i="12" s="1"/>
  <c r="Y143" i="12" s="1"/>
  <c r="Y144" i="12" s="1"/>
  <c r="Y145" i="12" s="1"/>
  <c r="Y146" i="12" s="1"/>
  <c r="Y147" i="12" s="1"/>
  <c r="Y148" i="12" s="1"/>
  <c r="Y149" i="12" s="1"/>
  <c r="Y150" i="12" s="1"/>
  <c r="Y151" i="12" s="1"/>
  <c r="Y152" i="12" s="1"/>
  <c r="Y153" i="12" s="1"/>
  <c r="Y154" i="12" s="1"/>
  <c r="Y155" i="12" s="1"/>
  <c r="Y156" i="12" s="1"/>
  <c r="Y157" i="12" s="1"/>
  <c r="Y158" i="12" s="1"/>
  <c r="Y159" i="12" s="1"/>
  <c r="Y160" i="12" s="1"/>
  <c r="Y161" i="12" s="1"/>
  <c r="Y162" i="12" s="1"/>
  <c r="Y163" i="12" s="1"/>
  <c r="Y164" i="12" s="1"/>
  <c r="Y165" i="12" s="1"/>
  <c r="Y166" i="12" s="1"/>
  <c r="Y167" i="12" s="1"/>
  <c r="Y168" i="12" s="1"/>
  <c r="Y169" i="12" s="1"/>
  <c r="Y170" i="12" s="1"/>
  <c r="Y171" i="12" s="1"/>
  <c r="Y172" i="12" s="1"/>
  <c r="Y173" i="12" s="1"/>
  <c r="Y174" i="12" s="1"/>
  <c r="Y175" i="12" s="1"/>
  <c r="Y176" i="12" s="1"/>
  <c r="Y177" i="12" s="1"/>
  <c r="Y178" i="12" s="1"/>
  <c r="Y179" i="12" s="1"/>
  <c r="Y180" i="12" s="1"/>
  <c r="Y181" i="12" s="1"/>
  <c r="Y182" i="12" s="1"/>
  <c r="Y183" i="12" s="1"/>
  <c r="Y184" i="12" s="1"/>
  <c r="Y185" i="12" s="1"/>
  <c r="Y186" i="12" s="1"/>
  <c r="Y187" i="12" s="1"/>
  <c r="Y188" i="12" s="1"/>
  <c r="Y189" i="12" s="1"/>
  <c r="Y190" i="12" s="1"/>
  <c r="Y191" i="12" s="1"/>
  <c r="Y192" i="12" s="1"/>
  <c r="Y193" i="12" s="1"/>
  <c r="Y194" i="12" s="1"/>
  <c r="Y195" i="12" s="1"/>
  <c r="Y196" i="12" s="1"/>
  <c r="Y197" i="12" s="1"/>
  <c r="Y198" i="12" s="1"/>
  <c r="Y199" i="12" s="1"/>
  <c r="Y200" i="12" s="1"/>
  <c r="Y201" i="12" s="1"/>
  <c r="Y202" i="12" s="1"/>
  <c r="Y203" i="12" s="1"/>
  <c r="Y204" i="12" s="1"/>
  <c r="Y205" i="12" s="1"/>
  <c r="Y206" i="12" s="1"/>
  <c r="Y207" i="12" s="1"/>
  <c r="Y208" i="12" s="1"/>
  <c r="Y209" i="12" s="1"/>
  <c r="Y210" i="12" s="1"/>
  <c r="Y211" i="12" s="1"/>
  <c r="Y212" i="12" s="1"/>
  <c r="Y213" i="12" s="1"/>
  <c r="Y214" i="12" s="1"/>
  <c r="Y215" i="12" s="1"/>
  <c r="Y216" i="12" s="1"/>
  <c r="Y217" i="12" s="1"/>
  <c r="Y218" i="12" s="1"/>
  <c r="Y219" i="12" s="1"/>
  <c r="Y220" i="12" s="1"/>
  <c r="Y221" i="12" s="1"/>
  <c r="Y222" i="12" s="1"/>
  <c r="Y223" i="12" s="1"/>
  <c r="Y224" i="12" s="1"/>
  <c r="Y225" i="12" s="1"/>
  <c r="Y226" i="12" s="1"/>
  <c r="Y227" i="12" s="1"/>
  <c r="Y228" i="12" s="1"/>
  <c r="Y229" i="12" s="1"/>
  <c r="Y230" i="12" s="1"/>
  <c r="Y231" i="12" s="1"/>
  <c r="Y232" i="12" s="1"/>
  <c r="Y233" i="12" s="1"/>
  <c r="Y234" i="12" s="1"/>
  <c r="Y235" i="12" s="1"/>
  <c r="Y236" i="12" s="1"/>
  <c r="Y237" i="12" s="1"/>
  <c r="Y238" i="12" s="1"/>
  <c r="Y239" i="12" s="1"/>
  <c r="Y240" i="12" s="1"/>
  <c r="Y241" i="12" s="1"/>
  <c r="Y242" i="12" s="1"/>
  <c r="Z2" i="12"/>
  <c r="Z3" i="12" s="1"/>
  <c r="Z4" i="12" s="1"/>
  <c r="Z5" i="12" s="1"/>
  <c r="Z6" i="12" s="1"/>
  <c r="Z7" i="12" s="1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Z107" i="12" s="1"/>
  <c r="Z108" i="12" s="1"/>
  <c r="Z109" i="12" s="1"/>
  <c r="Z110" i="12" s="1"/>
  <c r="Z111" i="12" s="1"/>
  <c r="Z112" i="12" s="1"/>
  <c r="Z113" i="12" s="1"/>
  <c r="Z114" i="12" s="1"/>
  <c r="Z115" i="12" s="1"/>
  <c r="Z116" i="12" s="1"/>
  <c r="Z117" i="12" s="1"/>
  <c r="Z118" i="12" s="1"/>
  <c r="Z119" i="12" s="1"/>
  <c r="Z120" i="12" s="1"/>
  <c r="Z121" i="12" s="1"/>
  <c r="Z122" i="12" s="1"/>
  <c r="Z123" i="12" s="1"/>
  <c r="Z124" i="12" s="1"/>
  <c r="Z125" i="12" s="1"/>
  <c r="Z126" i="12" s="1"/>
  <c r="Z127" i="12" s="1"/>
  <c r="Z128" i="12" s="1"/>
  <c r="Z129" i="12" s="1"/>
  <c r="Z130" i="12" s="1"/>
  <c r="Z131" i="12" s="1"/>
  <c r="Z132" i="12" s="1"/>
  <c r="Z133" i="12" s="1"/>
  <c r="Z134" i="12" s="1"/>
  <c r="Z135" i="12" s="1"/>
  <c r="Z136" i="12" s="1"/>
  <c r="Z137" i="12" s="1"/>
  <c r="Z138" i="12" s="1"/>
  <c r="Z139" i="12" s="1"/>
  <c r="Z140" i="12" s="1"/>
  <c r="Z141" i="12" s="1"/>
  <c r="Z142" i="12" s="1"/>
  <c r="Z143" i="12" s="1"/>
  <c r="Z144" i="12" s="1"/>
  <c r="Z145" i="12" s="1"/>
  <c r="Z146" i="12" s="1"/>
  <c r="Z147" i="12" s="1"/>
  <c r="Z148" i="12" s="1"/>
  <c r="Z149" i="12" s="1"/>
  <c r="Z150" i="12" s="1"/>
  <c r="Z151" i="12" s="1"/>
  <c r="Z152" i="12" s="1"/>
  <c r="Z153" i="12" s="1"/>
  <c r="Z154" i="12" s="1"/>
  <c r="Z155" i="12" s="1"/>
  <c r="Z156" i="12" s="1"/>
  <c r="Z157" i="12" s="1"/>
  <c r="Z158" i="12" s="1"/>
  <c r="Z159" i="12" s="1"/>
  <c r="Z160" i="12" s="1"/>
  <c r="Z161" i="12" s="1"/>
  <c r="Z162" i="12" s="1"/>
  <c r="Z163" i="12" s="1"/>
  <c r="Z164" i="12" s="1"/>
  <c r="Z165" i="12" s="1"/>
  <c r="Z166" i="12" s="1"/>
  <c r="Z167" i="12" s="1"/>
  <c r="Z168" i="12" s="1"/>
  <c r="Z169" i="12" s="1"/>
  <c r="Z170" i="12" s="1"/>
  <c r="Z171" i="12" s="1"/>
  <c r="Z172" i="12" s="1"/>
  <c r="Z173" i="12" s="1"/>
  <c r="Z174" i="12" s="1"/>
  <c r="Z175" i="12" s="1"/>
  <c r="Z176" i="12" s="1"/>
  <c r="Z177" i="12" s="1"/>
  <c r="Z178" i="12" s="1"/>
  <c r="Z179" i="12" s="1"/>
  <c r="Z180" i="12" s="1"/>
  <c r="Z181" i="12" s="1"/>
  <c r="Z182" i="12" s="1"/>
  <c r="Z183" i="12" s="1"/>
  <c r="Z184" i="12" s="1"/>
  <c r="Z185" i="12" s="1"/>
  <c r="Z186" i="12" s="1"/>
  <c r="Z187" i="12" s="1"/>
  <c r="Z188" i="12" s="1"/>
  <c r="Z189" i="12" s="1"/>
  <c r="Z190" i="12" s="1"/>
  <c r="Z191" i="12" s="1"/>
  <c r="Z192" i="12" s="1"/>
  <c r="Z193" i="12" s="1"/>
  <c r="Z194" i="12" s="1"/>
  <c r="Z195" i="12" s="1"/>
  <c r="Z196" i="12" s="1"/>
  <c r="Z197" i="12" s="1"/>
  <c r="Z198" i="12" s="1"/>
  <c r="Z199" i="12" s="1"/>
  <c r="Z200" i="12" s="1"/>
  <c r="Z201" i="12" s="1"/>
  <c r="Z202" i="12" s="1"/>
  <c r="Z203" i="12" s="1"/>
  <c r="Z204" i="12" s="1"/>
  <c r="Z205" i="12" s="1"/>
  <c r="Z206" i="12" s="1"/>
  <c r="Z207" i="12" s="1"/>
  <c r="Z208" i="12" s="1"/>
  <c r="Z209" i="12" s="1"/>
  <c r="Z210" i="12" s="1"/>
  <c r="Z211" i="12" s="1"/>
  <c r="Z212" i="12" s="1"/>
  <c r="Z213" i="12" s="1"/>
  <c r="Z214" i="12" s="1"/>
  <c r="Z215" i="12" s="1"/>
  <c r="Z216" i="12" s="1"/>
  <c r="Z217" i="12" s="1"/>
  <c r="Z218" i="12" s="1"/>
  <c r="Z219" i="12" s="1"/>
  <c r="Z220" i="12" s="1"/>
  <c r="Z221" i="12" s="1"/>
  <c r="Z222" i="12" s="1"/>
  <c r="Z223" i="12" s="1"/>
  <c r="Z224" i="12" s="1"/>
  <c r="Z225" i="12" s="1"/>
  <c r="Z226" i="12" s="1"/>
  <c r="Z227" i="12" s="1"/>
  <c r="Z228" i="12" s="1"/>
  <c r="Z229" i="12" s="1"/>
  <c r="Z230" i="12" s="1"/>
  <c r="Z231" i="12" s="1"/>
  <c r="Z232" i="12" s="1"/>
  <c r="Z233" i="12" s="1"/>
  <c r="Z234" i="12" s="1"/>
  <c r="Z235" i="12" s="1"/>
  <c r="Z236" i="12" s="1"/>
  <c r="Z237" i="12" s="1"/>
  <c r="Z238" i="12" s="1"/>
  <c r="Z239" i="12" s="1"/>
  <c r="Z240" i="12" s="1"/>
  <c r="Z241" i="12" s="1"/>
  <c r="Z242" i="12" s="1"/>
  <c r="AA2" i="12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W123" i="12" s="1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W151" i="12" s="1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W170" i="12" s="1"/>
  <c r="W171" i="12" s="1"/>
  <c r="W172" i="12" s="1"/>
  <c r="W173" i="12" s="1"/>
  <c r="W174" i="12" s="1"/>
  <c r="W175" i="12" s="1"/>
  <c r="W176" i="12" s="1"/>
  <c r="W177" i="12" s="1"/>
  <c r="W178" i="12" s="1"/>
  <c r="W179" i="12" s="1"/>
  <c r="W180" i="12" s="1"/>
  <c r="W181" i="12" s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V107" i="12" s="1"/>
  <c r="V108" i="12" s="1"/>
  <c r="V109" i="12" s="1"/>
  <c r="V110" i="12" s="1"/>
  <c r="V111" i="12" s="1"/>
  <c r="V112" i="12" s="1"/>
  <c r="V113" i="12" s="1"/>
  <c r="V114" i="12" s="1"/>
  <c r="V115" i="12" s="1"/>
  <c r="V116" i="12" s="1"/>
  <c r="V117" i="12" s="1"/>
  <c r="V118" i="12" s="1"/>
  <c r="V119" i="12" s="1"/>
  <c r="V120" i="12" s="1"/>
  <c r="V121" i="12" s="1"/>
  <c r="V122" i="12" s="1"/>
  <c r="V123" i="12" s="1"/>
  <c r="V124" i="12" s="1"/>
  <c r="V125" i="12" s="1"/>
  <c r="V126" i="12" s="1"/>
  <c r="V127" i="12" s="1"/>
  <c r="V128" i="12" s="1"/>
  <c r="V129" i="12" s="1"/>
  <c r="V130" i="12" s="1"/>
  <c r="V131" i="12" s="1"/>
  <c r="V132" i="12" s="1"/>
  <c r="V133" i="12" s="1"/>
  <c r="V134" i="12" s="1"/>
  <c r="V135" i="12" s="1"/>
  <c r="V136" i="12" s="1"/>
  <c r="V137" i="12" s="1"/>
  <c r="V138" i="12" s="1"/>
  <c r="V139" i="12" s="1"/>
  <c r="V140" i="12" s="1"/>
  <c r="V141" i="12" s="1"/>
  <c r="V142" i="12" s="1"/>
  <c r="V143" i="12" s="1"/>
  <c r="V144" i="12" s="1"/>
  <c r="V145" i="12" s="1"/>
  <c r="V146" i="12" s="1"/>
  <c r="V147" i="12" s="1"/>
  <c r="V148" i="12" s="1"/>
  <c r="V149" i="12" s="1"/>
  <c r="V150" i="12" s="1"/>
  <c r="V151" i="12" s="1"/>
  <c r="V152" i="12" s="1"/>
  <c r="V153" i="12" s="1"/>
  <c r="V154" i="12" s="1"/>
  <c r="V155" i="12" s="1"/>
  <c r="V156" i="12" s="1"/>
  <c r="V157" i="12" s="1"/>
  <c r="V158" i="12" s="1"/>
  <c r="V159" i="12" s="1"/>
  <c r="V160" i="12" s="1"/>
  <c r="V161" i="12" s="1"/>
  <c r="V162" i="12" s="1"/>
  <c r="V163" i="12" s="1"/>
  <c r="V164" i="12" s="1"/>
  <c r="V165" i="12" s="1"/>
  <c r="V166" i="12" s="1"/>
  <c r="V167" i="12" s="1"/>
  <c r="V168" i="12" s="1"/>
  <c r="V169" i="12" s="1"/>
  <c r="V170" i="12" s="1"/>
  <c r="V171" i="12" s="1"/>
  <c r="V172" i="12" s="1"/>
  <c r="V173" i="12" s="1"/>
  <c r="V174" i="12" s="1"/>
  <c r="V175" i="12" s="1"/>
  <c r="V176" i="12" s="1"/>
  <c r="V177" i="12" s="1"/>
  <c r="V178" i="12" s="1"/>
  <c r="V179" i="12" s="1"/>
  <c r="V180" i="12" s="1"/>
  <c r="V181" i="12" s="1"/>
  <c r="V182" i="12" s="1"/>
  <c r="V183" i="12" s="1"/>
  <c r="V184" i="12" s="1"/>
  <c r="V185" i="12" s="1"/>
  <c r="V186" i="12" s="1"/>
  <c r="V187" i="12" s="1"/>
  <c r="V188" i="12" s="1"/>
  <c r="V189" i="12" s="1"/>
  <c r="V190" i="12" s="1"/>
  <c r="V191" i="12" s="1"/>
  <c r="V192" i="12" s="1"/>
  <c r="V193" i="12" s="1"/>
  <c r="V194" i="12" s="1"/>
  <c r="V195" i="12" s="1"/>
  <c r="V196" i="12" s="1"/>
  <c r="V197" i="12" s="1"/>
  <c r="V198" i="12" s="1"/>
  <c r="V199" i="12" s="1"/>
  <c r="V200" i="12" s="1"/>
  <c r="V201" i="12" s="1"/>
  <c r="V202" i="12" s="1"/>
  <c r="V203" i="12" s="1"/>
  <c r="V204" i="12" s="1"/>
  <c r="V205" i="12" s="1"/>
  <c r="V206" i="12" s="1"/>
  <c r="V207" i="12" s="1"/>
  <c r="V208" i="12" s="1"/>
  <c r="V209" i="12" s="1"/>
  <c r="V210" i="12" s="1"/>
  <c r="V211" i="12" s="1"/>
  <c r="V212" i="12" s="1"/>
  <c r="V213" i="12" s="1"/>
  <c r="V214" i="12" s="1"/>
  <c r="V215" i="12" s="1"/>
  <c r="V216" i="12" s="1"/>
  <c r="V217" i="12" s="1"/>
  <c r="V218" i="12" s="1"/>
  <c r="V219" i="12" s="1"/>
  <c r="V220" i="12" s="1"/>
  <c r="V221" i="12" s="1"/>
  <c r="V222" i="12" s="1"/>
  <c r="V223" i="12" s="1"/>
  <c r="V224" i="12" s="1"/>
  <c r="V225" i="12" s="1"/>
  <c r="V226" i="12" s="1"/>
  <c r="V227" i="12" s="1"/>
  <c r="V228" i="12" s="1"/>
  <c r="V229" i="12" s="1"/>
  <c r="V230" i="12" s="1"/>
  <c r="V231" i="12" s="1"/>
  <c r="V232" i="12" s="1"/>
  <c r="V233" i="12" s="1"/>
  <c r="V234" i="12" s="1"/>
  <c r="V235" i="12" s="1"/>
  <c r="V236" i="12" s="1"/>
  <c r="V237" i="12" s="1"/>
  <c r="V238" i="12" s="1"/>
  <c r="V239" i="12" s="1"/>
  <c r="V240" i="12" s="1"/>
  <c r="V241" i="12" s="1"/>
  <c r="V242" i="12" s="1"/>
  <c r="U2" i="12"/>
  <c r="T2" i="12"/>
  <c r="N3" i="12"/>
  <c r="N15" i="12" s="1"/>
  <c r="O3" i="12"/>
  <c r="O15" i="12" s="1"/>
  <c r="P3" i="12"/>
  <c r="P15" i="12" s="1"/>
  <c r="Q3" i="12"/>
  <c r="R3" i="12"/>
  <c r="R15" i="12" s="1"/>
  <c r="S3" i="12"/>
  <c r="N4" i="12"/>
  <c r="O4" i="12"/>
  <c r="O16" i="12" s="1"/>
  <c r="P4" i="12"/>
  <c r="P16" i="12" s="1"/>
  <c r="Q4" i="12"/>
  <c r="Q16" i="12" s="1"/>
  <c r="Q28" i="12" s="1"/>
  <c r="R4" i="12"/>
  <c r="S4" i="12"/>
  <c r="N5" i="12"/>
  <c r="O5" i="12"/>
  <c r="O17" i="12" s="1"/>
  <c r="P5" i="12"/>
  <c r="Q5" i="12"/>
  <c r="Q17" i="12" s="1"/>
  <c r="R5" i="12"/>
  <c r="R17" i="12" s="1"/>
  <c r="S5" i="12"/>
  <c r="N6" i="12"/>
  <c r="N18" i="12" s="1"/>
  <c r="O6" i="12"/>
  <c r="P6" i="12"/>
  <c r="P18" i="12" s="1"/>
  <c r="Q6" i="12"/>
  <c r="Q18" i="12" s="1"/>
  <c r="R6" i="12"/>
  <c r="S6" i="12"/>
  <c r="S18" i="12" s="1"/>
  <c r="N7" i="12"/>
  <c r="O7" i="12"/>
  <c r="P7" i="12"/>
  <c r="Q7" i="12"/>
  <c r="R7" i="12"/>
  <c r="R19" i="12" s="1"/>
  <c r="S7" i="12"/>
  <c r="S19" i="12" s="1"/>
  <c r="N8" i="12"/>
  <c r="O8" i="12"/>
  <c r="O20" i="12" s="1"/>
  <c r="P8" i="12"/>
  <c r="P20" i="12" s="1"/>
  <c r="P32" i="12" s="1"/>
  <c r="Q8" i="12"/>
  <c r="R8" i="12"/>
  <c r="R20" i="12" s="1"/>
  <c r="S8" i="12"/>
  <c r="N9" i="12"/>
  <c r="N21" i="12" s="1"/>
  <c r="O9" i="12"/>
  <c r="P9" i="12"/>
  <c r="Q9" i="12"/>
  <c r="Q21" i="12" s="1"/>
  <c r="R9" i="12"/>
  <c r="S9" i="12"/>
  <c r="S21" i="12" s="1"/>
  <c r="N10" i="12"/>
  <c r="N22" i="12" s="1"/>
  <c r="O10" i="12"/>
  <c r="P10" i="12"/>
  <c r="Q10" i="12"/>
  <c r="R10" i="12"/>
  <c r="S10" i="12"/>
  <c r="N11" i="12"/>
  <c r="N23" i="12" s="1"/>
  <c r="O11" i="12"/>
  <c r="O23" i="12" s="1"/>
  <c r="P11" i="12"/>
  <c r="P23" i="12" s="1"/>
  <c r="Q11" i="12"/>
  <c r="R11" i="12"/>
  <c r="S11" i="12"/>
  <c r="N12" i="12"/>
  <c r="O12" i="12"/>
  <c r="O24" i="12" s="1"/>
  <c r="P12" i="12"/>
  <c r="P24" i="12" s="1"/>
  <c r="Q12" i="12"/>
  <c r="Q24" i="12" s="1"/>
  <c r="R12" i="12"/>
  <c r="S12" i="12"/>
  <c r="N13" i="12"/>
  <c r="N25" i="12" s="1"/>
  <c r="O13" i="12"/>
  <c r="O25" i="12" s="1"/>
  <c r="P13" i="12"/>
  <c r="Q13" i="12"/>
  <c r="Q25" i="12" s="1"/>
  <c r="R13" i="12"/>
  <c r="R25" i="12" s="1"/>
  <c r="R37" i="12" s="1"/>
  <c r="S13" i="12"/>
  <c r="S25" i="12" s="1"/>
  <c r="S37" i="12" s="1"/>
  <c r="S49" i="12" s="1"/>
  <c r="S61" i="12" s="1"/>
  <c r="S73" i="12" s="1"/>
  <c r="S85" i="12" s="1"/>
  <c r="S97" i="12" s="1"/>
  <c r="S109" i="12" s="1"/>
  <c r="S121" i="12" s="1"/>
  <c r="S133" i="12" s="1"/>
  <c r="S145" i="12" s="1"/>
  <c r="S157" i="12" s="1"/>
  <c r="S169" i="12" s="1"/>
  <c r="S181" i="12" s="1"/>
  <c r="S193" i="12" s="1"/>
  <c r="S205" i="12" s="1"/>
  <c r="S217" i="12" s="1"/>
  <c r="S229" i="12" s="1"/>
  <c r="S241" i="12" s="1"/>
  <c r="O2" i="12"/>
  <c r="O14" i="12" s="1"/>
  <c r="P2" i="12"/>
  <c r="Q2" i="12"/>
  <c r="Q14" i="12" s="1"/>
  <c r="R2" i="12"/>
  <c r="S2" i="12"/>
  <c r="N2" i="12"/>
  <c r="B242" i="12"/>
  <c r="A242" i="12"/>
  <c r="O22" i="12"/>
  <c r="P25" i="12"/>
  <c r="N24" i="12"/>
  <c r="S23" i="12"/>
  <c r="R22" i="12"/>
  <c r="P21" i="12"/>
  <c r="S20" i="12"/>
  <c r="Q19" i="12"/>
  <c r="O19" i="12"/>
  <c r="R18" i="12"/>
  <c r="P17" i="12"/>
  <c r="S16" i="12"/>
  <c r="N16" i="12"/>
  <c r="T3" i="12"/>
  <c r="T4" i="12" s="1"/>
  <c r="T5" i="12" s="1"/>
  <c r="T6" i="12" s="1"/>
  <c r="AA3" i="12"/>
  <c r="AA4" i="12" s="1"/>
  <c r="AA5" i="12" s="1"/>
  <c r="AA6" i="12" s="1"/>
  <c r="AA7" i="12" s="1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AA56" i="12" s="1"/>
  <c r="AA57" i="12" s="1"/>
  <c r="AA58" i="12" s="1"/>
  <c r="AA59" i="12" s="1"/>
  <c r="AA60" i="12" s="1"/>
  <c r="AA61" i="12" s="1"/>
  <c r="AA62" i="12" s="1"/>
  <c r="AA63" i="12" s="1"/>
  <c r="AA64" i="12" s="1"/>
  <c r="AA65" i="12" s="1"/>
  <c r="AA66" i="12" s="1"/>
  <c r="AA67" i="12" s="1"/>
  <c r="AA68" i="12" s="1"/>
  <c r="AA69" i="12" s="1"/>
  <c r="AA70" i="12" s="1"/>
  <c r="AA71" i="12" s="1"/>
  <c r="AA72" i="12" s="1"/>
  <c r="AA73" i="12" s="1"/>
  <c r="AA74" i="12" s="1"/>
  <c r="AA75" i="12" s="1"/>
  <c r="AA76" i="12" s="1"/>
  <c r="AA77" i="12" s="1"/>
  <c r="AA78" i="12" s="1"/>
  <c r="AA79" i="12" s="1"/>
  <c r="AA80" i="12" s="1"/>
  <c r="AA81" i="12" s="1"/>
  <c r="AA82" i="12" s="1"/>
  <c r="AA83" i="12" s="1"/>
  <c r="AA84" i="12" s="1"/>
  <c r="AA85" i="12" s="1"/>
  <c r="AA86" i="12" s="1"/>
  <c r="AA87" i="12" s="1"/>
  <c r="AA88" i="12" s="1"/>
  <c r="AA89" i="12" s="1"/>
  <c r="AA90" i="12" s="1"/>
  <c r="AA91" i="12" s="1"/>
  <c r="AA92" i="12" s="1"/>
  <c r="AA93" i="12" s="1"/>
  <c r="AA94" i="12" s="1"/>
  <c r="AA95" i="12" s="1"/>
  <c r="AA96" i="12" s="1"/>
  <c r="AA97" i="12" s="1"/>
  <c r="AA98" i="12" s="1"/>
  <c r="AA99" i="12" s="1"/>
  <c r="AA100" i="12" s="1"/>
  <c r="AA101" i="12" s="1"/>
  <c r="AA102" i="12" s="1"/>
  <c r="AA103" i="12" s="1"/>
  <c r="AA104" i="12" s="1"/>
  <c r="AA105" i="12" s="1"/>
  <c r="AA106" i="12" s="1"/>
  <c r="AA107" i="12" s="1"/>
  <c r="AA108" i="12" s="1"/>
  <c r="AA109" i="12" s="1"/>
  <c r="AA110" i="12" s="1"/>
  <c r="AA111" i="12" s="1"/>
  <c r="AA112" i="12" s="1"/>
  <c r="AA113" i="12" s="1"/>
  <c r="AA114" i="12" s="1"/>
  <c r="AA115" i="12" s="1"/>
  <c r="AA116" i="12" s="1"/>
  <c r="AA117" i="12" s="1"/>
  <c r="AA118" i="12" s="1"/>
  <c r="AA119" i="12" s="1"/>
  <c r="AA120" i="12" s="1"/>
  <c r="AA121" i="12" s="1"/>
  <c r="AA122" i="12" s="1"/>
  <c r="AA123" i="12" s="1"/>
  <c r="AA124" i="12" s="1"/>
  <c r="AA125" i="12" s="1"/>
  <c r="AA126" i="12" s="1"/>
  <c r="AA127" i="12" s="1"/>
  <c r="AA128" i="12" s="1"/>
  <c r="AA129" i="12" s="1"/>
  <c r="AA130" i="12" s="1"/>
  <c r="AA131" i="12" s="1"/>
  <c r="AA132" i="12" s="1"/>
  <c r="AA133" i="12" s="1"/>
  <c r="AA134" i="12" s="1"/>
  <c r="AA135" i="12" s="1"/>
  <c r="AA136" i="12" s="1"/>
  <c r="AA137" i="12" s="1"/>
  <c r="AA138" i="12" s="1"/>
  <c r="AA139" i="12" s="1"/>
  <c r="AA140" i="12" s="1"/>
  <c r="AA141" i="12" s="1"/>
  <c r="AA142" i="12" s="1"/>
  <c r="AA143" i="12" s="1"/>
  <c r="AA144" i="12" s="1"/>
  <c r="AA145" i="12" s="1"/>
  <c r="AA146" i="12" s="1"/>
  <c r="AA147" i="12" s="1"/>
  <c r="AA148" i="12" s="1"/>
  <c r="AA149" i="12" s="1"/>
  <c r="AA150" i="12" s="1"/>
  <c r="AA151" i="12" s="1"/>
  <c r="AA152" i="12" s="1"/>
  <c r="AA153" i="12" s="1"/>
  <c r="AA154" i="12" s="1"/>
  <c r="AA155" i="12" s="1"/>
  <c r="AA156" i="12" s="1"/>
  <c r="AA157" i="12" s="1"/>
  <c r="AA158" i="12" s="1"/>
  <c r="AA159" i="12" s="1"/>
  <c r="AA160" i="12" s="1"/>
  <c r="AA161" i="12" s="1"/>
  <c r="AA162" i="12" s="1"/>
  <c r="AA163" i="12" s="1"/>
  <c r="AA164" i="12" s="1"/>
  <c r="AA165" i="12" s="1"/>
  <c r="AA166" i="12" s="1"/>
  <c r="AA167" i="12" s="1"/>
  <c r="AA168" i="12" s="1"/>
  <c r="AA169" i="12" s="1"/>
  <c r="AA170" i="12" s="1"/>
  <c r="AA171" i="12" s="1"/>
  <c r="AA172" i="12" s="1"/>
  <c r="AA173" i="12" s="1"/>
  <c r="AA174" i="12" s="1"/>
  <c r="AA175" i="12" s="1"/>
  <c r="AA176" i="12" s="1"/>
  <c r="AA177" i="12" s="1"/>
  <c r="AA178" i="12" s="1"/>
  <c r="AA179" i="12" s="1"/>
  <c r="AA180" i="12" s="1"/>
  <c r="AA181" i="12" s="1"/>
  <c r="AA182" i="12" s="1"/>
  <c r="AA183" i="12" s="1"/>
  <c r="AA184" i="12" s="1"/>
  <c r="AA185" i="12" s="1"/>
  <c r="AA186" i="12" s="1"/>
  <c r="AA187" i="12" s="1"/>
  <c r="AA188" i="12" s="1"/>
  <c r="AA189" i="12" s="1"/>
  <c r="AA190" i="12" s="1"/>
  <c r="AA191" i="12" s="1"/>
  <c r="AA192" i="12" s="1"/>
  <c r="AA193" i="12" s="1"/>
  <c r="AA194" i="12" s="1"/>
  <c r="AA195" i="12" s="1"/>
  <c r="AA196" i="12" s="1"/>
  <c r="AA197" i="12" s="1"/>
  <c r="AA198" i="12" s="1"/>
  <c r="AA199" i="12" s="1"/>
  <c r="AA200" i="12" s="1"/>
  <c r="AA201" i="12" s="1"/>
  <c r="AA202" i="12" s="1"/>
  <c r="AA203" i="12" s="1"/>
  <c r="AA204" i="12" s="1"/>
  <c r="AA205" i="12" s="1"/>
  <c r="AA206" i="12" s="1"/>
  <c r="AA207" i="12" s="1"/>
  <c r="AA208" i="12" s="1"/>
  <c r="AA209" i="12" s="1"/>
  <c r="AA210" i="12" s="1"/>
  <c r="AA211" i="12" s="1"/>
  <c r="AA212" i="12" s="1"/>
  <c r="AA213" i="12" s="1"/>
  <c r="AA214" i="12" s="1"/>
  <c r="AA215" i="12" s="1"/>
  <c r="AA216" i="12" s="1"/>
  <c r="AA217" i="12" s="1"/>
  <c r="AA218" i="12" s="1"/>
  <c r="AA219" i="12" s="1"/>
  <c r="AA220" i="12" s="1"/>
  <c r="AA221" i="12" s="1"/>
  <c r="AA222" i="12" s="1"/>
  <c r="AA223" i="12" s="1"/>
  <c r="AA224" i="12" s="1"/>
  <c r="AA225" i="12" s="1"/>
  <c r="AA226" i="12" s="1"/>
  <c r="AA227" i="12" s="1"/>
  <c r="AA228" i="12" s="1"/>
  <c r="AA229" i="12" s="1"/>
  <c r="AA230" i="12" s="1"/>
  <c r="AA231" i="12" s="1"/>
  <c r="AA232" i="12" s="1"/>
  <c r="AA233" i="12" s="1"/>
  <c r="AA234" i="12" s="1"/>
  <c r="AA235" i="12" s="1"/>
  <c r="AA236" i="12" s="1"/>
  <c r="AA237" i="12" s="1"/>
  <c r="AA238" i="12" s="1"/>
  <c r="AA239" i="12" s="1"/>
  <c r="AA240" i="12" s="1"/>
  <c r="AA241" i="12" s="1"/>
  <c r="AA242" i="12" s="1"/>
  <c r="P14" i="12"/>
  <c r="P26" i="12" s="1"/>
  <c r="X2" i="9"/>
  <c r="Y2" i="9"/>
  <c r="Z2" i="9"/>
  <c r="AA2" i="9"/>
  <c r="W2" i="9"/>
  <c r="V2" i="9"/>
  <c r="U2" i="9"/>
  <c r="U3" i="9" s="1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N3" i="9"/>
  <c r="O3" i="9"/>
  <c r="P3" i="9"/>
  <c r="Q3" i="9"/>
  <c r="R3" i="9"/>
  <c r="S3" i="9"/>
  <c r="N4" i="9"/>
  <c r="O4" i="9"/>
  <c r="P4" i="9"/>
  <c r="Q4" i="9"/>
  <c r="R4" i="9"/>
  <c r="S4" i="9"/>
  <c r="N5" i="9"/>
  <c r="O5" i="9"/>
  <c r="P5" i="9"/>
  <c r="Q5" i="9"/>
  <c r="R5" i="9"/>
  <c r="S5" i="9"/>
  <c r="N6" i="9"/>
  <c r="O6" i="9"/>
  <c r="P6" i="9"/>
  <c r="Q6" i="9"/>
  <c r="R6" i="9"/>
  <c r="S6" i="9"/>
  <c r="N7" i="9"/>
  <c r="O7" i="9"/>
  <c r="P7" i="9"/>
  <c r="Q7" i="9"/>
  <c r="R7" i="9"/>
  <c r="S7" i="9"/>
  <c r="N8" i="9"/>
  <c r="O8" i="9"/>
  <c r="P8" i="9"/>
  <c r="Q8" i="9"/>
  <c r="R8" i="9"/>
  <c r="S8" i="9"/>
  <c r="N9" i="9"/>
  <c r="O9" i="9"/>
  <c r="P9" i="9"/>
  <c r="Q9" i="9"/>
  <c r="R9" i="9"/>
  <c r="S9" i="9"/>
  <c r="N10" i="9"/>
  <c r="O10" i="9"/>
  <c r="P10" i="9"/>
  <c r="Q10" i="9"/>
  <c r="R10" i="9"/>
  <c r="S10" i="9"/>
  <c r="N11" i="9"/>
  <c r="O11" i="9"/>
  <c r="P11" i="9"/>
  <c r="Q11" i="9"/>
  <c r="R11" i="9"/>
  <c r="S11" i="9"/>
  <c r="N12" i="9"/>
  <c r="O12" i="9"/>
  <c r="P12" i="9"/>
  <c r="Q12" i="9"/>
  <c r="R12" i="9"/>
  <c r="S12" i="9"/>
  <c r="N13" i="9"/>
  <c r="O13" i="9"/>
  <c r="P13" i="9"/>
  <c r="Q13" i="9"/>
  <c r="R13" i="9"/>
  <c r="S13" i="9"/>
  <c r="O2" i="9"/>
  <c r="P2" i="9"/>
  <c r="Q2" i="9"/>
  <c r="R2" i="9"/>
  <c r="S2" i="9"/>
  <c r="N2" i="9"/>
  <c r="F2" i="6"/>
  <c r="G2" i="6"/>
  <c r="H2" i="6"/>
  <c r="I2" i="6"/>
  <c r="J2" i="6"/>
  <c r="E2" i="6"/>
  <c r="P27" i="12" l="1"/>
  <c r="O36" i="12"/>
  <c r="P28" i="12"/>
  <c r="P36" i="12"/>
  <c r="U3" i="12"/>
  <c r="P29" i="12"/>
  <c r="O18" i="12"/>
  <c r="S22" i="12"/>
  <c r="S35" i="12"/>
  <c r="P37" i="12"/>
  <c r="P35" i="12"/>
  <c r="O28" i="12"/>
  <c r="R21" i="12"/>
  <c r="T7" i="12"/>
  <c r="T8" i="12" s="1"/>
  <c r="T9" i="12" s="1"/>
  <c r="T10" i="12" s="1"/>
  <c r="T11" i="12" s="1"/>
  <c r="O37" i="12"/>
  <c r="R29" i="12"/>
  <c r="P44" i="12"/>
  <c r="P38" i="12"/>
  <c r="N27" i="12"/>
  <c r="Q29" i="12"/>
  <c r="Q37" i="12"/>
  <c r="S33" i="12"/>
  <c r="N14" i="12"/>
  <c r="O29" i="12"/>
  <c r="Q26" i="12"/>
  <c r="O27" i="12"/>
  <c r="S28" i="12"/>
  <c r="Q30" i="12"/>
  <c r="P19" i="12"/>
  <c r="O32" i="12"/>
  <c r="S30" i="12"/>
  <c r="N33" i="12"/>
  <c r="R34" i="12"/>
  <c r="N17" i="12"/>
  <c r="O26" i="12"/>
  <c r="Q40" i="12"/>
  <c r="R30" i="12"/>
  <c r="Q31" i="12"/>
  <c r="N34" i="12"/>
  <c r="N35" i="12"/>
  <c r="Q36" i="12"/>
  <c r="P30" i="12"/>
  <c r="N30" i="12"/>
  <c r="S14" i="12"/>
  <c r="R31" i="12"/>
  <c r="Q20" i="12"/>
  <c r="P33" i="12"/>
  <c r="O35" i="12"/>
  <c r="S32" i="12"/>
  <c r="N37" i="12"/>
  <c r="R49" i="12"/>
  <c r="R27" i="12"/>
  <c r="N28" i="12"/>
  <c r="S31" i="12"/>
  <c r="R32" i="12"/>
  <c r="Q33" i="12"/>
  <c r="N36" i="12"/>
  <c r="O34" i="12"/>
  <c r="O31" i="12"/>
  <c r="Q15" i="12"/>
  <c r="R16" i="12"/>
  <c r="S17" i="12"/>
  <c r="N20" i="12"/>
  <c r="O21" i="12"/>
  <c r="P22" i="12"/>
  <c r="Q23" i="12"/>
  <c r="R24" i="12"/>
  <c r="N19" i="12"/>
  <c r="Q22" i="12"/>
  <c r="R23" i="12"/>
  <c r="S24" i="12"/>
  <c r="R14" i="12"/>
  <c r="S15" i="12"/>
  <c r="S29" i="12" l="1"/>
  <c r="O47" i="12"/>
  <c r="P50" i="12"/>
  <c r="S44" i="12"/>
  <c r="T12" i="12"/>
  <c r="R36" i="12"/>
  <c r="Q27" i="12"/>
  <c r="N48" i="12"/>
  <c r="S43" i="12"/>
  <c r="Q41" i="12"/>
  <c r="P56" i="12"/>
  <c r="U4" i="12"/>
  <c r="P42" i="12"/>
  <c r="S34" i="12"/>
  <c r="Q48" i="12"/>
  <c r="P31" i="12"/>
  <c r="P47" i="12"/>
  <c r="S36" i="12"/>
  <c r="Q35" i="12"/>
  <c r="P45" i="12"/>
  <c r="S26" i="12"/>
  <c r="Q43" i="12"/>
  <c r="R46" i="12"/>
  <c r="Q49" i="12"/>
  <c r="R41" i="12"/>
  <c r="R33" i="12"/>
  <c r="O48" i="12"/>
  <c r="N46" i="12"/>
  <c r="O44" i="12"/>
  <c r="N26" i="12"/>
  <c r="P41" i="12"/>
  <c r="N29" i="12"/>
  <c r="O39" i="12"/>
  <c r="S45" i="12"/>
  <c r="P40" i="12"/>
  <c r="R35" i="12"/>
  <c r="P34" i="12"/>
  <c r="O43" i="12"/>
  <c r="Q32" i="12"/>
  <c r="N45" i="12"/>
  <c r="Q42" i="12"/>
  <c r="Q38" i="12"/>
  <c r="P49" i="12"/>
  <c r="P39" i="12"/>
  <c r="N40" i="12"/>
  <c r="R61" i="12"/>
  <c r="Q52" i="12"/>
  <c r="O41" i="12"/>
  <c r="O30" i="12"/>
  <c r="P48" i="12"/>
  <c r="N32" i="12"/>
  <c r="O46" i="12"/>
  <c r="Q45" i="12"/>
  <c r="N42" i="12"/>
  <c r="N47" i="12"/>
  <c r="R42" i="12"/>
  <c r="O38" i="12"/>
  <c r="S42" i="12"/>
  <c r="N39" i="12"/>
  <c r="O49" i="12"/>
  <c r="O40" i="12"/>
  <c r="R28" i="12"/>
  <c r="Q34" i="12"/>
  <c r="O33" i="12"/>
  <c r="S27" i="12"/>
  <c r="N31" i="12"/>
  <c r="R26" i="12"/>
  <c r="R44" i="12"/>
  <c r="R39" i="12"/>
  <c r="N49" i="12"/>
  <c r="R43" i="12"/>
  <c r="S40" i="12"/>
  <c r="S47" i="12"/>
  <c r="S39" i="12" l="1"/>
  <c r="P61" i="12"/>
  <c r="Q39" i="12"/>
  <c r="O53" i="12"/>
  <c r="R73" i="12"/>
  <c r="Q44" i="12"/>
  <c r="P52" i="12"/>
  <c r="O60" i="12"/>
  <c r="R53" i="12"/>
  <c r="Q55" i="12"/>
  <c r="S46" i="12"/>
  <c r="Q53" i="12"/>
  <c r="O58" i="12"/>
  <c r="R47" i="12"/>
  <c r="S56" i="12"/>
  <c r="N61" i="12"/>
  <c r="O45" i="12"/>
  <c r="R40" i="12"/>
  <c r="N59" i="12"/>
  <c r="Q50" i="12"/>
  <c r="P53" i="12"/>
  <c r="Q61" i="12"/>
  <c r="S38" i="12"/>
  <c r="S48" i="12"/>
  <c r="R48" i="12"/>
  <c r="S59" i="12"/>
  <c r="N44" i="12"/>
  <c r="N52" i="12"/>
  <c r="N38" i="12"/>
  <c r="P59" i="12"/>
  <c r="S55" i="12"/>
  <c r="P62" i="12"/>
  <c r="R55" i="12"/>
  <c r="R51" i="12"/>
  <c r="R38" i="12"/>
  <c r="Q46" i="12"/>
  <c r="O52" i="12"/>
  <c r="S54" i="12"/>
  <c r="P60" i="12"/>
  <c r="Q54" i="12"/>
  <c r="O55" i="12"/>
  <c r="S57" i="12"/>
  <c r="P54" i="12"/>
  <c r="O59" i="12"/>
  <c r="O61" i="12"/>
  <c r="N54" i="12"/>
  <c r="Q64" i="12"/>
  <c r="P51" i="12"/>
  <c r="N57" i="12"/>
  <c r="O51" i="12"/>
  <c r="P57" i="12"/>
  <c r="P43" i="12"/>
  <c r="U5" i="12"/>
  <c r="N60" i="12"/>
  <c r="R54" i="12"/>
  <c r="S52" i="12"/>
  <c r="R56" i="12"/>
  <c r="N43" i="12"/>
  <c r="P46" i="12"/>
  <c r="O56" i="12"/>
  <c r="T13" i="12"/>
  <c r="N51" i="12"/>
  <c r="O50" i="12"/>
  <c r="Q57" i="12"/>
  <c r="O42" i="12"/>
  <c r="N41" i="12"/>
  <c r="N58" i="12"/>
  <c r="R45" i="12"/>
  <c r="R58" i="12"/>
  <c r="Q47" i="12"/>
  <c r="Q60" i="12"/>
  <c r="P68" i="12"/>
  <c r="S41" i="12"/>
  <c r="N73" i="12" l="1"/>
  <c r="Q59" i="12"/>
  <c r="O62" i="12"/>
  <c r="O68" i="12"/>
  <c r="R68" i="12"/>
  <c r="P69" i="12"/>
  <c r="N69" i="12"/>
  <c r="O73" i="12"/>
  <c r="P66" i="12"/>
  <c r="R50" i="12"/>
  <c r="S67" i="12"/>
  <c r="N56" i="12"/>
  <c r="R65" i="12"/>
  <c r="R85" i="12"/>
  <c r="S50" i="12"/>
  <c r="S71" i="12"/>
  <c r="Q73" i="12"/>
  <c r="P72" i="12"/>
  <c r="S53" i="12"/>
  <c r="R70" i="12"/>
  <c r="P58" i="12"/>
  <c r="S64" i="12"/>
  <c r="P63" i="12"/>
  <c r="S69" i="12"/>
  <c r="S66" i="12"/>
  <c r="R63" i="12"/>
  <c r="P71" i="12"/>
  <c r="N71" i="12"/>
  <c r="S68" i="12"/>
  <c r="Q65" i="12"/>
  <c r="O72" i="12"/>
  <c r="O65" i="12"/>
  <c r="Q51" i="12"/>
  <c r="P80" i="12"/>
  <c r="R57" i="12"/>
  <c r="O67" i="12"/>
  <c r="N53" i="12"/>
  <c r="O54" i="12"/>
  <c r="N63" i="12"/>
  <c r="R66" i="12"/>
  <c r="U6" i="12"/>
  <c r="Q76" i="12"/>
  <c r="O71" i="12"/>
  <c r="O64" i="12"/>
  <c r="R67" i="12"/>
  <c r="N50" i="12"/>
  <c r="R60" i="12"/>
  <c r="P65" i="12"/>
  <c r="R52" i="12"/>
  <c r="R59" i="12"/>
  <c r="S58" i="12"/>
  <c r="P64" i="12"/>
  <c r="P73" i="12"/>
  <c r="N66" i="12"/>
  <c r="P74" i="12"/>
  <c r="Q56" i="12"/>
  <c r="Q72" i="12"/>
  <c r="N70" i="12"/>
  <c r="Q69" i="12"/>
  <c r="T14" i="12"/>
  <c r="N55" i="12"/>
  <c r="N72" i="12"/>
  <c r="P55" i="12"/>
  <c r="O63" i="12"/>
  <c r="Q66" i="12"/>
  <c r="Q58" i="12"/>
  <c r="N64" i="12"/>
  <c r="S60" i="12"/>
  <c r="Q62" i="12"/>
  <c r="O57" i="12"/>
  <c r="O70" i="12"/>
  <c r="Q67" i="12"/>
  <c r="S51" i="12"/>
  <c r="O82" i="12" l="1"/>
  <c r="R82" i="12"/>
  <c r="O85" i="12"/>
  <c r="S76" i="12"/>
  <c r="N68" i="12"/>
  <c r="O69" i="12"/>
  <c r="Q70" i="12"/>
  <c r="P86" i="12"/>
  <c r="O77" i="12"/>
  <c r="S81" i="12"/>
  <c r="S79" i="12"/>
  <c r="O74" i="12"/>
  <c r="T15" i="12"/>
  <c r="S78" i="12"/>
  <c r="P76" i="12"/>
  <c r="N75" i="12"/>
  <c r="N83" i="12"/>
  <c r="O80" i="12"/>
  <c r="Q78" i="12"/>
  <c r="N82" i="12"/>
  <c r="N78" i="12"/>
  <c r="S70" i="12"/>
  <c r="O83" i="12"/>
  <c r="O66" i="12"/>
  <c r="O84" i="12"/>
  <c r="P70" i="12"/>
  <c r="S65" i="12"/>
  <c r="R77" i="12"/>
  <c r="N81" i="12"/>
  <c r="N76" i="12"/>
  <c r="R64" i="12"/>
  <c r="R97" i="12"/>
  <c r="S63" i="12"/>
  <c r="P77" i="12"/>
  <c r="Q74" i="12"/>
  <c r="N84" i="12"/>
  <c r="R72" i="12"/>
  <c r="U7" i="12"/>
  <c r="R69" i="12"/>
  <c r="P83" i="12"/>
  <c r="P84" i="12"/>
  <c r="S62" i="12"/>
  <c r="R62" i="12"/>
  <c r="S83" i="12"/>
  <c r="S72" i="12"/>
  <c r="P85" i="12"/>
  <c r="R78" i="12"/>
  <c r="N65" i="12"/>
  <c r="Q77" i="12"/>
  <c r="P81" i="12"/>
  <c r="Q71" i="12"/>
  <c r="P67" i="12"/>
  <c r="N67" i="12"/>
  <c r="Q84" i="12"/>
  <c r="R71" i="12"/>
  <c r="N62" i="12"/>
  <c r="Q88" i="12"/>
  <c r="P92" i="12"/>
  <c r="R75" i="12"/>
  <c r="P75" i="12"/>
  <c r="Q63" i="12"/>
  <c r="Q81" i="12"/>
  <c r="O76" i="12"/>
  <c r="Q79" i="12"/>
  <c r="O75" i="12"/>
  <c r="Q68" i="12"/>
  <c r="R79" i="12"/>
  <c r="O79" i="12"/>
  <c r="S80" i="12"/>
  <c r="Q85" i="12"/>
  <c r="P78" i="12"/>
  <c r="R80" i="12"/>
  <c r="N85" i="12"/>
  <c r="Q89" i="12" l="1"/>
  <c r="S91" i="12"/>
  <c r="N97" i="12"/>
  <c r="P98" i="12"/>
  <c r="S92" i="12"/>
  <c r="Q100" i="12"/>
  <c r="N79" i="12"/>
  <c r="P93" i="12"/>
  <c r="N77" i="12"/>
  <c r="S95" i="12"/>
  <c r="P95" i="12"/>
  <c r="U8" i="12"/>
  <c r="O96" i="12"/>
  <c r="N90" i="12"/>
  <c r="S93" i="12"/>
  <c r="Q96" i="12"/>
  <c r="Q86" i="12"/>
  <c r="O88" i="12"/>
  <c r="R76" i="12"/>
  <c r="Q80" i="12"/>
  <c r="P87" i="12"/>
  <c r="N74" i="12"/>
  <c r="R74" i="12"/>
  <c r="R84" i="12"/>
  <c r="S77" i="12"/>
  <c r="Q82" i="12"/>
  <c r="O97" i="12"/>
  <c r="Q91" i="12"/>
  <c r="R89" i="12"/>
  <c r="S90" i="12"/>
  <c r="Q97" i="12"/>
  <c r="S88" i="12"/>
  <c r="R92" i="12"/>
  <c r="Q93" i="12"/>
  <c r="R90" i="12"/>
  <c r="R81" i="12"/>
  <c r="P89" i="12"/>
  <c r="N88" i="12"/>
  <c r="O78" i="12"/>
  <c r="N94" i="12"/>
  <c r="N87" i="12"/>
  <c r="T16" i="12"/>
  <c r="O89" i="12"/>
  <c r="O81" i="12"/>
  <c r="R109" i="12"/>
  <c r="O92" i="12"/>
  <c r="Q75" i="12"/>
  <c r="P97" i="12"/>
  <c r="S75" i="12"/>
  <c r="P82" i="12"/>
  <c r="O86" i="12"/>
  <c r="R94" i="12"/>
  <c r="S82" i="12"/>
  <c r="R91" i="12"/>
  <c r="P90" i="12"/>
  <c r="O87" i="12"/>
  <c r="R87" i="12"/>
  <c r="R83" i="12"/>
  <c r="P79" i="12"/>
  <c r="S74" i="12"/>
  <c r="N96" i="12"/>
  <c r="N93" i="12"/>
  <c r="O95" i="12"/>
  <c r="Q90" i="12"/>
  <c r="P88" i="12"/>
  <c r="N80" i="12"/>
  <c r="P96" i="12"/>
  <c r="N95" i="12"/>
  <c r="O91" i="12"/>
  <c r="P104" i="12"/>
  <c r="Q83" i="12"/>
  <c r="S84" i="12"/>
  <c r="O94" i="12"/>
  <c r="Q102" i="12" l="1"/>
  <c r="R104" i="12"/>
  <c r="S107" i="12"/>
  <c r="Q87" i="12"/>
  <c r="O106" i="12"/>
  <c r="O103" i="12"/>
  <c r="O107" i="12"/>
  <c r="R103" i="12"/>
  <c r="O104" i="12"/>
  <c r="N100" i="12"/>
  <c r="S100" i="12"/>
  <c r="Q103" i="12"/>
  <c r="R96" i="12"/>
  <c r="R99" i="12"/>
  <c r="N92" i="12"/>
  <c r="O99" i="12"/>
  <c r="P94" i="12"/>
  <c r="T17" i="12"/>
  <c r="Q92" i="12"/>
  <c r="Q108" i="12"/>
  <c r="O108" i="12"/>
  <c r="N89" i="12"/>
  <c r="S103" i="12"/>
  <c r="Q98" i="12"/>
  <c r="O98" i="12"/>
  <c r="R101" i="12"/>
  <c r="S89" i="12"/>
  <c r="S96" i="12"/>
  <c r="S87" i="12"/>
  <c r="R121" i="12"/>
  <c r="R133" i="12" s="1"/>
  <c r="R145" i="12" s="1"/>
  <c r="R157" i="12" s="1"/>
  <c r="R169" i="12" s="1"/>
  <c r="R181" i="12" s="1"/>
  <c r="R193" i="12" s="1"/>
  <c r="R205" i="12" s="1"/>
  <c r="R217" i="12" s="1"/>
  <c r="R229" i="12" s="1"/>
  <c r="R241" i="12" s="1"/>
  <c r="N99" i="12"/>
  <c r="P101" i="12"/>
  <c r="R86" i="12"/>
  <c r="U9" i="12"/>
  <c r="P105" i="12"/>
  <c r="S104" i="12"/>
  <c r="S86" i="12"/>
  <c r="R102" i="12"/>
  <c r="N107" i="12"/>
  <c r="N105" i="12"/>
  <c r="P91" i="12"/>
  <c r="S94" i="12"/>
  <c r="Q109" i="12"/>
  <c r="O109" i="12"/>
  <c r="R88" i="12"/>
  <c r="S105" i="12"/>
  <c r="P102" i="12"/>
  <c r="N102" i="12"/>
  <c r="P116" i="12"/>
  <c r="P128" i="12" s="1"/>
  <c r="P140" i="12" s="1"/>
  <c r="P152" i="12" s="1"/>
  <c r="P164" i="12" s="1"/>
  <c r="P176" i="12" s="1"/>
  <c r="P188" i="12" s="1"/>
  <c r="P200" i="12" s="1"/>
  <c r="P212" i="12" s="1"/>
  <c r="P224" i="12" s="1"/>
  <c r="P236" i="12" s="1"/>
  <c r="R106" i="12"/>
  <c r="Q105" i="12"/>
  <c r="O100" i="12"/>
  <c r="O101" i="12"/>
  <c r="N109" i="12"/>
  <c r="O90" i="12"/>
  <c r="P99" i="12"/>
  <c r="Q112" i="12"/>
  <c r="Q124" i="12" s="1"/>
  <c r="Q136" i="12" s="1"/>
  <c r="Q148" i="12" s="1"/>
  <c r="Q160" i="12" s="1"/>
  <c r="Q172" i="12" s="1"/>
  <c r="Q184" i="12" s="1"/>
  <c r="Q196" i="12" s="1"/>
  <c r="Q208" i="12" s="1"/>
  <c r="Q220" i="12" s="1"/>
  <c r="Q232" i="12" s="1"/>
  <c r="Q95" i="12"/>
  <c r="P108" i="12"/>
  <c r="P100" i="12"/>
  <c r="N108" i="12"/>
  <c r="R95" i="12"/>
  <c r="P109" i="12"/>
  <c r="O93" i="12"/>
  <c r="N106" i="12"/>
  <c r="R93" i="12"/>
  <c r="S102" i="12"/>
  <c r="Q94" i="12"/>
  <c r="N86" i="12"/>
  <c r="P107" i="12"/>
  <c r="N91" i="12"/>
  <c r="P110" i="12"/>
  <c r="Q101" i="12"/>
  <c r="Q110" i="12" l="1"/>
  <c r="O120" i="12"/>
  <c r="O132" i="12" s="1"/>
  <c r="O144" i="12" s="1"/>
  <c r="O156" i="12" s="1"/>
  <c r="O168" i="12" s="1"/>
  <c r="O180" i="12" s="1"/>
  <c r="O192" i="12" s="1"/>
  <c r="O204" i="12" s="1"/>
  <c r="O216" i="12" s="1"/>
  <c r="O228" i="12" s="1"/>
  <c r="O240" i="12" s="1"/>
  <c r="P121" i="12"/>
  <c r="P133" i="12" s="1"/>
  <c r="P145" i="12" s="1"/>
  <c r="P157" i="12" s="1"/>
  <c r="P169" i="12" s="1"/>
  <c r="P181" i="12" s="1"/>
  <c r="P193" i="12" s="1"/>
  <c r="P205" i="12" s="1"/>
  <c r="P217" i="12" s="1"/>
  <c r="P229" i="12" s="1"/>
  <c r="P241" i="12" s="1"/>
  <c r="P112" i="12"/>
  <c r="P124" i="12" s="1"/>
  <c r="P136" i="12" s="1"/>
  <c r="P148" i="12" s="1"/>
  <c r="P160" i="12" s="1"/>
  <c r="P172" i="12" s="1"/>
  <c r="P184" i="12" s="1"/>
  <c r="P196" i="12" s="1"/>
  <c r="P208" i="12" s="1"/>
  <c r="P220" i="12" s="1"/>
  <c r="P232" i="12" s="1"/>
  <c r="O112" i="12"/>
  <c r="O124" i="12" s="1"/>
  <c r="O136" i="12" s="1"/>
  <c r="O148" i="12" s="1"/>
  <c r="O160" i="12" s="1"/>
  <c r="O172" i="12" s="1"/>
  <c r="O184" i="12" s="1"/>
  <c r="O196" i="12" s="1"/>
  <c r="O208" i="12" s="1"/>
  <c r="O220" i="12" s="1"/>
  <c r="O232" i="12" s="1"/>
  <c r="N114" i="12"/>
  <c r="N126" i="12" s="1"/>
  <c r="N138" i="12" s="1"/>
  <c r="N150" i="12" s="1"/>
  <c r="N162" i="12" s="1"/>
  <c r="N174" i="12" s="1"/>
  <c r="N186" i="12" s="1"/>
  <c r="N198" i="12" s="1"/>
  <c r="N210" i="12" s="1"/>
  <c r="N222" i="12" s="1"/>
  <c r="N234" i="12" s="1"/>
  <c r="R98" i="12"/>
  <c r="S99" i="12"/>
  <c r="Q120" i="12"/>
  <c r="Q132" i="12" s="1"/>
  <c r="Q144" i="12" s="1"/>
  <c r="Q156" i="12" s="1"/>
  <c r="Q168" i="12" s="1"/>
  <c r="Q180" i="12" s="1"/>
  <c r="Q192" i="12" s="1"/>
  <c r="Q204" i="12" s="1"/>
  <c r="Q216" i="12" s="1"/>
  <c r="Q228" i="12" s="1"/>
  <c r="Q240" i="12" s="1"/>
  <c r="O119" i="12"/>
  <c r="O131" i="12" s="1"/>
  <c r="O143" i="12" s="1"/>
  <c r="O155" i="12" s="1"/>
  <c r="O167" i="12" s="1"/>
  <c r="O179" i="12" s="1"/>
  <c r="O191" i="12" s="1"/>
  <c r="O203" i="12" s="1"/>
  <c r="O215" i="12" s="1"/>
  <c r="O227" i="12" s="1"/>
  <c r="O239" i="12" s="1"/>
  <c r="S119" i="12"/>
  <c r="S131" i="12" s="1"/>
  <c r="S143" i="12" s="1"/>
  <c r="S155" i="12" s="1"/>
  <c r="S167" i="12" s="1"/>
  <c r="S179" i="12" s="1"/>
  <c r="S191" i="12" s="1"/>
  <c r="S203" i="12" s="1"/>
  <c r="S215" i="12" s="1"/>
  <c r="S227" i="12" s="1"/>
  <c r="S239" i="12" s="1"/>
  <c r="O105" i="12"/>
  <c r="Q113" i="12"/>
  <c r="Q125" i="12" s="1"/>
  <c r="Q137" i="12" s="1"/>
  <c r="Q149" i="12" s="1"/>
  <c r="Q161" i="12" s="1"/>
  <c r="Q173" i="12" s="1"/>
  <c r="Q185" i="12" s="1"/>
  <c r="Q197" i="12" s="1"/>
  <c r="Q209" i="12" s="1"/>
  <c r="Q221" i="12" s="1"/>
  <c r="Q233" i="12" s="1"/>
  <c r="S114" i="12"/>
  <c r="S126" i="12" s="1"/>
  <c r="S138" i="12" s="1"/>
  <c r="S150" i="12" s="1"/>
  <c r="S162" i="12" s="1"/>
  <c r="S174" i="12" s="1"/>
  <c r="S186" i="12" s="1"/>
  <c r="S198" i="12" s="1"/>
  <c r="S210" i="12" s="1"/>
  <c r="S222" i="12" s="1"/>
  <c r="S234" i="12" s="1"/>
  <c r="Q99" i="12"/>
  <c r="R105" i="12"/>
  <c r="P120" i="12"/>
  <c r="P132" i="12" s="1"/>
  <c r="P144" i="12" s="1"/>
  <c r="P156" i="12" s="1"/>
  <c r="P168" i="12" s="1"/>
  <c r="P180" i="12" s="1"/>
  <c r="P192" i="12" s="1"/>
  <c r="P204" i="12" s="1"/>
  <c r="P216" i="12" s="1"/>
  <c r="P228" i="12" s="1"/>
  <c r="P240" i="12" s="1"/>
  <c r="O102" i="12"/>
  <c r="S117" i="12"/>
  <c r="S129" i="12" s="1"/>
  <c r="S141" i="12" s="1"/>
  <c r="S153" i="12" s="1"/>
  <c r="S165" i="12" s="1"/>
  <c r="S177" i="12" s="1"/>
  <c r="S189" i="12" s="1"/>
  <c r="S201" i="12" s="1"/>
  <c r="S213" i="12" s="1"/>
  <c r="S225" i="12" s="1"/>
  <c r="S237" i="12" s="1"/>
  <c r="N119" i="12"/>
  <c r="N131" i="12" s="1"/>
  <c r="N143" i="12" s="1"/>
  <c r="N155" i="12" s="1"/>
  <c r="N167" i="12" s="1"/>
  <c r="N179" i="12" s="1"/>
  <c r="N191" i="12" s="1"/>
  <c r="N203" i="12" s="1"/>
  <c r="N215" i="12" s="1"/>
  <c r="N227" i="12" s="1"/>
  <c r="N239" i="12" s="1"/>
  <c r="P117" i="12"/>
  <c r="P129" i="12" s="1"/>
  <c r="P141" i="12" s="1"/>
  <c r="P153" i="12" s="1"/>
  <c r="P165" i="12" s="1"/>
  <c r="P177" i="12" s="1"/>
  <c r="P189" i="12" s="1"/>
  <c r="P201" i="12" s="1"/>
  <c r="P213" i="12" s="1"/>
  <c r="P225" i="12" s="1"/>
  <c r="P237" i="12" s="1"/>
  <c r="S101" i="12"/>
  <c r="S115" i="12"/>
  <c r="S127" i="12" s="1"/>
  <c r="S139" i="12" s="1"/>
  <c r="S151" i="12" s="1"/>
  <c r="S163" i="12" s="1"/>
  <c r="S175" i="12" s="1"/>
  <c r="S187" i="12" s="1"/>
  <c r="S199" i="12" s="1"/>
  <c r="S211" i="12" s="1"/>
  <c r="S223" i="12" s="1"/>
  <c r="S235" i="12" s="1"/>
  <c r="P106" i="12"/>
  <c r="R111" i="12"/>
  <c r="R123" i="12" s="1"/>
  <c r="R135" i="12" s="1"/>
  <c r="R147" i="12" s="1"/>
  <c r="R159" i="12" s="1"/>
  <c r="R171" i="12" s="1"/>
  <c r="R183" i="12" s="1"/>
  <c r="R195" i="12" s="1"/>
  <c r="R207" i="12" s="1"/>
  <c r="R219" i="12" s="1"/>
  <c r="R231" i="12" s="1"/>
  <c r="N112" i="12"/>
  <c r="N124" i="12" s="1"/>
  <c r="N136" i="12" s="1"/>
  <c r="N148" i="12" s="1"/>
  <c r="N160" i="12" s="1"/>
  <c r="N172" i="12" s="1"/>
  <c r="N184" i="12" s="1"/>
  <c r="N196" i="12" s="1"/>
  <c r="N208" i="12" s="1"/>
  <c r="N220" i="12" s="1"/>
  <c r="N232" i="12" s="1"/>
  <c r="P111" i="12"/>
  <c r="P123" i="12" s="1"/>
  <c r="P135" i="12" s="1"/>
  <c r="P147" i="12" s="1"/>
  <c r="P159" i="12" s="1"/>
  <c r="P171" i="12" s="1"/>
  <c r="P183" i="12" s="1"/>
  <c r="P195" i="12" s="1"/>
  <c r="P207" i="12" s="1"/>
  <c r="P219" i="12" s="1"/>
  <c r="P231" i="12" s="1"/>
  <c r="S108" i="12"/>
  <c r="T18" i="12"/>
  <c r="P122" i="12"/>
  <c r="P134" i="12" s="1"/>
  <c r="P146" i="12" s="1"/>
  <c r="P158" i="12" s="1"/>
  <c r="P170" i="12" s="1"/>
  <c r="P182" i="12" s="1"/>
  <c r="P194" i="12" s="1"/>
  <c r="P206" i="12" s="1"/>
  <c r="P218" i="12" s="1"/>
  <c r="P230" i="12" s="1"/>
  <c r="P242" i="12" s="1"/>
  <c r="Q117" i="12"/>
  <c r="Q129" i="12" s="1"/>
  <c r="Q141" i="12" s="1"/>
  <c r="Q153" i="12" s="1"/>
  <c r="Q165" i="12" s="1"/>
  <c r="Q177" i="12" s="1"/>
  <c r="Q189" i="12" s="1"/>
  <c r="Q201" i="12" s="1"/>
  <c r="Q213" i="12" s="1"/>
  <c r="Q225" i="12" s="1"/>
  <c r="Q237" i="12" s="1"/>
  <c r="P114" i="12"/>
  <c r="P126" i="12" s="1"/>
  <c r="P138" i="12" s="1"/>
  <c r="P150" i="12" s="1"/>
  <c r="P162" i="12" s="1"/>
  <c r="P174" i="12" s="1"/>
  <c r="P186" i="12" s="1"/>
  <c r="P198" i="12" s="1"/>
  <c r="P210" i="12" s="1"/>
  <c r="P222" i="12" s="1"/>
  <c r="P234" i="12" s="1"/>
  <c r="S106" i="12"/>
  <c r="R114" i="12"/>
  <c r="R126" i="12" s="1"/>
  <c r="R138" i="12" s="1"/>
  <c r="R150" i="12" s="1"/>
  <c r="R162" i="12" s="1"/>
  <c r="R174" i="12" s="1"/>
  <c r="R186" i="12" s="1"/>
  <c r="R198" i="12" s="1"/>
  <c r="R210" i="12" s="1"/>
  <c r="R222" i="12" s="1"/>
  <c r="R234" i="12" s="1"/>
  <c r="R113" i="12"/>
  <c r="R125" i="12" s="1"/>
  <c r="R137" i="12" s="1"/>
  <c r="R149" i="12" s="1"/>
  <c r="R161" i="12" s="1"/>
  <c r="R173" i="12" s="1"/>
  <c r="R185" i="12" s="1"/>
  <c r="R197" i="12" s="1"/>
  <c r="R209" i="12" s="1"/>
  <c r="R221" i="12" s="1"/>
  <c r="R233" i="12" s="1"/>
  <c r="Q104" i="12"/>
  <c r="Q106" i="12"/>
  <c r="O113" i="12"/>
  <c r="O125" i="12" s="1"/>
  <c r="O137" i="12" s="1"/>
  <c r="O149" i="12" s="1"/>
  <c r="O161" i="12" s="1"/>
  <c r="O173" i="12" s="1"/>
  <c r="O185" i="12" s="1"/>
  <c r="O197" i="12" s="1"/>
  <c r="O209" i="12" s="1"/>
  <c r="O221" i="12" s="1"/>
  <c r="O233" i="12" s="1"/>
  <c r="Q121" i="12"/>
  <c r="Q133" i="12" s="1"/>
  <c r="Q145" i="12" s="1"/>
  <c r="Q157" i="12" s="1"/>
  <c r="Q169" i="12" s="1"/>
  <c r="Q181" i="12" s="1"/>
  <c r="Q193" i="12" s="1"/>
  <c r="Q205" i="12" s="1"/>
  <c r="Q217" i="12" s="1"/>
  <c r="Q229" i="12" s="1"/>
  <c r="Q241" i="12" s="1"/>
  <c r="N103" i="12"/>
  <c r="N118" i="12"/>
  <c r="N130" i="12" s="1"/>
  <c r="N142" i="12" s="1"/>
  <c r="N154" i="12" s="1"/>
  <c r="N166" i="12" s="1"/>
  <c r="N178" i="12" s="1"/>
  <c r="N190" i="12" s="1"/>
  <c r="N202" i="12" s="1"/>
  <c r="N214" i="12" s="1"/>
  <c r="N226" i="12" s="1"/>
  <c r="N238" i="12" s="1"/>
  <c r="R118" i="12"/>
  <c r="R130" i="12" s="1"/>
  <c r="R142" i="12" s="1"/>
  <c r="R154" i="12" s="1"/>
  <c r="R166" i="12" s="1"/>
  <c r="R178" i="12" s="1"/>
  <c r="R190" i="12" s="1"/>
  <c r="R202" i="12" s="1"/>
  <c r="R214" i="12" s="1"/>
  <c r="R226" i="12" s="1"/>
  <c r="R238" i="12" s="1"/>
  <c r="R100" i="12"/>
  <c r="P113" i="12"/>
  <c r="P125" i="12" s="1"/>
  <c r="P137" i="12" s="1"/>
  <c r="P149" i="12" s="1"/>
  <c r="P161" i="12" s="1"/>
  <c r="P173" i="12" s="1"/>
  <c r="P185" i="12" s="1"/>
  <c r="P197" i="12" s="1"/>
  <c r="P209" i="12" s="1"/>
  <c r="P221" i="12" s="1"/>
  <c r="P233" i="12" s="1"/>
  <c r="O111" i="12"/>
  <c r="O123" i="12" s="1"/>
  <c r="O135" i="12" s="1"/>
  <c r="O147" i="12" s="1"/>
  <c r="O159" i="12" s="1"/>
  <c r="O171" i="12" s="1"/>
  <c r="O183" i="12" s="1"/>
  <c r="O195" i="12" s="1"/>
  <c r="O207" i="12" s="1"/>
  <c r="O219" i="12" s="1"/>
  <c r="O231" i="12" s="1"/>
  <c r="R108" i="12"/>
  <c r="O116" i="12"/>
  <c r="O128" i="12" s="1"/>
  <c r="O140" i="12" s="1"/>
  <c r="O152" i="12" s="1"/>
  <c r="O164" i="12" s="1"/>
  <c r="O176" i="12" s="1"/>
  <c r="O188" i="12" s="1"/>
  <c r="O200" i="12" s="1"/>
  <c r="O212" i="12" s="1"/>
  <c r="O224" i="12" s="1"/>
  <c r="O236" i="12" s="1"/>
  <c r="O115" i="12"/>
  <c r="O127" i="12" s="1"/>
  <c r="O139" i="12" s="1"/>
  <c r="O151" i="12" s="1"/>
  <c r="O163" i="12" s="1"/>
  <c r="O175" i="12" s="1"/>
  <c r="O187" i="12" s="1"/>
  <c r="O199" i="12" s="1"/>
  <c r="O211" i="12" s="1"/>
  <c r="O223" i="12" s="1"/>
  <c r="O235" i="12" s="1"/>
  <c r="R116" i="12"/>
  <c r="R128" i="12" s="1"/>
  <c r="R140" i="12" s="1"/>
  <c r="R152" i="12" s="1"/>
  <c r="R164" i="12" s="1"/>
  <c r="R176" i="12" s="1"/>
  <c r="R188" i="12" s="1"/>
  <c r="R200" i="12" s="1"/>
  <c r="R212" i="12" s="1"/>
  <c r="R224" i="12" s="1"/>
  <c r="R236" i="12" s="1"/>
  <c r="N120" i="12"/>
  <c r="N132" i="12" s="1"/>
  <c r="N144" i="12" s="1"/>
  <c r="N156" i="12" s="1"/>
  <c r="N168" i="12" s="1"/>
  <c r="N180" i="12" s="1"/>
  <c r="N192" i="12" s="1"/>
  <c r="N204" i="12" s="1"/>
  <c r="N216" i="12" s="1"/>
  <c r="N228" i="12" s="1"/>
  <c r="N240" i="12" s="1"/>
  <c r="S116" i="12"/>
  <c r="S128" i="12" s="1"/>
  <c r="S140" i="12" s="1"/>
  <c r="S152" i="12" s="1"/>
  <c r="S164" i="12" s="1"/>
  <c r="S176" i="12" s="1"/>
  <c r="S188" i="12" s="1"/>
  <c r="S200" i="12" s="1"/>
  <c r="S212" i="12" s="1"/>
  <c r="S224" i="12" s="1"/>
  <c r="S236" i="12" s="1"/>
  <c r="S112" i="12"/>
  <c r="S124" i="12" s="1"/>
  <c r="S136" i="12" s="1"/>
  <c r="S148" i="12" s="1"/>
  <c r="S160" i="12" s="1"/>
  <c r="S172" i="12" s="1"/>
  <c r="S184" i="12" s="1"/>
  <c r="S196" i="12" s="1"/>
  <c r="S208" i="12" s="1"/>
  <c r="S220" i="12" s="1"/>
  <c r="S232" i="12" s="1"/>
  <c r="N98" i="12"/>
  <c r="R107" i="12"/>
  <c r="Q107" i="12"/>
  <c r="N121" i="12"/>
  <c r="N133" i="12" s="1"/>
  <c r="N145" i="12" s="1"/>
  <c r="N157" i="12" s="1"/>
  <c r="N169" i="12" s="1"/>
  <c r="N181" i="12" s="1"/>
  <c r="N193" i="12" s="1"/>
  <c r="N205" i="12" s="1"/>
  <c r="N217" i="12" s="1"/>
  <c r="N229" i="12" s="1"/>
  <c r="N241" i="12" s="1"/>
  <c r="P103" i="12"/>
  <c r="O110" i="12"/>
  <c r="N101" i="12"/>
  <c r="O118" i="12"/>
  <c r="O130" i="12" s="1"/>
  <c r="O142" i="12" s="1"/>
  <c r="O154" i="12" s="1"/>
  <c r="O166" i="12" s="1"/>
  <c r="O178" i="12" s="1"/>
  <c r="O190" i="12" s="1"/>
  <c r="O202" i="12" s="1"/>
  <c r="O214" i="12" s="1"/>
  <c r="O226" i="12" s="1"/>
  <c r="O238" i="12" s="1"/>
  <c r="N117" i="12"/>
  <c r="N129" i="12" s="1"/>
  <c r="N141" i="12" s="1"/>
  <c r="N153" i="12" s="1"/>
  <c r="N165" i="12" s="1"/>
  <c r="N177" i="12" s="1"/>
  <c r="N189" i="12" s="1"/>
  <c r="N201" i="12" s="1"/>
  <c r="N213" i="12" s="1"/>
  <c r="N225" i="12" s="1"/>
  <c r="N237" i="12" s="1"/>
  <c r="P119" i="12"/>
  <c r="P131" i="12" s="1"/>
  <c r="P143" i="12" s="1"/>
  <c r="P155" i="12" s="1"/>
  <c r="P167" i="12" s="1"/>
  <c r="P179" i="12" s="1"/>
  <c r="P191" i="12" s="1"/>
  <c r="P203" i="12" s="1"/>
  <c r="P215" i="12" s="1"/>
  <c r="P227" i="12" s="1"/>
  <c r="P239" i="12" s="1"/>
  <c r="O121" i="12"/>
  <c r="O133" i="12" s="1"/>
  <c r="O145" i="12" s="1"/>
  <c r="O157" i="12" s="1"/>
  <c r="O169" i="12" s="1"/>
  <c r="O181" i="12" s="1"/>
  <c r="O193" i="12" s="1"/>
  <c r="O205" i="12" s="1"/>
  <c r="O217" i="12" s="1"/>
  <c r="O229" i="12" s="1"/>
  <c r="O241" i="12" s="1"/>
  <c r="S98" i="12"/>
  <c r="U10" i="12"/>
  <c r="N111" i="12"/>
  <c r="N123" i="12" s="1"/>
  <c r="N135" i="12" s="1"/>
  <c r="N147" i="12" s="1"/>
  <c r="N159" i="12" s="1"/>
  <c r="N171" i="12" s="1"/>
  <c r="N183" i="12" s="1"/>
  <c r="N195" i="12" s="1"/>
  <c r="N207" i="12" s="1"/>
  <c r="N219" i="12" s="1"/>
  <c r="N231" i="12" s="1"/>
  <c r="N104" i="12"/>
  <c r="Q115" i="12"/>
  <c r="Q127" i="12" s="1"/>
  <c r="Q139" i="12" s="1"/>
  <c r="Q151" i="12" s="1"/>
  <c r="Q163" i="12" s="1"/>
  <c r="Q175" i="12" s="1"/>
  <c r="Q187" i="12" s="1"/>
  <c r="Q199" i="12" s="1"/>
  <c r="Q211" i="12" s="1"/>
  <c r="Q223" i="12" s="1"/>
  <c r="Q235" i="12" s="1"/>
  <c r="R115" i="12"/>
  <c r="R127" i="12" s="1"/>
  <c r="R139" i="12" s="1"/>
  <c r="R151" i="12" s="1"/>
  <c r="R163" i="12" s="1"/>
  <c r="R175" i="12" s="1"/>
  <c r="R187" i="12" s="1"/>
  <c r="R199" i="12" s="1"/>
  <c r="R211" i="12" s="1"/>
  <c r="R223" i="12" s="1"/>
  <c r="R235" i="12" s="1"/>
  <c r="Q114" i="12"/>
  <c r="Q126" i="12" s="1"/>
  <c r="Q138" i="12" s="1"/>
  <c r="Q150" i="12" s="1"/>
  <c r="Q162" i="12" s="1"/>
  <c r="Q174" i="12" s="1"/>
  <c r="Q186" i="12" s="1"/>
  <c r="Q198" i="12" s="1"/>
  <c r="Q210" i="12" s="1"/>
  <c r="Q222" i="12" s="1"/>
  <c r="Q234" i="12" s="1"/>
  <c r="Q118" i="12" l="1"/>
  <c r="Q130" i="12" s="1"/>
  <c r="Q142" i="12" s="1"/>
  <c r="Q154" i="12" s="1"/>
  <c r="Q166" i="12" s="1"/>
  <c r="Q178" i="12" s="1"/>
  <c r="Q190" i="12" s="1"/>
  <c r="Q202" i="12" s="1"/>
  <c r="Q214" i="12" s="1"/>
  <c r="Q226" i="12" s="1"/>
  <c r="Q238" i="12" s="1"/>
  <c r="O122" i="12"/>
  <c r="O134" i="12" s="1"/>
  <c r="O146" i="12" s="1"/>
  <c r="O158" i="12" s="1"/>
  <c r="O170" i="12" s="1"/>
  <c r="O182" i="12" s="1"/>
  <c r="O194" i="12" s="1"/>
  <c r="O206" i="12" s="1"/>
  <c r="O218" i="12" s="1"/>
  <c r="O230" i="12" s="1"/>
  <c r="O242" i="12" s="1"/>
  <c r="N115" i="12"/>
  <c r="N127" i="12" s="1"/>
  <c r="N139" i="12" s="1"/>
  <c r="N151" i="12" s="1"/>
  <c r="N163" i="12" s="1"/>
  <c r="N175" i="12" s="1"/>
  <c r="N187" i="12" s="1"/>
  <c r="N199" i="12" s="1"/>
  <c r="N211" i="12" s="1"/>
  <c r="N223" i="12" s="1"/>
  <c r="N235" i="12" s="1"/>
  <c r="P118" i="12"/>
  <c r="P130" i="12" s="1"/>
  <c r="P142" i="12" s="1"/>
  <c r="P154" i="12" s="1"/>
  <c r="P166" i="12" s="1"/>
  <c r="P178" i="12" s="1"/>
  <c r="P190" i="12" s="1"/>
  <c r="P202" i="12" s="1"/>
  <c r="P214" i="12" s="1"/>
  <c r="P226" i="12" s="1"/>
  <c r="P238" i="12" s="1"/>
  <c r="S110" i="12"/>
  <c r="R119" i="12"/>
  <c r="R131" i="12" s="1"/>
  <c r="R143" i="12" s="1"/>
  <c r="R155" i="12" s="1"/>
  <c r="R167" i="12" s="1"/>
  <c r="R179" i="12" s="1"/>
  <c r="R191" i="12" s="1"/>
  <c r="R203" i="12" s="1"/>
  <c r="R215" i="12" s="1"/>
  <c r="R227" i="12" s="1"/>
  <c r="R239" i="12" s="1"/>
  <c r="R120" i="12"/>
  <c r="R132" i="12" s="1"/>
  <c r="R144" i="12" s="1"/>
  <c r="R156" i="12" s="1"/>
  <c r="R168" i="12" s="1"/>
  <c r="R180" i="12" s="1"/>
  <c r="R192" i="12" s="1"/>
  <c r="R204" i="12" s="1"/>
  <c r="R216" i="12" s="1"/>
  <c r="R228" i="12" s="1"/>
  <c r="R240" i="12" s="1"/>
  <c r="Q111" i="12"/>
  <c r="Q123" i="12" s="1"/>
  <c r="Q135" i="12" s="1"/>
  <c r="Q147" i="12" s="1"/>
  <c r="Q159" i="12" s="1"/>
  <c r="Q171" i="12" s="1"/>
  <c r="Q183" i="12" s="1"/>
  <c r="Q195" i="12" s="1"/>
  <c r="Q207" i="12" s="1"/>
  <c r="Q219" i="12" s="1"/>
  <c r="Q231" i="12" s="1"/>
  <c r="P115" i="12"/>
  <c r="P127" i="12" s="1"/>
  <c r="P139" i="12" s="1"/>
  <c r="P151" i="12" s="1"/>
  <c r="P163" i="12" s="1"/>
  <c r="P175" i="12" s="1"/>
  <c r="P187" i="12" s="1"/>
  <c r="P199" i="12" s="1"/>
  <c r="P211" i="12" s="1"/>
  <c r="P223" i="12" s="1"/>
  <c r="P235" i="12" s="1"/>
  <c r="R112" i="12"/>
  <c r="R124" i="12" s="1"/>
  <c r="R136" i="12" s="1"/>
  <c r="R148" i="12" s="1"/>
  <c r="R160" i="12" s="1"/>
  <c r="R172" i="12" s="1"/>
  <c r="R184" i="12" s="1"/>
  <c r="R196" i="12" s="1"/>
  <c r="R208" i="12" s="1"/>
  <c r="R220" i="12" s="1"/>
  <c r="R232" i="12" s="1"/>
  <c r="Q116" i="12"/>
  <c r="Q128" i="12" s="1"/>
  <c r="Q140" i="12" s="1"/>
  <c r="Q152" i="12" s="1"/>
  <c r="Q164" i="12" s="1"/>
  <c r="Q176" i="12" s="1"/>
  <c r="Q188" i="12" s="1"/>
  <c r="Q200" i="12" s="1"/>
  <c r="Q212" i="12" s="1"/>
  <c r="Q224" i="12" s="1"/>
  <c r="Q236" i="12" s="1"/>
  <c r="S118" i="12"/>
  <c r="S130" i="12" s="1"/>
  <c r="S142" i="12" s="1"/>
  <c r="S154" i="12" s="1"/>
  <c r="S166" i="12" s="1"/>
  <c r="S178" i="12" s="1"/>
  <c r="S190" i="12" s="1"/>
  <c r="S202" i="12" s="1"/>
  <c r="S214" i="12" s="1"/>
  <c r="S226" i="12" s="1"/>
  <c r="S238" i="12" s="1"/>
  <c r="Q122" i="12"/>
  <c r="Q134" i="12" s="1"/>
  <c r="Q146" i="12" s="1"/>
  <c r="Q158" i="12" s="1"/>
  <c r="Q170" i="12" s="1"/>
  <c r="Q182" i="12" s="1"/>
  <c r="Q194" i="12" s="1"/>
  <c r="Q206" i="12" s="1"/>
  <c r="Q218" i="12" s="1"/>
  <c r="Q230" i="12" s="1"/>
  <c r="Q242" i="12" s="1"/>
  <c r="R110" i="12"/>
  <c r="N110" i="12"/>
  <c r="N116" i="12"/>
  <c r="N128" i="12" s="1"/>
  <c r="N140" i="12" s="1"/>
  <c r="N152" i="12" s="1"/>
  <c r="N164" i="12" s="1"/>
  <c r="N176" i="12" s="1"/>
  <c r="N188" i="12" s="1"/>
  <c r="N200" i="12" s="1"/>
  <c r="N212" i="12" s="1"/>
  <c r="N224" i="12" s="1"/>
  <c r="N236" i="12" s="1"/>
  <c r="T19" i="12"/>
  <c r="R117" i="12"/>
  <c r="R129" i="12" s="1"/>
  <c r="R141" i="12" s="1"/>
  <c r="R153" i="12" s="1"/>
  <c r="R165" i="12" s="1"/>
  <c r="R177" i="12" s="1"/>
  <c r="R189" i="12" s="1"/>
  <c r="R201" i="12" s="1"/>
  <c r="R213" i="12" s="1"/>
  <c r="R225" i="12" s="1"/>
  <c r="R237" i="12" s="1"/>
  <c r="O117" i="12"/>
  <c r="O129" i="12" s="1"/>
  <c r="O141" i="12" s="1"/>
  <c r="O153" i="12" s="1"/>
  <c r="O165" i="12" s="1"/>
  <c r="O177" i="12" s="1"/>
  <c r="O189" i="12" s="1"/>
  <c r="O201" i="12" s="1"/>
  <c r="O213" i="12" s="1"/>
  <c r="O225" i="12" s="1"/>
  <c r="O237" i="12" s="1"/>
  <c r="S111" i="12"/>
  <c r="S123" i="12" s="1"/>
  <c r="S135" i="12" s="1"/>
  <c r="S147" i="12" s="1"/>
  <c r="S159" i="12" s="1"/>
  <c r="S171" i="12" s="1"/>
  <c r="S183" i="12" s="1"/>
  <c r="S195" i="12" s="1"/>
  <c r="S207" i="12" s="1"/>
  <c r="S219" i="12" s="1"/>
  <c r="S231" i="12" s="1"/>
  <c r="N113" i="12"/>
  <c r="N125" i="12" s="1"/>
  <c r="N137" i="12" s="1"/>
  <c r="N149" i="12" s="1"/>
  <c r="N161" i="12" s="1"/>
  <c r="N173" i="12" s="1"/>
  <c r="N185" i="12" s="1"/>
  <c r="N197" i="12" s="1"/>
  <c r="N209" i="12" s="1"/>
  <c r="N221" i="12" s="1"/>
  <c r="N233" i="12" s="1"/>
  <c r="Q119" i="12"/>
  <c r="Q131" i="12" s="1"/>
  <c r="Q143" i="12" s="1"/>
  <c r="Q155" i="12" s="1"/>
  <c r="Q167" i="12" s="1"/>
  <c r="Q179" i="12" s="1"/>
  <c r="Q191" i="12" s="1"/>
  <c r="Q203" i="12" s="1"/>
  <c r="Q215" i="12" s="1"/>
  <c r="Q227" i="12" s="1"/>
  <c r="Q239" i="12" s="1"/>
  <c r="O114" i="12"/>
  <c r="O126" i="12" s="1"/>
  <c r="O138" i="12" s="1"/>
  <c r="O150" i="12" s="1"/>
  <c r="O162" i="12" s="1"/>
  <c r="O174" i="12" s="1"/>
  <c r="O186" i="12" s="1"/>
  <c r="O198" i="12" s="1"/>
  <c r="O210" i="12" s="1"/>
  <c r="O222" i="12" s="1"/>
  <c r="O234" i="12" s="1"/>
  <c r="U11" i="12"/>
  <c r="S120" i="12"/>
  <c r="S132" i="12" s="1"/>
  <c r="S144" i="12" s="1"/>
  <c r="S156" i="12" s="1"/>
  <c r="S168" i="12" s="1"/>
  <c r="S180" i="12" s="1"/>
  <c r="S192" i="12" s="1"/>
  <c r="S204" i="12" s="1"/>
  <c r="S216" i="12" s="1"/>
  <c r="S228" i="12" s="1"/>
  <c r="S240" i="12" s="1"/>
  <c r="S113" i="12"/>
  <c r="S125" i="12" s="1"/>
  <c r="S137" i="12" s="1"/>
  <c r="S149" i="12" s="1"/>
  <c r="S161" i="12" s="1"/>
  <c r="S173" i="12" s="1"/>
  <c r="S185" i="12" s="1"/>
  <c r="S197" i="12" s="1"/>
  <c r="S209" i="12" s="1"/>
  <c r="S221" i="12" s="1"/>
  <c r="S233" i="12" s="1"/>
  <c r="R122" i="12" l="1"/>
  <c r="R134" i="12" s="1"/>
  <c r="R146" i="12" s="1"/>
  <c r="R158" i="12" s="1"/>
  <c r="R170" i="12" s="1"/>
  <c r="R182" i="12" s="1"/>
  <c r="R194" i="12" s="1"/>
  <c r="R206" i="12" s="1"/>
  <c r="R218" i="12" s="1"/>
  <c r="R230" i="12" s="1"/>
  <c r="R242" i="12" s="1"/>
  <c r="T20" i="12"/>
  <c r="N122" i="12"/>
  <c r="N134" i="12" s="1"/>
  <c r="N146" i="12" s="1"/>
  <c r="N158" i="12" s="1"/>
  <c r="N170" i="12" s="1"/>
  <c r="N182" i="12" s="1"/>
  <c r="N194" i="12" s="1"/>
  <c r="N206" i="12" s="1"/>
  <c r="N218" i="12" s="1"/>
  <c r="N230" i="12" s="1"/>
  <c r="N242" i="12" s="1"/>
  <c r="U12" i="12"/>
  <c r="S122" i="12"/>
  <c r="S134" i="12" s="1"/>
  <c r="S146" i="12" s="1"/>
  <c r="S158" i="12" s="1"/>
  <c r="S170" i="12" s="1"/>
  <c r="S182" i="12" s="1"/>
  <c r="S194" i="12" s="1"/>
  <c r="S206" i="12" s="1"/>
  <c r="S218" i="12" s="1"/>
  <c r="S230" i="12" s="1"/>
  <c r="S242" i="12" s="1"/>
  <c r="T21" i="12" l="1"/>
  <c r="U13" i="12"/>
  <c r="U14" i="12" l="1"/>
  <c r="T22" i="12"/>
  <c r="T23" i="12" l="1"/>
  <c r="U15" i="12"/>
  <c r="U16" i="12" l="1"/>
  <c r="T24" i="12"/>
  <c r="T25" i="12" l="1"/>
  <c r="U17" i="12"/>
  <c r="U18" i="12" l="1"/>
  <c r="T26" i="12"/>
  <c r="T27" i="12" l="1"/>
  <c r="U19" i="12"/>
  <c r="T28" i="12" l="1"/>
  <c r="U20" i="12"/>
  <c r="U21" i="12" l="1"/>
  <c r="T29" i="12"/>
  <c r="T30" i="12" l="1"/>
  <c r="U22" i="12"/>
  <c r="U23" i="12" l="1"/>
  <c r="T31" i="12"/>
  <c r="T32" i="12" l="1"/>
  <c r="U24" i="12"/>
  <c r="U25" i="12" l="1"/>
  <c r="T33" i="12"/>
  <c r="T34" i="12" l="1"/>
  <c r="U26" i="12"/>
  <c r="T35" i="12" l="1"/>
  <c r="U27" i="12"/>
  <c r="U28" i="12" l="1"/>
  <c r="T36" i="12"/>
  <c r="T37" i="12" l="1"/>
  <c r="U29" i="12"/>
  <c r="U30" i="12" l="1"/>
  <c r="T38" i="12"/>
  <c r="T39" i="12" l="1"/>
  <c r="U31" i="12"/>
  <c r="U32" i="12" l="1"/>
  <c r="T40" i="12"/>
  <c r="T41" i="12" l="1"/>
  <c r="U33" i="12"/>
  <c r="U34" i="12" l="1"/>
  <c r="T42" i="12"/>
  <c r="T43" i="12" l="1"/>
  <c r="U35" i="12"/>
  <c r="U36" i="12" l="1"/>
  <c r="T44" i="12"/>
  <c r="T45" i="12" l="1"/>
  <c r="U37" i="12"/>
  <c r="U38" i="12" l="1"/>
  <c r="T46" i="12"/>
  <c r="T47" i="12" l="1"/>
  <c r="U39" i="12"/>
  <c r="U40" i="12" l="1"/>
  <c r="T48" i="12"/>
  <c r="T49" i="12" l="1"/>
  <c r="U41" i="12"/>
  <c r="U42" i="12" l="1"/>
  <c r="T50" i="12"/>
  <c r="T51" i="12" l="1"/>
  <c r="U43" i="12"/>
  <c r="U44" i="12" l="1"/>
  <c r="T52" i="12"/>
  <c r="T53" i="12" l="1"/>
  <c r="U45" i="12"/>
  <c r="U46" i="12" l="1"/>
  <c r="T54" i="12"/>
  <c r="U47" i="12" l="1"/>
  <c r="T55" i="12"/>
  <c r="U48" i="12" l="1"/>
  <c r="T56" i="12"/>
  <c r="T57" i="12" l="1"/>
  <c r="U49" i="12"/>
  <c r="T58" i="12" l="1"/>
  <c r="U50" i="12"/>
  <c r="U51" i="12" l="1"/>
  <c r="T59" i="12"/>
  <c r="T60" i="12" l="1"/>
  <c r="U52" i="12"/>
  <c r="T61" i="12" l="1"/>
  <c r="U53" i="12"/>
  <c r="U54" i="12" l="1"/>
  <c r="T62" i="12"/>
  <c r="T63" i="12" l="1"/>
  <c r="U55" i="12"/>
  <c r="U56" i="12" l="1"/>
  <c r="T64" i="12"/>
  <c r="T65" i="12" l="1"/>
  <c r="U57" i="12"/>
  <c r="U58" i="12" l="1"/>
  <c r="T66" i="12"/>
  <c r="T67" i="12" l="1"/>
  <c r="U59" i="12"/>
  <c r="U60" i="12" l="1"/>
  <c r="T68" i="12"/>
  <c r="T69" i="12" l="1"/>
  <c r="U61" i="12"/>
  <c r="U62" i="12" l="1"/>
  <c r="T70" i="12"/>
  <c r="T71" i="12" l="1"/>
  <c r="U63" i="12"/>
  <c r="U64" i="12" l="1"/>
  <c r="T72" i="12"/>
  <c r="T73" i="12" l="1"/>
  <c r="U65" i="12"/>
  <c r="U66" i="12" l="1"/>
  <c r="T74" i="12"/>
  <c r="T75" i="12" l="1"/>
  <c r="U67" i="12"/>
  <c r="T76" i="12" l="1"/>
  <c r="U68" i="12"/>
  <c r="U69" i="12" l="1"/>
  <c r="T77" i="12"/>
  <c r="T78" i="12" l="1"/>
  <c r="U70" i="12"/>
  <c r="U71" i="12" l="1"/>
  <c r="T79" i="12"/>
  <c r="T80" i="12" l="1"/>
  <c r="U72" i="12"/>
  <c r="U73" i="12" l="1"/>
  <c r="T81" i="12"/>
  <c r="T82" i="12" l="1"/>
  <c r="U74" i="12"/>
  <c r="U75" i="12" l="1"/>
  <c r="T83" i="12"/>
  <c r="T84" i="12" l="1"/>
  <c r="U76" i="12"/>
  <c r="U77" i="12" l="1"/>
  <c r="T85" i="12"/>
  <c r="T86" i="12" l="1"/>
  <c r="U78" i="12"/>
  <c r="T87" i="12" l="1"/>
  <c r="U79" i="12"/>
  <c r="U80" i="12" l="1"/>
  <c r="T88" i="12"/>
  <c r="T89" i="12" l="1"/>
  <c r="U81" i="12"/>
  <c r="U82" i="12" l="1"/>
  <c r="T90" i="12"/>
  <c r="T91" i="12" l="1"/>
  <c r="U83" i="12"/>
  <c r="U84" i="12" l="1"/>
  <c r="T92" i="12"/>
  <c r="T93" i="12" l="1"/>
  <c r="U85" i="12"/>
  <c r="U86" i="12" l="1"/>
  <c r="T94" i="12"/>
  <c r="T95" i="12" l="1"/>
  <c r="U87" i="12"/>
  <c r="T96" i="12" l="1"/>
  <c r="U88" i="12"/>
  <c r="U89" i="12" l="1"/>
  <c r="T97" i="12"/>
  <c r="T98" i="12" l="1"/>
  <c r="U90" i="12"/>
  <c r="U91" i="12" l="1"/>
  <c r="T99" i="12"/>
  <c r="U92" i="12" l="1"/>
  <c r="T100" i="12"/>
  <c r="T101" i="12" l="1"/>
  <c r="U93" i="12"/>
  <c r="T102" i="12" l="1"/>
  <c r="U94" i="12"/>
  <c r="U95" i="12" l="1"/>
  <c r="T103" i="12"/>
  <c r="T104" i="12" l="1"/>
  <c r="U96" i="12"/>
  <c r="U97" i="12" l="1"/>
  <c r="T105" i="12"/>
  <c r="T106" i="12" l="1"/>
  <c r="U98" i="12"/>
  <c r="U99" i="12" l="1"/>
  <c r="T107" i="12"/>
  <c r="T108" i="12" l="1"/>
  <c r="U100" i="12"/>
  <c r="U101" i="12" l="1"/>
  <c r="T109" i="12"/>
  <c r="T110" i="12" l="1"/>
  <c r="U102" i="12"/>
  <c r="U103" i="12" l="1"/>
  <c r="T111" i="12"/>
  <c r="U104" i="12" l="1"/>
  <c r="T112" i="12"/>
  <c r="T113" i="12" l="1"/>
  <c r="U105" i="12"/>
  <c r="U106" i="12" l="1"/>
  <c r="T114" i="12"/>
  <c r="T115" i="12" l="1"/>
  <c r="U107" i="12"/>
  <c r="U108" i="12" l="1"/>
  <c r="T116" i="12"/>
  <c r="T117" i="12" l="1"/>
  <c r="U109" i="12"/>
  <c r="U110" i="12" l="1"/>
  <c r="T118" i="12"/>
  <c r="T119" i="12" l="1"/>
  <c r="U111" i="12"/>
  <c r="U112" i="12" l="1"/>
  <c r="T120" i="12"/>
  <c r="T121" i="12" l="1"/>
  <c r="U113" i="12"/>
  <c r="U114" i="12" l="1"/>
  <c r="T122" i="12"/>
  <c r="T123" i="12" s="1"/>
  <c r="T124" i="12" s="1"/>
  <c r="T125" i="12" s="1"/>
  <c r="T126" i="12" s="1"/>
  <c r="T127" i="12" s="1"/>
  <c r="T128" i="12" s="1"/>
  <c r="T129" i="12" s="1"/>
  <c r="T130" i="12" s="1"/>
  <c r="T131" i="12" s="1"/>
  <c r="T132" i="12" s="1"/>
  <c r="T133" i="12" s="1"/>
  <c r="T134" i="12" s="1"/>
  <c r="T135" i="12" s="1"/>
  <c r="T136" i="12" s="1"/>
  <c r="T137" i="12" s="1"/>
  <c r="T138" i="12" s="1"/>
  <c r="T139" i="12" s="1"/>
  <c r="T140" i="12" s="1"/>
  <c r="T141" i="12" s="1"/>
  <c r="T142" i="12" s="1"/>
  <c r="T143" i="12" s="1"/>
  <c r="T144" i="12" s="1"/>
  <c r="T145" i="12" s="1"/>
  <c r="T146" i="12" s="1"/>
  <c r="T147" i="12" s="1"/>
  <c r="T148" i="12" s="1"/>
  <c r="T149" i="12" s="1"/>
  <c r="T150" i="12" s="1"/>
  <c r="T151" i="12" s="1"/>
  <c r="T152" i="12" s="1"/>
  <c r="T153" i="12" s="1"/>
  <c r="T154" i="12" s="1"/>
  <c r="T155" i="12" s="1"/>
  <c r="T156" i="12" s="1"/>
  <c r="T157" i="12" s="1"/>
  <c r="T158" i="12" s="1"/>
  <c r="T159" i="12" s="1"/>
  <c r="T160" i="12" s="1"/>
  <c r="T161" i="12" s="1"/>
  <c r="T162" i="12" s="1"/>
  <c r="T163" i="12" s="1"/>
  <c r="T164" i="12" s="1"/>
  <c r="T165" i="12" s="1"/>
  <c r="T166" i="12" s="1"/>
  <c r="T167" i="12" s="1"/>
  <c r="T168" i="12" s="1"/>
  <c r="T169" i="12" s="1"/>
  <c r="T170" i="12" s="1"/>
  <c r="T171" i="12" s="1"/>
  <c r="T172" i="12" s="1"/>
  <c r="T173" i="12" s="1"/>
  <c r="T174" i="12" s="1"/>
  <c r="T175" i="12" s="1"/>
  <c r="T176" i="12" s="1"/>
  <c r="T177" i="12" s="1"/>
  <c r="T178" i="12" s="1"/>
  <c r="T179" i="12" s="1"/>
  <c r="T180" i="12" s="1"/>
  <c r="T181" i="12" s="1"/>
  <c r="T182" i="12" s="1"/>
  <c r="T183" i="12" s="1"/>
  <c r="T184" i="12" s="1"/>
  <c r="T185" i="12" s="1"/>
  <c r="T186" i="12" s="1"/>
  <c r="T187" i="12" s="1"/>
  <c r="T188" i="12" s="1"/>
  <c r="T189" i="12" s="1"/>
  <c r="T190" i="12" s="1"/>
  <c r="T191" i="12" s="1"/>
  <c r="T192" i="12" s="1"/>
  <c r="T193" i="12" s="1"/>
  <c r="T194" i="12" s="1"/>
  <c r="T195" i="12" s="1"/>
  <c r="T196" i="12" s="1"/>
  <c r="T197" i="12" s="1"/>
  <c r="T198" i="12" s="1"/>
  <c r="T199" i="12" s="1"/>
  <c r="T200" i="12" s="1"/>
  <c r="T201" i="12" s="1"/>
  <c r="T202" i="12" s="1"/>
  <c r="T203" i="12" s="1"/>
  <c r="T204" i="12" s="1"/>
  <c r="T205" i="12" s="1"/>
  <c r="T206" i="12" s="1"/>
  <c r="T207" i="12" s="1"/>
  <c r="T208" i="12" s="1"/>
  <c r="T209" i="12" s="1"/>
  <c r="T210" i="12" s="1"/>
  <c r="T211" i="12" s="1"/>
  <c r="T212" i="12" s="1"/>
  <c r="T213" i="12" s="1"/>
  <c r="T214" i="12" s="1"/>
  <c r="T215" i="12" s="1"/>
  <c r="T216" i="12" s="1"/>
  <c r="T217" i="12" s="1"/>
  <c r="T218" i="12" s="1"/>
  <c r="T219" i="12" s="1"/>
  <c r="T220" i="12" s="1"/>
  <c r="T221" i="12" s="1"/>
  <c r="T222" i="12" s="1"/>
  <c r="T223" i="12" s="1"/>
  <c r="T224" i="12" s="1"/>
  <c r="T225" i="12" s="1"/>
  <c r="T226" i="12" s="1"/>
  <c r="T227" i="12" s="1"/>
  <c r="T228" i="12" s="1"/>
  <c r="T229" i="12" s="1"/>
  <c r="T230" i="12" s="1"/>
  <c r="T231" i="12" s="1"/>
  <c r="T232" i="12" s="1"/>
  <c r="T233" i="12" s="1"/>
  <c r="T234" i="12" s="1"/>
  <c r="T235" i="12" s="1"/>
  <c r="T236" i="12" s="1"/>
  <c r="T237" i="12" s="1"/>
  <c r="T238" i="12" s="1"/>
  <c r="T239" i="12" s="1"/>
  <c r="T240" i="12" s="1"/>
  <c r="T241" i="12" s="1"/>
  <c r="T242" i="12" s="1"/>
  <c r="U115" i="12" l="1"/>
  <c r="U116" i="12" l="1"/>
  <c r="U117" i="12" l="1"/>
  <c r="U118" i="12" l="1"/>
  <c r="U119" i="12" l="1"/>
  <c r="U120" i="12" l="1"/>
  <c r="U121" i="12" l="1"/>
  <c r="U122" i="12" l="1"/>
  <c r="U123" i="12" s="1"/>
  <c r="U124" i="12" s="1"/>
  <c r="U125" i="12" s="1"/>
  <c r="U126" i="12" s="1"/>
  <c r="U127" i="12" s="1"/>
  <c r="U128" i="12" s="1"/>
  <c r="U129" i="12" s="1"/>
  <c r="U130" i="12" s="1"/>
  <c r="U131" i="12" s="1"/>
  <c r="U132" i="12" s="1"/>
  <c r="U133" i="12" s="1"/>
  <c r="U134" i="12" s="1"/>
  <c r="U135" i="12" s="1"/>
  <c r="U136" i="12" s="1"/>
  <c r="U137" i="12" s="1"/>
  <c r="U138" i="12" s="1"/>
  <c r="U139" i="12" s="1"/>
  <c r="U140" i="12" s="1"/>
  <c r="U141" i="12" s="1"/>
  <c r="U142" i="12" s="1"/>
  <c r="U143" i="12" s="1"/>
  <c r="U144" i="12" s="1"/>
  <c r="U145" i="12" s="1"/>
  <c r="U146" i="12" s="1"/>
  <c r="U147" i="12" s="1"/>
  <c r="U148" i="12" s="1"/>
  <c r="U149" i="12" s="1"/>
  <c r="U150" i="12" s="1"/>
  <c r="U151" i="12" s="1"/>
  <c r="U152" i="12" s="1"/>
  <c r="U153" i="12" s="1"/>
  <c r="U154" i="12" s="1"/>
  <c r="U155" i="12" s="1"/>
  <c r="U156" i="12" s="1"/>
  <c r="U157" i="12" s="1"/>
  <c r="U158" i="12" s="1"/>
  <c r="U159" i="12" s="1"/>
  <c r="U160" i="12" s="1"/>
  <c r="U161" i="12" s="1"/>
  <c r="U162" i="12" s="1"/>
  <c r="U163" i="12" s="1"/>
  <c r="U164" i="12" s="1"/>
  <c r="U165" i="12" s="1"/>
  <c r="U166" i="12" s="1"/>
  <c r="U167" i="12" s="1"/>
  <c r="U168" i="12" s="1"/>
  <c r="U169" i="12" s="1"/>
  <c r="U170" i="12" s="1"/>
  <c r="U171" i="12" s="1"/>
  <c r="U172" i="12" s="1"/>
  <c r="U173" i="12" s="1"/>
  <c r="U174" i="12" s="1"/>
  <c r="U175" i="12" s="1"/>
  <c r="U176" i="12" s="1"/>
  <c r="U177" i="12" s="1"/>
  <c r="U178" i="12" s="1"/>
  <c r="U179" i="12" s="1"/>
  <c r="U180" i="12" s="1"/>
  <c r="U181" i="12" s="1"/>
  <c r="U182" i="12" s="1"/>
  <c r="U183" i="12" s="1"/>
  <c r="U184" i="12" s="1"/>
  <c r="U185" i="12" s="1"/>
  <c r="U186" i="12" s="1"/>
  <c r="U187" i="12" s="1"/>
  <c r="U188" i="12" s="1"/>
  <c r="U189" i="12" s="1"/>
  <c r="U190" i="12" s="1"/>
  <c r="U191" i="12" s="1"/>
  <c r="U192" i="12" s="1"/>
  <c r="U193" i="12" s="1"/>
  <c r="U194" i="12" s="1"/>
  <c r="U195" i="12" s="1"/>
  <c r="U196" i="12" s="1"/>
  <c r="U197" i="12" s="1"/>
  <c r="U198" i="12" s="1"/>
  <c r="U199" i="12" s="1"/>
  <c r="U200" i="12" s="1"/>
  <c r="U201" i="12" s="1"/>
  <c r="U202" i="12" s="1"/>
  <c r="U203" i="12" s="1"/>
  <c r="U204" i="12" s="1"/>
  <c r="U205" i="12" s="1"/>
  <c r="U206" i="12" s="1"/>
  <c r="U207" i="12" s="1"/>
  <c r="U208" i="12" s="1"/>
  <c r="U209" i="12" s="1"/>
  <c r="U210" i="12" s="1"/>
  <c r="U211" i="12" s="1"/>
  <c r="U212" i="12" s="1"/>
  <c r="U213" i="12" s="1"/>
  <c r="U214" i="12" s="1"/>
  <c r="U215" i="12" s="1"/>
  <c r="U216" i="12" s="1"/>
  <c r="U217" i="12" s="1"/>
  <c r="U218" i="12" s="1"/>
  <c r="U219" i="12" s="1"/>
  <c r="U220" i="12" s="1"/>
  <c r="U221" i="12" s="1"/>
  <c r="U222" i="12" s="1"/>
  <c r="U223" i="12" s="1"/>
  <c r="U224" i="12" s="1"/>
  <c r="U225" i="12" s="1"/>
  <c r="U226" i="12" s="1"/>
  <c r="U227" i="12" s="1"/>
  <c r="U228" i="12" s="1"/>
  <c r="U229" i="12" s="1"/>
  <c r="U230" i="12" s="1"/>
  <c r="U231" i="12" s="1"/>
  <c r="U232" i="12" s="1"/>
  <c r="U233" i="12" s="1"/>
  <c r="U234" i="12" s="1"/>
  <c r="U235" i="12" s="1"/>
  <c r="U236" i="12" s="1"/>
  <c r="U237" i="12" s="1"/>
  <c r="U238" i="12" s="1"/>
  <c r="U239" i="12" s="1"/>
  <c r="U240" i="12" s="1"/>
  <c r="U241" i="12" s="1"/>
  <c r="U242" i="12" s="1"/>
  <c r="N2" i="6" l="1"/>
  <c r="S25" i="9" l="1"/>
  <c r="S37" i="9" s="1"/>
  <c r="S49" i="9" s="1"/>
  <c r="S61" i="9" s="1"/>
  <c r="S73" i="9" s="1"/>
  <c r="S85" i="9" s="1"/>
  <c r="S97" i="9" s="1"/>
  <c r="S109" i="9" s="1"/>
  <c r="S121" i="9" s="1"/>
  <c r="R25" i="9"/>
  <c r="R37" i="9" s="1"/>
  <c r="R49" i="9" s="1"/>
  <c r="R61" i="9" s="1"/>
  <c r="R73" i="9" s="1"/>
  <c r="R85" i="9" s="1"/>
  <c r="R97" i="9" s="1"/>
  <c r="R109" i="9" s="1"/>
  <c r="R121" i="9" s="1"/>
  <c r="Q25" i="9"/>
  <c r="Q37" i="9" s="1"/>
  <c r="Q49" i="9" s="1"/>
  <c r="Q61" i="9" s="1"/>
  <c r="Q73" i="9" s="1"/>
  <c r="Q85" i="9" s="1"/>
  <c r="Q97" i="9" s="1"/>
  <c r="Q109" i="9" s="1"/>
  <c r="Q121" i="9" s="1"/>
  <c r="P25" i="9"/>
  <c r="P37" i="9" s="1"/>
  <c r="P49" i="9" s="1"/>
  <c r="P61" i="9" s="1"/>
  <c r="P73" i="9" s="1"/>
  <c r="P85" i="9" s="1"/>
  <c r="P97" i="9" s="1"/>
  <c r="P109" i="9" s="1"/>
  <c r="P121" i="9" s="1"/>
  <c r="O25" i="9"/>
  <c r="O37" i="9" s="1"/>
  <c r="O49" i="9" s="1"/>
  <c r="O61" i="9" s="1"/>
  <c r="O73" i="9" s="1"/>
  <c r="O85" i="9" s="1"/>
  <c r="O97" i="9" s="1"/>
  <c r="O109" i="9" s="1"/>
  <c r="O121" i="9" s="1"/>
  <c r="N25" i="9"/>
  <c r="N37" i="9" s="1"/>
  <c r="N49" i="9" s="1"/>
  <c r="N61" i="9" s="1"/>
  <c r="N73" i="9" s="1"/>
  <c r="N85" i="9" s="1"/>
  <c r="N97" i="9" s="1"/>
  <c r="N109" i="9" s="1"/>
  <c r="N121" i="9" s="1"/>
  <c r="S24" i="9"/>
  <c r="S36" i="9" s="1"/>
  <c r="S48" i="9" s="1"/>
  <c r="S60" i="9" s="1"/>
  <c r="S72" i="9" s="1"/>
  <c r="S84" i="9" s="1"/>
  <c r="S96" i="9" s="1"/>
  <c r="S108" i="9" s="1"/>
  <c r="S120" i="9" s="1"/>
  <c r="R24" i="9"/>
  <c r="R36" i="9" s="1"/>
  <c r="R48" i="9" s="1"/>
  <c r="R60" i="9" s="1"/>
  <c r="R72" i="9" s="1"/>
  <c r="R84" i="9" s="1"/>
  <c r="R96" i="9" s="1"/>
  <c r="R108" i="9" s="1"/>
  <c r="R120" i="9" s="1"/>
  <c r="Q24" i="9"/>
  <c r="Q36" i="9" s="1"/>
  <c r="Q48" i="9" s="1"/>
  <c r="Q60" i="9" s="1"/>
  <c r="Q72" i="9" s="1"/>
  <c r="Q84" i="9" s="1"/>
  <c r="Q96" i="9" s="1"/>
  <c r="Q108" i="9" s="1"/>
  <c r="Q120" i="9" s="1"/>
  <c r="P24" i="9"/>
  <c r="P36" i="9" s="1"/>
  <c r="P48" i="9" s="1"/>
  <c r="P60" i="9" s="1"/>
  <c r="P72" i="9" s="1"/>
  <c r="P84" i="9" s="1"/>
  <c r="P96" i="9" s="1"/>
  <c r="P108" i="9" s="1"/>
  <c r="P120" i="9" s="1"/>
  <c r="O24" i="9"/>
  <c r="O36" i="9" s="1"/>
  <c r="O48" i="9" s="1"/>
  <c r="O60" i="9" s="1"/>
  <c r="O72" i="9" s="1"/>
  <c r="O84" i="9" s="1"/>
  <c r="O96" i="9" s="1"/>
  <c r="O108" i="9" s="1"/>
  <c r="O120" i="9" s="1"/>
  <c r="N24" i="9"/>
  <c r="N36" i="9" s="1"/>
  <c r="N48" i="9" s="1"/>
  <c r="N60" i="9" s="1"/>
  <c r="N72" i="9" s="1"/>
  <c r="N84" i="9" s="1"/>
  <c r="N96" i="9" s="1"/>
  <c r="N108" i="9" s="1"/>
  <c r="N120" i="9" s="1"/>
  <c r="S23" i="9"/>
  <c r="S35" i="9" s="1"/>
  <c r="S47" i="9" s="1"/>
  <c r="S59" i="9" s="1"/>
  <c r="S71" i="9" s="1"/>
  <c r="S83" i="9" s="1"/>
  <c r="S95" i="9" s="1"/>
  <c r="S107" i="9" s="1"/>
  <c r="S119" i="9" s="1"/>
  <c r="R23" i="9"/>
  <c r="R35" i="9" s="1"/>
  <c r="R47" i="9" s="1"/>
  <c r="R59" i="9" s="1"/>
  <c r="R71" i="9" s="1"/>
  <c r="R83" i="9" s="1"/>
  <c r="R95" i="9" s="1"/>
  <c r="R107" i="9" s="1"/>
  <c r="R119" i="9" s="1"/>
  <c r="Q23" i="9"/>
  <c r="Q35" i="9" s="1"/>
  <c r="Q47" i="9" s="1"/>
  <c r="Q59" i="9" s="1"/>
  <c r="Q71" i="9" s="1"/>
  <c r="Q83" i="9" s="1"/>
  <c r="Q95" i="9" s="1"/>
  <c r="Q107" i="9" s="1"/>
  <c r="Q119" i="9" s="1"/>
  <c r="P23" i="9"/>
  <c r="P35" i="9" s="1"/>
  <c r="P47" i="9" s="1"/>
  <c r="P59" i="9" s="1"/>
  <c r="P71" i="9" s="1"/>
  <c r="P83" i="9" s="1"/>
  <c r="P95" i="9" s="1"/>
  <c r="P107" i="9" s="1"/>
  <c r="P119" i="9" s="1"/>
  <c r="O23" i="9"/>
  <c r="O35" i="9" s="1"/>
  <c r="O47" i="9" s="1"/>
  <c r="O59" i="9" s="1"/>
  <c r="O71" i="9" s="1"/>
  <c r="O83" i="9" s="1"/>
  <c r="O95" i="9" s="1"/>
  <c r="O107" i="9" s="1"/>
  <c r="O119" i="9" s="1"/>
  <c r="N23" i="9"/>
  <c r="N35" i="9" s="1"/>
  <c r="N47" i="9" s="1"/>
  <c r="N59" i="9" s="1"/>
  <c r="N71" i="9" s="1"/>
  <c r="N83" i="9" s="1"/>
  <c r="N95" i="9" s="1"/>
  <c r="N107" i="9" s="1"/>
  <c r="N119" i="9" s="1"/>
  <c r="S22" i="9"/>
  <c r="S34" i="9" s="1"/>
  <c r="S46" i="9" s="1"/>
  <c r="S58" i="9" s="1"/>
  <c r="S70" i="9" s="1"/>
  <c r="S82" i="9" s="1"/>
  <c r="S94" i="9" s="1"/>
  <c r="S106" i="9" s="1"/>
  <c r="S118" i="9" s="1"/>
  <c r="R22" i="9"/>
  <c r="R34" i="9" s="1"/>
  <c r="R46" i="9" s="1"/>
  <c r="R58" i="9" s="1"/>
  <c r="R70" i="9" s="1"/>
  <c r="R82" i="9" s="1"/>
  <c r="R94" i="9" s="1"/>
  <c r="R106" i="9" s="1"/>
  <c r="R118" i="9" s="1"/>
  <c r="Q22" i="9"/>
  <c r="Q34" i="9" s="1"/>
  <c r="Q46" i="9" s="1"/>
  <c r="Q58" i="9" s="1"/>
  <c r="Q70" i="9" s="1"/>
  <c r="Q82" i="9" s="1"/>
  <c r="Q94" i="9" s="1"/>
  <c r="Q106" i="9" s="1"/>
  <c r="Q118" i="9" s="1"/>
  <c r="P22" i="9"/>
  <c r="P34" i="9" s="1"/>
  <c r="P46" i="9" s="1"/>
  <c r="P58" i="9" s="1"/>
  <c r="P70" i="9" s="1"/>
  <c r="P82" i="9" s="1"/>
  <c r="P94" i="9" s="1"/>
  <c r="P106" i="9" s="1"/>
  <c r="P118" i="9" s="1"/>
  <c r="O22" i="9"/>
  <c r="O34" i="9" s="1"/>
  <c r="O46" i="9" s="1"/>
  <c r="O58" i="9" s="1"/>
  <c r="O70" i="9" s="1"/>
  <c r="O82" i="9" s="1"/>
  <c r="O94" i="9" s="1"/>
  <c r="O106" i="9" s="1"/>
  <c r="O118" i="9" s="1"/>
  <c r="N22" i="9"/>
  <c r="N34" i="9" s="1"/>
  <c r="N46" i="9" s="1"/>
  <c r="N58" i="9" s="1"/>
  <c r="N70" i="9" s="1"/>
  <c r="N82" i="9" s="1"/>
  <c r="N94" i="9" s="1"/>
  <c r="N106" i="9" s="1"/>
  <c r="N118" i="9" s="1"/>
  <c r="S21" i="9"/>
  <c r="S33" i="9" s="1"/>
  <c r="S45" i="9" s="1"/>
  <c r="S57" i="9" s="1"/>
  <c r="S69" i="9" s="1"/>
  <c r="S81" i="9" s="1"/>
  <c r="S93" i="9" s="1"/>
  <c r="S105" i="9" s="1"/>
  <c r="S117" i="9" s="1"/>
  <c r="R21" i="9"/>
  <c r="R33" i="9" s="1"/>
  <c r="R45" i="9" s="1"/>
  <c r="R57" i="9" s="1"/>
  <c r="R69" i="9" s="1"/>
  <c r="R81" i="9" s="1"/>
  <c r="R93" i="9" s="1"/>
  <c r="R105" i="9" s="1"/>
  <c r="R117" i="9" s="1"/>
  <c r="Q21" i="9"/>
  <c r="Q33" i="9" s="1"/>
  <c r="Q45" i="9" s="1"/>
  <c r="Q57" i="9" s="1"/>
  <c r="Q69" i="9" s="1"/>
  <c r="Q81" i="9" s="1"/>
  <c r="Q93" i="9" s="1"/>
  <c r="Q105" i="9" s="1"/>
  <c r="Q117" i="9" s="1"/>
  <c r="P21" i="9"/>
  <c r="P33" i="9" s="1"/>
  <c r="P45" i="9" s="1"/>
  <c r="P57" i="9" s="1"/>
  <c r="P69" i="9" s="1"/>
  <c r="P81" i="9" s="1"/>
  <c r="P93" i="9" s="1"/>
  <c r="P105" i="9" s="1"/>
  <c r="P117" i="9" s="1"/>
  <c r="O21" i="9"/>
  <c r="O33" i="9" s="1"/>
  <c r="O45" i="9" s="1"/>
  <c r="O57" i="9" s="1"/>
  <c r="O69" i="9" s="1"/>
  <c r="O81" i="9" s="1"/>
  <c r="O93" i="9" s="1"/>
  <c r="O105" i="9" s="1"/>
  <c r="O117" i="9" s="1"/>
  <c r="N21" i="9"/>
  <c r="N33" i="9" s="1"/>
  <c r="N45" i="9" s="1"/>
  <c r="N57" i="9" s="1"/>
  <c r="N69" i="9" s="1"/>
  <c r="N81" i="9" s="1"/>
  <c r="N93" i="9" s="1"/>
  <c r="N105" i="9" s="1"/>
  <c r="N117" i="9" s="1"/>
  <c r="S20" i="9"/>
  <c r="S32" i="9" s="1"/>
  <c r="S44" i="9" s="1"/>
  <c r="S56" i="9" s="1"/>
  <c r="S68" i="9" s="1"/>
  <c r="S80" i="9" s="1"/>
  <c r="S92" i="9" s="1"/>
  <c r="S104" i="9" s="1"/>
  <c r="S116" i="9" s="1"/>
  <c r="R20" i="9"/>
  <c r="R32" i="9" s="1"/>
  <c r="R44" i="9" s="1"/>
  <c r="R56" i="9" s="1"/>
  <c r="R68" i="9" s="1"/>
  <c r="R80" i="9" s="1"/>
  <c r="R92" i="9" s="1"/>
  <c r="R104" i="9" s="1"/>
  <c r="R116" i="9" s="1"/>
  <c r="Q20" i="9"/>
  <c r="Q32" i="9" s="1"/>
  <c r="Q44" i="9" s="1"/>
  <c r="Q56" i="9" s="1"/>
  <c r="Q68" i="9" s="1"/>
  <c r="Q80" i="9" s="1"/>
  <c r="Q92" i="9" s="1"/>
  <c r="Q104" i="9" s="1"/>
  <c r="Q116" i="9" s="1"/>
  <c r="P20" i="9"/>
  <c r="P32" i="9" s="1"/>
  <c r="P44" i="9" s="1"/>
  <c r="P56" i="9" s="1"/>
  <c r="P68" i="9" s="1"/>
  <c r="P80" i="9" s="1"/>
  <c r="P92" i="9" s="1"/>
  <c r="P104" i="9" s="1"/>
  <c r="P116" i="9" s="1"/>
  <c r="O20" i="9"/>
  <c r="O32" i="9" s="1"/>
  <c r="O44" i="9" s="1"/>
  <c r="O56" i="9" s="1"/>
  <c r="O68" i="9" s="1"/>
  <c r="O80" i="9" s="1"/>
  <c r="O92" i="9" s="1"/>
  <c r="O104" i="9" s="1"/>
  <c r="O116" i="9" s="1"/>
  <c r="N20" i="9"/>
  <c r="N32" i="9" s="1"/>
  <c r="N44" i="9" s="1"/>
  <c r="N56" i="9" s="1"/>
  <c r="N68" i="9" s="1"/>
  <c r="N80" i="9" s="1"/>
  <c r="N92" i="9" s="1"/>
  <c r="N104" i="9" s="1"/>
  <c r="N116" i="9" s="1"/>
  <c r="S19" i="9"/>
  <c r="S31" i="9" s="1"/>
  <c r="S43" i="9" s="1"/>
  <c r="S55" i="9" s="1"/>
  <c r="S67" i="9" s="1"/>
  <c r="S79" i="9" s="1"/>
  <c r="S91" i="9" s="1"/>
  <c r="S103" i="9" s="1"/>
  <c r="S115" i="9" s="1"/>
  <c r="R19" i="9"/>
  <c r="R31" i="9" s="1"/>
  <c r="R43" i="9" s="1"/>
  <c r="R55" i="9" s="1"/>
  <c r="R67" i="9" s="1"/>
  <c r="R79" i="9" s="1"/>
  <c r="R91" i="9" s="1"/>
  <c r="R103" i="9" s="1"/>
  <c r="R115" i="9" s="1"/>
  <c r="Q19" i="9"/>
  <c r="Q31" i="9" s="1"/>
  <c r="Q43" i="9" s="1"/>
  <c r="Q55" i="9" s="1"/>
  <c r="Q67" i="9" s="1"/>
  <c r="Q79" i="9" s="1"/>
  <c r="Q91" i="9" s="1"/>
  <c r="Q103" i="9" s="1"/>
  <c r="Q115" i="9" s="1"/>
  <c r="P19" i="9"/>
  <c r="P31" i="9" s="1"/>
  <c r="P43" i="9" s="1"/>
  <c r="P55" i="9" s="1"/>
  <c r="P67" i="9" s="1"/>
  <c r="P79" i="9" s="1"/>
  <c r="P91" i="9" s="1"/>
  <c r="P103" i="9" s="1"/>
  <c r="P115" i="9" s="1"/>
  <c r="O19" i="9"/>
  <c r="O31" i="9" s="1"/>
  <c r="O43" i="9" s="1"/>
  <c r="O55" i="9" s="1"/>
  <c r="O67" i="9" s="1"/>
  <c r="O79" i="9" s="1"/>
  <c r="O91" i="9" s="1"/>
  <c r="O103" i="9" s="1"/>
  <c r="O115" i="9" s="1"/>
  <c r="N19" i="9"/>
  <c r="N31" i="9" s="1"/>
  <c r="N43" i="9" s="1"/>
  <c r="N55" i="9" s="1"/>
  <c r="N67" i="9" s="1"/>
  <c r="N79" i="9" s="1"/>
  <c r="N91" i="9" s="1"/>
  <c r="N103" i="9" s="1"/>
  <c r="N115" i="9" s="1"/>
  <c r="S18" i="9"/>
  <c r="S30" i="9" s="1"/>
  <c r="S42" i="9" s="1"/>
  <c r="S54" i="9" s="1"/>
  <c r="S66" i="9" s="1"/>
  <c r="S78" i="9" s="1"/>
  <c r="S90" i="9" s="1"/>
  <c r="S102" i="9" s="1"/>
  <c r="S114" i="9" s="1"/>
  <c r="R18" i="9"/>
  <c r="R30" i="9" s="1"/>
  <c r="R42" i="9" s="1"/>
  <c r="R54" i="9" s="1"/>
  <c r="R66" i="9" s="1"/>
  <c r="R78" i="9" s="1"/>
  <c r="R90" i="9" s="1"/>
  <c r="R102" i="9" s="1"/>
  <c r="R114" i="9" s="1"/>
  <c r="Q18" i="9"/>
  <c r="Q30" i="9" s="1"/>
  <c r="Q42" i="9" s="1"/>
  <c r="Q54" i="9" s="1"/>
  <c r="Q66" i="9" s="1"/>
  <c r="Q78" i="9" s="1"/>
  <c r="Q90" i="9" s="1"/>
  <c r="Q102" i="9" s="1"/>
  <c r="Q114" i="9" s="1"/>
  <c r="P18" i="9"/>
  <c r="P30" i="9" s="1"/>
  <c r="P42" i="9" s="1"/>
  <c r="P54" i="9" s="1"/>
  <c r="P66" i="9" s="1"/>
  <c r="P78" i="9" s="1"/>
  <c r="P90" i="9" s="1"/>
  <c r="P102" i="9" s="1"/>
  <c r="P114" i="9" s="1"/>
  <c r="O18" i="9"/>
  <c r="O30" i="9" s="1"/>
  <c r="O42" i="9" s="1"/>
  <c r="O54" i="9" s="1"/>
  <c r="O66" i="9" s="1"/>
  <c r="O78" i="9" s="1"/>
  <c r="O90" i="9" s="1"/>
  <c r="O102" i="9" s="1"/>
  <c r="O114" i="9" s="1"/>
  <c r="N18" i="9"/>
  <c r="N30" i="9" s="1"/>
  <c r="N42" i="9" s="1"/>
  <c r="N54" i="9" s="1"/>
  <c r="N66" i="9" s="1"/>
  <c r="N78" i="9" s="1"/>
  <c r="N90" i="9" s="1"/>
  <c r="N102" i="9" s="1"/>
  <c r="N114" i="9" s="1"/>
  <c r="S17" i="9"/>
  <c r="S29" i="9" s="1"/>
  <c r="S41" i="9" s="1"/>
  <c r="S53" i="9" s="1"/>
  <c r="S65" i="9" s="1"/>
  <c r="S77" i="9" s="1"/>
  <c r="S89" i="9" s="1"/>
  <c r="S101" i="9" s="1"/>
  <c r="S113" i="9" s="1"/>
  <c r="R17" i="9"/>
  <c r="R29" i="9" s="1"/>
  <c r="R41" i="9" s="1"/>
  <c r="R53" i="9" s="1"/>
  <c r="R65" i="9" s="1"/>
  <c r="R77" i="9" s="1"/>
  <c r="R89" i="9" s="1"/>
  <c r="R101" i="9" s="1"/>
  <c r="R113" i="9" s="1"/>
  <c r="Q17" i="9"/>
  <c r="Q29" i="9" s="1"/>
  <c r="Q41" i="9" s="1"/>
  <c r="Q53" i="9" s="1"/>
  <c r="Q65" i="9" s="1"/>
  <c r="Q77" i="9" s="1"/>
  <c r="Q89" i="9" s="1"/>
  <c r="Q101" i="9" s="1"/>
  <c r="Q113" i="9" s="1"/>
  <c r="P17" i="9"/>
  <c r="P29" i="9" s="1"/>
  <c r="P41" i="9" s="1"/>
  <c r="P53" i="9" s="1"/>
  <c r="P65" i="9" s="1"/>
  <c r="P77" i="9" s="1"/>
  <c r="P89" i="9" s="1"/>
  <c r="P101" i="9" s="1"/>
  <c r="P113" i="9" s="1"/>
  <c r="O17" i="9"/>
  <c r="O29" i="9" s="1"/>
  <c r="O41" i="9" s="1"/>
  <c r="O53" i="9" s="1"/>
  <c r="O65" i="9" s="1"/>
  <c r="O77" i="9" s="1"/>
  <c r="O89" i="9" s="1"/>
  <c r="O101" i="9" s="1"/>
  <c r="O113" i="9" s="1"/>
  <c r="N17" i="9"/>
  <c r="N29" i="9" s="1"/>
  <c r="N41" i="9" s="1"/>
  <c r="N53" i="9" s="1"/>
  <c r="N65" i="9" s="1"/>
  <c r="N77" i="9" s="1"/>
  <c r="N89" i="9" s="1"/>
  <c r="N101" i="9" s="1"/>
  <c r="N113" i="9" s="1"/>
  <c r="S16" i="9"/>
  <c r="S28" i="9" s="1"/>
  <c r="S40" i="9" s="1"/>
  <c r="S52" i="9" s="1"/>
  <c r="S64" i="9" s="1"/>
  <c r="S76" i="9" s="1"/>
  <c r="S88" i="9" s="1"/>
  <c r="S100" i="9" s="1"/>
  <c r="S112" i="9" s="1"/>
  <c r="R16" i="9"/>
  <c r="R28" i="9" s="1"/>
  <c r="R40" i="9" s="1"/>
  <c r="R52" i="9" s="1"/>
  <c r="R64" i="9" s="1"/>
  <c r="R76" i="9" s="1"/>
  <c r="R88" i="9" s="1"/>
  <c r="R100" i="9" s="1"/>
  <c r="R112" i="9" s="1"/>
  <c r="Q16" i="9"/>
  <c r="Q28" i="9" s="1"/>
  <c r="Q40" i="9" s="1"/>
  <c r="Q52" i="9" s="1"/>
  <c r="Q64" i="9" s="1"/>
  <c r="Q76" i="9" s="1"/>
  <c r="Q88" i="9" s="1"/>
  <c r="Q100" i="9" s="1"/>
  <c r="Q112" i="9" s="1"/>
  <c r="P16" i="9"/>
  <c r="P28" i="9" s="1"/>
  <c r="P40" i="9" s="1"/>
  <c r="P52" i="9" s="1"/>
  <c r="P64" i="9" s="1"/>
  <c r="P76" i="9" s="1"/>
  <c r="P88" i="9" s="1"/>
  <c r="P100" i="9" s="1"/>
  <c r="P112" i="9" s="1"/>
  <c r="O16" i="9"/>
  <c r="O28" i="9" s="1"/>
  <c r="O40" i="9" s="1"/>
  <c r="O52" i="9" s="1"/>
  <c r="O64" i="9" s="1"/>
  <c r="O76" i="9" s="1"/>
  <c r="O88" i="9" s="1"/>
  <c r="O100" i="9" s="1"/>
  <c r="O112" i="9" s="1"/>
  <c r="N16" i="9"/>
  <c r="N28" i="9" s="1"/>
  <c r="N40" i="9" s="1"/>
  <c r="N52" i="9" s="1"/>
  <c r="N64" i="9" s="1"/>
  <c r="N76" i="9" s="1"/>
  <c r="N88" i="9" s="1"/>
  <c r="N100" i="9" s="1"/>
  <c r="N112" i="9" s="1"/>
  <c r="Y3" i="9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Y121" i="9" s="1"/>
  <c r="Y122" i="9" s="1"/>
  <c r="S15" i="9"/>
  <c r="S27" i="9" s="1"/>
  <c r="S39" i="9" s="1"/>
  <c r="S51" i="9" s="1"/>
  <c r="S63" i="9" s="1"/>
  <c r="S75" i="9" s="1"/>
  <c r="S87" i="9" s="1"/>
  <c r="S99" i="9" s="1"/>
  <c r="S111" i="9" s="1"/>
  <c r="R15" i="9"/>
  <c r="R27" i="9" s="1"/>
  <c r="R39" i="9" s="1"/>
  <c r="R51" i="9" s="1"/>
  <c r="R63" i="9" s="1"/>
  <c r="R75" i="9" s="1"/>
  <c r="R87" i="9" s="1"/>
  <c r="R99" i="9" s="1"/>
  <c r="R111" i="9" s="1"/>
  <c r="Q15" i="9"/>
  <c r="P15" i="9"/>
  <c r="P27" i="9" s="1"/>
  <c r="P39" i="9" s="1"/>
  <c r="P51" i="9" s="1"/>
  <c r="P63" i="9" s="1"/>
  <c r="P75" i="9" s="1"/>
  <c r="P87" i="9" s="1"/>
  <c r="P99" i="9" s="1"/>
  <c r="P111" i="9" s="1"/>
  <c r="O15" i="9"/>
  <c r="O27" i="9" s="1"/>
  <c r="O39" i="9" s="1"/>
  <c r="O51" i="9" s="1"/>
  <c r="O63" i="9" s="1"/>
  <c r="O75" i="9" s="1"/>
  <c r="O87" i="9" s="1"/>
  <c r="O99" i="9" s="1"/>
  <c r="O111" i="9" s="1"/>
  <c r="N15" i="9"/>
  <c r="N27" i="9" s="1"/>
  <c r="N39" i="9" s="1"/>
  <c r="N51" i="9" s="1"/>
  <c r="N63" i="9" s="1"/>
  <c r="N75" i="9" s="1"/>
  <c r="N87" i="9" s="1"/>
  <c r="N99" i="9" s="1"/>
  <c r="N111" i="9" s="1"/>
  <c r="AA3" i="9"/>
  <c r="AA4" i="9" s="1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A43" i="9" s="1"/>
  <c r="AA44" i="9" s="1"/>
  <c r="AA45" i="9" s="1"/>
  <c r="AA46" i="9" s="1"/>
  <c r="AA47" i="9" s="1"/>
  <c r="AA48" i="9" s="1"/>
  <c r="AA49" i="9" s="1"/>
  <c r="AA50" i="9" s="1"/>
  <c r="AA51" i="9" s="1"/>
  <c r="AA52" i="9" s="1"/>
  <c r="AA53" i="9" s="1"/>
  <c r="AA54" i="9" s="1"/>
  <c r="AA55" i="9" s="1"/>
  <c r="AA56" i="9" s="1"/>
  <c r="AA57" i="9" s="1"/>
  <c r="AA58" i="9" s="1"/>
  <c r="AA59" i="9" s="1"/>
  <c r="AA60" i="9" s="1"/>
  <c r="AA61" i="9" s="1"/>
  <c r="AA62" i="9" s="1"/>
  <c r="AA63" i="9" s="1"/>
  <c r="AA64" i="9" s="1"/>
  <c r="AA65" i="9" s="1"/>
  <c r="AA66" i="9" s="1"/>
  <c r="AA67" i="9" s="1"/>
  <c r="AA68" i="9" s="1"/>
  <c r="AA69" i="9" s="1"/>
  <c r="AA70" i="9" s="1"/>
  <c r="AA71" i="9" s="1"/>
  <c r="AA72" i="9" s="1"/>
  <c r="AA73" i="9" s="1"/>
  <c r="AA74" i="9" s="1"/>
  <c r="AA75" i="9" s="1"/>
  <c r="AA76" i="9" s="1"/>
  <c r="AA77" i="9" s="1"/>
  <c r="AA78" i="9" s="1"/>
  <c r="AA79" i="9" s="1"/>
  <c r="AA80" i="9" s="1"/>
  <c r="AA81" i="9" s="1"/>
  <c r="AA82" i="9" s="1"/>
  <c r="AA83" i="9" s="1"/>
  <c r="AA84" i="9" s="1"/>
  <c r="AA85" i="9" s="1"/>
  <c r="AA86" i="9" s="1"/>
  <c r="AA87" i="9" s="1"/>
  <c r="AA88" i="9" s="1"/>
  <c r="AA89" i="9" s="1"/>
  <c r="AA90" i="9" s="1"/>
  <c r="AA91" i="9" s="1"/>
  <c r="AA92" i="9" s="1"/>
  <c r="AA93" i="9" s="1"/>
  <c r="AA94" i="9" s="1"/>
  <c r="AA95" i="9" s="1"/>
  <c r="AA96" i="9" s="1"/>
  <c r="AA97" i="9" s="1"/>
  <c r="AA98" i="9" s="1"/>
  <c r="AA99" i="9" s="1"/>
  <c r="AA100" i="9" s="1"/>
  <c r="AA101" i="9" s="1"/>
  <c r="AA102" i="9" s="1"/>
  <c r="AA103" i="9" s="1"/>
  <c r="AA104" i="9" s="1"/>
  <c r="AA105" i="9" s="1"/>
  <c r="AA106" i="9" s="1"/>
  <c r="AA107" i="9" s="1"/>
  <c r="AA108" i="9" s="1"/>
  <c r="AA109" i="9" s="1"/>
  <c r="AA110" i="9" s="1"/>
  <c r="AA111" i="9" s="1"/>
  <c r="AA112" i="9" s="1"/>
  <c r="AA113" i="9" s="1"/>
  <c r="AA114" i="9" s="1"/>
  <c r="AA115" i="9" s="1"/>
  <c r="AA116" i="9" s="1"/>
  <c r="AA117" i="9" s="1"/>
  <c r="AA118" i="9" s="1"/>
  <c r="AA119" i="9" s="1"/>
  <c r="AA120" i="9" s="1"/>
  <c r="AA121" i="9" s="1"/>
  <c r="AA122" i="9" s="1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Z84" i="9" s="1"/>
  <c r="Z85" i="9" s="1"/>
  <c r="Z86" i="9" s="1"/>
  <c r="Z87" i="9" s="1"/>
  <c r="Z88" i="9" s="1"/>
  <c r="Z89" i="9" s="1"/>
  <c r="Z90" i="9" s="1"/>
  <c r="Z91" i="9" s="1"/>
  <c r="Z92" i="9" s="1"/>
  <c r="Z93" i="9" s="1"/>
  <c r="Z94" i="9" s="1"/>
  <c r="Z95" i="9" s="1"/>
  <c r="Z96" i="9" s="1"/>
  <c r="Z97" i="9" s="1"/>
  <c r="Z98" i="9" s="1"/>
  <c r="Z99" i="9" s="1"/>
  <c r="Z100" i="9" s="1"/>
  <c r="Z101" i="9" s="1"/>
  <c r="Z102" i="9" s="1"/>
  <c r="Z103" i="9" s="1"/>
  <c r="Z104" i="9" s="1"/>
  <c r="Z105" i="9" s="1"/>
  <c r="Z106" i="9" s="1"/>
  <c r="Z107" i="9" s="1"/>
  <c r="Z108" i="9" s="1"/>
  <c r="Z109" i="9" s="1"/>
  <c r="Z110" i="9" s="1"/>
  <c r="Z111" i="9" s="1"/>
  <c r="Z112" i="9" s="1"/>
  <c r="Z113" i="9" s="1"/>
  <c r="Z114" i="9" s="1"/>
  <c r="Z115" i="9" s="1"/>
  <c r="Z116" i="9" s="1"/>
  <c r="Z117" i="9" s="1"/>
  <c r="Z118" i="9" s="1"/>
  <c r="Z119" i="9" s="1"/>
  <c r="Z120" i="9" s="1"/>
  <c r="Z121" i="9" s="1"/>
  <c r="Z122" i="9" s="1"/>
  <c r="X3" i="9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X93" i="9" s="1"/>
  <c r="X94" i="9" s="1"/>
  <c r="X95" i="9" s="1"/>
  <c r="X96" i="9" s="1"/>
  <c r="X97" i="9" s="1"/>
  <c r="X98" i="9" s="1"/>
  <c r="X99" i="9" s="1"/>
  <c r="X100" i="9" s="1"/>
  <c r="X101" i="9" s="1"/>
  <c r="X102" i="9" s="1"/>
  <c r="X103" i="9" s="1"/>
  <c r="X104" i="9" s="1"/>
  <c r="X105" i="9" s="1"/>
  <c r="X106" i="9" s="1"/>
  <c r="X107" i="9" s="1"/>
  <c r="X108" i="9" s="1"/>
  <c r="X109" i="9" s="1"/>
  <c r="X110" i="9" s="1"/>
  <c r="X111" i="9" s="1"/>
  <c r="X112" i="9" s="1"/>
  <c r="X113" i="9" s="1"/>
  <c r="X114" i="9" s="1"/>
  <c r="X115" i="9" s="1"/>
  <c r="X116" i="9" s="1"/>
  <c r="X117" i="9" s="1"/>
  <c r="X118" i="9" s="1"/>
  <c r="X119" i="9" s="1"/>
  <c r="X120" i="9" s="1"/>
  <c r="X121" i="9" s="1"/>
  <c r="X122" i="9" s="1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W102" i="9" s="1"/>
  <c r="W103" i="9" s="1"/>
  <c r="W104" i="9" s="1"/>
  <c r="W105" i="9" s="1"/>
  <c r="W106" i="9" s="1"/>
  <c r="W107" i="9" s="1"/>
  <c r="W108" i="9" s="1"/>
  <c r="W109" i="9" s="1"/>
  <c r="W110" i="9" s="1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W121" i="9" s="1"/>
  <c r="W122" i="9" s="1"/>
  <c r="V3" i="9"/>
  <c r="S14" i="9"/>
  <c r="S26" i="9" s="1"/>
  <c r="S38" i="9" s="1"/>
  <c r="S50" i="9" s="1"/>
  <c r="S62" i="9" s="1"/>
  <c r="S74" i="9" s="1"/>
  <c r="S86" i="9" s="1"/>
  <c r="S98" i="9" s="1"/>
  <c r="S110" i="9" s="1"/>
  <c r="S122" i="9" s="1"/>
  <c r="R14" i="9"/>
  <c r="R26" i="9" s="1"/>
  <c r="R38" i="9" s="1"/>
  <c r="R50" i="9" s="1"/>
  <c r="R62" i="9" s="1"/>
  <c r="R74" i="9" s="1"/>
  <c r="R86" i="9" s="1"/>
  <c r="R98" i="9" s="1"/>
  <c r="R110" i="9" s="1"/>
  <c r="R122" i="9" s="1"/>
  <c r="Q14" i="9"/>
  <c r="Q26" i="9" s="1"/>
  <c r="Q38" i="9" s="1"/>
  <c r="Q50" i="9" s="1"/>
  <c r="Q62" i="9" s="1"/>
  <c r="Q74" i="9" s="1"/>
  <c r="Q86" i="9" s="1"/>
  <c r="Q98" i="9" s="1"/>
  <c r="Q110" i="9" s="1"/>
  <c r="Q122" i="9" s="1"/>
  <c r="P14" i="9"/>
  <c r="P26" i="9" s="1"/>
  <c r="P38" i="9" s="1"/>
  <c r="P50" i="9" s="1"/>
  <c r="P62" i="9" s="1"/>
  <c r="P74" i="9" s="1"/>
  <c r="P86" i="9" s="1"/>
  <c r="P98" i="9" s="1"/>
  <c r="P110" i="9" s="1"/>
  <c r="P122" i="9" s="1"/>
  <c r="O14" i="9"/>
  <c r="O26" i="9" s="1"/>
  <c r="O38" i="9" s="1"/>
  <c r="O50" i="9" s="1"/>
  <c r="O62" i="9" s="1"/>
  <c r="O74" i="9" s="1"/>
  <c r="O86" i="9" s="1"/>
  <c r="O98" i="9" s="1"/>
  <c r="O110" i="9" s="1"/>
  <c r="O122" i="9" s="1"/>
  <c r="N14" i="9"/>
  <c r="N26" i="9" s="1"/>
  <c r="N38" i="9" s="1"/>
  <c r="N50" i="9" s="1"/>
  <c r="N62" i="9" s="1"/>
  <c r="N74" i="9" s="1"/>
  <c r="N86" i="9" s="1"/>
  <c r="N98" i="9" s="1"/>
  <c r="N110" i="9" s="1"/>
  <c r="N122" i="9" s="1"/>
  <c r="V4" i="9" l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V106" i="9" s="1"/>
  <c r="V107" i="9" s="1"/>
  <c r="V108" i="9" s="1"/>
  <c r="V109" i="9" s="1"/>
  <c r="V110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V121" i="9" s="1"/>
  <c r="V122" i="9" s="1"/>
  <c r="Q27" i="9"/>
  <c r="Q39" i="9" s="1"/>
  <c r="Q51" i="9" s="1"/>
  <c r="Q63" i="9" s="1"/>
  <c r="Q75" i="9" s="1"/>
  <c r="Q87" i="9" s="1"/>
  <c r="Q99" i="9" s="1"/>
  <c r="Q111" i="9" s="1"/>
  <c r="V2" i="6"/>
  <c r="S3" i="6"/>
  <c r="S4" i="6"/>
  <c r="S5" i="6"/>
  <c r="S6" i="6"/>
  <c r="S7" i="6"/>
  <c r="S8" i="6"/>
  <c r="S9" i="6"/>
  <c r="S10" i="6"/>
  <c r="S11" i="6"/>
  <c r="S12" i="6"/>
  <c r="S13" i="6"/>
  <c r="R3" i="6"/>
  <c r="R4" i="6"/>
  <c r="R5" i="6"/>
  <c r="R6" i="6"/>
  <c r="R7" i="6"/>
  <c r="R8" i="6"/>
  <c r="R9" i="6"/>
  <c r="R10" i="6"/>
  <c r="R11" i="6"/>
  <c r="R12" i="6"/>
  <c r="R13" i="6"/>
  <c r="Q3" i="6"/>
  <c r="Q4" i="6"/>
  <c r="Q5" i="6"/>
  <c r="Q6" i="6"/>
  <c r="Q7" i="6"/>
  <c r="Q8" i="6"/>
  <c r="Q9" i="6"/>
  <c r="Q10" i="6"/>
  <c r="Q11" i="6"/>
  <c r="Q12" i="6"/>
  <c r="Q13" i="6"/>
  <c r="P3" i="6"/>
  <c r="P4" i="6"/>
  <c r="P5" i="6"/>
  <c r="P6" i="6"/>
  <c r="P7" i="6"/>
  <c r="P8" i="6"/>
  <c r="P9" i="6"/>
  <c r="P10" i="6"/>
  <c r="P11" i="6"/>
  <c r="P12" i="6"/>
  <c r="P13" i="6"/>
  <c r="O3" i="6"/>
  <c r="O4" i="6"/>
  <c r="O5" i="6"/>
  <c r="O6" i="6"/>
  <c r="O7" i="6"/>
  <c r="O8" i="6"/>
  <c r="O9" i="6"/>
  <c r="O10" i="6"/>
  <c r="O11" i="6"/>
  <c r="O12" i="6"/>
  <c r="O13" i="6"/>
  <c r="N3" i="6"/>
  <c r="N4" i="6"/>
  <c r="N5" i="6"/>
  <c r="N6" i="6"/>
  <c r="N7" i="6"/>
  <c r="N8" i="6"/>
  <c r="N9" i="6"/>
  <c r="N10" i="6"/>
  <c r="N11" i="6"/>
  <c r="N12" i="6"/>
  <c r="N13" i="6"/>
  <c r="O2" i="6"/>
  <c r="P2" i="6"/>
  <c r="Q2" i="6"/>
  <c r="R2" i="6"/>
  <c r="S2" i="6"/>
  <c r="T2" i="6"/>
  <c r="E3" i="6" s="1"/>
  <c r="U2" i="6"/>
  <c r="X2" i="6"/>
  <c r="Y2" i="6"/>
  <c r="Z2" i="6"/>
  <c r="AA2" i="6"/>
  <c r="W2" i="6"/>
  <c r="M2" i="6" l="1"/>
  <c r="T3" i="6" l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U3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L2" i="6"/>
  <c r="H3" i="6" l="1"/>
  <c r="F3" i="6"/>
  <c r="I3" i="6"/>
  <c r="G3" i="6"/>
  <c r="J3" i="6"/>
  <c r="V3" i="6"/>
  <c r="V4" i="6" l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E4" i="6"/>
  <c r="P18" i="6"/>
  <c r="P30" i="6" s="1"/>
  <c r="P42" i="6" s="1"/>
  <c r="P54" i="6" s="1"/>
  <c r="P66" i="6" s="1"/>
  <c r="P78" i="6" s="1"/>
  <c r="P90" i="6" s="1"/>
  <c r="P102" i="6" s="1"/>
  <c r="P114" i="6" s="1"/>
  <c r="N20" i="6"/>
  <c r="N32" i="6" s="1"/>
  <c r="N44" i="6" s="1"/>
  <c r="N56" i="6" s="1"/>
  <c r="N68" i="6" s="1"/>
  <c r="N80" i="6" s="1"/>
  <c r="N92" i="6" s="1"/>
  <c r="N104" i="6" s="1"/>
  <c r="N116" i="6" s="1"/>
  <c r="O24" i="6"/>
  <c r="O36" i="6" s="1"/>
  <c r="O48" i="6" s="1"/>
  <c r="O60" i="6" s="1"/>
  <c r="O72" i="6" s="1"/>
  <c r="O84" i="6" s="1"/>
  <c r="O96" i="6" s="1"/>
  <c r="O108" i="6" s="1"/>
  <c r="O120" i="6" s="1"/>
  <c r="Q25" i="6"/>
  <c r="Q37" i="6" s="1"/>
  <c r="Q49" i="6" s="1"/>
  <c r="Q61" i="6" s="1"/>
  <c r="Q73" i="6" s="1"/>
  <c r="Q85" i="6" s="1"/>
  <c r="Q97" i="6" s="1"/>
  <c r="Q109" i="6" s="1"/>
  <c r="Q121" i="6" s="1"/>
  <c r="Q23" i="6"/>
  <c r="Q35" i="6" s="1"/>
  <c r="Q47" i="6" s="1"/>
  <c r="Q59" i="6" s="1"/>
  <c r="Q71" i="6" s="1"/>
  <c r="Q83" i="6" s="1"/>
  <c r="Q95" i="6" s="1"/>
  <c r="Q107" i="6" s="1"/>
  <c r="Q119" i="6" s="1"/>
  <c r="N22" i="6"/>
  <c r="N34" i="6" s="1"/>
  <c r="N46" i="6" s="1"/>
  <c r="N58" i="6" s="1"/>
  <c r="N70" i="6" s="1"/>
  <c r="N82" i="6" s="1"/>
  <c r="N94" i="6" s="1"/>
  <c r="N106" i="6" s="1"/>
  <c r="N118" i="6" s="1"/>
  <c r="R25" i="6"/>
  <c r="R37" i="6" s="1"/>
  <c r="R49" i="6" s="1"/>
  <c r="R61" i="6" s="1"/>
  <c r="R73" i="6" s="1"/>
  <c r="R85" i="6" s="1"/>
  <c r="R97" i="6" s="1"/>
  <c r="R109" i="6" s="1"/>
  <c r="R121" i="6" s="1"/>
  <c r="R19" i="6"/>
  <c r="R31" i="6" s="1"/>
  <c r="R43" i="6" s="1"/>
  <c r="R55" i="6" s="1"/>
  <c r="R67" i="6" s="1"/>
  <c r="R79" i="6" s="1"/>
  <c r="R91" i="6" s="1"/>
  <c r="R103" i="6" s="1"/>
  <c r="R115" i="6" s="1"/>
  <c r="R22" i="6"/>
  <c r="R34" i="6" s="1"/>
  <c r="R46" i="6" s="1"/>
  <c r="R58" i="6" s="1"/>
  <c r="R70" i="6" s="1"/>
  <c r="R82" i="6" s="1"/>
  <c r="R94" i="6" s="1"/>
  <c r="R106" i="6" s="1"/>
  <c r="R118" i="6" s="1"/>
  <c r="S18" i="6"/>
  <c r="S30" i="6" s="1"/>
  <c r="S42" i="6" s="1"/>
  <c r="S54" i="6" s="1"/>
  <c r="S66" i="6" s="1"/>
  <c r="S78" i="6" s="1"/>
  <c r="S90" i="6" s="1"/>
  <c r="S102" i="6" s="1"/>
  <c r="S114" i="6" s="1"/>
  <c r="O22" i="6"/>
  <c r="O34" i="6" s="1"/>
  <c r="O46" i="6" s="1"/>
  <c r="O58" i="6" s="1"/>
  <c r="O70" i="6" s="1"/>
  <c r="O82" i="6" s="1"/>
  <c r="O94" i="6" s="1"/>
  <c r="O106" i="6" s="1"/>
  <c r="O118" i="6" s="1"/>
  <c r="S22" i="6"/>
  <c r="S34" i="6" s="1"/>
  <c r="S46" i="6" s="1"/>
  <c r="S58" i="6" s="1"/>
  <c r="S70" i="6" s="1"/>
  <c r="S82" i="6" s="1"/>
  <c r="S94" i="6" s="1"/>
  <c r="S106" i="6" s="1"/>
  <c r="S118" i="6" s="1"/>
  <c r="P21" i="6"/>
  <c r="P33" i="6" s="1"/>
  <c r="P45" i="6" s="1"/>
  <c r="P57" i="6" s="1"/>
  <c r="P69" i="6" s="1"/>
  <c r="P81" i="6" s="1"/>
  <c r="P93" i="6" s="1"/>
  <c r="P105" i="6" s="1"/>
  <c r="P117" i="6" s="1"/>
  <c r="Q19" i="6"/>
  <c r="Q31" i="6" s="1"/>
  <c r="Q43" i="6" s="1"/>
  <c r="Q55" i="6" s="1"/>
  <c r="Q67" i="6" s="1"/>
  <c r="Q79" i="6" s="1"/>
  <c r="Q91" i="6" s="1"/>
  <c r="Q103" i="6" s="1"/>
  <c r="Q115" i="6" s="1"/>
  <c r="N18" i="6"/>
  <c r="N30" i="6" s="1"/>
  <c r="N42" i="6" s="1"/>
  <c r="N54" i="6" s="1"/>
  <c r="N66" i="6" s="1"/>
  <c r="N78" i="6" s="1"/>
  <c r="N90" i="6" s="1"/>
  <c r="N102" i="6" s="1"/>
  <c r="N114" i="6" s="1"/>
  <c r="R23" i="6"/>
  <c r="R35" i="6" s="1"/>
  <c r="R47" i="6" s="1"/>
  <c r="R59" i="6" s="1"/>
  <c r="R71" i="6" s="1"/>
  <c r="R83" i="6" s="1"/>
  <c r="R95" i="6" s="1"/>
  <c r="R107" i="6" s="1"/>
  <c r="R119" i="6" s="1"/>
  <c r="S15" i="6"/>
  <c r="S27" i="6" s="1"/>
  <c r="S39" i="6" s="1"/>
  <c r="S51" i="6" s="1"/>
  <c r="S63" i="6" s="1"/>
  <c r="S75" i="6" s="1"/>
  <c r="S87" i="6" s="1"/>
  <c r="S99" i="6" s="1"/>
  <c r="S111" i="6" s="1"/>
  <c r="R20" i="6"/>
  <c r="R32" i="6" s="1"/>
  <c r="R44" i="6" s="1"/>
  <c r="R56" i="6" s="1"/>
  <c r="R68" i="6" s="1"/>
  <c r="R80" i="6" s="1"/>
  <c r="R92" i="6" s="1"/>
  <c r="R104" i="6" s="1"/>
  <c r="R116" i="6" s="1"/>
  <c r="O19" i="6"/>
  <c r="O31" i="6" s="1"/>
  <c r="O43" i="6" s="1"/>
  <c r="O55" i="6" s="1"/>
  <c r="O67" i="6" s="1"/>
  <c r="O79" i="6" s="1"/>
  <c r="O91" i="6" s="1"/>
  <c r="O103" i="6" s="1"/>
  <c r="O115" i="6" s="1"/>
  <c r="N16" i="6"/>
  <c r="N28" i="6" s="1"/>
  <c r="N40" i="6" s="1"/>
  <c r="N52" i="6" s="1"/>
  <c r="N64" i="6" s="1"/>
  <c r="N76" i="6" s="1"/>
  <c r="N88" i="6" s="1"/>
  <c r="N100" i="6" s="1"/>
  <c r="N112" i="6" s="1"/>
  <c r="N24" i="6"/>
  <c r="N36" i="6" s="1"/>
  <c r="N48" i="6" s="1"/>
  <c r="N60" i="6" s="1"/>
  <c r="N72" i="6" s="1"/>
  <c r="N84" i="6" s="1"/>
  <c r="N96" i="6" s="1"/>
  <c r="N108" i="6" s="1"/>
  <c r="N120" i="6" s="1"/>
  <c r="E5" i="6" l="1"/>
  <c r="E6" i="6" s="1"/>
  <c r="E7" i="6" s="1"/>
  <c r="E8" i="6" s="1"/>
  <c r="E9" i="6" s="1"/>
  <c r="E10" i="6" s="1"/>
  <c r="E11" i="6" s="1"/>
  <c r="E12" i="6" s="1"/>
  <c r="E13" i="6" s="1"/>
  <c r="F14" i="6" s="1"/>
  <c r="P20" i="6"/>
  <c r="P32" i="6" s="1"/>
  <c r="P44" i="6" s="1"/>
  <c r="P56" i="6" s="1"/>
  <c r="P68" i="6" s="1"/>
  <c r="P80" i="6" s="1"/>
  <c r="P92" i="6" s="1"/>
  <c r="P104" i="6" s="1"/>
  <c r="P116" i="6" s="1"/>
  <c r="P24" i="6"/>
  <c r="P36" i="6" s="1"/>
  <c r="P48" i="6" s="1"/>
  <c r="P60" i="6" s="1"/>
  <c r="P72" i="6" s="1"/>
  <c r="P84" i="6" s="1"/>
  <c r="P96" i="6" s="1"/>
  <c r="P108" i="6" s="1"/>
  <c r="P120" i="6" s="1"/>
  <c r="O18" i="6"/>
  <c r="O30" i="6" s="1"/>
  <c r="O42" i="6" s="1"/>
  <c r="O54" i="6" s="1"/>
  <c r="O66" i="6" s="1"/>
  <c r="O78" i="6" s="1"/>
  <c r="O90" i="6" s="1"/>
  <c r="O102" i="6" s="1"/>
  <c r="O114" i="6" s="1"/>
  <c r="N19" i="6"/>
  <c r="N31" i="6" s="1"/>
  <c r="N43" i="6" s="1"/>
  <c r="N55" i="6" s="1"/>
  <c r="N67" i="6" s="1"/>
  <c r="N79" i="6" s="1"/>
  <c r="N91" i="6" s="1"/>
  <c r="N103" i="6" s="1"/>
  <c r="N115" i="6" s="1"/>
  <c r="P23" i="6"/>
  <c r="P35" i="6" s="1"/>
  <c r="P47" i="6" s="1"/>
  <c r="P59" i="6" s="1"/>
  <c r="P71" i="6" s="1"/>
  <c r="P83" i="6" s="1"/>
  <c r="P95" i="6" s="1"/>
  <c r="P107" i="6" s="1"/>
  <c r="P119" i="6" s="1"/>
  <c r="R18" i="6"/>
  <c r="R30" i="6" s="1"/>
  <c r="R42" i="6" s="1"/>
  <c r="R54" i="6" s="1"/>
  <c r="R66" i="6" s="1"/>
  <c r="R78" i="6" s="1"/>
  <c r="R90" i="6" s="1"/>
  <c r="R102" i="6" s="1"/>
  <c r="R114" i="6" s="1"/>
  <c r="P19" i="6"/>
  <c r="P31" i="6" s="1"/>
  <c r="P43" i="6" s="1"/>
  <c r="P55" i="6" s="1"/>
  <c r="P67" i="6" s="1"/>
  <c r="P79" i="6" s="1"/>
  <c r="P91" i="6" s="1"/>
  <c r="P103" i="6" s="1"/>
  <c r="P115" i="6" s="1"/>
  <c r="O14" i="6"/>
  <c r="O26" i="6" s="1"/>
  <c r="O38" i="6" s="1"/>
  <c r="O50" i="6" s="1"/>
  <c r="O62" i="6" s="1"/>
  <c r="O74" i="6" s="1"/>
  <c r="O86" i="6" s="1"/>
  <c r="O98" i="6" s="1"/>
  <c r="O110" i="6" s="1"/>
  <c r="O122" i="6" s="1"/>
  <c r="Q21" i="6"/>
  <c r="Q33" i="6" s="1"/>
  <c r="Q45" i="6" s="1"/>
  <c r="Q57" i="6" s="1"/>
  <c r="Q69" i="6" s="1"/>
  <c r="Q81" i="6" s="1"/>
  <c r="Q93" i="6" s="1"/>
  <c r="Q105" i="6" s="1"/>
  <c r="Q117" i="6" s="1"/>
  <c r="R14" i="6"/>
  <c r="R26" i="6" s="1"/>
  <c r="R38" i="6" s="1"/>
  <c r="R50" i="6" s="1"/>
  <c r="R62" i="6" s="1"/>
  <c r="R74" i="6" s="1"/>
  <c r="R86" i="6" s="1"/>
  <c r="R98" i="6" s="1"/>
  <c r="R110" i="6" s="1"/>
  <c r="R122" i="6" s="1"/>
  <c r="S24" i="6"/>
  <c r="S36" i="6" s="1"/>
  <c r="S48" i="6" s="1"/>
  <c r="S60" i="6" s="1"/>
  <c r="S72" i="6" s="1"/>
  <c r="S84" i="6" s="1"/>
  <c r="S96" i="6" s="1"/>
  <c r="S108" i="6" s="1"/>
  <c r="S120" i="6" s="1"/>
  <c r="S23" i="6"/>
  <c r="S35" i="6" s="1"/>
  <c r="S47" i="6" s="1"/>
  <c r="S59" i="6" s="1"/>
  <c r="S71" i="6" s="1"/>
  <c r="S83" i="6" s="1"/>
  <c r="S95" i="6" s="1"/>
  <c r="S107" i="6" s="1"/>
  <c r="S119" i="6" s="1"/>
  <c r="Q16" i="6"/>
  <c r="Q28" i="6" s="1"/>
  <c r="Q40" i="6" s="1"/>
  <c r="Q52" i="6" s="1"/>
  <c r="Q64" i="6" s="1"/>
  <c r="Q76" i="6" s="1"/>
  <c r="Q88" i="6" s="1"/>
  <c r="Q100" i="6" s="1"/>
  <c r="Q112" i="6" s="1"/>
  <c r="O17" i="6"/>
  <c r="O29" i="6" s="1"/>
  <c r="O41" i="6" s="1"/>
  <c r="O53" i="6" s="1"/>
  <c r="O65" i="6" s="1"/>
  <c r="O77" i="6" s="1"/>
  <c r="O89" i="6" s="1"/>
  <c r="O101" i="6" s="1"/>
  <c r="O113" i="6" s="1"/>
  <c r="S21" i="6"/>
  <c r="S33" i="6" s="1"/>
  <c r="S45" i="6" s="1"/>
  <c r="S57" i="6" s="1"/>
  <c r="S69" i="6" s="1"/>
  <c r="S81" i="6" s="1"/>
  <c r="S93" i="6" s="1"/>
  <c r="S105" i="6" s="1"/>
  <c r="S117" i="6" s="1"/>
  <c r="S20" i="6"/>
  <c r="S32" i="6" s="1"/>
  <c r="S44" i="6" s="1"/>
  <c r="S56" i="6" s="1"/>
  <c r="S68" i="6" s="1"/>
  <c r="S80" i="6" s="1"/>
  <c r="S92" i="6" s="1"/>
  <c r="S104" i="6" s="1"/>
  <c r="S116" i="6" s="1"/>
  <c r="R16" i="6"/>
  <c r="R28" i="6" s="1"/>
  <c r="R40" i="6" s="1"/>
  <c r="R52" i="6" s="1"/>
  <c r="R64" i="6" s="1"/>
  <c r="R76" i="6" s="1"/>
  <c r="R88" i="6" s="1"/>
  <c r="R100" i="6" s="1"/>
  <c r="R112" i="6" s="1"/>
  <c r="S25" i="6"/>
  <c r="S37" i="6" s="1"/>
  <c r="S49" i="6" s="1"/>
  <c r="S61" i="6" s="1"/>
  <c r="S73" i="6" s="1"/>
  <c r="S85" i="6" s="1"/>
  <c r="S97" i="6" s="1"/>
  <c r="S109" i="6" s="1"/>
  <c r="S121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O25" i="6"/>
  <c r="O37" i="6" s="1"/>
  <c r="O49" i="6" s="1"/>
  <c r="O61" i="6" s="1"/>
  <c r="O73" i="6" s="1"/>
  <c r="O85" i="6" s="1"/>
  <c r="O97" i="6" s="1"/>
  <c r="O109" i="6" s="1"/>
  <c r="O121" i="6" s="1"/>
  <c r="S14" i="6"/>
  <c r="S26" i="6" s="1"/>
  <c r="S38" i="6" s="1"/>
  <c r="S50" i="6" s="1"/>
  <c r="S62" i="6" s="1"/>
  <c r="S74" i="6" s="1"/>
  <c r="S86" i="6" s="1"/>
  <c r="S98" i="6" s="1"/>
  <c r="S110" i="6" s="1"/>
  <c r="S122" i="6" s="1"/>
  <c r="N15" i="6"/>
  <c r="N27" i="6" s="1"/>
  <c r="N39" i="6" s="1"/>
  <c r="N51" i="6" s="1"/>
  <c r="N63" i="6" s="1"/>
  <c r="N75" i="6" s="1"/>
  <c r="N87" i="6" s="1"/>
  <c r="N99" i="6" s="1"/>
  <c r="N111" i="6" s="1"/>
  <c r="N21" i="6"/>
  <c r="N33" i="6" s="1"/>
  <c r="N45" i="6" s="1"/>
  <c r="N57" i="6" s="1"/>
  <c r="N69" i="6" s="1"/>
  <c r="N81" i="6" s="1"/>
  <c r="N93" i="6" s="1"/>
  <c r="N105" i="6" s="1"/>
  <c r="N117" i="6" s="1"/>
  <c r="P25" i="6"/>
  <c r="P37" i="6" s="1"/>
  <c r="P49" i="6" s="1"/>
  <c r="P61" i="6" s="1"/>
  <c r="P73" i="6" s="1"/>
  <c r="P85" i="6" s="1"/>
  <c r="P97" i="6" s="1"/>
  <c r="P109" i="6" s="1"/>
  <c r="P121" i="6" s="1"/>
  <c r="S19" i="6"/>
  <c r="S31" i="6" s="1"/>
  <c r="S43" i="6" s="1"/>
  <c r="S55" i="6" s="1"/>
  <c r="S67" i="6" s="1"/>
  <c r="S79" i="6" s="1"/>
  <c r="S91" i="6" s="1"/>
  <c r="S103" i="6" s="1"/>
  <c r="S115" i="6" s="1"/>
  <c r="N17" i="6"/>
  <c r="N29" i="6" s="1"/>
  <c r="N41" i="6" s="1"/>
  <c r="N53" i="6" s="1"/>
  <c r="N65" i="6" s="1"/>
  <c r="N77" i="6" s="1"/>
  <c r="N89" i="6" s="1"/>
  <c r="N101" i="6" s="1"/>
  <c r="N113" i="6" s="1"/>
  <c r="Q14" i="6"/>
  <c r="Q26" i="6" s="1"/>
  <c r="Q38" i="6" s="1"/>
  <c r="Q50" i="6" s="1"/>
  <c r="Q62" i="6" s="1"/>
  <c r="Q74" i="6" s="1"/>
  <c r="Q86" i="6" s="1"/>
  <c r="Q98" i="6" s="1"/>
  <c r="Q110" i="6" s="1"/>
  <c r="Q122" i="6" s="1"/>
  <c r="P22" i="6"/>
  <c r="P34" i="6" s="1"/>
  <c r="P46" i="6" s="1"/>
  <c r="P58" i="6" s="1"/>
  <c r="P70" i="6" s="1"/>
  <c r="P82" i="6" s="1"/>
  <c r="P94" i="6" s="1"/>
  <c r="P106" i="6" s="1"/>
  <c r="P118" i="6" s="1"/>
  <c r="Q20" i="6"/>
  <c r="Q32" i="6" s="1"/>
  <c r="Q44" i="6" s="1"/>
  <c r="Q56" i="6" s="1"/>
  <c r="Q68" i="6" s="1"/>
  <c r="Q80" i="6" s="1"/>
  <c r="Q92" i="6" s="1"/>
  <c r="Q104" i="6" s="1"/>
  <c r="Q116" i="6" s="1"/>
  <c r="Q24" i="6"/>
  <c r="Q36" i="6" s="1"/>
  <c r="Q48" i="6" s="1"/>
  <c r="Q60" i="6" s="1"/>
  <c r="Q72" i="6" s="1"/>
  <c r="Q84" i="6" s="1"/>
  <c r="Q96" i="6" s="1"/>
  <c r="Q108" i="6" s="1"/>
  <c r="Q120" i="6" s="1"/>
  <c r="O16" i="6"/>
  <c r="O28" i="6" s="1"/>
  <c r="O40" i="6" s="1"/>
  <c r="O52" i="6" s="1"/>
  <c r="O64" i="6" s="1"/>
  <c r="O76" i="6" s="1"/>
  <c r="O88" i="6" s="1"/>
  <c r="O100" i="6" s="1"/>
  <c r="O112" i="6" s="1"/>
  <c r="O23" i="6"/>
  <c r="O35" i="6" s="1"/>
  <c r="O47" i="6" s="1"/>
  <c r="O59" i="6" s="1"/>
  <c r="O71" i="6" s="1"/>
  <c r="O83" i="6" s="1"/>
  <c r="O95" i="6" s="1"/>
  <c r="O107" i="6" s="1"/>
  <c r="O119" i="6" s="1"/>
  <c r="P17" i="6"/>
  <c r="P29" i="6" s="1"/>
  <c r="P41" i="6" s="1"/>
  <c r="P53" i="6" s="1"/>
  <c r="P65" i="6" s="1"/>
  <c r="P77" i="6" s="1"/>
  <c r="P89" i="6" s="1"/>
  <c r="P101" i="6" s="1"/>
  <c r="P113" i="6" s="1"/>
  <c r="O21" i="6"/>
  <c r="O33" i="6" s="1"/>
  <c r="O45" i="6" s="1"/>
  <c r="O57" i="6" s="1"/>
  <c r="O69" i="6" s="1"/>
  <c r="O81" i="6" s="1"/>
  <c r="O93" i="6" s="1"/>
  <c r="O105" i="6" s="1"/>
  <c r="O117" i="6" s="1"/>
  <c r="O20" i="6"/>
  <c r="O32" i="6" s="1"/>
  <c r="O44" i="6" s="1"/>
  <c r="O56" i="6" s="1"/>
  <c r="O68" i="6" s="1"/>
  <c r="O80" i="6" s="1"/>
  <c r="O92" i="6" s="1"/>
  <c r="O104" i="6" s="1"/>
  <c r="O116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P14" i="6"/>
  <c r="P26" i="6" s="1"/>
  <c r="P38" i="6" s="1"/>
  <c r="P50" i="6" s="1"/>
  <c r="P62" i="6" s="1"/>
  <c r="P74" i="6" s="1"/>
  <c r="P86" i="6" s="1"/>
  <c r="P98" i="6" s="1"/>
  <c r="P110" i="6" s="1"/>
  <c r="P122" i="6" s="1"/>
  <c r="Q18" i="6"/>
  <c r="Q30" i="6" s="1"/>
  <c r="Q42" i="6" s="1"/>
  <c r="Q54" i="6" s="1"/>
  <c r="Q66" i="6" s="1"/>
  <c r="Q78" i="6" s="1"/>
  <c r="Q90" i="6" s="1"/>
  <c r="Q102" i="6" s="1"/>
  <c r="Q114" i="6" s="1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Y3" i="6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N23" i="6"/>
  <c r="N35" i="6" s="1"/>
  <c r="N47" i="6" s="1"/>
  <c r="N59" i="6" s="1"/>
  <c r="N71" i="6" s="1"/>
  <c r="N83" i="6" s="1"/>
  <c r="N95" i="6" s="1"/>
  <c r="N107" i="6" s="1"/>
  <c r="N119" i="6" s="1"/>
  <c r="N25" i="6"/>
  <c r="N37" i="6" s="1"/>
  <c r="N49" i="6" s="1"/>
  <c r="N61" i="6" s="1"/>
  <c r="N73" i="6" s="1"/>
  <c r="N85" i="6" s="1"/>
  <c r="N97" i="6" s="1"/>
  <c r="N109" i="6" s="1"/>
  <c r="N121" i="6" s="1"/>
  <c r="Q22" i="6"/>
  <c r="Q34" i="6" s="1"/>
  <c r="Q46" i="6" s="1"/>
  <c r="Q58" i="6" s="1"/>
  <c r="Q70" i="6" s="1"/>
  <c r="Q82" i="6" s="1"/>
  <c r="Q94" i="6" s="1"/>
  <c r="Q106" i="6" s="1"/>
  <c r="Q118" i="6" s="1"/>
  <c r="P16" i="6"/>
  <c r="P28" i="6" s="1"/>
  <c r="P40" i="6" s="1"/>
  <c r="P52" i="6" s="1"/>
  <c r="P64" i="6" s="1"/>
  <c r="P76" i="6" s="1"/>
  <c r="P88" i="6" s="1"/>
  <c r="P100" i="6" s="1"/>
  <c r="P112" i="6" s="1"/>
  <c r="R21" i="6"/>
  <c r="R33" i="6" s="1"/>
  <c r="R45" i="6" s="1"/>
  <c r="R57" i="6" s="1"/>
  <c r="R69" i="6" s="1"/>
  <c r="R81" i="6" s="1"/>
  <c r="R93" i="6" s="1"/>
  <c r="R105" i="6" s="1"/>
  <c r="R117" i="6" s="1"/>
  <c r="R24" i="6"/>
  <c r="R36" i="6" s="1"/>
  <c r="R48" i="6" s="1"/>
  <c r="R60" i="6" s="1"/>
  <c r="R72" i="6" s="1"/>
  <c r="R84" i="6" s="1"/>
  <c r="R96" i="6" s="1"/>
  <c r="R108" i="6" s="1"/>
  <c r="R120" i="6" s="1"/>
  <c r="S17" i="6"/>
  <c r="S29" i="6" s="1"/>
  <c r="S41" i="6" s="1"/>
  <c r="S53" i="6" s="1"/>
  <c r="S65" i="6" s="1"/>
  <c r="S77" i="6" s="1"/>
  <c r="S89" i="6" s="1"/>
  <c r="S101" i="6" s="1"/>
  <c r="S113" i="6" s="1"/>
  <c r="M3" i="6" l="1"/>
  <c r="Q17" i="6"/>
  <c r="Q29" i="6" s="1"/>
  <c r="Q41" i="6" s="1"/>
  <c r="Q53" i="6" s="1"/>
  <c r="Q65" i="6" s="1"/>
  <c r="Q77" i="6" s="1"/>
  <c r="Q89" i="6" s="1"/>
  <c r="Q101" i="6" s="1"/>
  <c r="Q113" i="6" s="1"/>
  <c r="N14" i="6"/>
  <c r="N26" i="6" s="1"/>
  <c r="N38" i="6" s="1"/>
  <c r="N50" i="6" s="1"/>
  <c r="N62" i="6" s="1"/>
  <c r="N74" i="6" s="1"/>
  <c r="N86" i="6" s="1"/>
  <c r="N98" i="6" s="1"/>
  <c r="N110" i="6" s="1"/>
  <c r="N122" i="6" s="1"/>
  <c r="Q15" i="6"/>
  <c r="Q27" i="6" s="1"/>
  <c r="Q39" i="6" s="1"/>
  <c r="Q51" i="6" s="1"/>
  <c r="Q63" i="6" s="1"/>
  <c r="Q75" i="6" s="1"/>
  <c r="Q87" i="6" s="1"/>
  <c r="Q99" i="6" s="1"/>
  <c r="Q111" i="6" s="1"/>
  <c r="P15" i="6"/>
  <c r="P27" i="6" s="1"/>
  <c r="P39" i="6" s="1"/>
  <c r="P51" i="6" s="1"/>
  <c r="P63" i="6" s="1"/>
  <c r="P75" i="6" s="1"/>
  <c r="P87" i="6" s="1"/>
  <c r="P99" i="6" s="1"/>
  <c r="P111" i="6" s="1"/>
  <c r="O15" i="6"/>
  <c r="O27" i="6" s="1"/>
  <c r="O39" i="6" s="1"/>
  <c r="O51" i="6" s="1"/>
  <c r="O63" i="6" s="1"/>
  <c r="O75" i="6" s="1"/>
  <c r="O87" i="6" s="1"/>
  <c r="O99" i="6" s="1"/>
  <c r="O111" i="6" s="1"/>
  <c r="R15" i="6"/>
  <c r="R27" i="6" s="1"/>
  <c r="R39" i="6" s="1"/>
  <c r="R51" i="6" s="1"/>
  <c r="R63" i="6" s="1"/>
  <c r="R75" i="6" s="1"/>
  <c r="R87" i="6" s="1"/>
  <c r="R99" i="6" s="1"/>
  <c r="R111" i="6" s="1"/>
  <c r="S16" i="6"/>
  <c r="S28" i="6" s="1"/>
  <c r="S40" i="6" s="1"/>
  <c r="S52" i="6" s="1"/>
  <c r="S64" i="6" s="1"/>
  <c r="S76" i="6" s="1"/>
  <c r="S88" i="6" s="1"/>
  <c r="S100" i="6" s="1"/>
  <c r="S112" i="6" s="1"/>
  <c r="R17" i="6"/>
  <c r="R29" i="6" s="1"/>
  <c r="R41" i="6" s="1"/>
  <c r="R53" i="6" s="1"/>
  <c r="R65" i="6" s="1"/>
  <c r="R77" i="6" s="1"/>
  <c r="R89" i="6" s="1"/>
  <c r="R101" i="6" s="1"/>
  <c r="R113" i="6" s="1"/>
  <c r="L3" i="6" l="1"/>
  <c r="G4" i="6" s="1"/>
  <c r="H4" i="6" l="1"/>
  <c r="I4" i="6"/>
  <c r="J4" i="6"/>
  <c r="F4" i="6"/>
  <c r="M4" i="6" l="1"/>
  <c r="L4" i="6"/>
  <c r="H5" i="6" s="1"/>
  <c r="F5" i="6" l="1"/>
  <c r="G5" i="6"/>
  <c r="I5" i="6"/>
  <c r="J5" i="6"/>
  <c r="L5" i="6" l="1"/>
  <c r="I6" i="6" s="1"/>
  <c r="M5" i="6"/>
  <c r="G6" i="6" l="1"/>
  <c r="J6" i="6"/>
  <c r="H6" i="6"/>
  <c r="F6" i="6"/>
  <c r="M6" i="6" l="1"/>
  <c r="L6" i="6"/>
  <c r="G7" i="6" s="1"/>
  <c r="I7" i="6" l="1"/>
  <c r="F7" i="6"/>
  <c r="J7" i="6"/>
  <c r="H7" i="6"/>
  <c r="M7" i="6" l="1"/>
  <c r="L7" i="6"/>
  <c r="G8" i="6" s="1"/>
  <c r="H8" i="6"/>
  <c r="I8" i="6" l="1"/>
  <c r="J8" i="6"/>
  <c r="F8" i="6"/>
  <c r="L8" i="6" l="1"/>
  <c r="M8" i="6"/>
  <c r="F9" i="6"/>
  <c r="G9" i="6"/>
  <c r="H9" i="6"/>
  <c r="J9" i="6"/>
  <c r="I9" i="6"/>
  <c r="M9" i="6" l="1"/>
  <c r="L9" i="6"/>
  <c r="J10" i="6" l="1"/>
  <c r="F10" i="6"/>
  <c r="I10" i="6"/>
  <c r="G10" i="6"/>
  <c r="H10" i="6"/>
  <c r="L10" i="6" l="1"/>
  <c r="M10" i="6"/>
  <c r="G11" i="6" l="1"/>
  <c r="F11" i="6"/>
  <c r="H11" i="6"/>
  <c r="I11" i="6"/>
  <c r="J11" i="6"/>
  <c r="L11" i="6" l="1"/>
  <c r="I12" i="6" s="1"/>
  <c r="M11" i="6"/>
  <c r="F12" i="6" l="1"/>
  <c r="J12" i="6"/>
  <c r="G12" i="6"/>
  <c r="H12" i="6"/>
  <c r="L12" i="6" l="1"/>
  <c r="F13" i="6" s="1"/>
  <c r="M12" i="6"/>
  <c r="J13" i="6"/>
  <c r="I13" i="6"/>
  <c r="H13" i="6"/>
  <c r="G13" i="6"/>
  <c r="E14" i="6" l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F26" i="6" s="1"/>
  <c r="L13" i="6"/>
  <c r="M13" i="6"/>
  <c r="I14" i="6" l="1"/>
  <c r="J14" i="6"/>
  <c r="G14" i="6"/>
  <c r="H14" i="6"/>
  <c r="L14" i="6" l="1"/>
  <c r="M14" i="6"/>
  <c r="F15" i="6" l="1"/>
  <c r="I15" i="6"/>
  <c r="G15" i="6"/>
  <c r="J15" i="6"/>
  <c r="H15" i="6"/>
  <c r="M15" i="6" l="1"/>
  <c r="L15" i="6"/>
  <c r="F16" i="6" l="1"/>
  <c r="I16" i="6"/>
  <c r="G16" i="6"/>
  <c r="H16" i="6"/>
  <c r="J16" i="6"/>
  <c r="M16" i="6" l="1"/>
  <c r="L16" i="6"/>
  <c r="F17" i="6" l="1"/>
  <c r="I17" i="6"/>
  <c r="H17" i="6"/>
  <c r="G17" i="6"/>
  <c r="J17" i="6"/>
  <c r="L17" i="6" l="1"/>
  <c r="M17" i="6"/>
  <c r="I18" i="6" l="1"/>
  <c r="F18" i="6"/>
  <c r="G18" i="6"/>
  <c r="J18" i="6"/>
  <c r="H18" i="6"/>
  <c r="M18" i="6" l="1"/>
  <c r="L18" i="6"/>
  <c r="H19" i="6" l="1"/>
  <c r="F19" i="6"/>
  <c r="G19" i="6"/>
  <c r="J19" i="6"/>
  <c r="I19" i="6"/>
  <c r="M19" i="6" l="1"/>
  <c r="L19" i="6"/>
  <c r="F20" i="6" l="1"/>
  <c r="G20" i="6"/>
  <c r="H20" i="6"/>
  <c r="J20" i="6"/>
  <c r="I20" i="6"/>
  <c r="L20" i="6" l="1"/>
  <c r="M20" i="6"/>
  <c r="J21" i="6" l="1"/>
  <c r="F21" i="6"/>
  <c r="I21" i="6"/>
  <c r="G21" i="6"/>
  <c r="H21" i="6"/>
  <c r="M21" i="6" l="1"/>
  <c r="L21" i="6"/>
  <c r="H22" i="6" s="1"/>
  <c r="G22" i="6" l="1"/>
  <c r="F22" i="6"/>
  <c r="I22" i="6"/>
  <c r="J22" i="6"/>
  <c r="L22" i="6" l="1"/>
  <c r="I23" i="6" s="1"/>
  <c r="F23" i="6"/>
  <c r="M22" i="6"/>
  <c r="H23" i="6"/>
  <c r="G23" i="6" l="1"/>
  <c r="J23" i="6"/>
  <c r="L23" i="6" l="1"/>
  <c r="M23" i="6"/>
  <c r="I24" i="6"/>
  <c r="F24" i="6"/>
  <c r="H24" i="6"/>
  <c r="J24" i="6"/>
  <c r="G24" i="6"/>
  <c r="L24" i="6" l="1"/>
  <c r="H25" i="6" s="1"/>
  <c r="M24" i="6"/>
  <c r="G25" i="6" l="1"/>
  <c r="J25" i="6"/>
  <c r="I25" i="6"/>
  <c r="F25" i="6"/>
  <c r="M25" i="6" l="1"/>
  <c r="L25" i="6"/>
  <c r="E26" i="6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F38" i="6" s="1"/>
  <c r="G26" i="6"/>
  <c r="I26" i="6"/>
  <c r="H26" i="6"/>
  <c r="J26" i="6"/>
  <c r="L26" i="6" l="1"/>
  <c r="M26" i="6"/>
  <c r="H27" i="6" l="1"/>
  <c r="F27" i="6"/>
  <c r="G27" i="6"/>
  <c r="I27" i="6"/>
  <c r="J27" i="6"/>
  <c r="L27" i="6" l="1"/>
  <c r="M27" i="6"/>
  <c r="G28" i="6" l="1"/>
  <c r="F28" i="6"/>
  <c r="H28" i="6"/>
  <c r="J28" i="6"/>
  <c r="I28" i="6"/>
  <c r="M28" i="6" l="1"/>
  <c r="L28" i="6"/>
  <c r="G29" i="6" l="1"/>
  <c r="F29" i="6"/>
  <c r="H29" i="6"/>
  <c r="J29" i="6"/>
  <c r="I29" i="6"/>
  <c r="L29" i="6" l="1"/>
  <c r="G30" i="6" s="1"/>
  <c r="I30" i="6"/>
  <c r="M29" i="6"/>
  <c r="J30" i="6" l="1"/>
  <c r="F30" i="6"/>
  <c r="H30" i="6"/>
  <c r="M30" i="6" l="1"/>
  <c r="L30" i="6"/>
  <c r="F31" i="6" s="1"/>
  <c r="G31" i="6" l="1"/>
  <c r="I31" i="6"/>
  <c r="H31" i="6"/>
  <c r="J31" i="6"/>
  <c r="M31" i="6" l="1"/>
  <c r="L31" i="6"/>
  <c r="F32" i="6" s="1"/>
  <c r="I32" i="6" l="1"/>
  <c r="J32" i="6"/>
  <c r="G32" i="6"/>
  <c r="H32" i="6"/>
  <c r="L32" i="6" l="1"/>
  <c r="J33" i="6" s="1"/>
  <c r="M32" i="6"/>
  <c r="G33" i="6"/>
  <c r="I33" i="6" l="1"/>
  <c r="L33" i="6" s="1"/>
  <c r="H34" i="6" s="1"/>
  <c r="F33" i="6"/>
  <c r="H33" i="6"/>
  <c r="M33" i="6" s="1"/>
  <c r="F34" i="6" l="1"/>
  <c r="J34" i="6"/>
  <c r="I34" i="6"/>
  <c r="G34" i="6"/>
  <c r="M34" i="6" l="1"/>
  <c r="L34" i="6"/>
  <c r="I35" i="6" s="1"/>
  <c r="G35" i="6" l="1"/>
  <c r="H35" i="6"/>
  <c r="F35" i="6"/>
  <c r="J35" i="6"/>
  <c r="L35" i="6" l="1"/>
  <c r="I36" i="6"/>
  <c r="M35" i="6"/>
  <c r="F36" i="6"/>
  <c r="J36" i="6"/>
  <c r="H36" i="6"/>
  <c r="G36" i="6"/>
  <c r="M36" i="6" l="1"/>
  <c r="L36" i="6"/>
  <c r="H37" i="6" l="1"/>
  <c r="F37" i="6"/>
  <c r="G37" i="6"/>
  <c r="I37" i="6"/>
  <c r="J37" i="6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F50" i="6" s="1"/>
  <c r="M37" i="6" l="1"/>
  <c r="L37" i="6"/>
  <c r="I38" i="6" l="1"/>
  <c r="H38" i="6"/>
  <c r="J38" i="6"/>
  <c r="G38" i="6"/>
  <c r="L38" i="6" l="1"/>
  <c r="G39" i="6" s="1"/>
  <c r="M38" i="6"/>
  <c r="I39" i="6" l="1"/>
  <c r="J39" i="6"/>
  <c r="H39" i="6"/>
  <c r="F39" i="6"/>
  <c r="M39" i="6" s="1"/>
  <c r="L39" i="6" l="1"/>
  <c r="J40" i="6" s="1"/>
  <c r="H40" i="6" l="1"/>
  <c r="G40" i="6"/>
  <c r="I40" i="6"/>
  <c r="F40" i="6"/>
  <c r="M40" i="6" s="1"/>
  <c r="L40" i="6" l="1"/>
  <c r="F41" i="6"/>
  <c r="J41" i="6"/>
  <c r="I41" i="6"/>
  <c r="H41" i="6"/>
  <c r="G41" i="6"/>
  <c r="M41" i="6" l="1"/>
  <c r="L41" i="6"/>
  <c r="F42" i="6" l="1"/>
  <c r="H42" i="6"/>
  <c r="J42" i="6"/>
  <c r="I42" i="6"/>
  <c r="G42" i="6"/>
  <c r="L42" i="6" l="1"/>
  <c r="M42" i="6"/>
  <c r="F43" i="6" l="1"/>
  <c r="H43" i="6"/>
  <c r="G43" i="6"/>
  <c r="J43" i="6"/>
  <c r="I43" i="6"/>
  <c r="L43" i="6" l="1"/>
  <c r="G44" i="6" s="1"/>
  <c r="M43" i="6"/>
  <c r="I44" i="6" l="1"/>
  <c r="F44" i="6"/>
  <c r="H44" i="6"/>
  <c r="J44" i="6"/>
  <c r="M44" i="6" l="1"/>
  <c r="L44" i="6"/>
  <c r="J45" i="6" s="1"/>
  <c r="I45" i="6"/>
  <c r="H45" i="6" l="1"/>
  <c r="G45" i="6"/>
  <c r="F45" i="6"/>
  <c r="M45" i="6" l="1"/>
  <c r="L45" i="6"/>
  <c r="F46" i="6" s="1"/>
  <c r="G46" i="6"/>
  <c r="J46" i="6"/>
  <c r="H46" i="6" l="1"/>
  <c r="I46" i="6"/>
  <c r="L46" i="6" l="1"/>
  <c r="F47" i="6" s="1"/>
  <c r="M46" i="6"/>
  <c r="G47" i="6"/>
  <c r="H47" i="6"/>
  <c r="I47" i="6" l="1"/>
  <c r="J47" i="6"/>
  <c r="L47" i="6" s="1"/>
  <c r="M47" i="6"/>
  <c r="G48" i="6" l="1"/>
  <c r="J48" i="6"/>
  <c r="H48" i="6"/>
  <c r="I48" i="6"/>
  <c r="F48" i="6"/>
  <c r="M48" i="6" s="1"/>
  <c r="L48" i="6" l="1"/>
  <c r="F49" i="6" s="1"/>
  <c r="I49" i="6" l="1"/>
  <c r="H49" i="6"/>
  <c r="G49" i="6"/>
  <c r="J49" i="6"/>
  <c r="L49" i="6" l="1"/>
  <c r="H50" i="6" s="1"/>
  <c r="E50" i="6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F62" i="6" s="1"/>
  <c r="M49" i="6"/>
  <c r="J50" i="6"/>
  <c r="G50" i="6" l="1"/>
  <c r="M50" i="6" s="1"/>
  <c r="I50" i="6"/>
  <c r="L50" i="6" l="1"/>
  <c r="J51" i="6" s="1"/>
  <c r="H51" i="6"/>
  <c r="G51" i="6" l="1"/>
  <c r="F51" i="6"/>
  <c r="I51" i="6"/>
  <c r="L51" i="6" l="1"/>
  <c r="M51" i="6"/>
  <c r="G52" i="6"/>
  <c r="F52" i="6"/>
  <c r="H52" i="6"/>
  <c r="I52" i="6"/>
  <c r="J52" i="6"/>
  <c r="M52" i="6" l="1"/>
  <c r="L52" i="6"/>
  <c r="F53" i="6" l="1"/>
  <c r="I53" i="6"/>
  <c r="G53" i="6"/>
  <c r="J53" i="6"/>
  <c r="H53" i="6"/>
  <c r="L53" i="6" l="1"/>
  <c r="M53" i="6"/>
  <c r="F54" i="6" l="1"/>
  <c r="J54" i="6"/>
  <c r="H54" i="6"/>
  <c r="G54" i="6"/>
  <c r="I54" i="6"/>
  <c r="M54" i="6" l="1"/>
  <c r="L54" i="6"/>
  <c r="F55" i="6" l="1"/>
  <c r="J55" i="6"/>
  <c r="I55" i="6"/>
  <c r="H55" i="6"/>
  <c r="G55" i="6"/>
  <c r="M55" i="6" l="1"/>
  <c r="L55" i="6"/>
  <c r="J56" i="6" l="1"/>
  <c r="I56" i="6"/>
  <c r="F56" i="6"/>
  <c r="H56" i="6"/>
  <c r="G56" i="6"/>
  <c r="L56" i="6" l="1"/>
  <c r="M56" i="6"/>
  <c r="G57" i="6" l="1"/>
  <c r="F57" i="6"/>
  <c r="H57" i="6"/>
  <c r="J57" i="6"/>
  <c r="I57" i="6"/>
  <c r="M57" i="6" l="1"/>
  <c r="L57" i="6"/>
  <c r="F58" i="6" l="1"/>
  <c r="J58" i="6"/>
  <c r="I58" i="6"/>
  <c r="G58" i="6"/>
  <c r="H58" i="6"/>
  <c r="M58" i="6" l="1"/>
  <c r="L58" i="6"/>
  <c r="H59" i="6" s="1"/>
  <c r="J59" i="6" l="1"/>
  <c r="G59" i="6"/>
  <c r="I59" i="6"/>
  <c r="F59" i="6"/>
  <c r="L59" i="6" l="1"/>
  <c r="F60" i="6" s="1"/>
  <c r="M59" i="6"/>
  <c r="I60" i="6"/>
  <c r="H60" i="6"/>
  <c r="J60" i="6" l="1"/>
  <c r="G60" i="6"/>
  <c r="M60" i="6" l="1"/>
  <c r="L60" i="6"/>
  <c r="F61" i="6" s="1"/>
  <c r="J61" i="6"/>
  <c r="G61" i="6"/>
  <c r="H61" i="6"/>
  <c r="I61" i="6" l="1"/>
  <c r="M61" i="6" s="1"/>
  <c r="E62" i="6" l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F74" i="6" s="1"/>
  <c r="L61" i="6"/>
  <c r="G62" i="6" s="1"/>
  <c r="I62" i="6"/>
  <c r="H62" i="6" l="1"/>
  <c r="L62" i="6" s="1"/>
  <c r="J62" i="6"/>
  <c r="M62" i="6" l="1"/>
  <c r="F63" i="6"/>
  <c r="J63" i="6"/>
  <c r="G63" i="6"/>
  <c r="H63" i="6"/>
  <c r="I63" i="6"/>
  <c r="L63" i="6" l="1"/>
  <c r="I64" i="6" s="1"/>
  <c r="M63" i="6"/>
  <c r="G64" i="6" l="1"/>
  <c r="F64" i="6"/>
  <c r="J64" i="6"/>
  <c r="H64" i="6"/>
  <c r="L64" i="6" l="1"/>
  <c r="F65" i="6" s="1"/>
  <c r="M64" i="6"/>
  <c r="G65" i="6" l="1"/>
  <c r="I65" i="6"/>
  <c r="J65" i="6"/>
  <c r="H65" i="6"/>
  <c r="L65" i="6" l="1"/>
  <c r="G66" i="6" s="1"/>
  <c r="M65" i="6"/>
  <c r="I66" i="6" l="1"/>
  <c r="F66" i="6"/>
  <c r="H66" i="6"/>
  <c r="M66" i="6" s="1"/>
  <c r="J66" i="6"/>
  <c r="L66" i="6"/>
  <c r="I67" i="6" l="1"/>
  <c r="F67" i="6"/>
  <c r="J67" i="6"/>
  <c r="H67" i="6"/>
  <c r="G67" i="6"/>
  <c r="M67" i="6" l="1"/>
  <c r="L67" i="6"/>
  <c r="I68" i="6" l="1"/>
  <c r="F68" i="6"/>
  <c r="G68" i="6"/>
  <c r="J68" i="6"/>
  <c r="H68" i="6"/>
  <c r="L68" i="6" l="1"/>
  <c r="M68" i="6"/>
  <c r="F69" i="6" l="1"/>
  <c r="G69" i="6"/>
  <c r="H69" i="6"/>
  <c r="I69" i="6"/>
  <c r="J69" i="6"/>
  <c r="L69" i="6" l="1"/>
  <c r="H70" i="6" s="1"/>
  <c r="M69" i="6"/>
  <c r="J70" i="6" l="1"/>
  <c r="G70" i="6"/>
  <c r="F70" i="6"/>
  <c r="I70" i="6"/>
  <c r="L70" i="6" l="1"/>
  <c r="J71" i="6" s="1"/>
  <c r="M70" i="6"/>
  <c r="G71" i="6" l="1"/>
  <c r="I71" i="6"/>
  <c r="H71" i="6"/>
  <c r="F71" i="6"/>
  <c r="L71" i="6" s="1"/>
  <c r="M71" i="6" l="1"/>
  <c r="H72" i="6"/>
  <c r="I72" i="6"/>
  <c r="G72" i="6"/>
  <c r="F72" i="6"/>
  <c r="J72" i="6"/>
  <c r="L72" i="6" l="1"/>
  <c r="H73" i="6" s="1"/>
  <c r="J73" i="6"/>
  <c r="I73" i="6"/>
  <c r="M72" i="6"/>
  <c r="F73" i="6"/>
  <c r="G73" i="6" l="1"/>
  <c r="M73" i="6"/>
  <c r="E74" i="6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F86" i="6" s="1"/>
  <c r="L73" i="6"/>
  <c r="H74" i="6" s="1"/>
  <c r="G74" i="6"/>
  <c r="J74" i="6"/>
  <c r="I74" i="6" l="1"/>
  <c r="M74" i="6" s="1"/>
  <c r="L74" i="6" l="1"/>
  <c r="F75" i="6" s="1"/>
  <c r="J75" i="6" l="1"/>
  <c r="G75" i="6"/>
  <c r="H75" i="6"/>
  <c r="I75" i="6"/>
  <c r="M75" i="6" l="1"/>
  <c r="L75" i="6"/>
  <c r="G76" i="6" s="1"/>
  <c r="F76" i="6"/>
  <c r="H76" i="6"/>
  <c r="J76" i="6"/>
  <c r="I76" i="6"/>
  <c r="L76" i="6" l="1"/>
  <c r="G77" i="6" s="1"/>
  <c r="M76" i="6"/>
  <c r="H77" i="6"/>
  <c r="I77" i="6"/>
  <c r="J77" i="6" l="1"/>
  <c r="F77" i="6"/>
  <c r="M77" i="6" l="1"/>
  <c r="L77" i="6"/>
  <c r="J78" i="6" s="1"/>
  <c r="G78" i="6"/>
  <c r="F78" i="6"/>
  <c r="I78" i="6"/>
  <c r="H78" i="6"/>
  <c r="M78" i="6" l="1"/>
  <c r="L78" i="6"/>
  <c r="F79" i="6" l="1"/>
  <c r="J79" i="6"/>
  <c r="I79" i="6"/>
  <c r="G79" i="6"/>
  <c r="H79" i="6"/>
  <c r="M79" i="6" l="1"/>
  <c r="L79" i="6"/>
  <c r="J80" i="6" s="1"/>
  <c r="G80" i="6" l="1"/>
  <c r="F80" i="6"/>
  <c r="I80" i="6"/>
  <c r="H80" i="6"/>
  <c r="L80" i="6" l="1"/>
  <c r="M80" i="6"/>
  <c r="F81" i="6" l="1"/>
  <c r="G81" i="6"/>
  <c r="J81" i="6"/>
  <c r="H81" i="6"/>
  <c r="I81" i="6"/>
  <c r="M81" i="6" l="1"/>
  <c r="L81" i="6"/>
  <c r="I82" i="6" s="1"/>
  <c r="G82" i="6" l="1"/>
  <c r="J82" i="6"/>
  <c r="F82" i="6"/>
  <c r="H82" i="6"/>
  <c r="L82" i="6" l="1"/>
  <c r="G83" i="6" s="1"/>
  <c r="H83" i="6"/>
  <c r="M82" i="6"/>
  <c r="I83" i="6" l="1"/>
  <c r="J83" i="6"/>
  <c r="F83" i="6"/>
  <c r="M83" i="6" l="1"/>
  <c r="L83" i="6"/>
  <c r="H84" i="6" s="1"/>
  <c r="G84" i="6" l="1"/>
  <c r="I84" i="6"/>
  <c r="F84" i="6"/>
  <c r="J84" i="6"/>
  <c r="L84" i="6" l="1"/>
  <c r="J85" i="6" s="1"/>
  <c r="M84" i="6"/>
  <c r="H85" i="6" l="1"/>
  <c r="F85" i="6"/>
  <c r="I85" i="6"/>
  <c r="G85" i="6"/>
  <c r="E86" i="6" l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F98" i="6" s="1"/>
  <c r="L85" i="6"/>
  <c r="M85" i="6"/>
  <c r="G86" i="6" l="1"/>
  <c r="J86" i="6"/>
  <c r="I86" i="6"/>
  <c r="H86" i="6"/>
  <c r="M86" i="6" l="1"/>
  <c r="L86" i="6"/>
  <c r="F87" i="6" l="1"/>
  <c r="G87" i="6"/>
  <c r="J87" i="6"/>
  <c r="I87" i="6"/>
  <c r="H87" i="6"/>
  <c r="L87" i="6" l="1"/>
  <c r="M87" i="6"/>
  <c r="H88" i="6" l="1"/>
  <c r="I88" i="6"/>
  <c r="F88" i="6"/>
  <c r="J88" i="6"/>
  <c r="G88" i="6"/>
  <c r="M88" i="6" l="1"/>
  <c r="L88" i="6"/>
  <c r="I89" i="6" l="1"/>
  <c r="F89" i="6"/>
  <c r="H89" i="6"/>
  <c r="J89" i="6"/>
  <c r="G89" i="6"/>
  <c r="L89" i="6" l="1"/>
  <c r="M89" i="6"/>
  <c r="I90" i="6" l="1"/>
  <c r="F90" i="6"/>
  <c r="H90" i="6"/>
  <c r="J90" i="6"/>
  <c r="G90" i="6"/>
  <c r="M90" i="6" l="1"/>
  <c r="L90" i="6"/>
  <c r="F91" i="6" s="1"/>
  <c r="G91" i="6" l="1"/>
  <c r="I91" i="6"/>
  <c r="H91" i="6"/>
  <c r="J91" i="6"/>
  <c r="M91" i="6" l="1"/>
  <c r="L91" i="6"/>
  <c r="H92" i="6"/>
  <c r="I92" i="6" l="1"/>
  <c r="G92" i="6"/>
  <c r="F92" i="6"/>
  <c r="J92" i="6"/>
  <c r="L92" i="6" l="1"/>
  <c r="F93" i="6" s="1"/>
  <c r="M92" i="6"/>
  <c r="G93" i="6" l="1"/>
  <c r="J93" i="6"/>
  <c r="I93" i="6"/>
  <c r="H93" i="6"/>
  <c r="M93" i="6" l="1"/>
  <c r="L93" i="6"/>
  <c r="G94" i="6" l="1"/>
  <c r="F94" i="6"/>
  <c r="J94" i="6"/>
  <c r="I94" i="6"/>
  <c r="H94" i="6"/>
  <c r="M94" i="6" l="1"/>
  <c r="L94" i="6"/>
  <c r="F95" i="6" s="1"/>
  <c r="G95" i="6" l="1"/>
  <c r="J95" i="6"/>
  <c r="I95" i="6"/>
  <c r="H95" i="6"/>
  <c r="L95" i="6" l="1"/>
  <c r="H96" i="6" s="1"/>
  <c r="M95" i="6"/>
  <c r="G96" i="6" l="1"/>
  <c r="I96" i="6"/>
  <c r="F96" i="6"/>
  <c r="J96" i="6"/>
  <c r="M96" i="6" l="1"/>
  <c r="L96" i="6"/>
  <c r="H97" i="6" s="1"/>
  <c r="J97" i="6" l="1"/>
  <c r="G97" i="6"/>
  <c r="I97" i="6"/>
  <c r="F97" i="6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F110" i="6" s="1"/>
  <c r="M97" i="6" l="1"/>
  <c r="L97" i="6"/>
  <c r="G98" i="6" s="1"/>
  <c r="H98" i="6"/>
  <c r="J98" i="6"/>
  <c r="I98" i="6" l="1"/>
  <c r="L98" i="6" s="1"/>
  <c r="M98" i="6" l="1"/>
  <c r="H99" i="6"/>
  <c r="F99" i="6"/>
  <c r="G99" i="6"/>
  <c r="J99" i="6"/>
  <c r="I99" i="6"/>
  <c r="M99" i="6" l="1"/>
  <c r="L99" i="6"/>
  <c r="F100" i="6"/>
  <c r="H100" i="6" l="1"/>
  <c r="G100" i="6"/>
  <c r="J100" i="6"/>
  <c r="I100" i="6"/>
  <c r="L100" i="6" l="1"/>
  <c r="I101" i="6" s="1"/>
  <c r="M100" i="6"/>
  <c r="G101" i="6"/>
  <c r="J101" i="6" l="1"/>
  <c r="H101" i="6"/>
  <c r="F101" i="6"/>
  <c r="M101" i="6" l="1"/>
  <c r="L101" i="6"/>
  <c r="J102" i="6"/>
  <c r="G102" i="6"/>
  <c r="I102" i="6"/>
  <c r="H102" i="6"/>
  <c r="F102" i="6"/>
  <c r="M102" i="6" l="1"/>
  <c r="L102" i="6"/>
  <c r="G103" i="6" l="1"/>
  <c r="J103" i="6"/>
  <c r="I103" i="6"/>
  <c r="F103" i="6"/>
  <c r="H103" i="6"/>
  <c r="L103" i="6" l="1"/>
  <c r="M103" i="6"/>
  <c r="H104" i="6" l="1"/>
  <c r="F104" i="6"/>
  <c r="G104" i="6"/>
  <c r="I104" i="6"/>
  <c r="J104" i="6"/>
  <c r="M104" i="6" l="1"/>
  <c r="L104" i="6"/>
  <c r="J105" i="6" l="1"/>
  <c r="F105" i="6"/>
  <c r="H105" i="6"/>
  <c r="I105" i="6"/>
  <c r="G105" i="6"/>
  <c r="L105" i="6" l="1"/>
  <c r="M105" i="6"/>
  <c r="J106" i="6" l="1"/>
  <c r="I106" i="6"/>
  <c r="G106" i="6"/>
  <c r="F106" i="6"/>
  <c r="H106" i="6"/>
  <c r="M106" i="6" l="1"/>
  <c r="L106" i="6"/>
  <c r="G107" i="6" s="1"/>
  <c r="I107" i="6" l="1"/>
  <c r="F107" i="6"/>
  <c r="J107" i="6"/>
  <c r="H107" i="6"/>
  <c r="M107" i="6" l="1"/>
  <c r="L107" i="6"/>
  <c r="F108" i="6" s="1"/>
  <c r="H108" i="6" l="1"/>
  <c r="I108" i="6"/>
  <c r="G108" i="6"/>
  <c r="J108" i="6"/>
  <c r="L108" i="6" l="1"/>
  <c r="M108" i="6"/>
  <c r="G109" i="6" l="1"/>
  <c r="J109" i="6"/>
  <c r="I109" i="6"/>
  <c r="F109" i="6"/>
  <c r="H109" i="6"/>
  <c r="E110" i="6" l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F122" i="6" s="1"/>
  <c r="M109" i="6"/>
  <c r="L109" i="6"/>
  <c r="AX2" i="9" l="1"/>
  <c r="F2" i="12"/>
  <c r="BH2" i="9"/>
  <c r="F2" i="9"/>
  <c r="BR2" i="9"/>
  <c r="AD2" i="9"/>
  <c r="AN2" i="9"/>
  <c r="G110" i="6"/>
  <c r="J110" i="6"/>
  <c r="H110" i="6"/>
  <c r="I110" i="6"/>
  <c r="M110" i="6" l="1"/>
  <c r="L110" i="6"/>
  <c r="J111" i="6" l="1"/>
  <c r="B2" i="10"/>
  <c r="I111" i="6"/>
  <c r="F111" i="6"/>
  <c r="G111" i="6"/>
  <c r="H111" i="6"/>
  <c r="BM2" i="9" l="1"/>
  <c r="AS2" i="9"/>
  <c r="AI2" i="9"/>
  <c r="BC2" i="9"/>
  <c r="BW2" i="9"/>
  <c r="L2" i="9"/>
  <c r="F3" i="9" s="1"/>
  <c r="M111" i="6"/>
  <c r="L111" i="6"/>
  <c r="BW14" i="9" l="1"/>
  <c r="BW26" i="9" s="1"/>
  <c r="BW38" i="9" s="1"/>
  <c r="BW50" i="9" s="1"/>
  <c r="BW62" i="9" s="1"/>
  <c r="BW74" i="9" s="1"/>
  <c r="BW86" i="9" s="1"/>
  <c r="BW98" i="9" s="1"/>
  <c r="BW110" i="9" s="1"/>
  <c r="BW122" i="9" s="1"/>
  <c r="BR3" i="9"/>
  <c r="BC14" i="9"/>
  <c r="BC26" i="9" s="1"/>
  <c r="BC38" i="9" s="1"/>
  <c r="BC50" i="9" s="1"/>
  <c r="BC62" i="9" s="1"/>
  <c r="BC74" i="9" s="1"/>
  <c r="BC86" i="9" s="1"/>
  <c r="BC98" i="9" s="1"/>
  <c r="BC110" i="9" s="1"/>
  <c r="BC122" i="9" s="1"/>
  <c r="AX3" i="9"/>
  <c r="AI14" i="9"/>
  <c r="AI26" i="9" s="1"/>
  <c r="AI38" i="9" s="1"/>
  <c r="AI50" i="9" s="1"/>
  <c r="AI62" i="9" s="1"/>
  <c r="AI74" i="9" s="1"/>
  <c r="AI86" i="9" s="1"/>
  <c r="AI98" i="9" s="1"/>
  <c r="AI110" i="9" s="1"/>
  <c r="AI122" i="9" s="1"/>
  <c r="AD3" i="9"/>
  <c r="L14" i="12"/>
  <c r="L26" i="12" s="1"/>
  <c r="L38" i="12" s="1"/>
  <c r="L50" i="12" s="1"/>
  <c r="L62" i="12" s="1"/>
  <c r="L74" i="12" s="1"/>
  <c r="L86" i="12" s="1"/>
  <c r="L98" i="12" s="1"/>
  <c r="L110" i="12" s="1"/>
  <c r="L122" i="12" s="1"/>
  <c r="L134" i="12" s="1"/>
  <c r="L146" i="12" s="1"/>
  <c r="L158" i="12" s="1"/>
  <c r="L170" i="12" s="1"/>
  <c r="L182" i="12" s="1"/>
  <c r="L194" i="12" s="1"/>
  <c r="L206" i="12" s="1"/>
  <c r="L218" i="12" s="1"/>
  <c r="L230" i="12" s="1"/>
  <c r="L242" i="12" s="1"/>
  <c r="F3" i="12"/>
  <c r="AS14" i="9"/>
  <c r="AS26" i="9" s="1"/>
  <c r="AS38" i="9" s="1"/>
  <c r="AS50" i="9" s="1"/>
  <c r="AS62" i="9" s="1"/>
  <c r="AS74" i="9" s="1"/>
  <c r="AS86" i="9" s="1"/>
  <c r="AS98" i="9" s="1"/>
  <c r="AS110" i="9" s="1"/>
  <c r="AS122" i="9" s="1"/>
  <c r="AN3" i="9"/>
  <c r="BM14" i="9"/>
  <c r="BM26" i="9" s="1"/>
  <c r="BM38" i="9" s="1"/>
  <c r="BM50" i="9" s="1"/>
  <c r="BM62" i="9" s="1"/>
  <c r="BM74" i="9" s="1"/>
  <c r="BM86" i="9" s="1"/>
  <c r="BM98" i="9" s="1"/>
  <c r="BM110" i="9" s="1"/>
  <c r="BM122" i="9" s="1"/>
  <c r="BH3" i="9"/>
  <c r="L14" i="9"/>
  <c r="L26" i="9" s="1"/>
  <c r="L38" i="9" s="1"/>
  <c r="L50" i="9" s="1"/>
  <c r="L62" i="9" s="1"/>
  <c r="L74" i="9" s="1"/>
  <c r="L86" i="9" s="1"/>
  <c r="L98" i="9" s="1"/>
  <c r="L110" i="9" s="1"/>
  <c r="L122" i="9" s="1"/>
  <c r="H112" i="6"/>
  <c r="B3" i="10"/>
  <c r="F112" i="6"/>
  <c r="J112" i="6"/>
  <c r="I112" i="6"/>
  <c r="G112" i="6"/>
  <c r="L3" i="9" l="1"/>
  <c r="L15" i="9" s="1"/>
  <c r="L27" i="9" s="1"/>
  <c r="L39" i="9" s="1"/>
  <c r="L51" i="9" s="1"/>
  <c r="L63" i="9" s="1"/>
  <c r="L75" i="9" s="1"/>
  <c r="L87" i="9" s="1"/>
  <c r="L99" i="9" s="1"/>
  <c r="L111" i="9" s="1"/>
  <c r="BM3" i="9"/>
  <c r="BM15" i="9" s="1"/>
  <c r="BM27" i="9" s="1"/>
  <c r="BM39" i="9" s="1"/>
  <c r="BM51" i="9" s="1"/>
  <c r="BM63" i="9" s="1"/>
  <c r="BM75" i="9" s="1"/>
  <c r="BM87" i="9" s="1"/>
  <c r="BM99" i="9" s="1"/>
  <c r="BM111" i="9" s="1"/>
  <c r="AS3" i="9"/>
  <c r="AS15" i="9" s="1"/>
  <c r="AS27" i="9" s="1"/>
  <c r="AS39" i="9" s="1"/>
  <c r="AS51" i="9" s="1"/>
  <c r="AS63" i="9" s="1"/>
  <c r="AS75" i="9" s="1"/>
  <c r="AS87" i="9" s="1"/>
  <c r="AS99" i="9" s="1"/>
  <c r="AS111" i="9" s="1"/>
  <c r="BW3" i="9"/>
  <c r="BW15" i="9" s="1"/>
  <c r="BW27" i="9" s="1"/>
  <c r="BW39" i="9" s="1"/>
  <c r="BW51" i="9" s="1"/>
  <c r="BW63" i="9" s="1"/>
  <c r="BW75" i="9" s="1"/>
  <c r="BW87" i="9" s="1"/>
  <c r="BW99" i="9" s="1"/>
  <c r="BW111" i="9" s="1"/>
  <c r="BC3" i="9"/>
  <c r="BC15" i="9" s="1"/>
  <c r="BC27" i="9" s="1"/>
  <c r="BC39" i="9" s="1"/>
  <c r="BC51" i="9" s="1"/>
  <c r="BC63" i="9" s="1"/>
  <c r="BC75" i="9" s="1"/>
  <c r="BC87" i="9" s="1"/>
  <c r="BC99" i="9" s="1"/>
  <c r="BC111" i="9" s="1"/>
  <c r="L15" i="12"/>
  <c r="L27" i="12" s="1"/>
  <c r="L39" i="12" s="1"/>
  <c r="L51" i="12" s="1"/>
  <c r="L63" i="12" s="1"/>
  <c r="L75" i="12" s="1"/>
  <c r="L87" i="12" s="1"/>
  <c r="L99" i="12" s="1"/>
  <c r="L111" i="12" s="1"/>
  <c r="L123" i="12" s="1"/>
  <c r="L135" i="12" s="1"/>
  <c r="L147" i="12" s="1"/>
  <c r="L159" i="12" s="1"/>
  <c r="L171" i="12" s="1"/>
  <c r="L183" i="12" s="1"/>
  <c r="L195" i="12" s="1"/>
  <c r="L207" i="12" s="1"/>
  <c r="L219" i="12" s="1"/>
  <c r="L231" i="12" s="1"/>
  <c r="AI3" i="9"/>
  <c r="AI15" i="9" s="1"/>
  <c r="AI27" i="9" s="1"/>
  <c r="AI39" i="9" s="1"/>
  <c r="AI51" i="9" s="1"/>
  <c r="AI63" i="9" s="1"/>
  <c r="AI75" i="9" s="1"/>
  <c r="AI87" i="9" s="1"/>
  <c r="AI99" i="9" s="1"/>
  <c r="AI111" i="9" s="1"/>
  <c r="L112" i="6"/>
  <c r="M112" i="6"/>
  <c r="F4" i="9" l="1"/>
  <c r="F4" i="12"/>
  <c r="BR4" i="9"/>
  <c r="AN4" i="9"/>
  <c r="AX4" i="9"/>
  <c r="BH4" i="9"/>
  <c r="AD4" i="9"/>
  <c r="H113" i="6"/>
  <c r="B4" i="10"/>
  <c r="F113" i="6"/>
  <c r="J113" i="6"/>
  <c r="I113" i="6"/>
  <c r="G113" i="6"/>
  <c r="L4" i="9" l="1"/>
  <c r="L16" i="9" s="1"/>
  <c r="L28" i="9" s="1"/>
  <c r="L40" i="9" s="1"/>
  <c r="L52" i="9" s="1"/>
  <c r="L64" i="9" s="1"/>
  <c r="L76" i="9" s="1"/>
  <c r="L88" i="9" s="1"/>
  <c r="L100" i="9" s="1"/>
  <c r="L112" i="9" s="1"/>
  <c r="BM4" i="9"/>
  <c r="BM16" i="9" s="1"/>
  <c r="BM28" i="9" s="1"/>
  <c r="BM40" i="9" s="1"/>
  <c r="BM52" i="9" s="1"/>
  <c r="BM64" i="9" s="1"/>
  <c r="BM76" i="9" s="1"/>
  <c r="BM88" i="9" s="1"/>
  <c r="BM100" i="9" s="1"/>
  <c r="BM112" i="9" s="1"/>
  <c r="AS4" i="9"/>
  <c r="BW4" i="9"/>
  <c r="BC4" i="9"/>
  <c r="BC16" i="9" s="1"/>
  <c r="BC28" i="9" s="1"/>
  <c r="BC40" i="9" s="1"/>
  <c r="BC52" i="9" s="1"/>
  <c r="BC64" i="9" s="1"/>
  <c r="BC76" i="9" s="1"/>
  <c r="BC88" i="9" s="1"/>
  <c r="BC100" i="9" s="1"/>
  <c r="BC112" i="9" s="1"/>
  <c r="AI4" i="9"/>
  <c r="AI16" i="9" s="1"/>
  <c r="AI28" i="9" s="1"/>
  <c r="AI40" i="9" s="1"/>
  <c r="AI52" i="9" s="1"/>
  <c r="AI64" i="9" s="1"/>
  <c r="AI76" i="9" s="1"/>
  <c r="AI88" i="9" s="1"/>
  <c r="AI100" i="9" s="1"/>
  <c r="AI112" i="9" s="1"/>
  <c r="L113" i="6"/>
  <c r="B5" i="10" s="1"/>
  <c r="M113" i="6"/>
  <c r="AX5" i="9" l="1"/>
  <c r="L16" i="12"/>
  <c r="L28" i="12" s="1"/>
  <c r="L40" i="12" s="1"/>
  <c r="L52" i="12" s="1"/>
  <c r="L64" i="12" s="1"/>
  <c r="L76" i="12" s="1"/>
  <c r="L88" i="12" s="1"/>
  <c r="L100" i="12" s="1"/>
  <c r="L112" i="12" s="1"/>
  <c r="L124" i="12" s="1"/>
  <c r="L136" i="12" s="1"/>
  <c r="L148" i="12" s="1"/>
  <c r="L160" i="12" s="1"/>
  <c r="L172" i="12" s="1"/>
  <c r="L184" i="12" s="1"/>
  <c r="L196" i="12" s="1"/>
  <c r="L208" i="12" s="1"/>
  <c r="L220" i="12" s="1"/>
  <c r="L232" i="12" s="1"/>
  <c r="F5" i="12"/>
  <c r="F5" i="9"/>
  <c r="L5" i="9"/>
  <c r="L17" i="9" s="1"/>
  <c r="L29" i="9" s="1"/>
  <c r="L41" i="9" s="1"/>
  <c r="L53" i="9" s="1"/>
  <c r="L65" i="9" s="1"/>
  <c r="L77" i="9" s="1"/>
  <c r="L89" i="9" s="1"/>
  <c r="L101" i="9" s="1"/>
  <c r="L113" i="9" s="1"/>
  <c r="AI5" i="9"/>
  <c r="AI17" i="9" s="1"/>
  <c r="AI29" i="9" s="1"/>
  <c r="AI41" i="9" s="1"/>
  <c r="AI53" i="9" s="1"/>
  <c r="AI65" i="9" s="1"/>
  <c r="AI77" i="9" s="1"/>
  <c r="AI89" i="9" s="1"/>
  <c r="AI101" i="9" s="1"/>
  <c r="AI113" i="9" s="1"/>
  <c r="BM5" i="9"/>
  <c r="BM17" i="9" s="1"/>
  <c r="BM29" i="9" s="1"/>
  <c r="BM41" i="9" s="1"/>
  <c r="BM53" i="9" s="1"/>
  <c r="BM65" i="9" s="1"/>
  <c r="BM77" i="9" s="1"/>
  <c r="BM89" i="9" s="1"/>
  <c r="BM101" i="9" s="1"/>
  <c r="BM113" i="9" s="1"/>
  <c r="AS5" i="9"/>
  <c r="AS17" i="9" s="1"/>
  <c r="AS29" i="9" s="1"/>
  <c r="AS41" i="9" s="1"/>
  <c r="AS53" i="9" s="1"/>
  <c r="AS65" i="9" s="1"/>
  <c r="AS77" i="9" s="1"/>
  <c r="AS89" i="9" s="1"/>
  <c r="AS101" i="9" s="1"/>
  <c r="AS113" i="9" s="1"/>
  <c r="L17" i="12"/>
  <c r="L29" i="12" s="1"/>
  <c r="L41" i="12" s="1"/>
  <c r="L53" i="12" s="1"/>
  <c r="L65" i="12" s="1"/>
  <c r="L77" i="12" s="1"/>
  <c r="L89" i="12" s="1"/>
  <c r="L101" i="12" s="1"/>
  <c r="L113" i="12" s="1"/>
  <c r="L125" i="12" s="1"/>
  <c r="L137" i="12" s="1"/>
  <c r="L149" i="12" s="1"/>
  <c r="L161" i="12" s="1"/>
  <c r="L173" i="12" s="1"/>
  <c r="L185" i="12" s="1"/>
  <c r="L197" i="12" s="1"/>
  <c r="L209" i="12" s="1"/>
  <c r="L221" i="12" s="1"/>
  <c r="L233" i="12" s="1"/>
  <c r="BW5" i="9"/>
  <c r="BW17" i="9" s="1"/>
  <c r="BW29" i="9" s="1"/>
  <c r="BW41" i="9" s="1"/>
  <c r="BW53" i="9" s="1"/>
  <c r="BW65" i="9" s="1"/>
  <c r="BW77" i="9" s="1"/>
  <c r="BW89" i="9" s="1"/>
  <c r="BW101" i="9" s="1"/>
  <c r="BW113" i="9" s="1"/>
  <c r="BC5" i="9"/>
  <c r="BC17" i="9" s="1"/>
  <c r="BC29" i="9" s="1"/>
  <c r="BC41" i="9" s="1"/>
  <c r="BC53" i="9" s="1"/>
  <c r="BC65" i="9" s="1"/>
  <c r="BC77" i="9" s="1"/>
  <c r="BC89" i="9" s="1"/>
  <c r="BC101" i="9" s="1"/>
  <c r="BC113" i="9" s="1"/>
  <c r="BW16" i="9"/>
  <c r="BW28" i="9" s="1"/>
  <c r="BW40" i="9" s="1"/>
  <c r="BW52" i="9" s="1"/>
  <c r="BW64" i="9" s="1"/>
  <c r="BW76" i="9" s="1"/>
  <c r="BW88" i="9" s="1"/>
  <c r="BW100" i="9" s="1"/>
  <c r="BW112" i="9" s="1"/>
  <c r="BR5" i="9"/>
  <c r="AD5" i="9"/>
  <c r="AS16" i="9"/>
  <c r="AS28" i="9" s="1"/>
  <c r="AS40" i="9" s="1"/>
  <c r="AS52" i="9" s="1"/>
  <c r="AS64" i="9" s="1"/>
  <c r="AS76" i="9" s="1"/>
  <c r="AS88" i="9" s="1"/>
  <c r="AS100" i="9" s="1"/>
  <c r="AS112" i="9" s="1"/>
  <c r="AN5" i="9"/>
  <c r="BH5" i="9"/>
  <c r="F114" i="6"/>
  <c r="H114" i="6"/>
  <c r="J114" i="6"/>
  <c r="I114" i="6"/>
  <c r="G114" i="6"/>
  <c r="F6" i="9" l="1"/>
  <c r="BH6" i="9"/>
  <c r="AD6" i="9"/>
  <c r="BR6" i="9"/>
  <c r="AN6" i="9"/>
  <c r="AX6" i="9"/>
  <c r="F6" i="12"/>
  <c r="L114" i="6"/>
  <c r="F115" i="6" s="1"/>
  <c r="M114" i="6"/>
  <c r="I115" i="6" l="1"/>
  <c r="B6" i="10"/>
  <c r="H115" i="6"/>
  <c r="J115" i="6"/>
  <c r="G115" i="6"/>
  <c r="L6" i="9" l="1"/>
  <c r="L18" i="9" s="1"/>
  <c r="L30" i="9" s="1"/>
  <c r="L42" i="9" s="1"/>
  <c r="L54" i="9" s="1"/>
  <c r="L66" i="9" s="1"/>
  <c r="L78" i="9" s="1"/>
  <c r="L90" i="9" s="1"/>
  <c r="L102" i="9" s="1"/>
  <c r="L114" i="9" s="1"/>
  <c r="AI6" i="9"/>
  <c r="BC6" i="9"/>
  <c r="BM6" i="9"/>
  <c r="AS6" i="9"/>
  <c r="BW6" i="9"/>
  <c r="F7" i="9"/>
  <c r="M115" i="6"/>
  <c r="L115" i="6"/>
  <c r="B7" i="10" s="1"/>
  <c r="BW18" i="9" l="1"/>
  <c r="BW30" i="9" s="1"/>
  <c r="BW42" i="9" s="1"/>
  <c r="BW54" i="9" s="1"/>
  <c r="BW66" i="9" s="1"/>
  <c r="BW78" i="9" s="1"/>
  <c r="BW90" i="9" s="1"/>
  <c r="BW102" i="9" s="1"/>
  <c r="BW114" i="9" s="1"/>
  <c r="BR7" i="9"/>
  <c r="L18" i="12"/>
  <c r="L30" i="12" s="1"/>
  <c r="L42" i="12" s="1"/>
  <c r="L54" i="12" s="1"/>
  <c r="L66" i="12" s="1"/>
  <c r="L78" i="12" s="1"/>
  <c r="L90" i="12" s="1"/>
  <c r="L102" i="12" s="1"/>
  <c r="L114" i="12" s="1"/>
  <c r="L126" i="12" s="1"/>
  <c r="L138" i="12" s="1"/>
  <c r="L150" i="12" s="1"/>
  <c r="L162" i="12" s="1"/>
  <c r="L174" i="12" s="1"/>
  <c r="L186" i="12" s="1"/>
  <c r="L198" i="12" s="1"/>
  <c r="L210" i="12" s="1"/>
  <c r="L222" i="12" s="1"/>
  <c r="L234" i="12" s="1"/>
  <c r="F7" i="12"/>
  <c r="AS18" i="9"/>
  <c r="AS30" i="9" s="1"/>
  <c r="AS42" i="9" s="1"/>
  <c r="AS54" i="9" s="1"/>
  <c r="AS66" i="9" s="1"/>
  <c r="AS78" i="9" s="1"/>
  <c r="AS90" i="9" s="1"/>
  <c r="AS102" i="9" s="1"/>
  <c r="AS114" i="9" s="1"/>
  <c r="AN7" i="9"/>
  <c r="BC18" i="9"/>
  <c r="BC30" i="9" s="1"/>
  <c r="BC42" i="9" s="1"/>
  <c r="BC54" i="9" s="1"/>
  <c r="BC66" i="9" s="1"/>
  <c r="BC78" i="9" s="1"/>
  <c r="BC90" i="9" s="1"/>
  <c r="BC102" i="9" s="1"/>
  <c r="BC114" i="9" s="1"/>
  <c r="AX7" i="9"/>
  <c r="L7" i="9"/>
  <c r="L19" i="9" s="1"/>
  <c r="L31" i="9" s="1"/>
  <c r="L43" i="9" s="1"/>
  <c r="L55" i="9" s="1"/>
  <c r="L67" i="9" s="1"/>
  <c r="L79" i="9" s="1"/>
  <c r="L91" i="9" s="1"/>
  <c r="L103" i="9" s="1"/>
  <c r="L115" i="9" s="1"/>
  <c r="BW7" i="9"/>
  <c r="BW19" i="9" s="1"/>
  <c r="BW31" i="9" s="1"/>
  <c r="BW43" i="9" s="1"/>
  <c r="BW55" i="9" s="1"/>
  <c r="BW67" i="9" s="1"/>
  <c r="BW79" i="9" s="1"/>
  <c r="BW91" i="9" s="1"/>
  <c r="BW103" i="9" s="1"/>
  <c r="BW115" i="9" s="1"/>
  <c r="BC7" i="9"/>
  <c r="BC19" i="9" s="1"/>
  <c r="BC31" i="9" s="1"/>
  <c r="BC43" i="9" s="1"/>
  <c r="BC55" i="9" s="1"/>
  <c r="BC67" i="9" s="1"/>
  <c r="BC79" i="9" s="1"/>
  <c r="BC91" i="9" s="1"/>
  <c r="BC103" i="9" s="1"/>
  <c r="BC115" i="9" s="1"/>
  <c r="AI7" i="9"/>
  <c r="AI19" i="9" s="1"/>
  <c r="AI31" i="9" s="1"/>
  <c r="AI43" i="9" s="1"/>
  <c r="AI55" i="9" s="1"/>
  <c r="AI67" i="9" s="1"/>
  <c r="AI79" i="9" s="1"/>
  <c r="AI91" i="9" s="1"/>
  <c r="AI103" i="9" s="1"/>
  <c r="AI115" i="9" s="1"/>
  <c r="L19" i="12"/>
  <c r="L31" i="12" s="1"/>
  <c r="L43" i="12" s="1"/>
  <c r="L55" i="12" s="1"/>
  <c r="L67" i="12" s="1"/>
  <c r="L79" i="12" s="1"/>
  <c r="L91" i="12" s="1"/>
  <c r="L103" i="12" s="1"/>
  <c r="L115" i="12" s="1"/>
  <c r="L127" i="12" s="1"/>
  <c r="L139" i="12" s="1"/>
  <c r="L151" i="12" s="1"/>
  <c r="L163" i="12" s="1"/>
  <c r="L175" i="12" s="1"/>
  <c r="L187" i="12" s="1"/>
  <c r="L199" i="12" s="1"/>
  <c r="L211" i="12" s="1"/>
  <c r="L223" i="12" s="1"/>
  <c r="L235" i="12" s="1"/>
  <c r="BM7" i="9"/>
  <c r="BM19" i="9" s="1"/>
  <c r="BM31" i="9" s="1"/>
  <c r="BM43" i="9" s="1"/>
  <c r="BM55" i="9" s="1"/>
  <c r="BM67" i="9" s="1"/>
  <c r="BM79" i="9" s="1"/>
  <c r="BM91" i="9" s="1"/>
  <c r="BM103" i="9" s="1"/>
  <c r="BM115" i="9" s="1"/>
  <c r="AS7" i="9"/>
  <c r="AS19" i="9" s="1"/>
  <c r="AS31" i="9" s="1"/>
  <c r="AS43" i="9" s="1"/>
  <c r="AS55" i="9" s="1"/>
  <c r="AS67" i="9" s="1"/>
  <c r="AS79" i="9" s="1"/>
  <c r="AS91" i="9" s="1"/>
  <c r="AS103" i="9" s="1"/>
  <c r="AS115" i="9" s="1"/>
  <c r="AI18" i="9"/>
  <c r="AI30" i="9" s="1"/>
  <c r="AI42" i="9" s="1"/>
  <c r="AI54" i="9" s="1"/>
  <c r="AI66" i="9" s="1"/>
  <c r="AI78" i="9" s="1"/>
  <c r="AI90" i="9" s="1"/>
  <c r="AI102" i="9" s="1"/>
  <c r="AI114" i="9" s="1"/>
  <c r="AD7" i="9"/>
  <c r="BM18" i="9"/>
  <c r="BM30" i="9" s="1"/>
  <c r="BM42" i="9" s="1"/>
  <c r="BM54" i="9" s="1"/>
  <c r="BM66" i="9" s="1"/>
  <c r="BM78" i="9" s="1"/>
  <c r="BM90" i="9" s="1"/>
  <c r="BM102" i="9" s="1"/>
  <c r="BM114" i="9" s="1"/>
  <c r="BH7" i="9"/>
  <c r="I116" i="6"/>
  <c r="F116" i="6"/>
  <c r="H116" i="6"/>
  <c r="J116" i="6"/>
  <c r="G116" i="6"/>
  <c r="F8" i="9" l="1"/>
  <c r="AD8" i="9"/>
  <c r="AX8" i="9"/>
  <c r="AN8" i="9"/>
  <c r="F8" i="12"/>
  <c r="BH8" i="9"/>
  <c r="BR8" i="9"/>
  <c r="L116" i="6"/>
  <c r="F117" i="6" s="1"/>
  <c r="M116" i="6"/>
  <c r="I117" i="6" l="1"/>
  <c r="B8" i="10"/>
  <c r="H117" i="6"/>
  <c r="J117" i="6"/>
  <c r="G117" i="6"/>
  <c r="L8" i="9" l="1"/>
  <c r="L20" i="9" s="1"/>
  <c r="L32" i="9" s="1"/>
  <c r="L44" i="9" s="1"/>
  <c r="L56" i="9" s="1"/>
  <c r="L68" i="9" s="1"/>
  <c r="L80" i="9" s="1"/>
  <c r="L92" i="9" s="1"/>
  <c r="L104" i="9" s="1"/>
  <c r="L116" i="9" s="1"/>
  <c r="BW8" i="9"/>
  <c r="BC8" i="9"/>
  <c r="AI8" i="9"/>
  <c r="BM8" i="9"/>
  <c r="AS8" i="9"/>
  <c r="F9" i="9"/>
  <c r="L117" i="6"/>
  <c r="M117" i="6"/>
  <c r="BC20" i="9" l="1"/>
  <c r="BC32" i="9" s="1"/>
  <c r="BC44" i="9" s="1"/>
  <c r="BC56" i="9" s="1"/>
  <c r="BC68" i="9" s="1"/>
  <c r="BC80" i="9" s="1"/>
  <c r="BC92" i="9" s="1"/>
  <c r="BC104" i="9" s="1"/>
  <c r="BC116" i="9" s="1"/>
  <c r="AX9" i="9"/>
  <c r="BW20" i="9"/>
  <c r="BW32" i="9" s="1"/>
  <c r="BW44" i="9" s="1"/>
  <c r="BW56" i="9" s="1"/>
  <c r="BW68" i="9" s="1"/>
  <c r="BW80" i="9" s="1"/>
  <c r="BW92" i="9" s="1"/>
  <c r="BW104" i="9" s="1"/>
  <c r="BW116" i="9" s="1"/>
  <c r="BR9" i="9"/>
  <c r="AS20" i="9"/>
  <c r="AS32" i="9" s="1"/>
  <c r="AS44" i="9" s="1"/>
  <c r="AS56" i="9" s="1"/>
  <c r="AS68" i="9" s="1"/>
  <c r="AS80" i="9" s="1"/>
  <c r="AS92" i="9" s="1"/>
  <c r="AS104" i="9" s="1"/>
  <c r="AS116" i="9" s="1"/>
  <c r="AN9" i="9"/>
  <c r="L20" i="12"/>
  <c r="L32" i="12" s="1"/>
  <c r="L44" i="12" s="1"/>
  <c r="L56" i="12" s="1"/>
  <c r="L68" i="12" s="1"/>
  <c r="L80" i="12" s="1"/>
  <c r="L92" i="12" s="1"/>
  <c r="L104" i="12" s="1"/>
  <c r="L116" i="12" s="1"/>
  <c r="L128" i="12" s="1"/>
  <c r="L140" i="12" s="1"/>
  <c r="L152" i="12" s="1"/>
  <c r="L164" i="12" s="1"/>
  <c r="L176" i="12" s="1"/>
  <c r="L188" i="12" s="1"/>
  <c r="L200" i="12" s="1"/>
  <c r="L212" i="12" s="1"/>
  <c r="L224" i="12" s="1"/>
  <c r="L236" i="12" s="1"/>
  <c r="F9" i="12"/>
  <c r="BM20" i="9"/>
  <c r="BM32" i="9" s="1"/>
  <c r="BM44" i="9" s="1"/>
  <c r="BM56" i="9" s="1"/>
  <c r="BM68" i="9" s="1"/>
  <c r="BM80" i="9" s="1"/>
  <c r="BM92" i="9" s="1"/>
  <c r="BM104" i="9" s="1"/>
  <c r="BM116" i="9" s="1"/>
  <c r="BH9" i="9"/>
  <c r="AI20" i="9"/>
  <c r="AI32" i="9" s="1"/>
  <c r="AI44" i="9" s="1"/>
  <c r="AI56" i="9" s="1"/>
  <c r="AI68" i="9" s="1"/>
  <c r="AI80" i="9" s="1"/>
  <c r="AI92" i="9" s="1"/>
  <c r="AI104" i="9" s="1"/>
  <c r="AI116" i="9" s="1"/>
  <c r="AD9" i="9"/>
  <c r="J118" i="6"/>
  <c r="B9" i="10"/>
  <c r="H118" i="6"/>
  <c r="F118" i="6"/>
  <c r="I118" i="6"/>
  <c r="G118" i="6"/>
  <c r="L9" i="9" l="1"/>
  <c r="L21" i="9" s="1"/>
  <c r="L33" i="9" s="1"/>
  <c r="L45" i="9" s="1"/>
  <c r="L57" i="9" s="1"/>
  <c r="L69" i="9" s="1"/>
  <c r="L81" i="9" s="1"/>
  <c r="L93" i="9" s="1"/>
  <c r="L105" i="9" s="1"/>
  <c r="L117" i="9" s="1"/>
  <c r="BW9" i="9"/>
  <c r="BW21" i="9" s="1"/>
  <c r="BW33" i="9" s="1"/>
  <c r="BW45" i="9" s="1"/>
  <c r="BW57" i="9" s="1"/>
  <c r="BW69" i="9" s="1"/>
  <c r="BW81" i="9" s="1"/>
  <c r="BW93" i="9" s="1"/>
  <c r="BW105" i="9" s="1"/>
  <c r="BW117" i="9" s="1"/>
  <c r="BC9" i="9"/>
  <c r="BC21" i="9" s="1"/>
  <c r="BC33" i="9" s="1"/>
  <c r="BC45" i="9" s="1"/>
  <c r="BC57" i="9" s="1"/>
  <c r="BC69" i="9" s="1"/>
  <c r="BC81" i="9" s="1"/>
  <c r="BC93" i="9" s="1"/>
  <c r="BC105" i="9" s="1"/>
  <c r="BC117" i="9" s="1"/>
  <c r="AI9" i="9"/>
  <c r="AI21" i="9" s="1"/>
  <c r="AI33" i="9" s="1"/>
  <c r="AI45" i="9" s="1"/>
  <c r="AI57" i="9" s="1"/>
  <c r="AI69" i="9" s="1"/>
  <c r="AI81" i="9" s="1"/>
  <c r="AI93" i="9" s="1"/>
  <c r="AI105" i="9" s="1"/>
  <c r="AI117" i="9" s="1"/>
  <c r="L21" i="12"/>
  <c r="L33" i="12" s="1"/>
  <c r="L45" i="12" s="1"/>
  <c r="L57" i="12" s="1"/>
  <c r="L69" i="12" s="1"/>
  <c r="L81" i="12" s="1"/>
  <c r="L93" i="12" s="1"/>
  <c r="L105" i="12" s="1"/>
  <c r="L117" i="12" s="1"/>
  <c r="L129" i="12" s="1"/>
  <c r="L141" i="12" s="1"/>
  <c r="L153" i="12" s="1"/>
  <c r="L165" i="12" s="1"/>
  <c r="L177" i="12" s="1"/>
  <c r="L189" i="12" s="1"/>
  <c r="L201" i="12" s="1"/>
  <c r="L213" i="12" s="1"/>
  <c r="L225" i="12" s="1"/>
  <c r="L237" i="12" s="1"/>
  <c r="BM9" i="9"/>
  <c r="BM21" i="9" s="1"/>
  <c r="BM33" i="9" s="1"/>
  <c r="BM45" i="9" s="1"/>
  <c r="BM57" i="9" s="1"/>
  <c r="BM69" i="9" s="1"/>
  <c r="BM81" i="9" s="1"/>
  <c r="BM93" i="9" s="1"/>
  <c r="BM105" i="9" s="1"/>
  <c r="BM117" i="9" s="1"/>
  <c r="AS9" i="9"/>
  <c r="AS21" i="9" s="1"/>
  <c r="AS33" i="9" s="1"/>
  <c r="AS45" i="9" s="1"/>
  <c r="AS57" i="9" s="1"/>
  <c r="AS69" i="9" s="1"/>
  <c r="AS81" i="9" s="1"/>
  <c r="AS93" i="9" s="1"/>
  <c r="AS105" i="9" s="1"/>
  <c r="AS117" i="9" s="1"/>
  <c r="AD10" i="9"/>
  <c r="BR10" i="9"/>
  <c r="AX10" i="9"/>
  <c r="F10" i="9"/>
  <c r="M118" i="6"/>
  <c r="L118" i="6"/>
  <c r="B10" i="10" s="1"/>
  <c r="AN10" i="9" l="1"/>
  <c r="BH10" i="9"/>
  <c r="L10" i="9"/>
  <c r="L22" i="9" s="1"/>
  <c r="L34" i="9" s="1"/>
  <c r="L46" i="9" s="1"/>
  <c r="L58" i="9" s="1"/>
  <c r="L70" i="9" s="1"/>
  <c r="L82" i="9" s="1"/>
  <c r="L94" i="9" s="1"/>
  <c r="L106" i="9" s="1"/>
  <c r="L118" i="9" s="1"/>
  <c r="BM10" i="9"/>
  <c r="BM22" i="9" s="1"/>
  <c r="BM34" i="9" s="1"/>
  <c r="BM46" i="9" s="1"/>
  <c r="BM58" i="9" s="1"/>
  <c r="BM70" i="9" s="1"/>
  <c r="BM82" i="9" s="1"/>
  <c r="BM94" i="9" s="1"/>
  <c r="BM106" i="9" s="1"/>
  <c r="BM118" i="9" s="1"/>
  <c r="L22" i="12"/>
  <c r="L34" i="12" s="1"/>
  <c r="L46" i="12" s="1"/>
  <c r="L58" i="12" s="1"/>
  <c r="L70" i="12" s="1"/>
  <c r="L82" i="12" s="1"/>
  <c r="L94" i="12" s="1"/>
  <c r="L106" i="12" s="1"/>
  <c r="L118" i="12" s="1"/>
  <c r="L130" i="12" s="1"/>
  <c r="L142" i="12" s="1"/>
  <c r="L154" i="12" s="1"/>
  <c r="L166" i="12" s="1"/>
  <c r="L178" i="12" s="1"/>
  <c r="L190" i="12" s="1"/>
  <c r="L202" i="12" s="1"/>
  <c r="L214" i="12" s="1"/>
  <c r="L226" i="12" s="1"/>
  <c r="L238" i="12" s="1"/>
  <c r="BW10" i="9"/>
  <c r="BW22" i="9" s="1"/>
  <c r="BW34" i="9" s="1"/>
  <c r="BW46" i="9" s="1"/>
  <c r="BW58" i="9" s="1"/>
  <c r="BW70" i="9" s="1"/>
  <c r="BW82" i="9" s="1"/>
  <c r="BW94" i="9" s="1"/>
  <c r="BW106" i="9" s="1"/>
  <c r="BW118" i="9" s="1"/>
  <c r="BC10" i="9"/>
  <c r="BC22" i="9" s="1"/>
  <c r="BC34" i="9" s="1"/>
  <c r="BC46" i="9" s="1"/>
  <c r="BC58" i="9" s="1"/>
  <c r="BC70" i="9" s="1"/>
  <c r="BC82" i="9" s="1"/>
  <c r="BC94" i="9" s="1"/>
  <c r="BC106" i="9" s="1"/>
  <c r="BC118" i="9" s="1"/>
  <c r="AI10" i="9"/>
  <c r="AI22" i="9" s="1"/>
  <c r="AI34" i="9" s="1"/>
  <c r="AI46" i="9" s="1"/>
  <c r="AI58" i="9" s="1"/>
  <c r="AI70" i="9" s="1"/>
  <c r="AI82" i="9" s="1"/>
  <c r="AI94" i="9" s="1"/>
  <c r="AI106" i="9" s="1"/>
  <c r="AI118" i="9" s="1"/>
  <c r="AS10" i="9"/>
  <c r="AS22" i="9" s="1"/>
  <c r="AS34" i="9" s="1"/>
  <c r="AS46" i="9" s="1"/>
  <c r="AS58" i="9" s="1"/>
  <c r="AS70" i="9" s="1"/>
  <c r="AS82" i="9" s="1"/>
  <c r="AS94" i="9" s="1"/>
  <c r="AS106" i="9" s="1"/>
  <c r="AS118" i="9" s="1"/>
  <c r="F10" i="12"/>
  <c r="F11" i="9"/>
  <c r="H119" i="6"/>
  <c r="F119" i="6"/>
  <c r="J119" i="6"/>
  <c r="I119" i="6"/>
  <c r="G119" i="6"/>
  <c r="AN11" i="9" l="1"/>
  <c r="AX11" i="9"/>
  <c r="AD11" i="9"/>
  <c r="BR11" i="9"/>
  <c r="F11" i="12"/>
  <c r="BH11" i="9"/>
  <c r="M119" i="6"/>
  <c r="L119" i="6"/>
  <c r="B11" i="10" s="1"/>
  <c r="L11" i="9" l="1"/>
  <c r="L23" i="9" s="1"/>
  <c r="L35" i="9" s="1"/>
  <c r="L47" i="9" s="1"/>
  <c r="L59" i="9" s="1"/>
  <c r="L71" i="9" s="1"/>
  <c r="L83" i="9" s="1"/>
  <c r="L95" i="9" s="1"/>
  <c r="L107" i="9" s="1"/>
  <c r="L119" i="9" s="1"/>
  <c r="BM11" i="9"/>
  <c r="BM23" i="9" s="1"/>
  <c r="BM35" i="9" s="1"/>
  <c r="BM47" i="9" s="1"/>
  <c r="BM59" i="9" s="1"/>
  <c r="BM71" i="9" s="1"/>
  <c r="BM83" i="9" s="1"/>
  <c r="BM95" i="9" s="1"/>
  <c r="BM107" i="9" s="1"/>
  <c r="BM119" i="9" s="1"/>
  <c r="AS11" i="9"/>
  <c r="BW11" i="9"/>
  <c r="BW23" i="9" s="1"/>
  <c r="BW35" i="9" s="1"/>
  <c r="BW47" i="9" s="1"/>
  <c r="BW59" i="9" s="1"/>
  <c r="BW71" i="9" s="1"/>
  <c r="BW83" i="9" s="1"/>
  <c r="BW95" i="9" s="1"/>
  <c r="BW107" i="9" s="1"/>
  <c r="BW119" i="9" s="1"/>
  <c r="BC11" i="9"/>
  <c r="AI11" i="9"/>
  <c r="L23" i="12"/>
  <c r="L35" i="12" s="1"/>
  <c r="L47" i="12" s="1"/>
  <c r="L59" i="12" s="1"/>
  <c r="L71" i="12" s="1"/>
  <c r="L83" i="12" s="1"/>
  <c r="L95" i="12" s="1"/>
  <c r="L107" i="12" s="1"/>
  <c r="L119" i="12" s="1"/>
  <c r="L131" i="12" s="1"/>
  <c r="L143" i="12" s="1"/>
  <c r="L155" i="12" s="1"/>
  <c r="L167" i="12" s="1"/>
  <c r="L179" i="12" s="1"/>
  <c r="L191" i="12" s="1"/>
  <c r="L203" i="12" s="1"/>
  <c r="L215" i="12" s="1"/>
  <c r="L227" i="12" s="1"/>
  <c r="L239" i="12" s="1"/>
  <c r="BR12" i="9"/>
  <c r="BH12" i="9"/>
  <c r="F12" i="9"/>
  <c r="F120" i="6"/>
  <c r="H120" i="6"/>
  <c r="J120" i="6"/>
  <c r="I120" i="6"/>
  <c r="G120" i="6"/>
  <c r="F12" i="12" l="1"/>
  <c r="AI23" i="9"/>
  <c r="AI35" i="9" s="1"/>
  <c r="AI47" i="9" s="1"/>
  <c r="AI59" i="9" s="1"/>
  <c r="AI71" i="9" s="1"/>
  <c r="AI83" i="9" s="1"/>
  <c r="AI95" i="9" s="1"/>
  <c r="AI107" i="9" s="1"/>
  <c r="AI119" i="9" s="1"/>
  <c r="AD12" i="9"/>
  <c r="BC23" i="9"/>
  <c r="BC35" i="9" s="1"/>
  <c r="BC47" i="9" s="1"/>
  <c r="BC59" i="9" s="1"/>
  <c r="BC71" i="9" s="1"/>
  <c r="BC83" i="9" s="1"/>
  <c r="BC95" i="9" s="1"/>
  <c r="BC107" i="9" s="1"/>
  <c r="BC119" i="9" s="1"/>
  <c r="AX12" i="9"/>
  <c r="AS23" i="9"/>
  <c r="AS35" i="9" s="1"/>
  <c r="AS47" i="9" s="1"/>
  <c r="AS59" i="9" s="1"/>
  <c r="AS71" i="9" s="1"/>
  <c r="AS83" i="9" s="1"/>
  <c r="AS95" i="9" s="1"/>
  <c r="AS107" i="9" s="1"/>
  <c r="AS119" i="9" s="1"/>
  <c r="AN12" i="9"/>
  <c r="L120" i="6"/>
  <c r="M120" i="6"/>
  <c r="F121" i="6" l="1"/>
  <c r="B12" i="10"/>
  <c r="H121" i="6"/>
  <c r="J121" i="6"/>
  <c r="I121" i="6"/>
  <c r="G121" i="6"/>
  <c r="L12" i="9" l="1"/>
  <c r="BM12" i="9"/>
  <c r="AS12" i="9"/>
  <c r="BW12" i="9"/>
  <c r="BC12" i="9"/>
  <c r="AI12" i="9"/>
  <c r="L24" i="9"/>
  <c r="L36" i="9" s="1"/>
  <c r="L48" i="9" s="1"/>
  <c r="L60" i="9" s="1"/>
  <c r="L72" i="9" s="1"/>
  <c r="L84" i="9" s="1"/>
  <c r="L96" i="9" s="1"/>
  <c r="L108" i="9" s="1"/>
  <c r="L120" i="9" s="1"/>
  <c r="F13" i="9"/>
  <c r="L121" i="6"/>
  <c r="B13" i="10" s="1"/>
  <c r="E122" i="6"/>
  <c r="M121" i="6"/>
  <c r="BW24" i="9" l="1"/>
  <c r="BW36" i="9" s="1"/>
  <c r="BW48" i="9" s="1"/>
  <c r="BW60" i="9" s="1"/>
  <c r="BW72" i="9" s="1"/>
  <c r="BW84" i="9" s="1"/>
  <c r="BW96" i="9" s="1"/>
  <c r="BW108" i="9" s="1"/>
  <c r="BW120" i="9" s="1"/>
  <c r="BR13" i="9"/>
  <c r="AI24" i="9"/>
  <c r="AI36" i="9" s="1"/>
  <c r="AI48" i="9" s="1"/>
  <c r="AI60" i="9" s="1"/>
  <c r="AI72" i="9" s="1"/>
  <c r="AI84" i="9" s="1"/>
  <c r="AI96" i="9" s="1"/>
  <c r="AI108" i="9" s="1"/>
  <c r="AI120" i="9" s="1"/>
  <c r="AD13" i="9"/>
  <c r="L24" i="12"/>
  <c r="L36" i="12" s="1"/>
  <c r="L48" i="12" s="1"/>
  <c r="L60" i="12" s="1"/>
  <c r="L72" i="12" s="1"/>
  <c r="L84" i="12" s="1"/>
  <c r="L96" i="12" s="1"/>
  <c r="L108" i="12" s="1"/>
  <c r="L120" i="12" s="1"/>
  <c r="L132" i="12" s="1"/>
  <c r="L144" i="12" s="1"/>
  <c r="L156" i="12" s="1"/>
  <c r="L168" i="12" s="1"/>
  <c r="L180" i="12" s="1"/>
  <c r="L192" i="12" s="1"/>
  <c r="L204" i="12" s="1"/>
  <c r="L216" i="12" s="1"/>
  <c r="L228" i="12" s="1"/>
  <c r="L240" i="12" s="1"/>
  <c r="F13" i="12"/>
  <c r="BC24" i="9"/>
  <c r="BC36" i="9" s="1"/>
  <c r="BC48" i="9" s="1"/>
  <c r="BC60" i="9" s="1"/>
  <c r="BC72" i="9" s="1"/>
  <c r="BC84" i="9" s="1"/>
  <c r="BC96" i="9" s="1"/>
  <c r="BC108" i="9" s="1"/>
  <c r="BC120" i="9" s="1"/>
  <c r="AX13" i="9"/>
  <c r="AS24" i="9"/>
  <c r="AS36" i="9" s="1"/>
  <c r="AS48" i="9" s="1"/>
  <c r="AS60" i="9" s="1"/>
  <c r="AS72" i="9" s="1"/>
  <c r="AS84" i="9" s="1"/>
  <c r="AS96" i="9" s="1"/>
  <c r="AS108" i="9" s="1"/>
  <c r="AS120" i="9" s="1"/>
  <c r="AN13" i="9"/>
  <c r="AW2" i="9"/>
  <c r="AW3" i="9" s="1"/>
  <c r="AW4" i="9" s="1"/>
  <c r="AW5" i="9" s="1"/>
  <c r="AW6" i="9" s="1"/>
  <c r="AW7" i="9" s="1"/>
  <c r="AW8" i="9" s="1"/>
  <c r="AW9" i="9" s="1"/>
  <c r="AW10" i="9" s="1"/>
  <c r="AW11" i="9" s="1"/>
  <c r="AW12" i="9" s="1"/>
  <c r="AW13" i="9" s="1"/>
  <c r="AX14" i="9" s="1"/>
  <c r="AM2" i="9"/>
  <c r="AM3" i="9" s="1"/>
  <c r="AM4" i="9" s="1"/>
  <c r="AM5" i="9" s="1"/>
  <c r="AM6" i="9" s="1"/>
  <c r="AM7" i="9" s="1"/>
  <c r="AM8" i="9" s="1"/>
  <c r="AM9" i="9" s="1"/>
  <c r="AM10" i="9" s="1"/>
  <c r="AM11" i="9" s="1"/>
  <c r="AM12" i="9" s="1"/>
  <c r="AM13" i="9" s="1"/>
  <c r="AN14" i="9" s="1"/>
  <c r="E2" i="12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F14" i="12" s="1"/>
  <c r="BG2" i="9"/>
  <c r="BG3" i="9" s="1"/>
  <c r="BG4" i="9" s="1"/>
  <c r="BG5" i="9" s="1"/>
  <c r="BG6" i="9" s="1"/>
  <c r="BG7" i="9" s="1"/>
  <c r="BG8" i="9" s="1"/>
  <c r="BG9" i="9" s="1"/>
  <c r="BG10" i="9" s="1"/>
  <c r="BG11" i="9" s="1"/>
  <c r="BG12" i="9" s="1"/>
  <c r="BG13" i="9" s="1"/>
  <c r="BH14" i="9" s="1"/>
  <c r="E2" i="9"/>
  <c r="E3" i="9" s="1"/>
  <c r="BQ2" i="9"/>
  <c r="BQ3" i="9" s="1"/>
  <c r="BQ4" i="9" s="1"/>
  <c r="BQ5" i="9" s="1"/>
  <c r="BQ6" i="9" s="1"/>
  <c r="BQ7" i="9" s="1"/>
  <c r="BQ8" i="9" s="1"/>
  <c r="BQ9" i="9" s="1"/>
  <c r="BQ10" i="9" s="1"/>
  <c r="BQ11" i="9" s="1"/>
  <c r="BQ12" i="9" s="1"/>
  <c r="BQ13" i="9" s="1"/>
  <c r="BR14" i="9" s="1"/>
  <c r="AC2" i="9"/>
  <c r="AC3" i="9" s="1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D14" i="9" s="1"/>
  <c r="BM24" i="9"/>
  <c r="BM36" i="9" s="1"/>
  <c r="BM48" i="9" s="1"/>
  <c r="BM60" i="9" s="1"/>
  <c r="BM72" i="9" s="1"/>
  <c r="BM84" i="9" s="1"/>
  <c r="BM96" i="9" s="1"/>
  <c r="BM108" i="9" s="1"/>
  <c r="BM120" i="9" s="1"/>
  <c r="BH13" i="9"/>
  <c r="L13" i="9"/>
  <c r="L25" i="9" s="1"/>
  <c r="L37" i="9" s="1"/>
  <c r="L49" i="9" s="1"/>
  <c r="L61" i="9" s="1"/>
  <c r="L73" i="9" s="1"/>
  <c r="L85" i="9" s="1"/>
  <c r="L97" i="9" s="1"/>
  <c r="L109" i="9" s="1"/>
  <c r="L121" i="9" s="1"/>
  <c r="BM13" i="9"/>
  <c r="BM25" i="9" s="1"/>
  <c r="BM37" i="9" s="1"/>
  <c r="BM49" i="9" s="1"/>
  <c r="BM61" i="9" s="1"/>
  <c r="BM73" i="9" s="1"/>
  <c r="BM85" i="9" s="1"/>
  <c r="BM97" i="9" s="1"/>
  <c r="BM109" i="9" s="1"/>
  <c r="BM121" i="9" s="1"/>
  <c r="AS13" i="9"/>
  <c r="AS25" i="9" s="1"/>
  <c r="AS37" i="9" s="1"/>
  <c r="AS49" i="9" s="1"/>
  <c r="AS61" i="9" s="1"/>
  <c r="AS73" i="9" s="1"/>
  <c r="AS85" i="9" s="1"/>
  <c r="AS97" i="9" s="1"/>
  <c r="AS109" i="9" s="1"/>
  <c r="AS121" i="9" s="1"/>
  <c r="L25" i="12"/>
  <c r="L37" i="12" s="1"/>
  <c r="L49" i="12" s="1"/>
  <c r="L61" i="12" s="1"/>
  <c r="L73" i="12" s="1"/>
  <c r="L85" i="12" s="1"/>
  <c r="L97" i="12" s="1"/>
  <c r="L109" i="12" s="1"/>
  <c r="L121" i="12" s="1"/>
  <c r="L133" i="12" s="1"/>
  <c r="L145" i="12" s="1"/>
  <c r="L157" i="12" s="1"/>
  <c r="L169" i="12" s="1"/>
  <c r="L181" i="12" s="1"/>
  <c r="L193" i="12" s="1"/>
  <c r="L205" i="12" s="1"/>
  <c r="L217" i="12" s="1"/>
  <c r="L229" i="12" s="1"/>
  <c r="L241" i="12" s="1"/>
  <c r="BW13" i="9"/>
  <c r="BW25" i="9" s="1"/>
  <c r="BW37" i="9" s="1"/>
  <c r="BW49" i="9" s="1"/>
  <c r="BW61" i="9" s="1"/>
  <c r="BW73" i="9" s="1"/>
  <c r="BW85" i="9" s="1"/>
  <c r="BW97" i="9" s="1"/>
  <c r="BW109" i="9" s="1"/>
  <c r="BW121" i="9" s="1"/>
  <c r="BC13" i="9"/>
  <c r="BC25" i="9" s="1"/>
  <c r="BC37" i="9" s="1"/>
  <c r="BC49" i="9" s="1"/>
  <c r="BC61" i="9" s="1"/>
  <c r="BC73" i="9" s="1"/>
  <c r="BC85" i="9" s="1"/>
  <c r="BC97" i="9" s="1"/>
  <c r="BC109" i="9" s="1"/>
  <c r="BC121" i="9" s="1"/>
  <c r="AI13" i="9"/>
  <c r="AI25" i="9" s="1"/>
  <c r="AI37" i="9" s="1"/>
  <c r="AI49" i="9" s="1"/>
  <c r="AI61" i="9" s="1"/>
  <c r="AI73" i="9" s="1"/>
  <c r="AI85" i="9" s="1"/>
  <c r="AI97" i="9" s="1"/>
  <c r="AI109" i="9" s="1"/>
  <c r="AI121" i="9" s="1"/>
  <c r="H122" i="6"/>
  <c r="G14" i="9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122" i="6"/>
  <c r="G122" i="6"/>
  <c r="I122" i="6"/>
  <c r="BR15" i="9" l="1"/>
  <c r="AY14" i="9"/>
  <c r="AY15" i="9" s="1"/>
  <c r="AY16" i="9" s="1"/>
  <c r="AY17" i="9" s="1"/>
  <c r="AY18" i="9" s="1"/>
  <c r="AY19" i="9" s="1"/>
  <c r="AY20" i="9" s="1"/>
  <c r="AY21" i="9" s="1"/>
  <c r="AY22" i="9" s="1"/>
  <c r="AY23" i="9" s="1"/>
  <c r="AY24" i="9" s="1"/>
  <c r="AY25" i="9" s="1"/>
  <c r="AZ26" i="9" s="1"/>
  <c r="AZ27" i="9" s="1"/>
  <c r="AZ28" i="9" s="1"/>
  <c r="AZ29" i="9" s="1"/>
  <c r="AZ30" i="9" s="1"/>
  <c r="AZ31" i="9" s="1"/>
  <c r="AZ32" i="9" s="1"/>
  <c r="AZ33" i="9" s="1"/>
  <c r="AZ34" i="9" s="1"/>
  <c r="AZ35" i="9" s="1"/>
  <c r="AZ36" i="9" s="1"/>
  <c r="AZ37" i="9" s="1"/>
  <c r="BA38" i="9" s="1"/>
  <c r="BA39" i="9" s="1"/>
  <c r="BA40" i="9" s="1"/>
  <c r="BA41" i="9" s="1"/>
  <c r="BA42" i="9" s="1"/>
  <c r="BA43" i="9" s="1"/>
  <c r="BA44" i="9" s="1"/>
  <c r="BA45" i="9" s="1"/>
  <c r="BA46" i="9" s="1"/>
  <c r="BA47" i="9" s="1"/>
  <c r="BA48" i="9" s="1"/>
  <c r="BA49" i="9" s="1"/>
  <c r="BB50" i="9" s="1"/>
  <c r="BB51" i="9" s="1"/>
  <c r="BB52" i="9" s="1"/>
  <c r="BB53" i="9" s="1"/>
  <c r="BB54" i="9" s="1"/>
  <c r="BB55" i="9" s="1"/>
  <c r="BB56" i="9" s="1"/>
  <c r="BB57" i="9" s="1"/>
  <c r="BB58" i="9" s="1"/>
  <c r="BB59" i="9" s="1"/>
  <c r="BB60" i="9" s="1"/>
  <c r="BB61" i="9" s="1"/>
  <c r="BU2" i="9"/>
  <c r="BU3" i="9" s="1"/>
  <c r="BU4" i="9" s="1"/>
  <c r="BU5" i="9" s="1"/>
  <c r="BU6" i="9" s="1"/>
  <c r="BU7" i="9" s="1"/>
  <c r="BU8" i="9" s="1"/>
  <c r="BU9" i="9" s="1"/>
  <c r="BU10" i="9" s="1"/>
  <c r="BU11" i="9" s="1"/>
  <c r="BU12" i="9" s="1"/>
  <c r="BU13" i="9" s="1"/>
  <c r="BV14" i="9" s="1"/>
  <c r="BV15" i="9" s="1"/>
  <c r="BV16" i="9" s="1"/>
  <c r="BV17" i="9" s="1"/>
  <c r="BV18" i="9" s="1"/>
  <c r="BV19" i="9" s="1"/>
  <c r="BV20" i="9" s="1"/>
  <c r="BV21" i="9" s="1"/>
  <c r="BV22" i="9" s="1"/>
  <c r="BV23" i="9" s="1"/>
  <c r="BV24" i="9" s="1"/>
  <c r="BV25" i="9" s="1"/>
  <c r="AG2" i="9"/>
  <c r="AG3" i="9" s="1"/>
  <c r="AG4" i="9" s="1"/>
  <c r="AG5" i="9" s="1"/>
  <c r="AG6" i="9" s="1"/>
  <c r="AG7" i="9" s="1"/>
  <c r="AG8" i="9" s="1"/>
  <c r="AG9" i="9" s="1"/>
  <c r="AG10" i="9" s="1"/>
  <c r="AG11" i="9" s="1"/>
  <c r="AG12" i="9" s="1"/>
  <c r="AG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Q2" i="9"/>
  <c r="AQ3" i="9" s="1"/>
  <c r="AQ4" i="9" s="1"/>
  <c r="AQ5" i="9" s="1"/>
  <c r="AQ6" i="9" s="1"/>
  <c r="AQ7" i="9" s="1"/>
  <c r="AQ8" i="9" s="1"/>
  <c r="AQ9" i="9" s="1"/>
  <c r="AQ10" i="9" s="1"/>
  <c r="AQ11" i="9" s="1"/>
  <c r="AQ12" i="9" s="1"/>
  <c r="AQ13" i="9" s="1"/>
  <c r="AR14" i="9" s="1"/>
  <c r="AR15" i="9" s="1"/>
  <c r="AR16" i="9" s="1"/>
  <c r="AR17" i="9" s="1"/>
  <c r="AR18" i="9" s="1"/>
  <c r="AR19" i="9" s="1"/>
  <c r="AR20" i="9" s="1"/>
  <c r="AR21" i="9" s="1"/>
  <c r="AR22" i="9" s="1"/>
  <c r="AR23" i="9" s="1"/>
  <c r="AR24" i="9" s="1"/>
  <c r="AR25" i="9" s="1"/>
  <c r="BK2" i="9"/>
  <c r="BK3" i="9" s="1"/>
  <c r="BK4" i="9" s="1"/>
  <c r="BK5" i="9" s="1"/>
  <c r="BK6" i="9" s="1"/>
  <c r="BK7" i="9" s="1"/>
  <c r="BK8" i="9" s="1"/>
  <c r="BK9" i="9" s="1"/>
  <c r="BK10" i="9" s="1"/>
  <c r="BK11" i="9" s="1"/>
  <c r="BK12" i="9" s="1"/>
  <c r="BK13" i="9" s="1"/>
  <c r="BL14" i="9" s="1"/>
  <c r="BL15" i="9" s="1"/>
  <c r="BL16" i="9" s="1"/>
  <c r="BL17" i="9" s="1"/>
  <c r="BL18" i="9" s="1"/>
  <c r="BL19" i="9" s="1"/>
  <c r="BL20" i="9" s="1"/>
  <c r="BL21" i="9" s="1"/>
  <c r="BL22" i="9" s="1"/>
  <c r="BL23" i="9" s="1"/>
  <c r="BL24" i="9" s="1"/>
  <c r="BL25" i="9" s="1"/>
  <c r="BA2" i="9"/>
  <c r="BA3" i="9" s="1"/>
  <c r="BA4" i="9" s="1"/>
  <c r="BA5" i="9" s="1"/>
  <c r="BA6" i="9" s="1"/>
  <c r="BA7" i="9" s="1"/>
  <c r="BA8" i="9" s="1"/>
  <c r="BA9" i="9" s="1"/>
  <c r="BA10" i="9" s="1"/>
  <c r="BA11" i="9" s="1"/>
  <c r="BA12" i="9" s="1"/>
  <c r="BA13" i="9" s="1"/>
  <c r="BB14" i="9" s="1"/>
  <c r="BB15" i="9" s="1"/>
  <c r="BB16" i="9" s="1"/>
  <c r="BB17" i="9" s="1"/>
  <c r="BB18" i="9" s="1"/>
  <c r="BB19" i="9" s="1"/>
  <c r="BB20" i="9" s="1"/>
  <c r="BB21" i="9" s="1"/>
  <c r="BB22" i="9" s="1"/>
  <c r="BB23" i="9" s="1"/>
  <c r="BB24" i="9" s="1"/>
  <c r="BB25" i="9" s="1"/>
  <c r="I2" i="9"/>
  <c r="I2" i="12"/>
  <c r="I3" i="12" s="1"/>
  <c r="I4" i="12" s="1"/>
  <c r="G2" i="12"/>
  <c r="BI2" i="9"/>
  <c r="G2" i="9"/>
  <c r="G3" i="9" s="1"/>
  <c r="AY2" i="9"/>
  <c r="BS2" i="9"/>
  <c r="AE2" i="9"/>
  <c r="AO2" i="9"/>
  <c r="BH15" i="9"/>
  <c r="G14" i="12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F15" i="12"/>
  <c r="AN15" i="9"/>
  <c r="AE14" i="9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F26" i="9" s="1"/>
  <c r="AF27" i="9" s="1"/>
  <c r="AF28" i="9" s="1"/>
  <c r="AF29" i="9" s="1"/>
  <c r="AF30" i="9" s="1"/>
  <c r="AF31" i="9" s="1"/>
  <c r="AF32" i="9" s="1"/>
  <c r="AF33" i="9" s="1"/>
  <c r="AF34" i="9" s="1"/>
  <c r="AF35" i="9" s="1"/>
  <c r="AF36" i="9" s="1"/>
  <c r="AF37" i="9" s="1"/>
  <c r="AG38" i="9" s="1"/>
  <c r="AG39" i="9" s="1"/>
  <c r="AG40" i="9" s="1"/>
  <c r="AG41" i="9" s="1"/>
  <c r="AG42" i="9" s="1"/>
  <c r="AG43" i="9" s="1"/>
  <c r="AG44" i="9" s="1"/>
  <c r="AG45" i="9" s="1"/>
  <c r="AG46" i="9" s="1"/>
  <c r="AG47" i="9" s="1"/>
  <c r="AG48" i="9" s="1"/>
  <c r="AG49" i="9" s="1"/>
  <c r="AH50" i="9" s="1"/>
  <c r="AH51" i="9" s="1"/>
  <c r="AH52" i="9" s="1"/>
  <c r="AH53" i="9" s="1"/>
  <c r="AH54" i="9" s="1"/>
  <c r="AH55" i="9" s="1"/>
  <c r="AH56" i="9" s="1"/>
  <c r="AH57" i="9" s="1"/>
  <c r="AH58" i="9" s="1"/>
  <c r="AH59" i="9" s="1"/>
  <c r="AH60" i="9" s="1"/>
  <c r="AH61" i="9" s="1"/>
  <c r="AX15" i="9"/>
  <c r="BV2" i="9"/>
  <c r="BV3" i="9" s="1"/>
  <c r="BV4" i="9" s="1"/>
  <c r="BV5" i="9" s="1"/>
  <c r="BV6" i="9" s="1"/>
  <c r="BV7" i="9" s="1"/>
  <c r="BV8" i="9" s="1"/>
  <c r="BV9" i="9" s="1"/>
  <c r="BV10" i="9" s="1"/>
  <c r="BV11" i="9" s="1"/>
  <c r="BV12" i="9" s="1"/>
  <c r="BV13" i="9" s="1"/>
  <c r="AH2" i="9"/>
  <c r="AH3" i="9" s="1"/>
  <c r="AH4" i="9" s="1"/>
  <c r="AH5" i="9" s="1"/>
  <c r="AH6" i="9" s="1"/>
  <c r="AH7" i="9" s="1"/>
  <c r="AH8" i="9" s="1"/>
  <c r="AH9" i="9" s="1"/>
  <c r="AH10" i="9" s="1"/>
  <c r="AH11" i="9" s="1"/>
  <c r="AH12" i="9" s="1"/>
  <c r="AH13" i="9" s="1"/>
  <c r="AR2" i="9"/>
  <c r="AR3" i="9" s="1"/>
  <c r="AR4" i="9" s="1"/>
  <c r="AR5" i="9" s="1"/>
  <c r="AR6" i="9" s="1"/>
  <c r="AR7" i="9" s="1"/>
  <c r="AR8" i="9" s="1"/>
  <c r="AR9" i="9" s="1"/>
  <c r="AR10" i="9" s="1"/>
  <c r="AR11" i="9" s="1"/>
  <c r="AR12" i="9" s="1"/>
  <c r="AR13" i="9" s="1"/>
  <c r="BB2" i="9"/>
  <c r="BB3" i="9" s="1"/>
  <c r="BB4" i="9" s="1"/>
  <c r="BB5" i="9" s="1"/>
  <c r="BB6" i="9" s="1"/>
  <c r="BB7" i="9" s="1"/>
  <c r="BB8" i="9" s="1"/>
  <c r="BB9" i="9" s="1"/>
  <c r="BB10" i="9" s="1"/>
  <c r="BB11" i="9" s="1"/>
  <c r="BB12" i="9" s="1"/>
  <c r="BB13" i="9" s="1"/>
  <c r="J2" i="12"/>
  <c r="J3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BL2" i="9"/>
  <c r="BL3" i="9" s="1"/>
  <c r="BL4" i="9" s="1"/>
  <c r="BL5" i="9" s="1"/>
  <c r="BL6" i="9" s="1"/>
  <c r="BL7" i="9" s="1"/>
  <c r="BL8" i="9" s="1"/>
  <c r="BL9" i="9" s="1"/>
  <c r="BL10" i="9" s="1"/>
  <c r="BL11" i="9" s="1"/>
  <c r="BL12" i="9" s="1"/>
  <c r="BL13" i="9" s="1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BJ2" i="9"/>
  <c r="BJ3" i="9" s="1"/>
  <c r="BJ4" i="9" s="1"/>
  <c r="BJ5" i="9" s="1"/>
  <c r="BJ6" i="9" s="1"/>
  <c r="BJ7" i="9" s="1"/>
  <c r="BJ8" i="9" s="1"/>
  <c r="BJ9" i="9" s="1"/>
  <c r="BJ10" i="9" s="1"/>
  <c r="BJ11" i="9" s="1"/>
  <c r="BJ12" i="9" s="1"/>
  <c r="BJ13" i="9" s="1"/>
  <c r="BK14" i="9" s="1"/>
  <c r="BK15" i="9" s="1"/>
  <c r="BK16" i="9" s="1"/>
  <c r="BK17" i="9" s="1"/>
  <c r="BK18" i="9" s="1"/>
  <c r="BK19" i="9" s="1"/>
  <c r="BK20" i="9" s="1"/>
  <c r="BK21" i="9" s="1"/>
  <c r="BK22" i="9" s="1"/>
  <c r="BK23" i="9" s="1"/>
  <c r="BK24" i="9" s="1"/>
  <c r="BK25" i="9" s="1"/>
  <c r="BL26" i="9" s="1"/>
  <c r="BL27" i="9" s="1"/>
  <c r="BL28" i="9" s="1"/>
  <c r="BL29" i="9" s="1"/>
  <c r="BL30" i="9" s="1"/>
  <c r="BL31" i="9" s="1"/>
  <c r="BL32" i="9" s="1"/>
  <c r="BL33" i="9" s="1"/>
  <c r="BL34" i="9" s="1"/>
  <c r="BL35" i="9" s="1"/>
  <c r="BL36" i="9" s="1"/>
  <c r="BL37" i="9" s="1"/>
  <c r="H2" i="9"/>
  <c r="H3" i="9" s="1"/>
  <c r="H4" i="9" s="1"/>
  <c r="H5" i="9" s="1"/>
  <c r="H6" i="9" s="1"/>
  <c r="H7" i="9" s="1"/>
  <c r="H8" i="9" s="1"/>
  <c r="H9" i="9" s="1"/>
  <c r="H10" i="9" s="1"/>
  <c r="H11" i="9" s="1"/>
  <c r="H12" i="9" s="1"/>
  <c r="H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H2" i="12"/>
  <c r="H3" i="12" s="1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BT2" i="9"/>
  <c r="BT3" i="9" s="1"/>
  <c r="BT4" i="9" s="1"/>
  <c r="BT5" i="9" s="1"/>
  <c r="BT6" i="9" s="1"/>
  <c r="BT7" i="9" s="1"/>
  <c r="BT8" i="9" s="1"/>
  <c r="BT9" i="9" s="1"/>
  <c r="BT10" i="9" s="1"/>
  <c r="BT11" i="9" s="1"/>
  <c r="BT12" i="9" s="1"/>
  <c r="BT13" i="9" s="1"/>
  <c r="BU14" i="9" s="1"/>
  <c r="BU15" i="9" s="1"/>
  <c r="BU16" i="9" s="1"/>
  <c r="BU17" i="9" s="1"/>
  <c r="BU18" i="9" s="1"/>
  <c r="BU19" i="9" s="1"/>
  <c r="BU20" i="9" s="1"/>
  <c r="BU21" i="9" s="1"/>
  <c r="BU22" i="9" s="1"/>
  <c r="BU23" i="9" s="1"/>
  <c r="BU24" i="9" s="1"/>
  <c r="BU25" i="9" s="1"/>
  <c r="BV26" i="9" s="1"/>
  <c r="BV27" i="9" s="1"/>
  <c r="BV28" i="9" s="1"/>
  <c r="BV29" i="9" s="1"/>
  <c r="BV30" i="9" s="1"/>
  <c r="BV31" i="9" s="1"/>
  <c r="BV32" i="9" s="1"/>
  <c r="BV33" i="9" s="1"/>
  <c r="BV34" i="9" s="1"/>
  <c r="BV35" i="9" s="1"/>
  <c r="BV36" i="9" s="1"/>
  <c r="BV37" i="9" s="1"/>
  <c r="AF2" i="9"/>
  <c r="AF3" i="9" s="1"/>
  <c r="AF4" i="9" s="1"/>
  <c r="AF5" i="9" s="1"/>
  <c r="AF6" i="9" s="1"/>
  <c r="AF7" i="9" s="1"/>
  <c r="AF8" i="9" s="1"/>
  <c r="AF9" i="9" s="1"/>
  <c r="AF10" i="9" s="1"/>
  <c r="AF11" i="9" s="1"/>
  <c r="AF12" i="9" s="1"/>
  <c r="AF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P2" i="9"/>
  <c r="AP3" i="9" s="1"/>
  <c r="AP4" i="9" s="1"/>
  <c r="AP5" i="9" s="1"/>
  <c r="AP6" i="9" s="1"/>
  <c r="AP7" i="9" s="1"/>
  <c r="AP8" i="9" s="1"/>
  <c r="AP9" i="9" s="1"/>
  <c r="AP10" i="9" s="1"/>
  <c r="AP11" i="9" s="1"/>
  <c r="AP12" i="9" s="1"/>
  <c r="AP13" i="9" s="1"/>
  <c r="AQ14" i="9" s="1"/>
  <c r="AQ15" i="9" s="1"/>
  <c r="AQ16" i="9" s="1"/>
  <c r="AQ17" i="9" s="1"/>
  <c r="AQ18" i="9" s="1"/>
  <c r="AQ19" i="9" s="1"/>
  <c r="AQ20" i="9" s="1"/>
  <c r="AQ21" i="9" s="1"/>
  <c r="AQ22" i="9" s="1"/>
  <c r="AQ23" i="9" s="1"/>
  <c r="AQ24" i="9" s="1"/>
  <c r="AQ25" i="9" s="1"/>
  <c r="AR26" i="9" s="1"/>
  <c r="AR27" i="9" s="1"/>
  <c r="AR28" i="9" s="1"/>
  <c r="AR29" i="9" s="1"/>
  <c r="AR30" i="9" s="1"/>
  <c r="AR31" i="9" s="1"/>
  <c r="AR32" i="9" s="1"/>
  <c r="AR33" i="9" s="1"/>
  <c r="AR34" i="9" s="1"/>
  <c r="AR35" i="9" s="1"/>
  <c r="AR36" i="9" s="1"/>
  <c r="AR37" i="9" s="1"/>
  <c r="AZ2" i="9"/>
  <c r="AZ3" i="9" s="1"/>
  <c r="AZ4" i="9" s="1"/>
  <c r="AZ5" i="9" s="1"/>
  <c r="AZ6" i="9" s="1"/>
  <c r="AZ7" i="9" s="1"/>
  <c r="AZ8" i="9" s="1"/>
  <c r="AZ9" i="9" s="1"/>
  <c r="AZ10" i="9" s="1"/>
  <c r="AZ11" i="9" s="1"/>
  <c r="AZ12" i="9" s="1"/>
  <c r="AZ13" i="9" s="1"/>
  <c r="BA14" i="9" s="1"/>
  <c r="BA15" i="9" s="1"/>
  <c r="BA16" i="9" s="1"/>
  <c r="BA17" i="9" s="1"/>
  <c r="BA18" i="9" s="1"/>
  <c r="BA19" i="9" s="1"/>
  <c r="BA20" i="9" s="1"/>
  <c r="BA21" i="9" s="1"/>
  <c r="BA22" i="9" s="1"/>
  <c r="BA23" i="9" s="1"/>
  <c r="BA24" i="9" s="1"/>
  <c r="BA25" i="9" s="1"/>
  <c r="BB26" i="9" s="1"/>
  <c r="BB27" i="9" s="1"/>
  <c r="BB28" i="9" s="1"/>
  <c r="BB29" i="9" s="1"/>
  <c r="BB30" i="9" s="1"/>
  <c r="BB31" i="9" s="1"/>
  <c r="BB32" i="9" s="1"/>
  <c r="BB33" i="9" s="1"/>
  <c r="BB34" i="9" s="1"/>
  <c r="BB35" i="9" s="1"/>
  <c r="BB36" i="9" s="1"/>
  <c r="BB37" i="9" s="1"/>
  <c r="BI14" i="9"/>
  <c r="BI15" i="9" s="1"/>
  <c r="BI16" i="9" s="1"/>
  <c r="BI17" i="9" s="1"/>
  <c r="BI18" i="9" s="1"/>
  <c r="BI19" i="9" s="1"/>
  <c r="BI20" i="9" s="1"/>
  <c r="BI21" i="9" s="1"/>
  <c r="BI22" i="9" s="1"/>
  <c r="BI23" i="9" s="1"/>
  <c r="BI24" i="9" s="1"/>
  <c r="BI25" i="9" s="1"/>
  <c r="BJ26" i="9" s="1"/>
  <c r="BJ27" i="9" s="1"/>
  <c r="BJ28" i="9" s="1"/>
  <c r="BJ29" i="9" s="1"/>
  <c r="BJ30" i="9" s="1"/>
  <c r="BJ31" i="9" s="1"/>
  <c r="BJ32" i="9" s="1"/>
  <c r="BJ33" i="9" s="1"/>
  <c r="BJ34" i="9" s="1"/>
  <c r="BJ35" i="9" s="1"/>
  <c r="BJ36" i="9" s="1"/>
  <c r="BJ37" i="9" s="1"/>
  <c r="BK38" i="9" s="1"/>
  <c r="BK39" i="9" s="1"/>
  <c r="BK40" i="9" s="1"/>
  <c r="BK41" i="9" s="1"/>
  <c r="BK42" i="9" s="1"/>
  <c r="BK43" i="9" s="1"/>
  <c r="BK44" i="9" s="1"/>
  <c r="BK45" i="9" s="1"/>
  <c r="BK46" i="9" s="1"/>
  <c r="BK47" i="9" s="1"/>
  <c r="BK48" i="9" s="1"/>
  <c r="BK49" i="9" s="1"/>
  <c r="BL50" i="9" s="1"/>
  <c r="BL51" i="9" s="1"/>
  <c r="BL52" i="9" s="1"/>
  <c r="BL53" i="9" s="1"/>
  <c r="BL54" i="9" s="1"/>
  <c r="BL55" i="9" s="1"/>
  <c r="BL56" i="9" s="1"/>
  <c r="BL57" i="9" s="1"/>
  <c r="BL58" i="9" s="1"/>
  <c r="BL59" i="9" s="1"/>
  <c r="BL60" i="9" s="1"/>
  <c r="BL61" i="9" s="1"/>
  <c r="AO14" i="9"/>
  <c r="AO15" i="9" s="1"/>
  <c r="AO16" i="9" s="1"/>
  <c r="AO17" i="9" s="1"/>
  <c r="AO18" i="9" s="1"/>
  <c r="AO19" i="9" s="1"/>
  <c r="AO20" i="9" s="1"/>
  <c r="AO21" i="9" s="1"/>
  <c r="AO22" i="9" s="1"/>
  <c r="AO23" i="9" s="1"/>
  <c r="AO24" i="9" s="1"/>
  <c r="AO25" i="9" s="1"/>
  <c r="AP26" i="9" s="1"/>
  <c r="AP27" i="9" s="1"/>
  <c r="AP28" i="9" s="1"/>
  <c r="AP29" i="9" s="1"/>
  <c r="AP30" i="9" s="1"/>
  <c r="AP31" i="9" s="1"/>
  <c r="AP32" i="9" s="1"/>
  <c r="AP33" i="9" s="1"/>
  <c r="AP34" i="9" s="1"/>
  <c r="AP35" i="9" s="1"/>
  <c r="AP36" i="9" s="1"/>
  <c r="AP37" i="9" s="1"/>
  <c r="AQ38" i="9" s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R50" i="9" s="1"/>
  <c r="AR51" i="9" s="1"/>
  <c r="AR52" i="9" s="1"/>
  <c r="AR53" i="9" s="1"/>
  <c r="AR54" i="9" s="1"/>
  <c r="AR55" i="9" s="1"/>
  <c r="AR56" i="9" s="1"/>
  <c r="AR57" i="9" s="1"/>
  <c r="AR58" i="9" s="1"/>
  <c r="AR59" i="9" s="1"/>
  <c r="AR60" i="9" s="1"/>
  <c r="AR61" i="9" s="1"/>
  <c r="BS14" i="9"/>
  <c r="BS15" i="9" s="1"/>
  <c r="BS16" i="9" s="1"/>
  <c r="BS17" i="9" s="1"/>
  <c r="BS18" i="9" s="1"/>
  <c r="BS19" i="9" s="1"/>
  <c r="BS20" i="9" s="1"/>
  <c r="BS21" i="9" s="1"/>
  <c r="BS22" i="9" s="1"/>
  <c r="BS23" i="9" s="1"/>
  <c r="BS24" i="9" s="1"/>
  <c r="BS25" i="9" s="1"/>
  <c r="BT26" i="9" s="1"/>
  <c r="BT27" i="9" s="1"/>
  <c r="BT28" i="9" s="1"/>
  <c r="BT29" i="9" s="1"/>
  <c r="BT30" i="9" s="1"/>
  <c r="BT31" i="9" s="1"/>
  <c r="BT32" i="9" s="1"/>
  <c r="BT33" i="9" s="1"/>
  <c r="BT34" i="9" s="1"/>
  <c r="BT35" i="9" s="1"/>
  <c r="BT36" i="9" s="1"/>
  <c r="BT37" i="9" s="1"/>
  <c r="BU38" i="9" s="1"/>
  <c r="BU39" i="9" s="1"/>
  <c r="BU40" i="9" s="1"/>
  <c r="BU41" i="9" s="1"/>
  <c r="BU42" i="9" s="1"/>
  <c r="BU43" i="9" s="1"/>
  <c r="BU44" i="9" s="1"/>
  <c r="BU45" i="9" s="1"/>
  <c r="BU46" i="9" s="1"/>
  <c r="BU47" i="9" s="1"/>
  <c r="BU48" i="9" s="1"/>
  <c r="BU49" i="9" s="1"/>
  <c r="BV50" i="9" s="1"/>
  <c r="BV51" i="9" s="1"/>
  <c r="BV52" i="9" s="1"/>
  <c r="BV53" i="9" s="1"/>
  <c r="BV54" i="9" s="1"/>
  <c r="BV55" i="9" s="1"/>
  <c r="BV56" i="9" s="1"/>
  <c r="BV57" i="9" s="1"/>
  <c r="BV58" i="9" s="1"/>
  <c r="BV59" i="9" s="1"/>
  <c r="BV60" i="9" s="1"/>
  <c r="BV61" i="9" s="1"/>
  <c r="AD15" i="9"/>
  <c r="E4" i="9"/>
  <c r="E5" i="9" s="1"/>
  <c r="E6" i="9" s="1"/>
  <c r="E7" i="9" s="1"/>
  <c r="E8" i="9" s="1"/>
  <c r="E9" i="9" s="1"/>
  <c r="E10" i="9" s="1"/>
  <c r="E11" i="9" s="1"/>
  <c r="E12" i="9" s="1"/>
  <c r="E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G4" i="9"/>
  <c r="G5" i="9" s="1"/>
  <c r="G6" i="9" s="1"/>
  <c r="G7" i="9" s="1"/>
  <c r="G8" i="9" s="1"/>
  <c r="G9" i="9" s="1"/>
  <c r="G10" i="9" s="1"/>
  <c r="G11" i="9" s="1"/>
  <c r="G12" i="9" s="1"/>
  <c r="G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L122" i="6"/>
  <c r="M122" i="6"/>
  <c r="AX16" i="9" l="1"/>
  <c r="AY3" i="9"/>
  <c r="BD2" i="9"/>
  <c r="BE2" i="9" s="1"/>
  <c r="BI3" i="9"/>
  <c r="BN2" i="9"/>
  <c r="BO2" i="9" s="1"/>
  <c r="G3" i="12"/>
  <c r="M2" i="12"/>
  <c r="D2" i="12" s="1"/>
  <c r="BH16" i="9"/>
  <c r="I5" i="12"/>
  <c r="I6" i="12" s="1"/>
  <c r="I7" i="12" s="1"/>
  <c r="I8" i="12" s="1"/>
  <c r="I9" i="12" s="1"/>
  <c r="I10" i="12" s="1"/>
  <c r="I11" i="12" s="1"/>
  <c r="I12" i="12" s="1"/>
  <c r="I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AN16" i="9"/>
  <c r="AO3" i="9"/>
  <c r="AT2" i="9"/>
  <c r="AU2" i="9" s="1"/>
  <c r="AD16" i="9"/>
  <c r="F16" i="12"/>
  <c r="AE3" i="9"/>
  <c r="AJ2" i="9"/>
  <c r="AK2" i="9" s="1"/>
  <c r="BS3" i="9"/>
  <c r="BX2" i="9"/>
  <c r="BY2" i="9" s="1"/>
  <c r="BR16" i="9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M2" i="9"/>
  <c r="D2" i="9" s="1"/>
  <c r="G4" i="12" l="1"/>
  <c r="M3" i="12"/>
  <c r="D3" i="12" s="1"/>
  <c r="AE4" i="9"/>
  <c r="AJ3" i="9"/>
  <c r="AK3" i="9" s="1"/>
  <c r="AN17" i="9"/>
  <c r="BR17" i="9"/>
  <c r="BI4" i="9"/>
  <c r="BN3" i="9"/>
  <c r="BO3" i="9" s="1"/>
  <c r="AD17" i="9"/>
  <c r="BH17" i="9"/>
  <c r="AY4" i="9"/>
  <c r="BD3" i="9"/>
  <c r="BE3" i="9" s="1"/>
  <c r="F17" i="12"/>
  <c r="BS4" i="9"/>
  <c r="BX3" i="9"/>
  <c r="BY3" i="9" s="1"/>
  <c r="AO4" i="9"/>
  <c r="AT3" i="9"/>
  <c r="AU3" i="9" s="1"/>
  <c r="AX17" i="9"/>
  <c r="M3" i="9"/>
  <c r="D3" i="9" s="1"/>
  <c r="AY5" i="9" l="1"/>
  <c r="BD4" i="9"/>
  <c r="BE4" i="9" s="1"/>
  <c r="AX18" i="9"/>
  <c r="BH18" i="9"/>
  <c r="AN18" i="9"/>
  <c r="BR18" i="9"/>
  <c r="AO5" i="9"/>
  <c r="AT4" i="9"/>
  <c r="AU4" i="9" s="1"/>
  <c r="BS5" i="9"/>
  <c r="BX4" i="9"/>
  <c r="BY4" i="9" s="1"/>
  <c r="AD18" i="9"/>
  <c r="AE5" i="9"/>
  <c r="AJ4" i="9"/>
  <c r="AK4" i="9" s="1"/>
  <c r="F18" i="12"/>
  <c r="BI5" i="9"/>
  <c r="BN4" i="9"/>
  <c r="BO4" i="9" s="1"/>
  <c r="G5" i="12"/>
  <c r="M4" i="12"/>
  <c r="D4" i="12" s="1"/>
  <c r="M4" i="9"/>
  <c r="D4" i="9" s="1"/>
  <c r="AD19" i="9" l="1"/>
  <c r="BH19" i="9"/>
  <c r="AN19" i="9"/>
  <c r="BI6" i="9"/>
  <c r="BN5" i="9"/>
  <c r="BO5" i="9" s="1"/>
  <c r="AO6" i="9"/>
  <c r="AT5" i="9"/>
  <c r="AU5" i="9" s="1"/>
  <c r="AX19" i="9"/>
  <c r="G6" i="12"/>
  <c r="M5" i="12"/>
  <c r="D5" i="12" s="1"/>
  <c r="BS6" i="9"/>
  <c r="BX5" i="9"/>
  <c r="BY5" i="9" s="1"/>
  <c r="F19" i="12"/>
  <c r="AE6" i="9"/>
  <c r="AJ5" i="9"/>
  <c r="AK5" i="9" s="1"/>
  <c r="BR19" i="9"/>
  <c r="AY6" i="9"/>
  <c r="BD5" i="9"/>
  <c r="BE5" i="9" s="1"/>
  <c r="M5" i="9"/>
  <c r="D5" i="9" s="1"/>
  <c r="BI7" i="9" l="1"/>
  <c r="BN6" i="9"/>
  <c r="BO6" i="9" s="1"/>
  <c r="AN20" i="9"/>
  <c r="BR20" i="9"/>
  <c r="AX20" i="9"/>
  <c r="BH20" i="9"/>
  <c r="BS7" i="9"/>
  <c r="BX6" i="9"/>
  <c r="BY6" i="9" s="1"/>
  <c r="G7" i="12"/>
  <c r="M6" i="12"/>
  <c r="D6" i="12" s="1"/>
  <c r="F20" i="12"/>
  <c r="AY7" i="9"/>
  <c r="BD6" i="9"/>
  <c r="BE6" i="9" s="1"/>
  <c r="AE7" i="9"/>
  <c r="AJ6" i="9"/>
  <c r="AK6" i="9" s="1"/>
  <c r="AO7" i="9"/>
  <c r="AT6" i="9"/>
  <c r="AU6" i="9" s="1"/>
  <c r="AD20" i="9"/>
  <c r="M6" i="9"/>
  <c r="D6" i="9" s="1"/>
  <c r="AX21" i="9" l="1"/>
  <c r="BR21" i="9"/>
  <c r="AN21" i="9"/>
  <c r="AD21" i="9"/>
  <c r="G8" i="12"/>
  <c r="M7" i="12"/>
  <c r="D7" i="12" s="1"/>
  <c r="BS8" i="9"/>
  <c r="BX7" i="9"/>
  <c r="BY7" i="9" s="1"/>
  <c r="F21" i="12"/>
  <c r="AO8" i="9"/>
  <c r="AT7" i="9"/>
  <c r="AU7" i="9" s="1"/>
  <c r="AE8" i="9"/>
  <c r="AJ7" i="9"/>
  <c r="AK7" i="9" s="1"/>
  <c r="AY8" i="9"/>
  <c r="BD7" i="9"/>
  <c r="BE7" i="9" s="1"/>
  <c r="BH21" i="9"/>
  <c r="BI8" i="9"/>
  <c r="BN7" i="9"/>
  <c r="BO7" i="9" s="1"/>
  <c r="M7" i="9"/>
  <c r="D7" i="9" s="1"/>
  <c r="AD22" i="9" l="1"/>
  <c r="AN22" i="9"/>
  <c r="BI9" i="9"/>
  <c r="BN8" i="9"/>
  <c r="BO8" i="9" s="1"/>
  <c r="BH22" i="9"/>
  <c r="BS9" i="9"/>
  <c r="BX8" i="9"/>
  <c r="BY8" i="9" s="1"/>
  <c r="BR22" i="9"/>
  <c r="F22" i="12"/>
  <c r="AY9" i="9"/>
  <c r="BD8" i="9"/>
  <c r="BE8" i="9" s="1"/>
  <c r="AO9" i="9"/>
  <c r="AT8" i="9"/>
  <c r="AU8" i="9" s="1"/>
  <c r="AE9" i="9"/>
  <c r="AJ8" i="9"/>
  <c r="AK8" i="9" s="1"/>
  <c r="G9" i="12"/>
  <c r="M8" i="12"/>
  <c r="D8" i="12" s="1"/>
  <c r="AX22" i="9"/>
  <c r="M8" i="9"/>
  <c r="D8" i="9" s="1"/>
  <c r="AX23" i="9" l="1"/>
  <c r="BI10" i="9"/>
  <c r="BN9" i="9"/>
  <c r="BO9" i="9" s="1"/>
  <c r="F23" i="12"/>
  <c r="BR23" i="9"/>
  <c r="AN23" i="9"/>
  <c r="AY10" i="9"/>
  <c r="BD9" i="9"/>
  <c r="BE9" i="9" s="1"/>
  <c r="G10" i="12"/>
  <c r="M9" i="12"/>
  <c r="D9" i="12" s="1"/>
  <c r="AE10" i="9"/>
  <c r="AJ9" i="9"/>
  <c r="AK9" i="9" s="1"/>
  <c r="BH23" i="9"/>
  <c r="AO10" i="9"/>
  <c r="AT9" i="9"/>
  <c r="AU9" i="9" s="1"/>
  <c r="BS10" i="9"/>
  <c r="BX9" i="9"/>
  <c r="BY9" i="9" s="1"/>
  <c r="AD23" i="9"/>
  <c r="M9" i="9"/>
  <c r="D9" i="9" s="1"/>
  <c r="AE11" i="9" l="1"/>
  <c r="AJ10" i="9"/>
  <c r="AK10" i="9" s="1"/>
  <c r="BR24" i="9"/>
  <c r="AD24" i="9"/>
  <c r="F24" i="12"/>
  <c r="G11" i="12"/>
  <c r="M10" i="12"/>
  <c r="D10" i="12" s="1"/>
  <c r="AY11" i="9"/>
  <c r="BD10" i="9"/>
  <c r="BE10" i="9" s="1"/>
  <c r="BI11" i="9"/>
  <c r="BN10" i="9"/>
  <c r="BO10" i="9" s="1"/>
  <c r="BS11" i="9"/>
  <c r="BX10" i="9"/>
  <c r="BY10" i="9" s="1"/>
  <c r="AO11" i="9"/>
  <c r="AT10" i="9"/>
  <c r="AU10" i="9" s="1"/>
  <c r="BH24" i="9"/>
  <c r="AN24" i="9"/>
  <c r="AX24" i="9"/>
  <c r="M10" i="9"/>
  <c r="D10" i="9" s="1"/>
  <c r="AE12" i="9" l="1"/>
  <c r="AJ11" i="9"/>
  <c r="AK11" i="9" s="1"/>
  <c r="AX25" i="9"/>
  <c r="BS12" i="9"/>
  <c r="BX11" i="9"/>
  <c r="BY11" i="9" s="1"/>
  <c r="F25" i="12"/>
  <c r="AO12" i="9"/>
  <c r="AT11" i="9"/>
  <c r="AU11" i="9" s="1"/>
  <c r="AN25" i="9"/>
  <c r="BI12" i="9"/>
  <c r="BN11" i="9"/>
  <c r="BO11" i="9" s="1"/>
  <c r="BH25" i="9"/>
  <c r="AY12" i="9"/>
  <c r="BD11" i="9"/>
  <c r="BE11" i="9" s="1"/>
  <c r="BR25" i="9"/>
  <c r="G12" i="12"/>
  <c r="M11" i="12"/>
  <c r="D11" i="12" s="1"/>
  <c r="AD25" i="9"/>
  <c r="M11" i="9"/>
  <c r="D11" i="9" s="1"/>
  <c r="G26" i="12" l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AE26" i="9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F38" i="9" s="1"/>
  <c r="AF39" i="9" s="1"/>
  <c r="AF40" i="9" s="1"/>
  <c r="AF41" i="9" s="1"/>
  <c r="AF42" i="9" s="1"/>
  <c r="AF43" i="9" s="1"/>
  <c r="AF44" i="9" s="1"/>
  <c r="AF45" i="9" s="1"/>
  <c r="AF46" i="9" s="1"/>
  <c r="AF47" i="9" s="1"/>
  <c r="AF48" i="9" s="1"/>
  <c r="AF49" i="9" s="1"/>
  <c r="AG50" i="9" s="1"/>
  <c r="AG51" i="9" s="1"/>
  <c r="AG52" i="9" s="1"/>
  <c r="AG53" i="9" s="1"/>
  <c r="AG54" i="9" s="1"/>
  <c r="AG55" i="9" s="1"/>
  <c r="AG56" i="9" s="1"/>
  <c r="AG57" i="9" s="1"/>
  <c r="AG58" i="9" s="1"/>
  <c r="AG59" i="9" s="1"/>
  <c r="AG60" i="9" s="1"/>
  <c r="AG61" i="9" s="1"/>
  <c r="AH62" i="9" s="1"/>
  <c r="AH63" i="9" s="1"/>
  <c r="AH64" i="9" s="1"/>
  <c r="AH65" i="9" s="1"/>
  <c r="AH66" i="9" s="1"/>
  <c r="AH67" i="9" s="1"/>
  <c r="AH68" i="9" s="1"/>
  <c r="AH69" i="9" s="1"/>
  <c r="AH70" i="9" s="1"/>
  <c r="AH71" i="9" s="1"/>
  <c r="AH72" i="9" s="1"/>
  <c r="AH73" i="9" s="1"/>
  <c r="BS13" i="9"/>
  <c r="BX12" i="9"/>
  <c r="BY12" i="9" s="1"/>
  <c r="BI13" i="9"/>
  <c r="BN12" i="9"/>
  <c r="BO12" i="9" s="1"/>
  <c r="AO26" i="9"/>
  <c r="AO27" i="9" s="1"/>
  <c r="AO28" i="9" s="1"/>
  <c r="AO29" i="9" s="1"/>
  <c r="AO30" i="9" s="1"/>
  <c r="AO31" i="9" s="1"/>
  <c r="AO32" i="9" s="1"/>
  <c r="AO33" i="9" s="1"/>
  <c r="AO34" i="9" s="1"/>
  <c r="AO35" i="9" s="1"/>
  <c r="AO36" i="9" s="1"/>
  <c r="AO37" i="9" s="1"/>
  <c r="AP38" i="9" s="1"/>
  <c r="AP39" i="9" s="1"/>
  <c r="AP40" i="9" s="1"/>
  <c r="AP41" i="9" s="1"/>
  <c r="AP42" i="9" s="1"/>
  <c r="AP43" i="9" s="1"/>
  <c r="AP44" i="9" s="1"/>
  <c r="AP45" i="9" s="1"/>
  <c r="AP46" i="9" s="1"/>
  <c r="AP47" i="9" s="1"/>
  <c r="AP48" i="9" s="1"/>
  <c r="AP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R62" i="9" s="1"/>
  <c r="AR63" i="9" s="1"/>
  <c r="AR64" i="9" s="1"/>
  <c r="AR65" i="9" s="1"/>
  <c r="AR66" i="9" s="1"/>
  <c r="AR67" i="9" s="1"/>
  <c r="AR68" i="9" s="1"/>
  <c r="AR69" i="9" s="1"/>
  <c r="AR70" i="9" s="1"/>
  <c r="AR71" i="9" s="1"/>
  <c r="AR72" i="9" s="1"/>
  <c r="AR73" i="9" s="1"/>
  <c r="AY26" i="9"/>
  <c r="AY27" i="9" s="1"/>
  <c r="AY28" i="9" s="1"/>
  <c r="AY29" i="9" s="1"/>
  <c r="AY30" i="9" s="1"/>
  <c r="AY31" i="9" s="1"/>
  <c r="AY32" i="9" s="1"/>
  <c r="AY33" i="9" s="1"/>
  <c r="AY34" i="9" s="1"/>
  <c r="AY35" i="9" s="1"/>
  <c r="AY36" i="9" s="1"/>
  <c r="AY37" i="9" s="1"/>
  <c r="AZ38" i="9" s="1"/>
  <c r="AZ39" i="9" s="1"/>
  <c r="AZ40" i="9" s="1"/>
  <c r="AZ41" i="9" s="1"/>
  <c r="AZ42" i="9" s="1"/>
  <c r="AZ43" i="9" s="1"/>
  <c r="AZ44" i="9" s="1"/>
  <c r="AZ45" i="9" s="1"/>
  <c r="AZ46" i="9" s="1"/>
  <c r="AZ47" i="9" s="1"/>
  <c r="AZ48" i="9" s="1"/>
  <c r="AZ49" i="9" s="1"/>
  <c r="BA50" i="9" s="1"/>
  <c r="BA51" i="9" s="1"/>
  <c r="BA52" i="9" s="1"/>
  <c r="BA53" i="9" s="1"/>
  <c r="BA54" i="9" s="1"/>
  <c r="BA55" i="9" s="1"/>
  <c r="BA56" i="9" s="1"/>
  <c r="BA57" i="9" s="1"/>
  <c r="BA58" i="9" s="1"/>
  <c r="BA59" i="9" s="1"/>
  <c r="BA60" i="9" s="1"/>
  <c r="BA61" i="9" s="1"/>
  <c r="BB62" i="9" s="1"/>
  <c r="BB63" i="9" s="1"/>
  <c r="BB64" i="9" s="1"/>
  <c r="BB65" i="9" s="1"/>
  <c r="BB66" i="9" s="1"/>
  <c r="BB67" i="9" s="1"/>
  <c r="BB68" i="9" s="1"/>
  <c r="BB69" i="9" s="1"/>
  <c r="BB70" i="9" s="1"/>
  <c r="BB71" i="9" s="1"/>
  <c r="BB72" i="9" s="1"/>
  <c r="BB73" i="9" s="1"/>
  <c r="BI26" i="9"/>
  <c r="BI27" i="9" s="1"/>
  <c r="BI28" i="9" s="1"/>
  <c r="BI29" i="9" s="1"/>
  <c r="BI30" i="9" s="1"/>
  <c r="BI31" i="9" s="1"/>
  <c r="BI32" i="9" s="1"/>
  <c r="BI33" i="9" s="1"/>
  <c r="BI34" i="9" s="1"/>
  <c r="BI35" i="9" s="1"/>
  <c r="BI36" i="9" s="1"/>
  <c r="BI37" i="9" s="1"/>
  <c r="BJ38" i="9" s="1"/>
  <c r="BJ39" i="9" s="1"/>
  <c r="BJ40" i="9" s="1"/>
  <c r="BJ41" i="9" s="1"/>
  <c r="BJ42" i="9" s="1"/>
  <c r="BJ43" i="9" s="1"/>
  <c r="BJ44" i="9" s="1"/>
  <c r="BJ45" i="9" s="1"/>
  <c r="BJ46" i="9" s="1"/>
  <c r="BJ47" i="9" s="1"/>
  <c r="BJ48" i="9" s="1"/>
  <c r="BJ49" i="9" s="1"/>
  <c r="BK50" i="9" s="1"/>
  <c r="BK51" i="9" s="1"/>
  <c r="BK52" i="9" s="1"/>
  <c r="BK53" i="9" s="1"/>
  <c r="BK54" i="9" s="1"/>
  <c r="BK55" i="9" s="1"/>
  <c r="BK56" i="9" s="1"/>
  <c r="BK57" i="9" s="1"/>
  <c r="BK58" i="9" s="1"/>
  <c r="BK59" i="9" s="1"/>
  <c r="BK60" i="9" s="1"/>
  <c r="BK61" i="9" s="1"/>
  <c r="BL62" i="9" s="1"/>
  <c r="BL63" i="9" s="1"/>
  <c r="BL64" i="9" s="1"/>
  <c r="BL65" i="9" s="1"/>
  <c r="BL66" i="9" s="1"/>
  <c r="BL67" i="9" s="1"/>
  <c r="BL68" i="9" s="1"/>
  <c r="BL69" i="9" s="1"/>
  <c r="BL70" i="9" s="1"/>
  <c r="BL71" i="9" s="1"/>
  <c r="BL72" i="9" s="1"/>
  <c r="BL73" i="9" s="1"/>
  <c r="G13" i="12"/>
  <c r="M12" i="12"/>
  <c r="D12" i="12" s="1"/>
  <c r="BS26" i="9"/>
  <c r="BS27" i="9" s="1"/>
  <c r="BS28" i="9" s="1"/>
  <c r="BS29" i="9" s="1"/>
  <c r="BS30" i="9" s="1"/>
  <c r="BS31" i="9" s="1"/>
  <c r="BS32" i="9" s="1"/>
  <c r="BS33" i="9" s="1"/>
  <c r="BS34" i="9" s="1"/>
  <c r="BS35" i="9" s="1"/>
  <c r="BS36" i="9" s="1"/>
  <c r="BS37" i="9" s="1"/>
  <c r="BT38" i="9" s="1"/>
  <c r="BT39" i="9" s="1"/>
  <c r="BT40" i="9" s="1"/>
  <c r="BT41" i="9" s="1"/>
  <c r="BT42" i="9" s="1"/>
  <c r="BT43" i="9" s="1"/>
  <c r="BT44" i="9" s="1"/>
  <c r="BT45" i="9" s="1"/>
  <c r="BT46" i="9" s="1"/>
  <c r="BT47" i="9" s="1"/>
  <c r="BT48" i="9" s="1"/>
  <c r="BT49" i="9" s="1"/>
  <c r="BU50" i="9" s="1"/>
  <c r="BU51" i="9" s="1"/>
  <c r="BU52" i="9" s="1"/>
  <c r="BU53" i="9" s="1"/>
  <c r="BU54" i="9" s="1"/>
  <c r="BU55" i="9" s="1"/>
  <c r="BU56" i="9" s="1"/>
  <c r="BU57" i="9" s="1"/>
  <c r="BU58" i="9" s="1"/>
  <c r="BU59" i="9" s="1"/>
  <c r="BU60" i="9" s="1"/>
  <c r="BU61" i="9" s="1"/>
  <c r="BV62" i="9" s="1"/>
  <c r="BV63" i="9" s="1"/>
  <c r="BV64" i="9" s="1"/>
  <c r="BV65" i="9" s="1"/>
  <c r="BV66" i="9" s="1"/>
  <c r="BV67" i="9" s="1"/>
  <c r="BV68" i="9" s="1"/>
  <c r="BV69" i="9" s="1"/>
  <c r="BV70" i="9" s="1"/>
  <c r="BV71" i="9" s="1"/>
  <c r="BV72" i="9" s="1"/>
  <c r="BV73" i="9" s="1"/>
  <c r="AY13" i="9"/>
  <c r="BD12" i="9"/>
  <c r="BE12" i="9" s="1"/>
  <c r="AO13" i="9"/>
  <c r="AT12" i="9"/>
  <c r="AU12" i="9" s="1"/>
  <c r="AE13" i="9"/>
  <c r="AJ12" i="9"/>
  <c r="AK12" i="9" s="1"/>
  <c r="M12" i="9"/>
  <c r="D12" i="9" s="1"/>
  <c r="E14" i="9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H14" i="12" l="1"/>
  <c r="E14" i="12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F26" i="12" s="1"/>
  <c r="M13" i="12"/>
  <c r="D13" i="12" s="1"/>
  <c r="AP14" i="9"/>
  <c r="AM14" i="9"/>
  <c r="AM15" i="9" s="1"/>
  <c r="AM16" i="9" s="1"/>
  <c r="AM17" i="9" s="1"/>
  <c r="AM18" i="9" s="1"/>
  <c r="AM19" i="9" s="1"/>
  <c r="AM20" i="9" s="1"/>
  <c r="AM21" i="9" s="1"/>
  <c r="AM22" i="9" s="1"/>
  <c r="AM23" i="9" s="1"/>
  <c r="AM24" i="9" s="1"/>
  <c r="AM25" i="9" s="1"/>
  <c r="AN26" i="9" s="1"/>
  <c r="AT13" i="9"/>
  <c r="AU13" i="9" s="1"/>
  <c r="AZ14" i="9"/>
  <c r="AW14" i="9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X26" i="9" s="1"/>
  <c r="BD13" i="9"/>
  <c r="BE13" i="9" s="1"/>
  <c r="BT14" i="9"/>
  <c r="BQ14" i="9"/>
  <c r="BQ15" i="9" s="1"/>
  <c r="BQ16" i="9" s="1"/>
  <c r="BQ17" i="9" s="1"/>
  <c r="BQ18" i="9" s="1"/>
  <c r="BQ19" i="9" s="1"/>
  <c r="BQ20" i="9" s="1"/>
  <c r="BQ21" i="9" s="1"/>
  <c r="BQ22" i="9" s="1"/>
  <c r="BQ23" i="9" s="1"/>
  <c r="BQ24" i="9" s="1"/>
  <c r="BQ25" i="9" s="1"/>
  <c r="BR26" i="9" s="1"/>
  <c r="BX13" i="9"/>
  <c r="BY13" i="9" s="1"/>
  <c r="AF14" i="9"/>
  <c r="AJ13" i="9"/>
  <c r="AK13" i="9" s="1"/>
  <c r="AC14" i="9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D26" i="9" s="1"/>
  <c r="BJ14" i="9"/>
  <c r="BN13" i="9"/>
  <c r="BO13" i="9" s="1"/>
  <c r="BG14" i="9"/>
  <c r="BG15" i="9" s="1"/>
  <c r="BG16" i="9" s="1"/>
  <c r="BG17" i="9" s="1"/>
  <c r="BG18" i="9" s="1"/>
  <c r="BG19" i="9" s="1"/>
  <c r="BG20" i="9" s="1"/>
  <c r="BG21" i="9" s="1"/>
  <c r="BG22" i="9" s="1"/>
  <c r="BG23" i="9" s="1"/>
  <c r="BG24" i="9" s="1"/>
  <c r="BG25" i="9" s="1"/>
  <c r="BH26" i="9" s="1"/>
  <c r="M13" i="9"/>
  <c r="D13" i="9" s="1"/>
  <c r="AX27" i="9" l="1"/>
  <c r="AD27" i="9"/>
  <c r="AZ15" i="9"/>
  <c r="BD14" i="9"/>
  <c r="BE14" i="9" s="1"/>
  <c r="AN27" i="9"/>
  <c r="BJ15" i="9"/>
  <c r="BN14" i="9"/>
  <c r="BO14" i="9" s="1"/>
  <c r="AF15" i="9"/>
  <c r="AJ14" i="9"/>
  <c r="AK14" i="9" s="1"/>
  <c r="AP15" i="9"/>
  <c r="AT14" i="9"/>
  <c r="AU14" i="9" s="1"/>
  <c r="BR27" i="9"/>
  <c r="F27" i="12"/>
  <c r="BH27" i="9"/>
  <c r="BT15" i="9"/>
  <c r="BX14" i="9"/>
  <c r="BY14" i="9" s="1"/>
  <c r="H15" i="12"/>
  <c r="M14" i="12"/>
  <c r="D14" i="12" s="1"/>
  <c r="M14" i="9"/>
  <c r="D14" i="9" s="1"/>
  <c r="BR28" i="9" l="1"/>
  <c r="AZ16" i="9"/>
  <c r="BD15" i="9"/>
  <c r="BE15" i="9" s="1"/>
  <c r="AN28" i="9"/>
  <c r="BH28" i="9"/>
  <c r="AF16" i="9"/>
  <c r="AJ15" i="9"/>
  <c r="AK15" i="9" s="1"/>
  <c r="AD28" i="9"/>
  <c r="H16" i="12"/>
  <c r="M15" i="12"/>
  <c r="D15" i="12" s="1"/>
  <c r="AP16" i="9"/>
  <c r="AT15" i="9"/>
  <c r="AU15" i="9" s="1"/>
  <c r="F28" i="12"/>
  <c r="BT16" i="9"/>
  <c r="BX15" i="9"/>
  <c r="BY15" i="9" s="1"/>
  <c r="BJ16" i="9"/>
  <c r="BN15" i="9"/>
  <c r="BO15" i="9" s="1"/>
  <c r="AX28" i="9"/>
  <c r="M15" i="9"/>
  <c r="D15" i="9" s="1"/>
  <c r="AP17" i="9" l="1"/>
  <c r="AT16" i="9"/>
  <c r="AU16" i="9" s="1"/>
  <c r="AN29" i="9"/>
  <c r="BJ17" i="9"/>
  <c r="BN16" i="9"/>
  <c r="BO16" i="9" s="1"/>
  <c r="BT17" i="9"/>
  <c r="BX16" i="9"/>
  <c r="BY16" i="9" s="1"/>
  <c r="AD29" i="9"/>
  <c r="AZ17" i="9"/>
  <c r="BD16" i="9"/>
  <c r="BE16" i="9" s="1"/>
  <c r="BH29" i="9"/>
  <c r="H17" i="12"/>
  <c r="M16" i="12"/>
  <c r="D16" i="12" s="1"/>
  <c r="F29" i="12"/>
  <c r="AX29" i="9"/>
  <c r="AF17" i="9"/>
  <c r="AJ16" i="9"/>
  <c r="AK16" i="9" s="1"/>
  <c r="BR29" i="9"/>
  <c r="M16" i="9"/>
  <c r="D16" i="9" s="1"/>
  <c r="BT18" i="9" l="1"/>
  <c r="BX17" i="9"/>
  <c r="BY17" i="9" s="1"/>
  <c r="H18" i="12"/>
  <c r="M17" i="12"/>
  <c r="D17" i="12" s="1"/>
  <c r="AF18" i="9"/>
  <c r="AJ17" i="9"/>
  <c r="AK17" i="9" s="1"/>
  <c r="BJ18" i="9"/>
  <c r="BN17" i="9"/>
  <c r="BO17" i="9" s="1"/>
  <c r="BH30" i="9"/>
  <c r="AX30" i="9"/>
  <c r="AZ18" i="9"/>
  <c r="BD17" i="9"/>
  <c r="BE17" i="9" s="1"/>
  <c r="AN30" i="9"/>
  <c r="BR30" i="9"/>
  <c r="F30" i="12"/>
  <c r="AD30" i="9"/>
  <c r="AP18" i="9"/>
  <c r="AT17" i="9"/>
  <c r="AU17" i="9" s="1"/>
  <c r="M17" i="9"/>
  <c r="D17" i="9" s="1"/>
  <c r="AP19" i="9" l="1"/>
  <c r="AT18" i="9"/>
  <c r="AU18" i="9" s="1"/>
  <c r="AF19" i="9"/>
  <c r="AJ18" i="9"/>
  <c r="AK18" i="9" s="1"/>
  <c r="AN31" i="9"/>
  <c r="F31" i="12"/>
  <c r="BJ19" i="9"/>
  <c r="BN18" i="9"/>
  <c r="BO18" i="9" s="1"/>
  <c r="AD31" i="9"/>
  <c r="AX31" i="9"/>
  <c r="H19" i="12"/>
  <c r="M18" i="12"/>
  <c r="D18" i="12" s="1"/>
  <c r="AZ19" i="9"/>
  <c r="BD18" i="9"/>
  <c r="BE18" i="9" s="1"/>
  <c r="BR31" i="9"/>
  <c r="BH31" i="9"/>
  <c r="BT19" i="9"/>
  <c r="BX18" i="9"/>
  <c r="BY18" i="9" s="1"/>
  <c r="M18" i="9"/>
  <c r="D18" i="9" s="1"/>
  <c r="F32" i="12" l="1"/>
  <c r="BT20" i="9"/>
  <c r="BX19" i="9"/>
  <c r="BY19" i="9" s="1"/>
  <c r="AX32" i="9"/>
  <c r="AN32" i="9"/>
  <c r="H20" i="12"/>
  <c r="M19" i="12"/>
  <c r="D19" i="12" s="1"/>
  <c r="AD32" i="9"/>
  <c r="AF20" i="9"/>
  <c r="AJ19" i="9"/>
  <c r="AK19" i="9" s="1"/>
  <c r="BH32" i="9"/>
  <c r="BR32" i="9"/>
  <c r="AZ20" i="9"/>
  <c r="BD19" i="9"/>
  <c r="BE19" i="9" s="1"/>
  <c r="BJ20" i="9"/>
  <c r="BN19" i="9"/>
  <c r="BO19" i="9" s="1"/>
  <c r="AP20" i="9"/>
  <c r="AT19" i="9"/>
  <c r="AU19" i="9" s="1"/>
  <c r="M19" i="9"/>
  <c r="D19" i="9" s="1"/>
  <c r="AF21" i="9" l="1"/>
  <c r="AJ20" i="9"/>
  <c r="AK20" i="9" s="1"/>
  <c r="AX33" i="9"/>
  <c r="AN33" i="9"/>
  <c r="BJ21" i="9"/>
  <c r="BN20" i="9"/>
  <c r="BO20" i="9" s="1"/>
  <c r="BH33" i="9"/>
  <c r="AZ21" i="9"/>
  <c r="BD20" i="9"/>
  <c r="BE20" i="9" s="1"/>
  <c r="AD33" i="9"/>
  <c r="BT21" i="9"/>
  <c r="BX20" i="9"/>
  <c r="BY20" i="9" s="1"/>
  <c r="AP21" i="9"/>
  <c r="AT20" i="9"/>
  <c r="AU20" i="9" s="1"/>
  <c r="BR33" i="9"/>
  <c r="H21" i="12"/>
  <c r="M20" i="12"/>
  <c r="D20" i="12" s="1"/>
  <c r="F33" i="12"/>
  <c r="M20" i="9"/>
  <c r="D20" i="9" s="1"/>
  <c r="F34" i="12" l="1"/>
  <c r="BT22" i="9"/>
  <c r="BX21" i="9"/>
  <c r="BY21" i="9" s="1"/>
  <c r="AN34" i="9"/>
  <c r="BJ22" i="9"/>
  <c r="BN21" i="9"/>
  <c r="BO21" i="9" s="1"/>
  <c r="AZ22" i="9"/>
  <c r="BD21" i="9"/>
  <c r="BE21" i="9" s="1"/>
  <c r="AX34" i="9"/>
  <c r="AD34" i="9"/>
  <c r="H22" i="12"/>
  <c r="M21" i="12"/>
  <c r="D21" i="12" s="1"/>
  <c r="BR34" i="9"/>
  <c r="AP22" i="9"/>
  <c r="AT21" i="9"/>
  <c r="AU21" i="9" s="1"/>
  <c r="BH34" i="9"/>
  <c r="AF22" i="9"/>
  <c r="AJ21" i="9"/>
  <c r="AK21" i="9" s="1"/>
  <c r="M21" i="9"/>
  <c r="D21" i="9" s="1"/>
  <c r="BJ23" i="9" l="1"/>
  <c r="BN22" i="9"/>
  <c r="BO22" i="9" s="1"/>
  <c r="AF23" i="9"/>
  <c r="AJ22" i="9"/>
  <c r="AK22" i="9" s="1"/>
  <c r="AD35" i="9"/>
  <c r="AN35" i="9"/>
  <c r="AP23" i="9"/>
  <c r="AT22" i="9"/>
  <c r="AU22" i="9" s="1"/>
  <c r="AX35" i="9"/>
  <c r="BT23" i="9"/>
  <c r="BX22" i="9"/>
  <c r="BY22" i="9" s="1"/>
  <c r="F35" i="12"/>
  <c r="H23" i="12"/>
  <c r="M22" i="12"/>
  <c r="D22" i="12" s="1"/>
  <c r="BH35" i="9"/>
  <c r="BR35" i="9"/>
  <c r="AZ23" i="9"/>
  <c r="BD22" i="9"/>
  <c r="BE22" i="9" s="1"/>
  <c r="M22" i="9"/>
  <c r="D22" i="9" s="1"/>
  <c r="F36" i="12" l="1"/>
  <c r="AN36" i="9"/>
  <c r="BT24" i="9"/>
  <c r="BX23" i="9"/>
  <c r="BY23" i="9" s="1"/>
  <c r="AD36" i="9"/>
  <c r="AX36" i="9"/>
  <c r="AF24" i="9"/>
  <c r="AJ23" i="9"/>
  <c r="AK23" i="9" s="1"/>
  <c r="AZ24" i="9"/>
  <c r="BD23" i="9"/>
  <c r="BE23" i="9" s="1"/>
  <c r="BR36" i="9"/>
  <c r="BH36" i="9"/>
  <c r="H24" i="12"/>
  <c r="M23" i="12"/>
  <c r="D23" i="12" s="1"/>
  <c r="AP24" i="9"/>
  <c r="AT23" i="9"/>
  <c r="AU23" i="9" s="1"/>
  <c r="BJ24" i="9"/>
  <c r="BN23" i="9"/>
  <c r="BO23" i="9" s="1"/>
  <c r="M23" i="9"/>
  <c r="D23" i="9" s="1"/>
  <c r="AD37" i="9" l="1"/>
  <c r="BR37" i="9"/>
  <c r="AP25" i="9"/>
  <c r="AT24" i="9"/>
  <c r="AU24" i="9" s="1"/>
  <c r="BT25" i="9"/>
  <c r="BX24" i="9"/>
  <c r="BY24" i="9" s="1"/>
  <c r="AZ25" i="9"/>
  <c r="BD24" i="9"/>
  <c r="BE24" i="9" s="1"/>
  <c r="H25" i="12"/>
  <c r="M24" i="12"/>
  <c r="D24" i="12" s="1"/>
  <c r="AF25" i="9"/>
  <c r="AJ24" i="9"/>
  <c r="AK24" i="9" s="1"/>
  <c r="AN37" i="9"/>
  <c r="F37" i="12"/>
  <c r="BJ25" i="9"/>
  <c r="BN24" i="9"/>
  <c r="BO24" i="9" s="1"/>
  <c r="BH37" i="9"/>
  <c r="AX37" i="9"/>
  <c r="E26" i="9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M24" i="9"/>
  <c r="D24" i="9" s="1"/>
  <c r="BU26" i="9" l="1"/>
  <c r="BQ26" i="9"/>
  <c r="BQ27" i="9" s="1"/>
  <c r="BQ28" i="9" s="1"/>
  <c r="BQ29" i="9" s="1"/>
  <c r="BQ30" i="9" s="1"/>
  <c r="BQ31" i="9" s="1"/>
  <c r="BQ32" i="9" s="1"/>
  <c r="BQ33" i="9" s="1"/>
  <c r="BQ34" i="9" s="1"/>
  <c r="BQ35" i="9" s="1"/>
  <c r="BQ36" i="9" s="1"/>
  <c r="BQ37" i="9" s="1"/>
  <c r="BR38" i="9" s="1"/>
  <c r="BX25" i="9"/>
  <c r="BY25" i="9" s="1"/>
  <c r="BI38" i="9"/>
  <c r="BI39" i="9" s="1"/>
  <c r="BI40" i="9" s="1"/>
  <c r="BI41" i="9" s="1"/>
  <c r="BI42" i="9" s="1"/>
  <c r="BI43" i="9" s="1"/>
  <c r="BI44" i="9" s="1"/>
  <c r="BI45" i="9" s="1"/>
  <c r="BI46" i="9" s="1"/>
  <c r="BI47" i="9" s="1"/>
  <c r="BI48" i="9" s="1"/>
  <c r="BI49" i="9" s="1"/>
  <c r="BJ50" i="9" s="1"/>
  <c r="BJ51" i="9" s="1"/>
  <c r="BJ52" i="9" s="1"/>
  <c r="BJ53" i="9" s="1"/>
  <c r="BJ54" i="9" s="1"/>
  <c r="BJ55" i="9" s="1"/>
  <c r="BJ56" i="9" s="1"/>
  <c r="BJ57" i="9" s="1"/>
  <c r="BJ58" i="9" s="1"/>
  <c r="BJ59" i="9" s="1"/>
  <c r="BJ60" i="9" s="1"/>
  <c r="BJ61" i="9" s="1"/>
  <c r="BK62" i="9" s="1"/>
  <c r="BK63" i="9" s="1"/>
  <c r="BK64" i="9" s="1"/>
  <c r="BK65" i="9" s="1"/>
  <c r="BK66" i="9" s="1"/>
  <c r="BK67" i="9" s="1"/>
  <c r="BK68" i="9" s="1"/>
  <c r="BK69" i="9" s="1"/>
  <c r="BK70" i="9" s="1"/>
  <c r="BK71" i="9" s="1"/>
  <c r="BK72" i="9" s="1"/>
  <c r="BK73" i="9" s="1"/>
  <c r="BL74" i="9" s="1"/>
  <c r="BL75" i="9" s="1"/>
  <c r="BL76" i="9" s="1"/>
  <c r="BL77" i="9" s="1"/>
  <c r="BL78" i="9" s="1"/>
  <c r="BL79" i="9" s="1"/>
  <c r="BL80" i="9" s="1"/>
  <c r="BL81" i="9" s="1"/>
  <c r="BL82" i="9" s="1"/>
  <c r="BL83" i="9" s="1"/>
  <c r="BL84" i="9" s="1"/>
  <c r="BL85" i="9" s="1"/>
  <c r="AQ26" i="9"/>
  <c r="AT25" i="9"/>
  <c r="AU25" i="9" s="1"/>
  <c r="AM26" i="9"/>
  <c r="AM27" i="9" s="1"/>
  <c r="AM28" i="9" s="1"/>
  <c r="AM29" i="9" s="1"/>
  <c r="AM30" i="9" s="1"/>
  <c r="AM31" i="9" s="1"/>
  <c r="AM32" i="9" s="1"/>
  <c r="AM33" i="9" s="1"/>
  <c r="AM34" i="9" s="1"/>
  <c r="AM35" i="9" s="1"/>
  <c r="AM36" i="9" s="1"/>
  <c r="AM37" i="9" s="1"/>
  <c r="AN38" i="9" s="1"/>
  <c r="AO38" i="9"/>
  <c r="AO39" i="9" s="1"/>
  <c r="AO40" i="9" s="1"/>
  <c r="AO41" i="9" s="1"/>
  <c r="AO42" i="9" s="1"/>
  <c r="AO43" i="9" s="1"/>
  <c r="AO44" i="9" s="1"/>
  <c r="AO45" i="9" s="1"/>
  <c r="AO46" i="9" s="1"/>
  <c r="AO47" i="9" s="1"/>
  <c r="AO48" i="9" s="1"/>
  <c r="AO49" i="9" s="1"/>
  <c r="AP50" i="9" s="1"/>
  <c r="AP51" i="9" s="1"/>
  <c r="AP52" i="9" s="1"/>
  <c r="AP53" i="9" s="1"/>
  <c r="AP54" i="9" s="1"/>
  <c r="AP55" i="9" s="1"/>
  <c r="AP56" i="9" s="1"/>
  <c r="AP57" i="9" s="1"/>
  <c r="AP58" i="9" s="1"/>
  <c r="AP59" i="9" s="1"/>
  <c r="AP60" i="9" s="1"/>
  <c r="AP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R74" i="9" s="1"/>
  <c r="AR75" i="9" s="1"/>
  <c r="AR76" i="9" s="1"/>
  <c r="AR77" i="9" s="1"/>
  <c r="AR78" i="9" s="1"/>
  <c r="AR79" i="9" s="1"/>
  <c r="AR80" i="9" s="1"/>
  <c r="AR81" i="9" s="1"/>
  <c r="AR82" i="9" s="1"/>
  <c r="AR83" i="9" s="1"/>
  <c r="AR84" i="9" s="1"/>
  <c r="AR85" i="9" s="1"/>
  <c r="BK26" i="9"/>
  <c r="BG26" i="9"/>
  <c r="BG27" i="9" s="1"/>
  <c r="BG28" i="9" s="1"/>
  <c r="BG29" i="9" s="1"/>
  <c r="BG30" i="9" s="1"/>
  <c r="BG31" i="9" s="1"/>
  <c r="BG32" i="9" s="1"/>
  <c r="BG33" i="9" s="1"/>
  <c r="BG34" i="9" s="1"/>
  <c r="BG35" i="9" s="1"/>
  <c r="BG36" i="9" s="1"/>
  <c r="BG37" i="9" s="1"/>
  <c r="BH38" i="9" s="1"/>
  <c r="BN25" i="9"/>
  <c r="BO25" i="9" s="1"/>
  <c r="I26" i="12"/>
  <c r="E26" i="12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F38" i="12" s="1"/>
  <c r="M25" i="12"/>
  <c r="D25" i="12" s="1"/>
  <c r="BS38" i="9"/>
  <c r="BS39" i="9" s="1"/>
  <c r="BS40" i="9" s="1"/>
  <c r="BS41" i="9" s="1"/>
  <c r="BS42" i="9" s="1"/>
  <c r="BS43" i="9" s="1"/>
  <c r="BS44" i="9" s="1"/>
  <c r="BS45" i="9" s="1"/>
  <c r="BS46" i="9" s="1"/>
  <c r="BS47" i="9" s="1"/>
  <c r="BS48" i="9" s="1"/>
  <c r="BS49" i="9" s="1"/>
  <c r="BT50" i="9" s="1"/>
  <c r="BT51" i="9" s="1"/>
  <c r="BT52" i="9" s="1"/>
  <c r="BT53" i="9" s="1"/>
  <c r="BT54" i="9" s="1"/>
  <c r="BT55" i="9" s="1"/>
  <c r="BT56" i="9" s="1"/>
  <c r="BT57" i="9" s="1"/>
  <c r="BT58" i="9" s="1"/>
  <c r="BT59" i="9" s="1"/>
  <c r="BT60" i="9" s="1"/>
  <c r="BT61" i="9" s="1"/>
  <c r="BU62" i="9" s="1"/>
  <c r="BU63" i="9" s="1"/>
  <c r="BU64" i="9" s="1"/>
  <c r="BU65" i="9" s="1"/>
  <c r="BU66" i="9" s="1"/>
  <c r="BU67" i="9" s="1"/>
  <c r="BU68" i="9" s="1"/>
  <c r="BU69" i="9" s="1"/>
  <c r="BU70" i="9" s="1"/>
  <c r="BU71" i="9" s="1"/>
  <c r="BU72" i="9" s="1"/>
  <c r="BU73" i="9" s="1"/>
  <c r="BV74" i="9" s="1"/>
  <c r="BV75" i="9" s="1"/>
  <c r="BV76" i="9" s="1"/>
  <c r="BV77" i="9" s="1"/>
  <c r="BV78" i="9" s="1"/>
  <c r="BV79" i="9" s="1"/>
  <c r="BV80" i="9" s="1"/>
  <c r="BV81" i="9" s="1"/>
  <c r="BV82" i="9" s="1"/>
  <c r="BV83" i="9" s="1"/>
  <c r="BV84" i="9" s="1"/>
  <c r="BV85" i="9" s="1"/>
  <c r="AY38" i="9"/>
  <c r="AY39" i="9" s="1"/>
  <c r="AY40" i="9" s="1"/>
  <c r="AY41" i="9" s="1"/>
  <c r="AY42" i="9" s="1"/>
  <c r="AY43" i="9" s="1"/>
  <c r="AY44" i="9" s="1"/>
  <c r="AY45" i="9" s="1"/>
  <c r="AY46" i="9" s="1"/>
  <c r="AY47" i="9" s="1"/>
  <c r="AY48" i="9" s="1"/>
  <c r="AY49" i="9" s="1"/>
  <c r="AZ50" i="9" s="1"/>
  <c r="AZ51" i="9" s="1"/>
  <c r="AZ52" i="9" s="1"/>
  <c r="AZ53" i="9" s="1"/>
  <c r="AZ54" i="9" s="1"/>
  <c r="AZ55" i="9" s="1"/>
  <c r="AZ56" i="9" s="1"/>
  <c r="AZ57" i="9" s="1"/>
  <c r="AZ58" i="9" s="1"/>
  <c r="AZ59" i="9" s="1"/>
  <c r="AZ60" i="9" s="1"/>
  <c r="AZ61" i="9" s="1"/>
  <c r="BA62" i="9" s="1"/>
  <c r="BA63" i="9" s="1"/>
  <c r="BA64" i="9" s="1"/>
  <c r="BA65" i="9" s="1"/>
  <c r="BA66" i="9" s="1"/>
  <c r="BA67" i="9" s="1"/>
  <c r="BA68" i="9" s="1"/>
  <c r="BA69" i="9" s="1"/>
  <c r="BA70" i="9" s="1"/>
  <c r="BA71" i="9" s="1"/>
  <c r="BA72" i="9" s="1"/>
  <c r="BA73" i="9" s="1"/>
  <c r="BB74" i="9" s="1"/>
  <c r="BB75" i="9" s="1"/>
  <c r="BB76" i="9" s="1"/>
  <c r="BB77" i="9" s="1"/>
  <c r="BB78" i="9" s="1"/>
  <c r="BB79" i="9" s="1"/>
  <c r="BB80" i="9" s="1"/>
  <c r="BB81" i="9" s="1"/>
  <c r="BB82" i="9" s="1"/>
  <c r="BB83" i="9" s="1"/>
  <c r="BB84" i="9" s="1"/>
  <c r="BB85" i="9" s="1"/>
  <c r="AG26" i="9"/>
  <c r="AJ25" i="9"/>
  <c r="AK25" i="9" s="1"/>
  <c r="AC26" i="9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D38" i="9" s="1"/>
  <c r="G38" i="12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BA26" i="9"/>
  <c r="BD25" i="9"/>
  <c r="BE25" i="9" s="1"/>
  <c r="AW26" i="9"/>
  <c r="AW27" i="9" s="1"/>
  <c r="AW28" i="9" s="1"/>
  <c r="AW29" i="9" s="1"/>
  <c r="AW30" i="9" s="1"/>
  <c r="AW31" i="9" s="1"/>
  <c r="AW32" i="9" s="1"/>
  <c r="AW33" i="9" s="1"/>
  <c r="AW34" i="9" s="1"/>
  <c r="AW35" i="9" s="1"/>
  <c r="AW36" i="9" s="1"/>
  <c r="AW37" i="9" s="1"/>
  <c r="AX38" i="9" s="1"/>
  <c r="AE38" i="9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F50" i="9" s="1"/>
  <c r="AF51" i="9" s="1"/>
  <c r="AF52" i="9" s="1"/>
  <c r="AF53" i="9" s="1"/>
  <c r="AF54" i="9" s="1"/>
  <c r="AF55" i="9" s="1"/>
  <c r="AF56" i="9" s="1"/>
  <c r="AF57" i="9" s="1"/>
  <c r="AF58" i="9" s="1"/>
  <c r="AF59" i="9" s="1"/>
  <c r="AF60" i="9" s="1"/>
  <c r="AF61" i="9" s="1"/>
  <c r="AG62" i="9" s="1"/>
  <c r="AG63" i="9" s="1"/>
  <c r="AG64" i="9" s="1"/>
  <c r="AG65" i="9" s="1"/>
  <c r="AG66" i="9" s="1"/>
  <c r="AG67" i="9" s="1"/>
  <c r="AG68" i="9" s="1"/>
  <c r="AG69" i="9" s="1"/>
  <c r="AG70" i="9" s="1"/>
  <c r="AG71" i="9" s="1"/>
  <c r="AG72" i="9" s="1"/>
  <c r="AG73" i="9" s="1"/>
  <c r="AH74" i="9" s="1"/>
  <c r="AH75" i="9" s="1"/>
  <c r="AH76" i="9" s="1"/>
  <c r="AH77" i="9" s="1"/>
  <c r="AH78" i="9" s="1"/>
  <c r="AH79" i="9" s="1"/>
  <c r="AH80" i="9" s="1"/>
  <c r="AH81" i="9" s="1"/>
  <c r="AH82" i="9" s="1"/>
  <c r="AH83" i="9" s="1"/>
  <c r="AH84" i="9" s="1"/>
  <c r="AH85" i="9" s="1"/>
  <c r="M25" i="9"/>
  <c r="D25" i="9" s="1"/>
  <c r="AD39" i="9" l="1"/>
  <c r="AX39" i="9"/>
  <c r="AG27" i="9"/>
  <c r="AJ26" i="9"/>
  <c r="AK26" i="9" s="1"/>
  <c r="I27" i="12"/>
  <c r="M26" i="12"/>
  <c r="D26" i="12" s="1"/>
  <c r="F39" i="12"/>
  <c r="BA27" i="9"/>
  <c r="BD26" i="9"/>
  <c r="BE26" i="9" s="1"/>
  <c r="AQ27" i="9"/>
  <c r="AT26" i="9"/>
  <c r="AU26" i="9" s="1"/>
  <c r="BH39" i="9"/>
  <c r="BK27" i="9"/>
  <c r="BN26" i="9"/>
  <c r="BO26" i="9" s="1"/>
  <c r="BR39" i="9"/>
  <c r="AN39" i="9"/>
  <c r="BU27" i="9"/>
  <c r="BX26" i="9"/>
  <c r="BY26" i="9" s="1"/>
  <c r="M26" i="9"/>
  <c r="D26" i="9" s="1"/>
  <c r="I28" i="12" l="1"/>
  <c r="M27" i="12"/>
  <c r="D27" i="12" s="1"/>
  <c r="AG28" i="9"/>
  <c r="AJ27" i="9"/>
  <c r="AK27" i="9" s="1"/>
  <c r="BU28" i="9"/>
  <c r="BX27" i="9"/>
  <c r="BY27" i="9" s="1"/>
  <c r="AN40" i="9"/>
  <c r="BA28" i="9"/>
  <c r="BD27" i="9"/>
  <c r="BE27" i="9" s="1"/>
  <c r="AX40" i="9"/>
  <c r="BH40" i="9"/>
  <c r="AQ28" i="9"/>
  <c r="AT27" i="9"/>
  <c r="AU27" i="9" s="1"/>
  <c r="F40" i="12"/>
  <c r="BR40" i="9"/>
  <c r="BK28" i="9"/>
  <c r="BN27" i="9"/>
  <c r="BO27" i="9" s="1"/>
  <c r="AD40" i="9"/>
  <c r="M27" i="9"/>
  <c r="D27" i="9" s="1"/>
  <c r="AD41" i="9" l="1"/>
  <c r="BU29" i="9"/>
  <c r="BX28" i="9"/>
  <c r="BY28" i="9" s="1"/>
  <c r="BK29" i="9"/>
  <c r="BN28" i="9"/>
  <c r="BO28" i="9" s="1"/>
  <c r="BR41" i="9"/>
  <c r="AX41" i="9"/>
  <c r="AG29" i="9"/>
  <c r="AJ28" i="9"/>
  <c r="AK28" i="9" s="1"/>
  <c r="AQ29" i="9"/>
  <c r="AT28" i="9"/>
  <c r="AU28" i="9" s="1"/>
  <c r="F41" i="12"/>
  <c r="AN41" i="9"/>
  <c r="BH41" i="9"/>
  <c r="BA29" i="9"/>
  <c r="BD28" i="9"/>
  <c r="BE28" i="9" s="1"/>
  <c r="I29" i="12"/>
  <c r="M28" i="12"/>
  <c r="D28" i="12" s="1"/>
  <c r="M28" i="9"/>
  <c r="D28" i="9" s="1"/>
  <c r="F42" i="12" l="1"/>
  <c r="I30" i="12"/>
  <c r="M29" i="12"/>
  <c r="D29" i="12" s="1"/>
  <c r="BK30" i="9"/>
  <c r="BN29" i="9"/>
  <c r="BO29" i="9" s="1"/>
  <c r="BR42" i="9"/>
  <c r="BH42" i="9"/>
  <c r="BU30" i="9"/>
  <c r="BX29" i="9"/>
  <c r="BY29" i="9" s="1"/>
  <c r="AQ30" i="9"/>
  <c r="AT29" i="9"/>
  <c r="AU29" i="9" s="1"/>
  <c r="AG30" i="9"/>
  <c r="AJ29" i="9"/>
  <c r="AK29" i="9" s="1"/>
  <c r="BA30" i="9"/>
  <c r="BD29" i="9"/>
  <c r="BE29" i="9" s="1"/>
  <c r="AN42" i="9"/>
  <c r="AX42" i="9"/>
  <c r="AD42" i="9"/>
  <c r="M29" i="9"/>
  <c r="D29" i="9" s="1"/>
  <c r="BR43" i="9" l="1"/>
  <c r="BK31" i="9"/>
  <c r="BN30" i="9"/>
  <c r="BO30" i="9" s="1"/>
  <c r="AD43" i="9"/>
  <c r="BU31" i="9"/>
  <c r="BX30" i="9"/>
  <c r="BY30" i="9" s="1"/>
  <c r="I31" i="12"/>
  <c r="M30" i="12"/>
  <c r="D30" i="12" s="1"/>
  <c r="AX43" i="9"/>
  <c r="AN43" i="9"/>
  <c r="AG31" i="9"/>
  <c r="AJ30" i="9"/>
  <c r="AK30" i="9" s="1"/>
  <c r="AQ31" i="9"/>
  <c r="AT30" i="9"/>
  <c r="AU30" i="9" s="1"/>
  <c r="BA31" i="9"/>
  <c r="BD30" i="9"/>
  <c r="BE30" i="9" s="1"/>
  <c r="BH43" i="9"/>
  <c r="F43" i="12"/>
  <c r="M30" i="9"/>
  <c r="D30" i="9" s="1"/>
  <c r="F44" i="12" l="1"/>
  <c r="AD44" i="9"/>
  <c r="AG32" i="9"/>
  <c r="AJ31" i="9"/>
  <c r="AK31" i="9" s="1"/>
  <c r="BH44" i="9"/>
  <c r="AX44" i="9"/>
  <c r="BK32" i="9"/>
  <c r="BN31" i="9"/>
  <c r="BO31" i="9" s="1"/>
  <c r="BU32" i="9"/>
  <c r="BX31" i="9"/>
  <c r="BY31" i="9" s="1"/>
  <c r="BA32" i="9"/>
  <c r="BD31" i="9"/>
  <c r="BE31" i="9" s="1"/>
  <c r="AN44" i="9"/>
  <c r="AQ32" i="9"/>
  <c r="AT31" i="9"/>
  <c r="AU31" i="9" s="1"/>
  <c r="I32" i="12"/>
  <c r="M31" i="12"/>
  <c r="D31" i="12" s="1"/>
  <c r="BR44" i="9"/>
  <c r="M31" i="9"/>
  <c r="D31" i="9" s="1"/>
  <c r="AG33" i="9" l="1"/>
  <c r="AJ32" i="9"/>
  <c r="AK32" i="9" s="1"/>
  <c r="BA33" i="9"/>
  <c r="BD32" i="9"/>
  <c r="BE32" i="9" s="1"/>
  <c r="BH45" i="9"/>
  <c r="BU33" i="9"/>
  <c r="BX32" i="9"/>
  <c r="BY32" i="9" s="1"/>
  <c r="BK33" i="9"/>
  <c r="BN32" i="9"/>
  <c r="BO32" i="9" s="1"/>
  <c r="AD45" i="9"/>
  <c r="BR45" i="9"/>
  <c r="AQ33" i="9"/>
  <c r="AT32" i="9"/>
  <c r="AU32" i="9" s="1"/>
  <c r="F45" i="12"/>
  <c r="I33" i="12"/>
  <c r="M32" i="12"/>
  <c r="D32" i="12" s="1"/>
  <c r="AN45" i="9"/>
  <c r="AX45" i="9"/>
  <c r="M32" i="9"/>
  <c r="D32" i="9" s="1"/>
  <c r="AQ34" i="9" l="1"/>
  <c r="AT33" i="9"/>
  <c r="AU33" i="9" s="1"/>
  <c r="BH46" i="9"/>
  <c r="I34" i="12"/>
  <c r="M33" i="12"/>
  <c r="D33" i="12" s="1"/>
  <c r="AD46" i="9"/>
  <c r="BA34" i="9"/>
  <c r="BD33" i="9"/>
  <c r="BE33" i="9" s="1"/>
  <c r="AX46" i="9"/>
  <c r="AN46" i="9"/>
  <c r="F46" i="12"/>
  <c r="BU34" i="9"/>
  <c r="BX33" i="9"/>
  <c r="BY33" i="9" s="1"/>
  <c r="BR46" i="9"/>
  <c r="BK34" i="9"/>
  <c r="BN33" i="9"/>
  <c r="BO33" i="9" s="1"/>
  <c r="AG34" i="9"/>
  <c r="AJ33" i="9"/>
  <c r="AK33" i="9" s="1"/>
  <c r="M33" i="9"/>
  <c r="D33" i="9" s="1"/>
  <c r="F47" i="12" l="1"/>
  <c r="I35" i="12"/>
  <c r="M34" i="12"/>
  <c r="D34" i="12" s="1"/>
  <c r="AD47" i="9"/>
  <c r="BK35" i="9"/>
  <c r="BN34" i="9"/>
  <c r="BO34" i="9" s="1"/>
  <c r="AX47" i="9"/>
  <c r="BH47" i="9"/>
  <c r="AG35" i="9"/>
  <c r="AJ34" i="9"/>
  <c r="AK34" i="9" s="1"/>
  <c r="BR47" i="9"/>
  <c r="AN47" i="9"/>
  <c r="BU35" i="9"/>
  <c r="BX34" i="9"/>
  <c r="BY34" i="9" s="1"/>
  <c r="BA35" i="9"/>
  <c r="BD34" i="9"/>
  <c r="BE34" i="9" s="1"/>
  <c r="AQ35" i="9"/>
  <c r="AT34" i="9"/>
  <c r="AU34" i="9" s="1"/>
  <c r="M34" i="9"/>
  <c r="D34" i="9" s="1"/>
  <c r="BK36" i="9" l="1"/>
  <c r="BN35" i="9"/>
  <c r="BO35" i="9" s="1"/>
  <c r="AG36" i="9"/>
  <c r="AJ35" i="9"/>
  <c r="AK35" i="9" s="1"/>
  <c r="AD48" i="9"/>
  <c r="AQ36" i="9"/>
  <c r="AT35" i="9"/>
  <c r="AU35" i="9" s="1"/>
  <c r="BR48" i="9"/>
  <c r="BA36" i="9"/>
  <c r="BD35" i="9"/>
  <c r="BE35" i="9" s="1"/>
  <c r="BU36" i="9"/>
  <c r="BX35" i="9"/>
  <c r="BY35" i="9" s="1"/>
  <c r="BH48" i="9"/>
  <c r="I36" i="12"/>
  <c r="M35" i="12"/>
  <c r="D35" i="12" s="1"/>
  <c r="F48" i="12"/>
  <c r="AN48" i="9"/>
  <c r="AX48" i="9"/>
  <c r="M35" i="9"/>
  <c r="D35" i="9" s="1"/>
  <c r="AX49" i="9" l="1"/>
  <c r="BH49" i="9"/>
  <c r="AQ37" i="9"/>
  <c r="AT36" i="9"/>
  <c r="AU36" i="9" s="1"/>
  <c r="BU37" i="9"/>
  <c r="BX36" i="9"/>
  <c r="BY36" i="9" s="1"/>
  <c r="AD49" i="9"/>
  <c r="F49" i="12"/>
  <c r="AG37" i="9"/>
  <c r="AJ36" i="9"/>
  <c r="AK36" i="9" s="1"/>
  <c r="BA37" i="9"/>
  <c r="BD36" i="9"/>
  <c r="BE36" i="9" s="1"/>
  <c r="AN49" i="9"/>
  <c r="I37" i="12"/>
  <c r="M36" i="12"/>
  <c r="D36" i="12" s="1"/>
  <c r="BR49" i="9"/>
  <c r="BK37" i="9"/>
  <c r="BN36" i="9"/>
  <c r="BO36" i="9" s="1"/>
  <c r="E38" i="9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M36" i="9"/>
  <c r="D36" i="9" s="1"/>
  <c r="BL38" i="9" l="1"/>
  <c r="BN37" i="9"/>
  <c r="BO37" i="9" s="1"/>
  <c r="BG38" i="9"/>
  <c r="BG39" i="9" s="1"/>
  <c r="BG40" i="9" s="1"/>
  <c r="BG41" i="9" s="1"/>
  <c r="BG42" i="9" s="1"/>
  <c r="BG43" i="9" s="1"/>
  <c r="BG44" i="9" s="1"/>
  <c r="BG45" i="9" s="1"/>
  <c r="BG46" i="9" s="1"/>
  <c r="BG47" i="9" s="1"/>
  <c r="BG48" i="9" s="1"/>
  <c r="BG49" i="9" s="1"/>
  <c r="BH50" i="9" s="1"/>
  <c r="BB38" i="9"/>
  <c r="BD37" i="9"/>
  <c r="BE37" i="9" s="1"/>
  <c r="AW38" i="9"/>
  <c r="AW39" i="9" s="1"/>
  <c r="AW40" i="9" s="1"/>
  <c r="AW41" i="9" s="1"/>
  <c r="AW42" i="9" s="1"/>
  <c r="AW43" i="9" s="1"/>
  <c r="AW44" i="9" s="1"/>
  <c r="AW45" i="9" s="1"/>
  <c r="AW46" i="9" s="1"/>
  <c r="AW47" i="9" s="1"/>
  <c r="AW48" i="9" s="1"/>
  <c r="AW49" i="9" s="1"/>
  <c r="AX50" i="9" s="1"/>
  <c r="BV38" i="9"/>
  <c r="BQ38" i="9"/>
  <c r="BQ39" i="9" s="1"/>
  <c r="BQ40" i="9" s="1"/>
  <c r="BQ41" i="9" s="1"/>
  <c r="BQ42" i="9" s="1"/>
  <c r="BQ43" i="9" s="1"/>
  <c r="BQ44" i="9" s="1"/>
  <c r="BQ45" i="9" s="1"/>
  <c r="BQ46" i="9" s="1"/>
  <c r="BQ47" i="9" s="1"/>
  <c r="BQ48" i="9" s="1"/>
  <c r="BQ49" i="9" s="1"/>
  <c r="BR50" i="9" s="1"/>
  <c r="BX37" i="9"/>
  <c r="BY37" i="9" s="1"/>
  <c r="AH38" i="9"/>
  <c r="AC38" i="9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D50" i="9" s="1"/>
  <c r="AJ37" i="9"/>
  <c r="AK37" i="9" s="1"/>
  <c r="AR38" i="9"/>
  <c r="AT37" i="9"/>
  <c r="AU37" i="9" s="1"/>
  <c r="AM38" i="9"/>
  <c r="AM39" i="9" s="1"/>
  <c r="AM40" i="9" s="1"/>
  <c r="AM41" i="9" s="1"/>
  <c r="AM42" i="9" s="1"/>
  <c r="AM43" i="9" s="1"/>
  <c r="AM44" i="9" s="1"/>
  <c r="AM45" i="9" s="1"/>
  <c r="AM46" i="9" s="1"/>
  <c r="AM47" i="9" s="1"/>
  <c r="AM48" i="9" s="1"/>
  <c r="AM49" i="9" s="1"/>
  <c r="AN50" i="9" s="1"/>
  <c r="G50" i="12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BS50" i="9"/>
  <c r="BS51" i="9" s="1"/>
  <c r="BS52" i="9" s="1"/>
  <c r="BS53" i="9" s="1"/>
  <c r="BS54" i="9" s="1"/>
  <c r="BS55" i="9" s="1"/>
  <c r="BS56" i="9" s="1"/>
  <c r="BS57" i="9" s="1"/>
  <c r="BS58" i="9" s="1"/>
  <c r="BS59" i="9" s="1"/>
  <c r="BS60" i="9" s="1"/>
  <c r="BS61" i="9" s="1"/>
  <c r="BT62" i="9" s="1"/>
  <c r="BT63" i="9" s="1"/>
  <c r="BT64" i="9" s="1"/>
  <c r="BT65" i="9" s="1"/>
  <c r="BT66" i="9" s="1"/>
  <c r="BT67" i="9" s="1"/>
  <c r="BT68" i="9" s="1"/>
  <c r="BT69" i="9" s="1"/>
  <c r="BT70" i="9" s="1"/>
  <c r="BT71" i="9" s="1"/>
  <c r="BT72" i="9" s="1"/>
  <c r="BT73" i="9" s="1"/>
  <c r="BU74" i="9" s="1"/>
  <c r="BU75" i="9" s="1"/>
  <c r="BU76" i="9" s="1"/>
  <c r="BU77" i="9" s="1"/>
  <c r="BU78" i="9" s="1"/>
  <c r="BU79" i="9" s="1"/>
  <c r="BU80" i="9" s="1"/>
  <c r="BU81" i="9" s="1"/>
  <c r="BU82" i="9" s="1"/>
  <c r="BU83" i="9" s="1"/>
  <c r="BU84" i="9" s="1"/>
  <c r="BU85" i="9" s="1"/>
  <c r="BV86" i="9" s="1"/>
  <c r="BV87" i="9" s="1"/>
  <c r="BV88" i="9" s="1"/>
  <c r="BV89" i="9" s="1"/>
  <c r="BV90" i="9" s="1"/>
  <c r="BV91" i="9" s="1"/>
  <c r="BV92" i="9" s="1"/>
  <c r="BV93" i="9" s="1"/>
  <c r="BV94" i="9" s="1"/>
  <c r="BV95" i="9" s="1"/>
  <c r="BV96" i="9" s="1"/>
  <c r="BV97" i="9" s="1"/>
  <c r="BI50" i="9"/>
  <c r="BI51" i="9" s="1"/>
  <c r="BI52" i="9" s="1"/>
  <c r="BI53" i="9" s="1"/>
  <c r="BI54" i="9" s="1"/>
  <c r="BI55" i="9" s="1"/>
  <c r="BI56" i="9" s="1"/>
  <c r="BI57" i="9" s="1"/>
  <c r="BI58" i="9" s="1"/>
  <c r="BI59" i="9" s="1"/>
  <c r="BI60" i="9" s="1"/>
  <c r="BI61" i="9" s="1"/>
  <c r="BJ62" i="9" s="1"/>
  <c r="BJ63" i="9" s="1"/>
  <c r="BJ64" i="9" s="1"/>
  <c r="BJ65" i="9" s="1"/>
  <c r="BJ66" i="9" s="1"/>
  <c r="BJ67" i="9" s="1"/>
  <c r="BJ68" i="9" s="1"/>
  <c r="BJ69" i="9" s="1"/>
  <c r="BJ70" i="9" s="1"/>
  <c r="BJ71" i="9" s="1"/>
  <c r="BJ72" i="9" s="1"/>
  <c r="BJ73" i="9" s="1"/>
  <c r="BK74" i="9" s="1"/>
  <c r="BK75" i="9" s="1"/>
  <c r="BK76" i="9" s="1"/>
  <c r="BK77" i="9" s="1"/>
  <c r="BK78" i="9" s="1"/>
  <c r="BK79" i="9" s="1"/>
  <c r="BK80" i="9" s="1"/>
  <c r="BK81" i="9" s="1"/>
  <c r="BK82" i="9" s="1"/>
  <c r="BK83" i="9" s="1"/>
  <c r="BK84" i="9" s="1"/>
  <c r="BK85" i="9" s="1"/>
  <c r="BL86" i="9" s="1"/>
  <c r="BL87" i="9" s="1"/>
  <c r="BL88" i="9" s="1"/>
  <c r="BL89" i="9" s="1"/>
  <c r="BL90" i="9" s="1"/>
  <c r="BL91" i="9" s="1"/>
  <c r="BL92" i="9" s="1"/>
  <c r="BL93" i="9" s="1"/>
  <c r="BL94" i="9" s="1"/>
  <c r="BL95" i="9" s="1"/>
  <c r="BL96" i="9" s="1"/>
  <c r="BL97" i="9" s="1"/>
  <c r="J38" i="12"/>
  <c r="M37" i="12"/>
  <c r="D37" i="12" s="1"/>
  <c r="E38" i="12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F50" i="12" s="1"/>
  <c r="AO50" i="9"/>
  <c r="AO51" i="9" s="1"/>
  <c r="AO52" i="9" s="1"/>
  <c r="AO53" i="9" s="1"/>
  <c r="AO54" i="9" s="1"/>
  <c r="AO55" i="9" s="1"/>
  <c r="AO56" i="9" s="1"/>
  <c r="AO57" i="9" s="1"/>
  <c r="AO58" i="9" s="1"/>
  <c r="AO59" i="9" s="1"/>
  <c r="AO60" i="9" s="1"/>
  <c r="AO61" i="9" s="1"/>
  <c r="AP62" i="9" s="1"/>
  <c r="AP63" i="9" s="1"/>
  <c r="AP64" i="9" s="1"/>
  <c r="AP65" i="9" s="1"/>
  <c r="AP66" i="9" s="1"/>
  <c r="AP67" i="9" s="1"/>
  <c r="AP68" i="9" s="1"/>
  <c r="AP69" i="9" s="1"/>
  <c r="AP70" i="9" s="1"/>
  <c r="AP71" i="9" s="1"/>
  <c r="AP72" i="9" s="1"/>
  <c r="AP73" i="9" s="1"/>
  <c r="AQ74" i="9" s="1"/>
  <c r="AQ75" i="9" s="1"/>
  <c r="AQ76" i="9" s="1"/>
  <c r="AQ77" i="9" s="1"/>
  <c r="AQ78" i="9" s="1"/>
  <c r="AQ79" i="9" s="1"/>
  <c r="AQ80" i="9" s="1"/>
  <c r="AQ81" i="9" s="1"/>
  <c r="AQ82" i="9" s="1"/>
  <c r="AQ83" i="9" s="1"/>
  <c r="AQ84" i="9" s="1"/>
  <c r="AQ85" i="9" s="1"/>
  <c r="AR86" i="9" s="1"/>
  <c r="AR87" i="9" s="1"/>
  <c r="AR88" i="9" s="1"/>
  <c r="AR89" i="9" s="1"/>
  <c r="AR90" i="9" s="1"/>
  <c r="AR91" i="9" s="1"/>
  <c r="AR92" i="9" s="1"/>
  <c r="AR93" i="9" s="1"/>
  <c r="AR94" i="9" s="1"/>
  <c r="AR95" i="9" s="1"/>
  <c r="AR96" i="9" s="1"/>
  <c r="AR97" i="9" s="1"/>
  <c r="AE50" i="9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F62" i="9" s="1"/>
  <c r="AF63" i="9" s="1"/>
  <c r="AF64" i="9" s="1"/>
  <c r="AF65" i="9" s="1"/>
  <c r="AF66" i="9" s="1"/>
  <c r="AF67" i="9" s="1"/>
  <c r="AF68" i="9" s="1"/>
  <c r="AF69" i="9" s="1"/>
  <c r="AF70" i="9" s="1"/>
  <c r="AF71" i="9" s="1"/>
  <c r="AF72" i="9" s="1"/>
  <c r="AF73" i="9" s="1"/>
  <c r="AG74" i="9" s="1"/>
  <c r="AG75" i="9" s="1"/>
  <c r="AG76" i="9" s="1"/>
  <c r="AG77" i="9" s="1"/>
  <c r="AG78" i="9" s="1"/>
  <c r="AG79" i="9" s="1"/>
  <c r="AG80" i="9" s="1"/>
  <c r="AG81" i="9" s="1"/>
  <c r="AG82" i="9" s="1"/>
  <c r="AG83" i="9" s="1"/>
  <c r="AG84" i="9" s="1"/>
  <c r="AG85" i="9" s="1"/>
  <c r="AH86" i="9" s="1"/>
  <c r="AH87" i="9" s="1"/>
  <c r="AH88" i="9" s="1"/>
  <c r="AH89" i="9" s="1"/>
  <c r="AH90" i="9" s="1"/>
  <c r="AH91" i="9" s="1"/>
  <c r="AH92" i="9" s="1"/>
  <c r="AH93" i="9" s="1"/>
  <c r="AH94" i="9" s="1"/>
  <c r="AH95" i="9" s="1"/>
  <c r="AH96" i="9" s="1"/>
  <c r="AH97" i="9" s="1"/>
  <c r="AY50" i="9"/>
  <c r="AY51" i="9" s="1"/>
  <c r="AY52" i="9" s="1"/>
  <c r="AY53" i="9" s="1"/>
  <c r="AY54" i="9" s="1"/>
  <c r="AY55" i="9" s="1"/>
  <c r="AY56" i="9" s="1"/>
  <c r="AY57" i="9" s="1"/>
  <c r="AY58" i="9" s="1"/>
  <c r="AY59" i="9" s="1"/>
  <c r="AY60" i="9" s="1"/>
  <c r="AY61" i="9" s="1"/>
  <c r="AZ62" i="9" s="1"/>
  <c r="AZ63" i="9" s="1"/>
  <c r="AZ64" i="9" s="1"/>
  <c r="AZ65" i="9" s="1"/>
  <c r="AZ66" i="9" s="1"/>
  <c r="AZ67" i="9" s="1"/>
  <c r="AZ68" i="9" s="1"/>
  <c r="AZ69" i="9" s="1"/>
  <c r="AZ70" i="9" s="1"/>
  <c r="AZ71" i="9" s="1"/>
  <c r="AZ72" i="9" s="1"/>
  <c r="AZ73" i="9" s="1"/>
  <c r="BA74" i="9" s="1"/>
  <c r="BA75" i="9" s="1"/>
  <c r="BA76" i="9" s="1"/>
  <c r="BA77" i="9" s="1"/>
  <c r="BA78" i="9" s="1"/>
  <c r="BA79" i="9" s="1"/>
  <c r="BA80" i="9" s="1"/>
  <c r="BA81" i="9" s="1"/>
  <c r="BA82" i="9" s="1"/>
  <c r="BA83" i="9" s="1"/>
  <c r="BA84" i="9" s="1"/>
  <c r="BA85" i="9" s="1"/>
  <c r="BB86" i="9" s="1"/>
  <c r="BB87" i="9" s="1"/>
  <c r="BB88" i="9" s="1"/>
  <c r="BB89" i="9" s="1"/>
  <c r="BB90" i="9" s="1"/>
  <c r="BB91" i="9" s="1"/>
  <c r="BB92" i="9" s="1"/>
  <c r="BB93" i="9" s="1"/>
  <c r="BB94" i="9" s="1"/>
  <c r="BB95" i="9" s="1"/>
  <c r="BB96" i="9" s="1"/>
  <c r="BB97" i="9" s="1"/>
  <c r="M37" i="9"/>
  <c r="D37" i="9" s="1"/>
  <c r="M50" i="12" l="1"/>
  <c r="D50" i="12" s="1"/>
  <c r="F51" i="12"/>
  <c r="BR51" i="9"/>
  <c r="BX50" i="9"/>
  <c r="BY50" i="9" s="1"/>
  <c r="AN51" i="9"/>
  <c r="AT50" i="9"/>
  <c r="AU50" i="9" s="1"/>
  <c r="BV39" i="9"/>
  <c r="BX38" i="9"/>
  <c r="BY38" i="9" s="1"/>
  <c r="AX51" i="9"/>
  <c r="BD50" i="9"/>
  <c r="BE50" i="9" s="1"/>
  <c r="AR39" i="9"/>
  <c r="AT38" i="9"/>
  <c r="AU38" i="9" s="1"/>
  <c r="BB39" i="9"/>
  <c r="BD38" i="9"/>
  <c r="BE38" i="9" s="1"/>
  <c r="AD51" i="9"/>
  <c r="AJ50" i="9"/>
  <c r="AK50" i="9" s="1"/>
  <c r="BH51" i="9"/>
  <c r="BN50" i="9"/>
  <c r="BO50" i="9" s="1"/>
  <c r="AH39" i="9"/>
  <c r="AJ38" i="9"/>
  <c r="AK38" i="9" s="1"/>
  <c r="J39" i="12"/>
  <c r="M38" i="12"/>
  <c r="D38" i="12" s="1"/>
  <c r="BL39" i="9"/>
  <c r="BN38" i="9"/>
  <c r="BO38" i="9" s="1"/>
  <c r="M38" i="9"/>
  <c r="D38" i="9" s="1"/>
  <c r="M50" i="9"/>
  <c r="D50" i="9" s="1"/>
  <c r="BV40" i="9" l="1"/>
  <c r="BX39" i="9"/>
  <c r="BY39" i="9" s="1"/>
  <c r="J40" i="12"/>
  <c r="M39" i="12"/>
  <c r="D39" i="12" s="1"/>
  <c r="AN52" i="9"/>
  <c r="AT51" i="9"/>
  <c r="AU51" i="9" s="1"/>
  <c r="AD52" i="9"/>
  <c r="AJ51" i="9"/>
  <c r="AK51" i="9" s="1"/>
  <c r="AH40" i="9"/>
  <c r="AJ39" i="9"/>
  <c r="AK39" i="9" s="1"/>
  <c r="AR40" i="9"/>
  <c r="AT39" i="9"/>
  <c r="AU39" i="9" s="1"/>
  <c r="BR52" i="9"/>
  <c r="BX51" i="9"/>
  <c r="BY51" i="9" s="1"/>
  <c r="M51" i="12"/>
  <c r="D51" i="12" s="1"/>
  <c r="F52" i="12"/>
  <c r="BL40" i="9"/>
  <c r="BN39" i="9"/>
  <c r="BO39" i="9" s="1"/>
  <c r="BB40" i="9"/>
  <c r="BD39" i="9"/>
  <c r="BE39" i="9" s="1"/>
  <c r="BH52" i="9"/>
  <c r="BN51" i="9"/>
  <c r="BO51" i="9" s="1"/>
  <c r="AX52" i="9"/>
  <c r="BD51" i="9"/>
  <c r="BE51" i="9" s="1"/>
  <c r="M51" i="9"/>
  <c r="D51" i="9" s="1"/>
  <c r="M39" i="9"/>
  <c r="D39" i="9" s="1"/>
  <c r="AD53" i="9" l="1"/>
  <c r="AJ52" i="9"/>
  <c r="AK52" i="9" s="1"/>
  <c r="M52" i="12"/>
  <c r="D52" i="12" s="1"/>
  <c r="F53" i="12"/>
  <c r="BH53" i="9"/>
  <c r="BN52" i="9"/>
  <c r="BO52" i="9" s="1"/>
  <c r="BR53" i="9"/>
  <c r="BX52" i="9"/>
  <c r="BY52" i="9" s="1"/>
  <c r="AN53" i="9"/>
  <c r="AT52" i="9"/>
  <c r="AU52" i="9" s="1"/>
  <c r="BB41" i="9"/>
  <c r="BD40" i="9"/>
  <c r="BE40" i="9" s="1"/>
  <c r="AR41" i="9"/>
  <c r="AT40" i="9"/>
  <c r="AU40" i="9" s="1"/>
  <c r="J41" i="12"/>
  <c r="M40" i="12"/>
  <c r="D40" i="12" s="1"/>
  <c r="AX53" i="9"/>
  <c r="BD52" i="9"/>
  <c r="BE52" i="9" s="1"/>
  <c r="BL41" i="9"/>
  <c r="BN40" i="9"/>
  <c r="BO40" i="9" s="1"/>
  <c r="AH41" i="9"/>
  <c r="AJ40" i="9"/>
  <c r="AK40" i="9" s="1"/>
  <c r="BV41" i="9"/>
  <c r="BX40" i="9"/>
  <c r="BY40" i="9" s="1"/>
  <c r="M40" i="9"/>
  <c r="D40" i="9" s="1"/>
  <c r="M52" i="9"/>
  <c r="D52" i="9" s="1"/>
  <c r="J42" i="12" l="1"/>
  <c r="M41" i="12"/>
  <c r="D41" i="12" s="1"/>
  <c r="BV42" i="9"/>
  <c r="BX41" i="9"/>
  <c r="BY41" i="9" s="1"/>
  <c r="BH54" i="9"/>
  <c r="BN53" i="9"/>
  <c r="BO53" i="9" s="1"/>
  <c r="BR54" i="9"/>
  <c r="BX53" i="9"/>
  <c r="BY53" i="9" s="1"/>
  <c r="M53" i="12"/>
  <c r="D53" i="12" s="1"/>
  <c r="F54" i="12"/>
  <c r="BL42" i="9"/>
  <c r="BN41" i="9"/>
  <c r="BO41" i="9" s="1"/>
  <c r="BB42" i="9"/>
  <c r="BD41" i="9"/>
  <c r="BE41" i="9" s="1"/>
  <c r="AH42" i="9"/>
  <c r="AJ41" i="9"/>
  <c r="AK41" i="9" s="1"/>
  <c r="AR42" i="9"/>
  <c r="AT41" i="9"/>
  <c r="AU41" i="9" s="1"/>
  <c r="AX54" i="9"/>
  <c r="BD53" i="9"/>
  <c r="BE53" i="9" s="1"/>
  <c r="AN54" i="9"/>
  <c r="AT53" i="9"/>
  <c r="AU53" i="9" s="1"/>
  <c r="AD54" i="9"/>
  <c r="AJ53" i="9"/>
  <c r="AK53" i="9" s="1"/>
  <c r="M53" i="9"/>
  <c r="D53" i="9" s="1"/>
  <c r="M41" i="9"/>
  <c r="D41" i="9" s="1"/>
  <c r="BR55" i="9" l="1"/>
  <c r="BX54" i="9"/>
  <c r="BY54" i="9" s="1"/>
  <c r="BH55" i="9"/>
  <c r="BN54" i="9"/>
  <c r="BO54" i="9" s="1"/>
  <c r="AH43" i="9"/>
  <c r="AJ42" i="9"/>
  <c r="AK42" i="9" s="1"/>
  <c r="AX55" i="9"/>
  <c r="BD54" i="9"/>
  <c r="BE54" i="9" s="1"/>
  <c r="BL43" i="9"/>
  <c r="BN42" i="9"/>
  <c r="BO42" i="9" s="1"/>
  <c r="BV43" i="9"/>
  <c r="BX42" i="9"/>
  <c r="BY42" i="9" s="1"/>
  <c r="AN55" i="9"/>
  <c r="AT54" i="9"/>
  <c r="AU54" i="9" s="1"/>
  <c r="M54" i="12"/>
  <c r="D54" i="12" s="1"/>
  <c r="F55" i="12"/>
  <c r="AD55" i="9"/>
  <c r="AJ54" i="9"/>
  <c r="AK54" i="9" s="1"/>
  <c r="BB43" i="9"/>
  <c r="BD42" i="9"/>
  <c r="BE42" i="9" s="1"/>
  <c r="AR43" i="9"/>
  <c r="AT42" i="9"/>
  <c r="AU42" i="9" s="1"/>
  <c r="J43" i="12"/>
  <c r="M42" i="12"/>
  <c r="D42" i="12" s="1"/>
  <c r="M42" i="9"/>
  <c r="D42" i="9" s="1"/>
  <c r="M54" i="9"/>
  <c r="D54" i="9" s="1"/>
  <c r="F56" i="12" l="1"/>
  <c r="M55" i="12"/>
  <c r="D55" i="12" s="1"/>
  <c r="J44" i="12"/>
  <c r="M43" i="12"/>
  <c r="D43" i="12" s="1"/>
  <c r="AH44" i="9"/>
  <c r="AJ43" i="9"/>
  <c r="AK43" i="9" s="1"/>
  <c r="BB44" i="9"/>
  <c r="BD43" i="9"/>
  <c r="BE43" i="9" s="1"/>
  <c r="BV44" i="9"/>
  <c r="BX43" i="9"/>
  <c r="BY43" i="9" s="1"/>
  <c r="BH56" i="9"/>
  <c r="BN55" i="9"/>
  <c r="BO55" i="9" s="1"/>
  <c r="AN56" i="9"/>
  <c r="AT55" i="9"/>
  <c r="AU55" i="9" s="1"/>
  <c r="AX56" i="9"/>
  <c r="BD55" i="9"/>
  <c r="BE55" i="9" s="1"/>
  <c r="AR44" i="9"/>
  <c r="AT43" i="9"/>
  <c r="AU43" i="9" s="1"/>
  <c r="AD56" i="9"/>
  <c r="AJ55" i="9"/>
  <c r="AK55" i="9" s="1"/>
  <c r="BL44" i="9"/>
  <c r="BN43" i="9"/>
  <c r="BO43" i="9" s="1"/>
  <c r="BR56" i="9"/>
  <c r="BX55" i="9"/>
  <c r="BY55" i="9" s="1"/>
  <c r="M55" i="9"/>
  <c r="D55" i="9" s="1"/>
  <c r="M43" i="9"/>
  <c r="D43" i="9" s="1"/>
  <c r="AX57" i="9" l="1"/>
  <c r="BD56" i="9"/>
  <c r="BE56" i="9" s="1"/>
  <c r="BL45" i="9"/>
  <c r="BN44" i="9"/>
  <c r="BO44" i="9" s="1"/>
  <c r="AH45" i="9"/>
  <c r="AJ44" i="9"/>
  <c r="AK44" i="9" s="1"/>
  <c r="BR57" i="9"/>
  <c r="BX56" i="9"/>
  <c r="BY56" i="9" s="1"/>
  <c r="BB45" i="9"/>
  <c r="BD44" i="9"/>
  <c r="BE44" i="9" s="1"/>
  <c r="AD57" i="9"/>
  <c r="AJ56" i="9"/>
  <c r="AK56" i="9" s="1"/>
  <c r="BH57" i="9"/>
  <c r="BN56" i="9"/>
  <c r="BO56" i="9" s="1"/>
  <c r="J45" i="12"/>
  <c r="M44" i="12"/>
  <c r="D44" i="12" s="1"/>
  <c r="AN57" i="9"/>
  <c r="AT56" i="9"/>
  <c r="AU56" i="9" s="1"/>
  <c r="AR45" i="9"/>
  <c r="AT44" i="9"/>
  <c r="AU44" i="9" s="1"/>
  <c r="BV45" i="9"/>
  <c r="BX44" i="9"/>
  <c r="BY44" i="9" s="1"/>
  <c r="M56" i="12"/>
  <c r="D56" i="12" s="1"/>
  <c r="F57" i="12"/>
  <c r="M44" i="9"/>
  <c r="D44" i="9" s="1"/>
  <c r="M56" i="9"/>
  <c r="D56" i="9" s="1"/>
  <c r="M57" i="12" l="1"/>
  <c r="D57" i="12" s="1"/>
  <c r="F58" i="12"/>
  <c r="J46" i="12"/>
  <c r="M45" i="12"/>
  <c r="D45" i="12" s="1"/>
  <c r="BR58" i="9"/>
  <c r="BX57" i="9"/>
  <c r="BY57" i="9" s="1"/>
  <c r="AH46" i="9"/>
  <c r="AJ45" i="9"/>
  <c r="AK45" i="9" s="1"/>
  <c r="AR46" i="9"/>
  <c r="AT45" i="9"/>
  <c r="AU45" i="9" s="1"/>
  <c r="AD58" i="9"/>
  <c r="AJ57" i="9"/>
  <c r="AK57" i="9" s="1"/>
  <c r="BL46" i="9"/>
  <c r="BN45" i="9"/>
  <c r="BO45" i="9" s="1"/>
  <c r="BH58" i="9"/>
  <c r="BN57" i="9"/>
  <c r="BO57" i="9" s="1"/>
  <c r="BV46" i="9"/>
  <c r="BX45" i="9"/>
  <c r="BY45" i="9" s="1"/>
  <c r="AN58" i="9"/>
  <c r="AT57" i="9"/>
  <c r="AU57" i="9" s="1"/>
  <c r="BB46" i="9"/>
  <c r="BD45" i="9"/>
  <c r="BE45" i="9" s="1"/>
  <c r="AX58" i="9"/>
  <c r="BD57" i="9"/>
  <c r="BE57" i="9" s="1"/>
  <c r="M57" i="9"/>
  <c r="D57" i="9" s="1"/>
  <c r="M45" i="9"/>
  <c r="D45" i="9" s="1"/>
  <c r="BH59" i="9" l="1"/>
  <c r="BN58" i="9"/>
  <c r="BO58" i="9" s="1"/>
  <c r="AH47" i="9"/>
  <c r="AJ46" i="9"/>
  <c r="AK46" i="9" s="1"/>
  <c r="BR59" i="9"/>
  <c r="BX58" i="9"/>
  <c r="BY58" i="9" s="1"/>
  <c r="AN59" i="9"/>
  <c r="AT58" i="9"/>
  <c r="AU58" i="9" s="1"/>
  <c r="AD59" i="9"/>
  <c r="AJ58" i="9"/>
  <c r="AK58" i="9" s="1"/>
  <c r="J47" i="12"/>
  <c r="M46" i="12"/>
  <c r="D46" i="12" s="1"/>
  <c r="BB47" i="9"/>
  <c r="BD46" i="9"/>
  <c r="BE46" i="9" s="1"/>
  <c r="M58" i="12"/>
  <c r="D58" i="12" s="1"/>
  <c r="F59" i="12"/>
  <c r="AX59" i="9"/>
  <c r="BD58" i="9"/>
  <c r="BE58" i="9" s="1"/>
  <c r="BL47" i="9"/>
  <c r="BN46" i="9"/>
  <c r="BO46" i="9" s="1"/>
  <c r="BV47" i="9"/>
  <c r="BX46" i="9"/>
  <c r="BY46" i="9" s="1"/>
  <c r="AR47" i="9"/>
  <c r="AT46" i="9"/>
  <c r="AU46" i="9" s="1"/>
  <c r="M46" i="9"/>
  <c r="D46" i="9" s="1"/>
  <c r="M58" i="9"/>
  <c r="D58" i="9" s="1"/>
  <c r="F60" i="12" l="1"/>
  <c r="M59" i="12"/>
  <c r="D59" i="12" s="1"/>
  <c r="AN60" i="9"/>
  <c r="AT59" i="9"/>
  <c r="AU59" i="9" s="1"/>
  <c r="BR60" i="9"/>
  <c r="BX59" i="9"/>
  <c r="BY59" i="9" s="1"/>
  <c r="BV48" i="9"/>
  <c r="BX47" i="9"/>
  <c r="BY47" i="9" s="1"/>
  <c r="J48" i="12"/>
  <c r="M47" i="12"/>
  <c r="D47" i="12" s="1"/>
  <c r="AH48" i="9"/>
  <c r="AJ47" i="9"/>
  <c r="AK47" i="9" s="1"/>
  <c r="BL48" i="9"/>
  <c r="BN47" i="9"/>
  <c r="BO47" i="9" s="1"/>
  <c r="AR48" i="9"/>
  <c r="AT47" i="9"/>
  <c r="AU47" i="9" s="1"/>
  <c r="BB48" i="9"/>
  <c r="BD47" i="9"/>
  <c r="BE47" i="9" s="1"/>
  <c r="AX60" i="9"/>
  <c r="BD59" i="9"/>
  <c r="BE59" i="9" s="1"/>
  <c r="AD60" i="9"/>
  <c r="AJ59" i="9"/>
  <c r="AK59" i="9" s="1"/>
  <c r="BH60" i="9"/>
  <c r="BN59" i="9"/>
  <c r="BO59" i="9" s="1"/>
  <c r="M59" i="9"/>
  <c r="D59" i="9" s="1"/>
  <c r="M47" i="9"/>
  <c r="D47" i="9" s="1"/>
  <c r="AR49" i="9" l="1"/>
  <c r="AT48" i="9"/>
  <c r="AU48" i="9" s="1"/>
  <c r="BR61" i="9"/>
  <c r="BX60" i="9"/>
  <c r="BY60" i="9" s="1"/>
  <c r="BH61" i="9"/>
  <c r="BN60" i="9"/>
  <c r="BO60" i="9" s="1"/>
  <c r="AX61" i="9"/>
  <c r="BD60" i="9"/>
  <c r="BE60" i="9" s="1"/>
  <c r="AH49" i="9"/>
  <c r="AJ48" i="9"/>
  <c r="AK48" i="9" s="1"/>
  <c r="AN61" i="9"/>
  <c r="AT60" i="9"/>
  <c r="AU60" i="9" s="1"/>
  <c r="BL49" i="9"/>
  <c r="BN48" i="9"/>
  <c r="BO48" i="9" s="1"/>
  <c r="BV49" i="9"/>
  <c r="BX48" i="9"/>
  <c r="BY48" i="9" s="1"/>
  <c r="AD61" i="9"/>
  <c r="AJ60" i="9"/>
  <c r="AK60" i="9" s="1"/>
  <c r="BB49" i="9"/>
  <c r="BD48" i="9"/>
  <c r="BE48" i="9" s="1"/>
  <c r="J49" i="12"/>
  <c r="M48" i="12"/>
  <c r="D48" i="12" s="1"/>
  <c r="M60" i="12"/>
  <c r="D60" i="12" s="1"/>
  <c r="F61" i="12"/>
  <c r="E50" i="9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M48" i="9"/>
  <c r="D48" i="9" s="1"/>
  <c r="M60" i="9"/>
  <c r="D60" i="9" s="1"/>
  <c r="E62" i="9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J122" i="9" s="1"/>
  <c r="M61" i="12" l="1"/>
  <c r="D61" i="12" s="1"/>
  <c r="E62" i="12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F74" i="12" s="1"/>
  <c r="G62" i="12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AY62" i="9"/>
  <c r="AY63" i="9" s="1"/>
  <c r="AY64" i="9" s="1"/>
  <c r="AY65" i="9" s="1"/>
  <c r="AY66" i="9" s="1"/>
  <c r="AY67" i="9" s="1"/>
  <c r="AY68" i="9" s="1"/>
  <c r="AY69" i="9" s="1"/>
  <c r="AY70" i="9" s="1"/>
  <c r="AY71" i="9" s="1"/>
  <c r="AY72" i="9" s="1"/>
  <c r="AY73" i="9" s="1"/>
  <c r="AZ74" i="9" s="1"/>
  <c r="AZ75" i="9" s="1"/>
  <c r="AZ76" i="9" s="1"/>
  <c r="AZ77" i="9" s="1"/>
  <c r="AZ78" i="9" s="1"/>
  <c r="AZ79" i="9" s="1"/>
  <c r="AZ80" i="9" s="1"/>
  <c r="AZ81" i="9" s="1"/>
  <c r="AZ82" i="9" s="1"/>
  <c r="AZ83" i="9" s="1"/>
  <c r="AZ84" i="9" s="1"/>
  <c r="AZ85" i="9" s="1"/>
  <c r="BA86" i="9" s="1"/>
  <c r="BA87" i="9" s="1"/>
  <c r="BA88" i="9" s="1"/>
  <c r="BA89" i="9" s="1"/>
  <c r="BA90" i="9" s="1"/>
  <c r="BA91" i="9" s="1"/>
  <c r="BA92" i="9" s="1"/>
  <c r="BA93" i="9" s="1"/>
  <c r="BA94" i="9" s="1"/>
  <c r="BA95" i="9" s="1"/>
  <c r="BA96" i="9" s="1"/>
  <c r="BA97" i="9" s="1"/>
  <c r="BB98" i="9" s="1"/>
  <c r="BB99" i="9" s="1"/>
  <c r="BB100" i="9" s="1"/>
  <c r="BB101" i="9" s="1"/>
  <c r="BB102" i="9" s="1"/>
  <c r="BB103" i="9" s="1"/>
  <c r="BB104" i="9" s="1"/>
  <c r="BB105" i="9" s="1"/>
  <c r="BB106" i="9" s="1"/>
  <c r="BB107" i="9" s="1"/>
  <c r="BB108" i="9" s="1"/>
  <c r="BB109" i="9" s="1"/>
  <c r="BD61" i="9"/>
  <c r="BE61" i="9" s="1"/>
  <c r="AW62" i="9"/>
  <c r="AW63" i="9" s="1"/>
  <c r="AW64" i="9" s="1"/>
  <c r="AW65" i="9" s="1"/>
  <c r="AW66" i="9" s="1"/>
  <c r="AW67" i="9" s="1"/>
  <c r="AW68" i="9" s="1"/>
  <c r="AW69" i="9" s="1"/>
  <c r="AW70" i="9" s="1"/>
  <c r="AW71" i="9" s="1"/>
  <c r="AW72" i="9" s="1"/>
  <c r="AW73" i="9" s="1"/>
  <c r="AX74" i="9" s="1"/>
  <c r="BG50" i="9"/>
  <c r="BG51" i="9" s="1"/>
  <c r="BG52" i="9" s="1"/>
  <c r="BG53" i="9" s="1"/>
  <c r="BG54" i="9" s="1"/>
  <c r="BG55" i="9" s="1"/>
  <c r="BG56" i="9" s="1"/>
  <c r="BG57" i="9" s="1"/>
  <c r="BG58" i="9" s="1"/>
  <c r="BG59" i="9" s="1"/>
  <c r="BG60" i="9" s="1"/>
  <c r="BG61" i="9" s="1"/>
  <c r="BH62" i="9" s="1"/>
  <c r="BN49" i="9"/>
  <c r="BO49" i="9" s="1"/>
  <c r="BI62" i="9"/>
  <c r="BI63" i="9" s="1"/>
  <c r="BI64" i="9" s="1"/>
  <c r="BI65" i="9" s="1"/>
  <c r="BI66" i="9" s="1"/>
  <c r="BI67" i="9" s="1"/>
  <c r="BI68" i="9" s="1"/>
  <c r="BI69" i="9" s="1"/>
  <c r="BI70" i="9" s="1"/>
  <c r="BI71" i="9" s="1"/>
  <c r="BI72" i="9" s="1"/>
  <c r="BI73" i="9" s="1"/>
  <c r="BJ74" i="9" s="1"/>
  <c r="BJ75" i="9" s="1"/>
  <c r="BJ76" i="9" s="1"/>
  <c r="BJ77" i="9" s="1"/>
  <c r="BJ78" i="9" s="1"/>
  <c r="BJ79" i="9" s="1"/>
  <c r="BJ80" i="9" s="1"/>
  <c r="BJ81" i="9" s="1"/>
  <c r="BJ82" i="9" s="1"/>
  <c r="BJ83" i="9" s="1"/>
  <c r="BJ84" i="9" s="1"/>
  <c r="BJ85" i="9" s="1"/>
  <c r="BK86" i="9" s="1"/>
  <c r="BK87" i="9" s="1"/>
  <c r="BK88" i="9" s="1"/>
  <c r="BK89" i="9" s="1"/>
  <c r="BK90" i="9" s="1"/>
  <c r="BK91" i="9" s="1"/>
  <c r="BK92" i="9" s="1"/>
  <c r="BK93" i="9" s="1"/>
  <c r="BK94" i="9" s="1"/>
  <c r="BK95" i="9" s="1"/>
  <c r="BK96" i="9" s="1"/>
  <c r="BK97" i="9" s="1"/>
  <c r="BL98" i="9" s="1"/>
  <c r="BL99" i="9" s="1"/>
  <c r="BL100" i="9" s="1"/>
  <c r="BL101" i="9" s="1"/>
  <c r="BL102" i="9" s="1"/>
  <c r="BL103" i="9" s="1"/>
  <c r="BL104" i="9" s="1"/>
  <c r="BL105" i="9" s="1"/>
  <c r="BL106" i="9" s="1"/>
  <c r="BL107" i="9" s="1"/>
  <c r="BL108" i="9" s="1"/>
  <c r="BL109" i="9" s="1"/>
  <c r="BG62" i="9"/>
  <c r="BG63" i="9" s="1"/>
  <c r="BG64" i="9" s="1"/>
  <c r="BG65" i="9" s="1"/>
  <c r="BG66" i="9" s="1"/>
  <c r="BG67" i="9" s="1"/>
  <c r="BG68" i="9" s="1"/>
  <c r="BG69" i="9" s="1"/>
  <c r="BG70" i="9" s="1"/>
  <c r="BG71" i="9" s="1"/>
  <c r="BG72" i="9" s="1"/>
  <c r="BG73" i="9" s="1"/>
  <c r="BH74" i="9" s="1"/>
  <c r="BN61" i="9"/>
  <c r="BO61" i="9" s="1"/>
  <c r="M49" i="12"/>
  <c r="D49" i="12" s="1"/>
  <c r="E50" i="12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F62" i="12" s="1"/>
  <c r="BX49" i="9"/>
  <c r="BY49" i="9" s="1"/>
  <c r="BQ50" i="9"/>
  <c r="BQ51" i="9" s="1"/>
  <c r="BQ52" i="9" s="1"/>
  <c r="BQ53" i="9" s="1"/>
  <c r="BQ54" i="9" s="1"/>
  <c r="BQ55" i="9" s="1"/>
  <c r="BQ56" i="9" s="1"/>
  <c r="BQ57" i="9" s="1"/>
  <c r="BQ58" i="9" s="1"/>
  <c r="BQ59" i="9" s="1"/>
  <c r="BQ60" i="9" s="1"/>
  <c r="BQ61" i="9" s="1"/>
  <c r="BR62" i="9" s="1"/>
  <c r="BD49" i="9"/>
  <c r="BE49" i="9" s="1"/>
  <c r="AW50" i="9"/>
  <c r="AW51" i="9" s="1"/>
  <c r="AW52" i="9" s="1"/>
  <c r="AW53" i="9" s="1"/>
  <c r="AW54" i="9" s="1"/>
  <c r="AW55" i="9" s="1"/>
  <c r="AW56" i="9" s="1"/>
  <c r="AW57" i="9" s="1"/>
  <c r="AW58" i="9" s="1"/>
  <c r="AW59" i="9" s="1"/>
  <c r="AW60" i="9" s="1"/>
  <c r="AW61" i="9" s="1"/>
  <c r="AX62" i="9" s="1"/>
  <c r="AO62" i="9"/>
  <c r="AO63" i="9" s="1"/>
  <c r="AO64" i="9" s="1"/>
  <c r="AO65" i="9" s="1"/>
  <c r="AO66" i="9" s="1"/>
  <c r="AO67" i="9" s="1"/>
  <c r="AO68" i="9" s="1"/>
  <c r="AO69" i="9" s="1"/>
  <c r="AO70" i="9" s="1"/>
  <c r="AO71" i="9" s="1"/>
  <c r="AO72" i="9" s="1"/>
  <c r="AO73" i="9" s="1"/>
  <c r="AP74" i="9" s="1"/>
  <c r="AP75" i="9" s="1"/>
  <c r="AP76" i="9" s="1"/>
  <c r="AP77" i="9" s="1"/>
  <c r="AP78" i="9" s="1"/>
  <c r="AP79" i="9" s="1"/>
  <c r="AP80" i="9" s="1"/>
  <c r="AP81" i="9" s="1"/>
  <c r="AP82" i="9" s="1"/>
  <c r="AP83" i="9" s="1"/>
  <c r="AP84" i="9" s="1"/>
  <c r="AP85" i="9" s="1"/>
  <c r="AQ86" i="9" s="1"/>
  <c r="AQ87" i="9" s="1"/>
  <c r="AQ88" i="9" s="1"/>
  <c r="AQ89" i="9" s="1"/>
  <c r="AQ90" i="9" s="1"/>
  <c r="AQ91" i="9" s="1"/>
  <c r="AQ92" i="9" s="1"/>
  <c r="AQ93" i="9" s="1"/>
  <c r="AQ94" i="9" s="1"/>
  <c r="AQ95" i="9" s="1"/>
  <c r="AQ96" i="9" s="1"/>
  <c r="AQ97" i="9" s="1"/>
  <c r="AR98" i="9" s="1"/>
  <c r="AR99" i="9" s="1"/>
  <c r="AR100" i="9" s="1"/>
  <c r="AR101" i="9" s="1"/>
  <c r="AR102" i="9" s="1"/>
  <c r="AR103" i="9" s="1"/>
  <c r="AR104" i="9" s="1"/>
  <c r="AR105" i="9" s="1"/>
  <c r="AR106" i="9" s="1"/>
  <c r="AR107" i="9" s="1"/>
  <c r="AR108" i="9" s="1"/>
  <c r="AR109" i="9" s="1"/>
  <c r="AM62" i="9"/>
  <c r="AM63" i="9" s="1"/>
  <c r="AM64" i="9" s="1"/>
  <c r="AM65" i="9" s="1"/>
  <c r="AM66" i="9" s="1"/>
  <c r="AM67" i="9" s="1"/>
  <c r="AM68" i="9" s="1"/>
  <c r="AM69" i="9" s="1"/>
  <c r="AM70" i="9" s="1"/>
  <c r="AM71" i="9" s="1"/>
  <c r="AM72" i="9" s="1"/>
  <c r="AM73" i="9" s="1"/>
  <c r="AN74" i="9" s="1"/>
  <c r="AT61" i="9"/>
  <c r="AU61" i="9" s="1"/>
  <c r="BS62" i="9"/>
  <c r="BS63" i="9" s="1"/>
  <c r="BS64" i="9" s="1"/>
  <c r="BS65" i="9" s="1"/>
  <c r="BS66" i="9" s="1"/>
  <c r="BS67" i="9" s="1"/>
  <c r="BS68" i="9" s="1"/>
  <c r="BS69" i="9" s="1"/>
  <c r="BS70" i="9" s="1"/>
  <c r="BS71" i="9" s="1"/>
  <c r="BS72" i="9" s="1"/>
  <c r="BS73" i="9" s="1"/>
  <c r="BT74" i="9" s="1"/>
  <c r="BT75" i="9" s="1"/>
  <c r="BT76" i="9" s="1"/>
  <c r="BT77" i="9" s="1"/>
  <c r="BT78" i="9" s="1"/>
  <c r="BT79" i="9" s="1"/>
  <c r="BT80" i="9" s="1"/>
  <c r="BT81" i="9" s="1"/>
  <c r="BT82" i="9" s="1"/>
  <c r="BT83" i="9" s="1"/>
  <c r="BT84" i="9" s="1"/>
  <c r="BT85" i="9" s="1"/>
  <c r="BU86" i="9" s="1"/>
  <c r="BU87" i="9" s="1"/>
  <c r="BU88" i="9" s="1"/>
  <c r="BU89" i="9" s="1"/>
  <c r="BU90" i="9" s="1"/>
  <c r="BU91" i="9" s="1"/>
  <c r="BU92" i="9" s="1"/>
  <c r="BU93" i="9" s="1"/>
  <c r="BU94" i="9" s="1"/>
  <c r="BU95" i="9" s="1"/>
  <c r="BU96" i="9" s="1"/>
  <c r="BU97" i="9" s="1"/>
  <c r="BV98" i="9" s="1"/>
  <c r="BV99" i="9" s="1"/>
  <c r="BV100" i="9" s="1"/>
  <c r="BV101" i="9" s="1"/>
  <c r="BV102" i="9" s="1"/>
  <c r="BV103" i="9" s="1"/>
  <c r="BV104" i="9" s="1"/>
  <c r="BV105" i="9" s="1"/>
  <c r="BV106" i="9" s="1"/>
  <c r="BV107" i="9" s="1"/>
  <c r="BV108" i="9" s="1"/>
  <c r="BV109" i="9" s="1"/>
  <c r="BX61" i="9"/>
  <c r="BY61" i="9" s="1"/>
  <c r="BQ62" i="9"/>
  <c r="BQ63" i="9" s="1"/>
  <c r="BQ64" i="9" s="1"/>
  <c r="BQ65" i="9" s="1"/>
  <c r="BQ66" i="9" s="1"/>
  <c r="BQ67" i="9" s="1"/>
  <c r="BQ68" i="9" s="1"/>
  <c r="BQ69" i="9" s="1"/>
  <c r="BQ70" i="9" s="1"/>
  <c r="BQ71" i="9" s="1"/>
  <c r="BQ72" i="9" s="1"/>
  <c r="BQ73" i="9" s="1"/>
  <c r="BR74" i="9" s="1"/>
  <c r="AE62" i="9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F74" i="9" s="1"/>
  <c r="AF75" i="9" s="1"/>
  <c r="AF76" i="9" s="1"/>
  <c r="AF77" i="9" s="1"/>
  <c r="AF78" i="9" s="1"/>
  <c r="AF79" i="9" s="1"/>
  <c r="AF80" i="9" s="1"/>
  <c r="AF81" i="9" s="1"/>
  <c r="AF82" i="9" s="1"/>
  <c r="AF83" i="9" s="1"/>
  <c r="AF84" i="9" s="1"/>
  <c r="AF85" i="9" s="1"/>
  <c r="AG86" i="9" s="1"/>
  <c r="AG87" i="9" s="1"/>
  <c r="AG88" i="9" s="1"/>
  <c r="AG89" i="9" s="1"/>
  <c r="AG90" i="9" s="1"/>
  <c r="AG91" i="9" s="1"/>
  <c r="AG92" i="9" s="1"/>
  <c r="AG93" i="9" s="1"/>
  <c r="AG94" i="9" s="1"/>
  <c r="AG95" i="9" s="1"/>
  <c r="AG96" i="9" s="1"/>
  <c r="AG97" i="9" s="1"/>
  <c r="AH98" i="9" s="1"/>
  <c r="AH99" i="9" s="1"/>
  <c r="AH100" i="9" s="1"/>
  <c r="AH101" i="9" s="1"/>
  <c r="AH102" i="9" s="1"/>
  <c r="AH103" i="9" s="1"/>
  <c r="AH104" i="9" s="1"/>
  <c r="AH105" i="9" s="1"/>
  <c r="AH106" i="9" s="1"/>
  <c r="AH107" i="9" s="1"/>
  <c r="AH108" i="9" s="1"/>
  <c r="AH109" i="9" s="1"/>
  <c r="AC62" i="9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D74" i="9" s="1"/>
  <c r="AJ61" i="9"/>
  <c r="AK61" i="9" s="1"/>
  <c r="AJ49" i="9"/>
  <c r="AK49" i="9" s="1"/>
  <c r="AC50" i="9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D62" i="9" s="1"/>
  <c r="AM50" i="9"/>
  <c r="AM51" i="9" s="1"/>
  <c r="AM52" i="9" s="1"/>
  <c r="AM53" i="9" s="1"/>
  <c r="AM54" i="9" s="1"/>
  <c r="AM55" i="9" s="1"/>
  <c r="AM56" i="9" s="1"/>
  <c r="AM57" i="9" s="1"/>
  <c r="AM58" i="9" s="1"/>
  <c r="AM59" i="9" s="1"/>
  <c r="AM60" i="9" s="1"/>
  <c r="AM61" i="9" s="1"/>
  <c r="AN62" i="9" s="1"/>
  <c r="AT49" i="9"/>
  <c r="AU49" i="9" s="1"/>
  <c r="M61" i="9"/>
  <c r="D61" i="9" s="1"/>
  <c r="M49" i="9"/>
  <c r="D49" i="9" s="1"/>
  <c r="BR63" i="9" l="1"/>
  <c r="BX62" i="9"/>
  <c r="BY62" i="9" s="1"/>
  <c r="BH63" i="9"/>
  <c r="BN62" i="9"/>
  <c r="BO62" i="9" s="1"/>
  <c r="AN75" i="9"/>
  <c r="AX63" i="9"/>
  <c r="BD62" i="9"/>
  <c r="BE62" i="9" s="1"/>
  <c r="BR75" i="9"/>
  <c r="AX75" i="9"/>
  <c r="M62" i="12"/>
  <c r="D62" i="12" s="1"/>
  <c r="F63" i="12"/>
  <c r="AD63" i="9"/>
  <c r="AJ62" i="9"/>
  <c r="AK62" i="9" s="1"/>
  <c r="BH75" i="9"/>
  <c r="F75" i="12"/>
  <c r="AN63" i="9"/>
  <c r="AT62" i="9"/>
  <c r="AU62" i="9" s="1"/>
  <c r="AD75" i="9"/>
  <c r="M62" i="9"/>
  <c r="D62" i="9" s="1"/>
  <c r="AD64" i="9" l="1"/>
  <c r="AJ63" i="9"/>
  <c r="AK63" i="9" s="1"/>
  <c r="AN64" i="9"/>
  <c r="AT63" i="9"/>
  <c r="AU63" i="9" s="1"/>
  <c r="AN76" i="9"/>
  <c r="AX64" i="9"/>
  <c r="BD63" i="9"/>
  <c r="BE63" i="9" s="1"/>
  <c r="F76" i="12"/>
  <c r="BH64" i="9"/>
  <c r="BN63" i="9"/>
  <c r="BO63" i="9" s="1"/>
  <c r="M63" i="12"/>
  <c r="D63" i="12" s="1"/>
  <c r="F64" i="12"/>
  <c r="AX76" i="9"/>
  <c r="AD76" i="9"/>
  <c r="BH76" i="9"/>
  <c r="BR76" i="9"/>
  <c r="BR64" i="9"/>
  <c r="BX63" i="9"/>
  <c r="BY63" i="9" s="1"/>
  <c r="M63" i="9"/>
  <c r="D63" i="9" s="1"/>
  <c r="BR65" i="9" l="1"/>
  <c r="BX64" i="9"/>
  <c r="BY64" i="9" s="1"/>
  <c r="AX65" i="9"/>
  <c r="BD64" i="9"/>
  <c r="BE64" i="9" s="1"/>
  <c r="AX77" i="9"/>
  <c r="BR77" i="9"/>
  <c r="M64" i="12"/>
  <c r="D64" i="12" s="1"/>
  <c r="F65" i="12"/>
  <c r="AN65" i="9"/>
  <c r="AT64" i="9"/>
  <c r="AU64" i="9" s="1"/>
  <c r="AN77" i="9"/>
  <c r="F77" i="12"/>
  <c r="BH77" i="9"/>
  <c r="BH65" i="9"/>
  <c r="BN64" i="9"/>
  <c r="BO64" i="9" s="1"/>
  <c r="AD77" i="9"/>
  <c r="AD65" i="9"/>
  <c r="AJ64" i="9"/>
  <c r="AK64" i="9" s="1"/>
  <c r="M64" i="9"/>
  <c r="D64" i="9" s="1"/>
  <c r="BR78" i="9" l="1"/>
  <c r="AD66" i="9"/>
  <c r="AJ65" i="9"/>
  <c r="AK65" i="9" s="1"/>
  <c r="AN78" i="9"/>
  <c r="AN66" i="9"/>
  <c r="AT65" i="9"/>
  <c r="AU65" i="9" s="1"/>
  <c r="AX66" i="9"/>
  <c r="BD65" i="9"/>
  <c r="BE65" i="9" s="1"/>
  <c r="F78" i="12"/>
  <c r="AD78" i="9"/>
  <c r="M65" i="12"/>
  <c r="D65" i="12" s="1"/>
  <c r="F66" i="12"/>
  <c r="AX78" i="9"/>
  <c r="BH66" i="9"/>
  <c r="BN65" i="9"/>
  <c r="BO65" i="9" s="1"/>
  <c r="BH78" i="9"/>
  <c r="BR66" i="9"/>
  <c r="BX65" i="9"/>
  <c r="BY65" i="9" s="1"/>
  <c r="M65" i="9"/>
  <c r="D65" i="9" s="1"/>
  <c r="M66" i="12" l="1"/>
  <c r="D66" i="12" s="1"/>
  <c r="F67" i="12"/>
  <c r="AN67" i="9"/>
  <c r="AT66" i="9"/>
  <c r="AU66" i="9" s="1"/>
  <c r="AN79" i="9"/>
  <c r="F79" i="12"/>
  <c r="AD79" i="9"/>
  <c r="AD67" i="9"/>
  <c r="AJ66" i="9"/>
  <c r="AK66" i="9" s="1"/>
  <c r="BH79" i="9"/>
  <c r="BH67" i="9"/>
  <c r="BN66" i="9"/>
  <c r="BO66" i="9" s="1"/>
  <c r="BR67" i="9"/>
  <c r="BX66" i="9"/>
  <c r="BY66" i="9" s="1"/>
  <c r="AX79" i="9"/>
  <c r="AX67" i="9"/>
  <c r="BD66" i="9"/>
  <c r="BE66" i="9" s="1"/>
  <c r="BR79" i="9"/>
  <c r="M66" i="9"/>
  <c r="D66" i="9" s="1"/>
  <c r="F80" i="12" l="1"/>
  <c r="BH68" i="9"/>
  <c r="BN67" i="9"/>
  <c r="BO67" i="9" s="1"/>
  <c r="AN80" i="9"/>
  <c r="AX80" i="9"/>
  <c r="AX68" i="9"/>
  <c r="BD67" i="9"/>
  <c r="BE67" i="9" s="1"/>
  <c r="AD68" i="9"/>
  <c r="AJ67" i="9"/>
  <c r="AK67" i="9" s="1"/>
  <c r="AN68" i="9"/>
  <c r="AT67" i="9"/>
  <c r="AU67" i="9" s="1"/>
  <c r="BR80" i="9"/>
  <c r="BH80" i="9"/>
  <c r="M67" i="12"/>
  <c r="D67" i="12" s="1"/>
  <c r="F68" i="12"/>
  <c r="BR68" i="9"/>
  <c r="BX67" i="9"/>
  <c r="BY67" i="9" s="1"/>
  <c r="AD80" i="9"/>
  <c r="M67" i="9"/>
  <c r="D67" i="9" s="1"/>
  <c r="BR81" i="9" l="1"/>
  <c r="AD81" i="9"/>
  <c r="AN81" i="9"/>
  <c r="M68" i="12"/>
  <c r="D68" i="12" s="1"/>
  <c r="F69" i="12"/>
  <c r="BR69" i="9"/>
  <c r="BX68" i="9"/>
  <c r="BY68" i="9" s="1"/>
  <c r="AD69" i="9"/>
  <c r="AJ68" i="9"/>
  <c r="AK68" i="9" s="1"/>
  <c r="BH69" i="9"/>
  <c r="BN68" i="9"/>
  <c r="BO68" i="9" s="1"/>
  <c r="AN69" i="9"/>
  <c r="AT68" i="9"/>
  <c r="AU68" i="9" s="1"/>
  <c r="AX81" i="9"/>
  <c r="BH81" i="9"/>
  <c r="AX69" i="9"/>
  <c r="BD68" i="9"/>
  <c r="BE68" i="9" s="1"/>
  <c r="F81" i="12"/>
  <c r="M68" i="9"/>
  <c r="D68" i="9" s="1"/>
  <c r="M69" i="12" l="1"/>
  <c r="D69" i="12" s="1"/>
  <c r="F70" i="12"/>
  <c r="F82" i="12"/>
  <c r="AN82" i="9"/>
  <c r="AN70" i="9"/>
  <c r="AT69" i="9"/>
  <c r="AU69" i="9" s="1"/>
  <c r="AX70" i="9"/>
  <c r="BD69" i="9"/>
  <c r="BE69" i="9" s="1"/>
  <c r="AD70" i="9"/>
  <c r="AJ69" i="9"/>
  <c r="AK69" i="9" s="1"/>
  <c r="AD82" i="9"/>
  <c r="BH70" i="9"/>
  <c r="BN69" i="9"/>
  <c r="BO69" i="9" s="1"/>
  <c r="BH82" i="9"/>
  <c r="AX82" i="9"/>
  <c r="BR70" i="9"/>
  <c r="BX69" i="9"/>
  <c r="BY69" i="9" s="1"/>
  <c r="BR82" i="9"/>
  <c r="M69" i="9"/>
  <c r="D69" i="9" s="1"/>
  <c r="BH71" i="9" l="1"/>
  <c r="BN70" i="9"/>
  <c r="BO70" i="9" s="1"/>
  <c r="AN83" i="9"/>
  <c r="F83" i="12"/>
  <c r="BR83" i="9"/>
  <c r="BR71" i="9"/>
  <c r="BX70" i="9"/>
  <c r="BY70" i="9" s="1"/>
  <c r="AD71" i="9"/>
  <c r="AJ70" i="9"/>
  <c r="AK70" i="9" s="1"/>
  <c r="AX83" i="9"/>
  <c r="F71" i="12"/>
  <c r="M70" i="12"/>
  <c r="D70" i="12" s="1"/>
  <c r="AN71" i="9"/>
  <c r="AT70" i="9"/>
  <c r="AU70" i="9" s="1"/>
  <c r="AD83" i="9"/>
  <c r="BH83" i="9"/>
  <c r="AX71" i="9"/>
  <c r="BD70" i="9"/>
  <c r="BE70" i="9" s="1"/>
  <c r="M70" i="9"/>
  <c r="D70" i="9" s="1"/>
  <c r="AX72" i="9" l="1"/>
  <c r="BD71" i="9"/>
  <c r="BE71" i="9" s="1"/>
  <c r="F84" i="12"/>
  <c r="BH84" i="9"/>
  <c r="M71" i="12"/>
  <c r="D71" i="12" s="1"/>
  <c r="F72" i="12"/>
  <c r="AD72" i="9"/>
  <c r="AJ71" i="9"/>
  <c r="AK71" i="9" s="1"/>
  <c r="AN84" i="9"/>
  <c r="BR84" i="9"/>
  <c r="AD84" i="9"/>
  <c r="AX84" i="9"/>
  <c r="AN72" i="9"/>
  <c r="AT71" i="9"/>
  <c r="AU71" i="9" s="1"/>
  <c r="BR72" i="9"/>
  <c r="BX71" i="9"/>
  <c r="BY71" i="9" s="1"/>
  <c r="BH72" i="9"/>
  <c r="BN71" i="9"/>
  <c r="BO71" i="9" s="1"/>
  <c r="M71" i="9"/>
  <c r="D71" i="9" s="1"/>
  <c r="M72" i="12" l="1"/>
  <c r="D72" i="12" s="1"/>
  <c r="F73" i="12"/>
  <c r="BH73" i="9"/>
  <c r="BN72" i="9"/>
  <c r="BO72" i="9" s="1"/>
  <c r="BH85" i="9"/>
  <c r="AD85" i="9"/>
  <c r="BR73" i="9"/>
  <c r="BX72" i="9"/>
  <c r="BY72" i="9" s="1"/>
  <c r="AN85" i="9"/>
  <c r="F85" i="12"/>
  <c r="BR85" i="9"/>
  <c r="AX85" i="9"/>
  <c r="AN73" i="9"/>
  <c r="AT72" i="9"/>
  <c r="AU72" i="9" s="1"/>
  <c r="AD73" i="9"/>
  <c r="AJ72" i="9"/>
  <c r="AK72" i="9" s="1"/>
  <c r="AX73" i="9"/>
  <c r="BD72" i="9"/>
  <c r="BE72" i="9" s="1"/>
  <c r="M72" i="9"/>
  <c r="D72" i="9" s="1"/>
  <c r="E74" i="9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I122" i="9" s="1"/>
  <c r="AE86" i="9" l="1"/>
  <c r="AE87" i="9" s="1"/>
  <c r="AE88" i="9" s="1"/>
  <c r="AE89" i="9" s="1"/>
  <c r="AE90" i="9" s="1"/>
  <c r="AE91" i="9" s="1"/>
  <c r="AE92" i="9" s="1"/>
  <c r="AE93" i="9" s="1"/>
  <c r="AE94" i="9" s="1"/>
  <c r="AE95" i="9" s="1"/>
  <c r="AE96" i="9" s="1"/>
  <c r="AE97" i="9" s="1"/>
  <c r="AF98" i="9" s="1"/>
  <c r="AF99" i="9" s="1"/>
  <c r="AF100" i="9" s="1"/>
  <c r="AF101" i="9" s="1"/>
  <c r="AF102" i="9" s="1"/>
  <c r="AF103" i="9" s="1"/>
  <c r="AF104" i="9" s="1"/>
  <c r="AF105" i="9" s="1"/>
  <c r="AF106" i="9" s="1"/>
  <c r="AF107" i="9" s="1"/>
  <c r="AF108" i="9" s="1"/>
  <c r="AF109" i="9" s="1"/>
  <c r="AG110" i="9" s="1"/>
  <c r="AG111" i="9" s="1"/>
  <c r="AG112" i="9" s="1"/>
  <c r="AG113" i="9" s="1"/>
  <c r="AG114" i="9" s="1"/>
  <c r="AG115" i="9" s="1"/>
  <c r="AG116" i="9" s="1"/>
  <c r="AG117" i="9" s="1"/>
  <c r="AG118" i="9" s="1"/>
  <c r="AG119" i="9" s="1"/>
  <c r="AG120" i="9" s="1"/>
  <c r="AG121" i="9" s="1"/>
  <c r="AH122" i="9" s="1"/>
  <c r="AY74" i="9"/>
  <c r="BD73" i="9"/>
  <c r="BE73" i="9" s="1"/>
  <c r="AW74" i="9"/>
  <c r="AW75" i="9" s="1"/>
  <c r="AW76" i="9" s="1"/>
  <c r="AW77" i="9" s="1"/>
  <c r="AW78" i="9" s="1"/>
  <c r="AW79" i="9" s="1"/>
  <c r="AW80" i="9" s="1"/>
  <c r="AW81" i="9" s="1"/>
  <c r="AW82" i="9" s="1"/>
  <c r="AW83" i="9" s="1"/>
  <c r="AW84" i="9" s="1"/>
  <c r="AW85" i="9" s="1"/>
  <c r="AX86" i="9" s="1"/>
  <c r="AE74" i="9"/>
  <c r="AJ73" i="9"/>
  <c r="AK73" i="9" s="1"/>
  <c r="AC74" i="9"/>
  <c r="AC75" i="9" s="1"/>
  <c r="AC76" i="9" s="1"/>
  <c r="AC77" i="9" s="1"/>
  <c r="AC78" i="9" s="1"/>
  <c r="AC79" i="9" s="1"/>
  <c r="AC80" i="9" s="1"/>
  <c r="AC81" i="9" s="1"/>
  <c r="AC82" i="9" s="1"/>
  <c r="AC83" i="9" s="1"/>
  <c r="AC84" i="9" s="1"/>
  <c r="AC85" i="9" s="1"/>
  <c r="AD86" i="9" s="1"/>
  <c r="BI86" i="9"/>
  <c r="BI87" i="9" s="1"/>
  <c r="BI88" i="9" s="1"/>
  <c r="BI89" i="9" s="1"/>
  <c r="BI90" i="9" s="1"/>
  <c r="BI91" i="9" s="1"/>
  <c r="BI92" i="9" s="1"/>
  <c r="BI93" i="9" s="1"/>
  <c r="BI94" i="9" s="1"/>
  <c r="BI95" i="9" s="1"/>
  <c r="BI96" i="9" s="1"/>
  <c r="BI97" i="9" s="1"/>
  <c r="BJ98" i="9" s="1"/>
  <c r="BJ99" i="9" s="1"/>
  <c r="BJ100" i="9" s="1"/>
  <c r="BJ101" i="9" s="1"/>
  <c r="BJ102" i="9" s="1"/>
  <c r="BJ103" i="9" s="1"/>
  <c r="BJ104" i="9" s="1"/>
  <c r="BJ105" i="9" s="1"/>
  <c r="BJ106" i="9" s="1"/>
  <c r="BJ107" i="9" s="1"/>
  <c r="BJ108" i="9" s="1"/>
  <c r="BJ109" i="9" s="1"/>
  <c r="BK110" i="9" s="1"/>
  <c r="BK111" i="9" s="1"/>
  <c r="BK112" i="9" s="1"/>
  <c r="BK113" i="9" s="1"/>
  <c r="BK114" i="9" s="1"/>
  <c r="BK115" i="9" s="1"/>
  <c r="BK116" i="9" s="1"/>
  <c r="BK117" i="9" s="1"/>
  <c r="BK118" i="9" s="1"/>
  <c r="BK119" i="9" s="1"/>
  <c r="BK120" i="9" s="1"/>
  <c r="BK121" i="9" s="1"/>
  <c r="BL122" i="9" s="1"/>
  <c r="G86" i="12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I110" i="12" s="1"/>
  <c r="I111" i="12" s="1"/>
  <c r="I112" i="12" s="1"/>
  <c r="I113" i="12" s="1"/>
  <c r="I114" i="12" s="1"/>
  <c r="I115" i="12" s="1"/>
  <c r="I116" i="12" s="1"/>
  <c r="I117" i="12" s="1"/>
  <c r="I118" i="12" s="1"/>
  <c r="I119" i="12" s="1"/>
  <c r="I120" i="12" s="1"/>
  <c r="I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AO74" i="9"/>
  <c r="AT73" i="9"/>
  <c r="AU73" i="9" s="1"/>
  <c r="AM74" i="9"/>
  <c r="AM75" i="9" s="1"/>
  <c r="AM76" i="9" s="1"/>
  <c r="AM77" i="9" s="1"/>
  <c r="AM78" i="9" s="1"/>
  <c r="AM79" i="9" s="1"/>
  <c r="AM80" i="9" s="1"/>
  <c r="AM81" i="9" s="1"/>
  <c r="AM82" i="9" s="1"/>
  <c r="AM83" i="9" s="1"/>
  <c r="AM84" i="9" s="1"/>
  <c r="AM85" i="9" s="1"/>
  <c r="AN86" i="9" s="1"/>
  <c r="AO86" i="9"/>
  <c r="AO87" i="9" s="1"/>
  <c r="AO88" i="9" s="1"/>
  <c r="AO89" i="9" s="1"/>
  <c r="AO90" i="9" s="1"/>
  <c r="AO91" i="9" s="1"/>
  <c r="AO92" i="9" s="1"/>
  <c r="AO93" i="9" s="1"/>
  <c r="AO94" i="9" s="1"/>
  <c r="AO95" i="9" s="1"/>
  <c r="AO96" i="9" s="1"/>
  <c r="AO97" i="9" s="1"/>
  <c r="AP98" i="9" s="1"/>
  <c r="AP99" i="9" s="1"/>
  <c r="AP100" i="9" s="1"/>
  <c r="AP101" i="9" s="1"/>
  <c r="AP102" i="9" s="1"/>
  <c r="AP103" i="9" s="1"/>
  <c r="AP104" i="9" s="1"/>
  <c r="AP105" i="9" s="1"/>
  <c r="AP106" i="9" s="1"/>
  <c r="AP107" i="9" s="1"/>
  <c r="AP108" i="9" s="1"/>
  <c r="AP109" i="9" s="1"/>
  <c r="AQ110" i="9" s="1"/>
  <c r="AQ111" i="9" s="1"/>
  <c r="AQ112" i="9" s="1"/>
  <c r="AQ113" i="9" s="1"/>
  <c r="AQ114" i="9" s="1"/>
  <c r="AQ115" i="9" s="1"/>
  <c r="AQ116" i="9" s="1"/>
  <c r="AQ117" i="9" s="1"/>
  <c r="AQ118" i="9" s="1"/>
  <c r="AQ119" i="9" s="1"/>
  <c r="AQ120" i="9" s="1"/>
  <c r="AQ121" i="9" s="1"/>
  <c r="AR122" i="9" s="1"/>
  <c r="BI74" i="9"/>
  <c r="BN73" i="9"/>
  <c r="BO73" i="9" s="1"/>
  <c r="BG74" i="9"/>
  <c r="BG75" i="9" s="1"/>
  <c r="BG76" i="9" s="1"/>
  <c r="BG77" i="9" s="1"/>
  <c r="BG78" i="9" s="1"/>
  <c r="BG79" i="9" s="1"/>
  <c r="BG80" i="9" s="1"/>
  <c r="BG81" i="9" s="1"/>
  <c r="BG82" i="9" s="1"/>
  <c r="BG83" i="9" s="1"/>
  <c r="BG84" i="9" s="1"/>
  <c r="BG85" i="9" s="1"/>
  <c r="BH86" i="9" s="1"/>
  <c r="G74" i="12"/>
  <c r="E74" i="12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F86" i="12" s="1"/>
  <c r="M73" i="12"/>
  <c r="D73" i="12" s="1"/>
  <c r="BS86" i="9"/>
  <c r="BS87" i="9" s="1"/>
  <c r="BS88" i="9" s="1"/>
  <c r="BS89" i="9" s="1"/>
  <c r="BS90" i="9" s="1"/>
  <c r="BS91" i="9" s="1"/>
  <c r="BS92" i="9" s="1"/>
  <c r="BS93" i="9" s="1"/>
  <c r="BS94" i="9" s="1"/>
  <c r="BS95" i="9" s="1"/>
  <c r="BS96" i="9" s="1"/>
  <c r="BS97" i="9" s="1"/>
  <c r="BT98" i="9" s="1"/>
  <c r="BT99" i="9" s="1"/>
  <c r="BT100" i="9" s="1"/>
  <c r="BT101" i="9" s="1"/>
  <c r="BT102" i="9" s="1"/>
  <c r="BT103" i="9" s="1"/>
  <c r="BT104" i="9" s="1"/>
  <c r="BT105" i="9" s="1"/>
  <c r="BT106" i="9" s="1"/>
  <c r="BT107" i="9" s="1"/>
  <c r="BT108" i="9" s="1"/>
  <c r="BT109" i="9" s="1"/>
  <c r="BU110" i="9" s="1"/>
  <c r="BU111" i="9" s="1"/>
  <c r="BU112" i="9" s="1"/>
  <c r="BU113" i="9" s="1"/>
  <c r="BU114" i="9" s="1"/>
  <c r="BU115" i="9" s="1"/>
  <c r="BU116" i="9" s="1"/>
  <c r="BU117" i="9" s="1"/>
  <c r="BU118" i="9" s="1"/>
  <c r="BU119" i="9" s="1"/>
  <c r="BU120" i="9" s="1"/>
  <c r="BU121" i="9" s="1"/>
  <c r="BV122" i="9" s="1"/>
  <c r="AY86" i="9"/>
  <c r="AY87" i="9" s="1"/>
  <c r="AY88" i="9" s="1"/>
  <c r="AY89" i="9" s="1"/>
  <c r="AY90" i="9" s="1"/>
  <c r="AY91" i="9" s="1"/>
  <c r="AY92" i="9" s="1"/>
  <c r="AY93" i="9" s="1"/>
  <c r="AY94" i="9" s="1"/>
  <c r="AY95" i="9" s="1"/>
  <c r="AY96" i="9" s="1"/>
  <c r="AY97" i="9" s="1"/>
  <c r="AZ98" i="9" s="1"/>
  <c r="AZ99" i="9" s="1"/>
  <c r="AZ100" i="9" s="1"/>
  <c r="AZ101" i="9" s="1"/>
  <c r="AZ102" i="9" s="1"/>
  <c r="AZ103" i="9" s="1"/>
  <c r="AZ104" i="9" s="1"/>
  <c r="AZ105" i="9" s="1"/>
  <c r="AZ106" i="9" s="1"/>
  <c r="AZ107" i="9" s="1"/>
  <c r="AZ108" i="9" s="1"/>
  <c r="AZ109" i="9" s="1"/>
  <c r="BA110" i="9" s="1"/>
  <c r="BA111" i="9" s="1"/>
  <c r="BA112" i="9" s="1"/>
  <c r="BA113" i="9" s="1"/>
  <c r="BA114" i="9" s="1"/>
  <c r="BA115" i="9" s="1"/>
  <c r="BA116" i="9" s="1"/>
  <c r="BA117" i="9" s="1"/>
  <c r="BA118" i="9" s="1"/>
  <c r="BA119" i="9" s="1"/>
  <c r="BA120" i="9" s="1"/>
  <c r="BA121" i="9" s="1"/>
  <c r="BB122" i="9" s="1"/>
  <c r="BS74" i="9"/>
  <c r="BX73" i="9"/>
  <c r="BY73" i="9" s="1"/>
  <c r="BQ74" i="9"/>
  <c r="BQ75" i="9" s="1"/>
  <c r="BQ76" i="9" s="1"/>
  <c r="BQ77" i="9" s="1"/>
  <c r="BQ78" i="9" s="1"/>
  <c r="BQ79" i="9" s="1"/>
  <c r="BQ80" i="9" s="1"/>
  <c r="BQ81" i="9" s="1"/>
  <c r="BQ82" i="9" s="1"/>
  <c r="BQ83" i="9" s="1"/>
  <c r="BQ84" i="9" s="1"/>
  <c r="BQ85" i="9" s="1"/>
  <c r="BR86" i="9" s="1"/>
  <c r="M73" i="9"/>
  <c r="D73" i="9" s="1"/>
  <c r="AN87" i="9" l="1"/>
  <c r="G75" i="12"/>
  <c r="M74" i="12"/>
  <c r="D74" i="12" s="1"/>
  <c r="BH87" i="9"/>
  <c r="AO75" i="9"/>
  <c r="AT74" i="9"/>
  <c r="AU74" i="9" s="1"/>
  <c r="AE75" i="9"/>
  <c r="AJ74" i="9"/>
  <c r="AK74" i="9" s="1"/>
  <c r="BR87" i="9"/>
  <c r="AD87" i="9"/>
  <c r="AX87" i="9"/>
  <c r="BI75" i="9"/>
  <c r="BN74" i="9"/>
  <c r="BO74" i="9" s="1"/>
  <c r="AY75" i="9"/>
  <c r="BD74" i="9"/>
  <c r="BE74" i="9" s="1"/>
  <c r="BS75" i="9"/>
  <c r="BX74" i="9"/>
  <c r="BY74" i="9" s="1"/>
  <c r="F87" i="12"/>
  <c r="M74" i="9"/>
  <c r="D74" i="9" s="1"/>
  <c r="BS76" i="9" l="1"/>
  <c r="BX75" i="9"/>
  <c r="BY75" i="9" s="1"/>
  <c r="AX88" i="9"/>
  <c r="BH88" i="9"/>
  <c r="AO76" i="9"/>
  <c r="AT75" i="9"/>
  <c r="AU75" i="9" s="1"/>
  <c r="BR88" i="9"/>
  <c r="G76" i="12"/>
  <c r="M75" i="12"/>
  <c r="D75" i="12" s="1"/>
  <c r="AD88" i="9"/>
  <c r="F88" i="12"/>
  <c r="BI76" i="9"/>
  <c r="BN75" i="9"/>
  <c r="BO75" i="9" s="1"/>
  <c r="AY76" i="9"/>
  <c r="BD75" i="9"/>
  <c r="BE75" i="9" s="1"/>
  <c r="AE76" i="9"/>
  <c r="AJ75" i="9"/>
  <c r="AK75" i="9" s="1"/>
  <c r="AN88" i="9"/>
  <c r="M75" i="9"/>
  <c r="D75" i="9" s="1"/>
  <c r="AO77" i="9" l="1"/>
  <c r="AT76" i="9"/>
  <c r="AU76" i="9" s="1"/>
  <c r="AE77" i="9"/>
  <c r="AJ76" i="9"/>
  <c r="AK76" i="9" s="1"/>
  <c r="BH89" i="9"/>
  <c r="AY77" i="9"/>
  <c r="BD76" i="9"/>
  <c r="BE76" i="9" s="1"/>
  <c r="AX89" i="9"/>
  <c r="F89" i="12"/>
  <c r="AN89" i="9"/>
  <c r="AD89" i="9"/>
  <c r="G77" i="12"/>
  <c r="M76" i="12"/>
  <c r="D76" i="12" s="1"/>
  <c r="BI77" i="9"/>
  <c r="BN76" i="9"/>
  <c r="BO76" i="9" s="1"/>
  <c r="BR89" i="9"/>
  <c r="BS77" i="9"/>
  <c r="BX76" i="9"/>
  <c r="BY76" i="9" s="1"/>
  <c r="M76" i="9"/>
  <c r="D76" i="9" s="1"/>
  <c r="AY78" i="9" l="1"/>
  <c r="BD77" i="9"/>
  <c r="BE77" i="9" s="1"/>
  <c r="BS78" i="9"/>
  <c r="BX77" i="9"/>
  <c r="BY77" i="9" s="1"/>
  <c r="BH90" i="9"/>
  <c r="BR90" i="9"/>
  <c r="F90" i="12"/>
  <c r="AE78" i="9"/>
  <c r="AJ77" i="9"/>
  <c r="AK77" i="9" s="1"/>
  <c r="AD90" i="9"/>
  <c r="BI78" i="9"/>
  <c r="BN77" i="9"/>
  <c r="BO77" i="9" s="1"/>
  <c r="AN90" i="9"/>
  <c r="G78" i="12"/>
  <c r="M77" i="12"/>
  <c r="D77" i="12" s="1"/>
  <c r="AX90" i="9"/>
  <c r="AO78" i="9"/>
  <c r="AT77" i="9"/>
  <c r="AU77" i="9" s="1"/>
  <c r="M77" i="9"/>
  <c r="D77" i="9" s="1"/>
  <c r="BI79" i="9" l="1"/>
  <c r="BN78" i="9"/>
  <c r="BO78" i="9" s="1"/>
  <c r="BR91" i="9"/>
  <c r="BH91" i="9"/>
  <c r="G79" i="12"/>
  <c r="M78" i="12"/>
  <c r="D78" i="12" s="1"/>
  <c r="AE79" i="9"/>
  <c r="AJ78" i="9"/>
  <c r="AK78" i="9" s="1"/>
  <c r="BS79" i="9"/>
  <c r="BX78" i="9"/>
  <c r="BY78" i="9" s="1"/>
  <c r="AX91" i="9"/>
  <c r="F91" i="12"/>
  <c r="AO79" i="9"/>
  <c r="AT78" i="9"/>
  <c r="AU78" i="9" s="1"/>
  <c r="AD91" i="9"/>
  <c r="AN91" i="9"/>
  <c r="AY79" i="9"/>
  <c r="BD78" i="9"/>
  <c r="BE78" i="9" s="1"/>
  <c r="M78" i="9"/>
  <c r="D78" i="9" s="1"/>
  <c r="G80" i="12" l="1"/>
  <c r="M79" i="12"/>
  <c r="D79" i="12" s="1"/>
  <c r="BH92" i="9"/>
  <c r="AY80" i="9"/>
  <c r="BD79" i="9"/>
  <c r="BE79" i="9" s="1"/>
  <c r="AD92" i="9"/>
  <c r="BS80" i="9"/>
  <c r="BX79" i="9"/>
  <c r="BY79" i="9" s="1"/>
  <c r="BR92" i="9"/>
  <c r="F92" i="12"/>
  <c r="AN92" i="9"/>
  <c r="AX92" i="9"/>
  <c r="AO80" i="9"/>
  <c r="AT79" i="9"/>
  <c r="AU79" i="9" s="1"/>
  <c r="AE80" i="9"/>
  <c r="AJ79" i="9"/>
  <c r="AK79" i="9" s="1"/>
  <c r="BI80" i="9"/>
  <c r="BN79" i="9"/>
  <c r="BO79" i="9" s="1"/>
  <c r="M79" i="9"/>
  <c r="D79" i="9" s="1"/>
  <c r="AD93" i="9" l="1"/>
  <c r="AY81" i="9"/>
  <c r="BD80" i="9"/>
  <c r="BE80" i="9" s="1"/>
  <c r="F93" i="12"/>
  <c r="BI81" i="9"/>
  <c r="BN80" i="9"/>
  <c r="BO80" i="9" s="1"/>
  <c r="BR93" i="9"/>
  <c r="BH93" i="9"/>
  <c r="AN93" i="9"/>
  <c r="AO81" i="9"/>
  <c r="AT80" i="9"/>
  <c r="AU80" i="9" s="1"/>
  <c r="AE81" i="9"/>
  <c r="AJ80" i="9"/>
  <c r="AK80" i="9" s="1"/>
  <c r="AX93" i="9"/>
  <c r="BS81" i="9"/>
  <c r="BX80" i="9"/>
  <c r="BY80" i="9" s="1"/>
  <c r="G81" i="12"/>
  <c r="M80" i="12"/>
  <c r="D80" i="12" s="1"/>
  <c r="M80" i="9"/>
  <c r="D80" i="9" s="1"/>
  <c r="F94" i="12" l="1"/>
  <c r="AN94" i="9"/>
  <c r="AO82" i="9"/>
  <c r="AT81" i="9"/>
  <c r="AU81" i="9" s="1"/>
  <c r="BI82" i="9"/>
  <c r="BN81" i="9"/>
  <c r="BO81" i="9" s="1"/>
  <c r="AY82" i="9"/>
  <c r="BD81" i="9"/>
  <c r="BE81" i="9" s="1"/>
  <c r="BS82" i="9"/>
  <c r="BX81" i="9"/>
  <c r="BY81" i="9" s="1"/>
  <c r="AX94" i="9"/>
  <c r="G82" i="12"/>
  <c r="M81" i="12"/>
  <c r="D81" i="12" s="1"/>
  <c r="BH94" i="9"/>
  <c r="AE82" i="9"/>
  <c r="AJ81" i="9"/>
  <c r="AK81" i="9" s="1"/>
  <c r="BR94" i="9"/>
  <c r="AD94" i="9"/>
  <c r="M81" i="9"/>
  <c r="D81" i="9" s="1"/>
  <c r="G83" i="12" l="1"/>
  <c r="M82" i="12"/>
  <c r="D82" i="12" s="1"/>
  <c r="BI83" i="9"/>
  <c r="BN82" i="9"/>
  <c r="BO82" i="9" s="1"/>
  <c r="AO83" i="9"/>
  <c r="AT82" i="9"/>
  <c r="AU82" i="9" s="1"/>
  <c r="AD95" i="9"/>
  <c r="BR95" i="9"/>
  <c r="BS83" i="9"/>
  <c r="BX82" i="9"/>
  <c r="BY82" i="9" s="1"/>
  <c r="AX95" i="9"/>
  <c r="AE83" i="9"/>
  <c r="AJ82" i="9"/>
  <c r="AK82" i="9" s="1"/>
  <c r="AN95" i="9"/>
  <c r="BH95" i="9"/>
  <c r="AY83" i="9"/>
  <c r="BD82" i="9"/>
  <c r="BE82" i="9" s="1"/>
  <c r="F95" i="12"/>
  <c r="M82" i="9"/>
  <c r="D82" i="9" s="1"/>
  <c r="F96" i="12" l="1"/>
  <c r="AO84" i="9"/>
  <c r="AT83" i="9"/>
  <c r="AU83" i="9" s="1"/>
  <c r="AE84" i="9"/>
  <c r="AJ83" i="9"/>
  <c r="AK83" i="9" s="1"/>
  <c r="BS84" i="9"/>
  <c r="BX83" i="9"/>
  <c r="BY83" i="9" s="1"/>
  <c r="BI84" i="9"/>
  <c r="BN83" i="9"/>
  <c r="BO83" i="9" s="1"/>
  <c r="BH96" i="9"/>
  <c r="AD96" i="9"/>
  <c r="AY84" i="9"/>
  <c r="BD83" i="9"/>
  <c r="BE83" i="9" s="1"/>
  <c r="AX96" i="9"/>
  <c r="AN96" i="9"/>
  <c r="BR96" i="9"/>
  <c r="G84" i="12"/>
  <c r="M83" i="12"/>
  <c r="D83" i="12" s="1"/>
  <c r="M83" i="9"/>
  <c r="D83" i="9" s="1"/>
  <c r="AE85" i="9" l="1"/>
  <c r="AJ84" i="9"/>
  <c r="AK84" i="9" s="1"/>
  <c r="AY85" i="9"/>
  <c r="BD84" i="9"/>
  <c r="BE84" i="9" s="1"/>
  <c r="G85" i="12"/>
  <c r="M84" i="12"/>
  <c r="D84" i="12" s="1"/>
  <c r="AD97" i="9"/>
  <c r="BH97" i="9"/>
  <c r="AO85" i="9"/>
  <c r="AT84" i="9"/>
  <c r="AU84" i="9" s="1"/>
  <c r="BR97" i="9"/>
  <c r="F97" i="12"/>
  <c r="BS85" i="9"/>
  <c r="BX84" i="9"/>
  <c r="BY84" i="9" s="1"/>
  <c r="AN97" i="9"/>
  <c r="AX97" i="9"/>
  <c r="BI85" i="9"/>
  <c r="BN84" i="9"/>
  <c r="BO84" i="9" s="1"/>
  <c r="M84" i="9"/>
  <c r="D84" i="9" s="1"/>
  <c r="E86" i="9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H122" i="9" s="1"/>
  <c r="G98" i="12" l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I122" i="12" s="1"/>
  <c r="I123" i="12" s="1"/>
  <c r="I124" i="12" s="1"/>
  <c r="I125" i="12" s="1"/>
  <c r="I126" i="12" s="1"/>
  <c r="I127" i="12" s="1"/>
  <c r="I128" i="12" s="1"/>
  <c r="I129" i="12" s="1"/>
  <c r="I130" i="12" s="1"/>
  <c r="I131" i="12" s="1"/>
  <c r="I132" i="12" s="1"/>
  <c r="I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AE98" i="9"/>
  <c r="AE99" i="9" s="1"/>
  <c r="AE100" i="9" s="1"/>
  <c r="AE101" i="9" s="1"/>
  <c r="AE102" i="9" s="1"/>
  <c r="AE103" i="9" s="1"/>
  <c r="AE104" i="9" s="1"/>
  <c r="AE105" i="9" s="1"/>
  <c r="AE106" i="9" s="1"/>
  <c r="AE107" i="9" s="1"/>
  <c r="AE108" i="9" s="1"/>
  <c r="AE109" i="9" s="1"/>
  <c r="AF110" i="9" s="1"/>
  <c r="AF111" i="9" s="1"/>
  <c r="AF112" i="9" s="1"/>
  <c r="AF113" i="9" s="1"/>
  <c r="AF114" i="9" s="1"/>
  <c r="AF115" i="9" s="1"/>
  <c r="AF116" i="9" s="1"/>
  <c r="AF117" i="9" s="1"/>
  <c r="AF118" i="9" s="1"/>
  <c r="AF119" i="9" s="1"/>
  <c r="AF120" i="9" s="1"/>
  <c r="AF121" i="9" s="1"/>
  <c r="AG122" i="9" s="1"/>
  <c r="H86" i="12"/>
  <c r="E86" i="12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F98" i="12" s="1"/>
  <c r="M85" i="12"/>
  <c r="D85" i="12" s="1"/>
  <c r="BJ86" i="9"/>
  <c r="BN85" i="9"/>
  <c r="BO85" i="9" s="1"/>
  <c r="BG86" i="9"/>
  <c r="BG87" i="9" s="1"/>
  <c r="BG88" i="9" s="1"/>
  <c r="BG89" i="9" s="1"/>
  <c r="BG90" i="9" s="1"/>
  <c r="BG91" i="9" s="1"/>
  <c r="BG92" i="9" s="1"/>
  <c r="BG93" i="9" s="1"/>
  <c r="BG94" i="9" s="1"/>
  <c r="BG95" i="9" s="1"/>
  <c r="BG96" i="9" s="1"/>
  <c r="BG97" i="9" s="1"/>
  <c r="BH98" i="9" s="1"/>
  <c r="AY98" i="9"/>
  <c r="AY99" i="9" s="1"/>
  <c r="AY100" i="9" s="1"/>
  <c r="AY101" i="9" s="1"/>
  <c r="AY102" i="9" s="1"/>
  <c r="AY103" i="9" s="1"/>
  <c r="AY104" i="9" s="1"/>
  <c r="AY105" i="9" s="1"/>
  <c r="AY106" i="9" s="1"/>
  <c r="AY107" i="9" s="1"/>
  <c r="AY108" i="9" s="1"/>
  <c r="AY109" i="9" s="1"/>
  <c r="AZ110" i="9" s="1"/>
  <c r="AZ111" i="9" s="1"/>
  <c r="AZ112" i="9" s="1"/>
  <c r="AZ113" i="9" s="1"/>
  <c r="AZ114" i="9" s="1"/>
  <c r="AZ115" i="9" s="1"/>
  <c r="AZ116" i="9" s="1"/>
  <c r="AZ117" i="9" s="1"/>
  <c r="AZ118" i="9" s="1"/>
  <c r="AZ119" i="9" s="1"/>
  <c r="AZ120" i="9" s="1"/>
  <c r="AZ121" i="9" s="1"/>
  <c r="BA122" i="9" s="1"/>
  <c r="AP86" i="9"/>
  <c r="AM86" i="9"/>
  <c r="AM87" i="9" s="1"/>
  <c r="AM88" i="9" s="1"/>
  <c r="AM89" i="9" s="1"/>
  <c r="AM90" i="9" s="1"/>
  <c r="AM91" i="9" s="1"/>
  <c r="AM92" i="9" s="1"/>
  <c r="AM93" i="9" s="1"/>
  <c r="AM94" i="9" s="1"/>
  <c r="AM95" i="9" s="1"/>
  <c r="AM96" i="9" s="1"/>
  <c r="AM97" i="9" s="1"/>
  <c r="AN98" i="9" s="1"/>
  <c r="AT85" i="9"/>
  <c r="AU85" i="9" s="1"/>
  <c r="AZ86" i="9"/>
  <c r="BD85" i="9"/>
  <c r="BE85" i="9" s="1"/>
  <c r="AW86" i="9"/>
  <c r="AW87" i="9" s="1"/>
  <c r="AW88" i="9" s="1"/>
  <c r="AW89" i="9" s="1"/>
  <c r="AW90" i="9" s="1"/>
  <c r="AW91" i="9" s="1"/>
  <c r="AW92" i="9" s="1"/>
  <c r="AW93" i="9" s="1"/>
  <c r="AW94" i="9" s="1"/>
  <c r="AW95" i="9" s="1"/>
  <c r="AW96" i="9" s="1"/>
  <c r="AW97" i="9" s="1"/>
  <c r="AX98" i="9" s="1"/>
  <c r="BS98" i="9"/>
  <c r="BS99" i="9" s="1"/>
  <c r="BS100" i="9" s="1"/>
  <c r="BS101" i="9" s="1"/>
  <c r="BS102" i="9" s="1"/>
  <c r="BS103" i="9" s="1"/>
  <c r="BS104" i="9" s="1"/>
  <c r="BS105" i="9" s="1"/>
  <c r="BS106" i="9" s="1"/>
  <c r="BS107" i="9" s="1"/>
  <c r="BS108" i="9" s="1"/>
  <c r="BS109" i="9" s="1"/>
  <c r="BT110" i="9" s="1"/>
  <c r="BT111" i="9" s="1"/>
  <c r="BT112" i="9" s="1"/>
  <c r="BT113" i="9" s="1"/>
  <c r="BT114" i="9" s="1"/>
  <c r="BT115" i="9" s="1"/>
  <c r="BT116" i="9" s="1"/>
  <c r="BT117" i="9" s="1"/>
  <c r="BT118" i="9" s="1"/>
  <c r="BT119" i="9" s="1"/>
  <c r="BT120" i="9" s="1"/>
  <c r="BT121" i="9" s="1"/>
  <c r="BU122" i="9" s="1"/>
  <c r="AO98" i="9"/>
  <c r="AO99" i="9" s="1"/>
  <c r="AO100" i="9" s="1"/>
  <c r="AO101" i="9" s="1"/>
  <c r="AO102" i="9" s="1"/>
  <c r="AO103" i="9" s="1"/>
  <c r="AO104" i="9" s="1"/>
  <c r="AO105" i="9" s="1"/>
  <c r="AO106" i="9" s="1"/>
  <c r="AO107" i="9" s="1"/>
  <c r="AO108" i="9" s="1"/>
  <c r="AO109" i="9" s="1"/>
  <c r="AP110" i="9" s="1"/>
  <c r="AP111" i="9" s="1"/>
  <c r="AP112" i="9" s="1"/>
  <c r="AP113" i="9" s="1"/>
  <c r="AP114" i="9" s="1"/>
  <c r="AP115" i="9" s="1"/>
  <c r="AP116" i="9" s="1"/>
  <c r="AP117" i="9" s="1"/>
  <c r="AP118" i="9" s="1"/>
  <c r="AP119" i="9" s="1"/>
  <c r="AP120" i="9" s="1"/>
  <c r="AP121" i="9" s="1"/>
  <c r="AQ122" i="9" s="1"/>
  <c r="BT86" i="9"/>
  <c r="BX85" i="9"/>
  <c r="BY85" i="9" s="1"/>
  <c r="BQ86" i="9"/>
  <c r="BQ87" i="9" s="1"/>
  <c r="BQ88" i="9" s="1"/>
  <c r="BQ89" i="9" s="1"/>
  <c r="BQ90" i="9" s="1"/>
  <c r="BQ91" i="9" s="1"/>
  <c r="BQ92" i="9" s="1"/>
  <c r="BQ93" i="9" s="1"/>
  <c r="BQ94" i="9" s="1"/>
  <c r="BQ95" i="9" s="1"/>
  <c r="BQ96" i="9" s="1"/>
  <c r="BQ97" i="9" s="1"/>
  <c r="BR98" i="9" s="1"/>
  <c r="BI98" i="9"/>
  <c r="BI99" i="9" s="1"/>
  <c r="BI100" i="9" s="1"/>
  <c r="BI101" i="9" s="1"/>
  <c r="BI102" i="9" s="1"/>
  <c r="BI103" i="9" s="1"/>
  <c r="BI104" i="9" s="1"/>
  <c r="BI105" i="9" s="1"/>
  <c r="BI106" i="9" s="1"/>
  <c r="BI107" i="9" s="1"/>
  <c r="BI108" i="9" s="1"/>
  <c r="BI109" i="9" s="1"/>
  <c r="BJ110" i="9" s="1"/>
  <c r="BJ111" i="9" s="1"/>
  <c r="BJ112" i="9" s="1"/>
  <c r="BJ113" i="9" s="1"/>
  <c r="BJ114" i="9" s="1"/>
  <c r="BJ115" i="9" s="1"/>
  <c r="BJ116" i="9" s="1"/>
  <c r="BJ117" i="9" s="1"/>
  <c r="BJ118" i="9" s="1"/>
  <c r="BJ119" i="9" s="1"/>
  <c r="BJ120" i="9" s="1"/>
  <c r="BJ121" i="9" s="1"/>
  <c r="BK122" i="9" s="1"/>
  <c r="AF86" i="9"/>
  <c r="AC86" i="9"/>
  <c r="AC87" i="9" s="1"/>
  <c r="AC88" i="9" s="1"/>
  <c r="AC89" i="9" s="1"/>
  <c r="AC90" i="9" s="1"/>
  <c r="AC91" i="9" s="1"/>
  <c r="AC92" i="9" s="1"/>
  <c r="AC93" i="9" s="1"/>
  <c r="AC94" i="9" s="1"/>
  <c r="AC95" i="9" s="1"/>
  <c r="AC96" i="9" s="1"/>
  <c r="AC97" i="9" s="1"/>
  <c r="AD98" i="9" s="1"/>
  <c r="AJ85" i="9"/>
  <c r="AK85" i="9" s="1"/>
  <c r="M85" i="9"/>
  <c r="D85" i="9" s="1"/>
  <c r="AP87" i="9" l="1"/>
  <c r="AT86" i="9"/>
  <c r="AU86" i="9" s="1"/>
  <c r="F99" i="12"/>
  <c r="H87" i="12"/>
  <c r="M86" i="12"/>
  <c r="D86" i="12" s="1"/>
  <c r="AX99" i="9"/>
  <c r="BR99" i="9"/>
  <c r="BT87" i="9"/>
  <c r="BX86" i="9"/>
  <c r="BY86" i="9" s="1"/>
  <c r="BH99" i="9"/>
  <c r="AD99" i="9"/>
  <c r="AZ87" i="9"/>
  <c r="BD86" i="9"/>
  <c r="BE86" i="9" s="1"/>
  <c r="AF87" i="9"/>
  <c r="AJ86" i="9"/>
  <c r="AK86" i="9" s="1"/>
  <c r="BJ87" i="9"/>
  <c r="BN86" i="9"/>
  <c r="BO86" i="9" s="1"/>
  <c r="AN99" i="9"/>
  <c r="M86" i="9"/>
  <c r="D86" i="9" s="1"/>
  <c r="BJ88" i="9" l="1"/>
  <c r="BN87" i="9"/>
  <c r="BO87" i="9" s="1"/>
  <c r="BH100" i="9"/>
  <c r="H88" i="12"/>
  <c r="M87" i="12"/>
  <c r="D87" i="12" s="1"/>
  <c r="AF88" i="9"/>
  <c r="AJ87" i="9"/>
  <c r="AK87" i="9" s="1"/>
  <c r="BT88" i="9"/>
  <c r="BX87" i="9"/>
  <c r="BY87" i="9" s="1"/>
  <c r="F100" i="12"/>
  <c r="AZ88" i="9"/>
  <c r="BD87" i="9"/>
  <c r="BE87" i="9" s="1"/>
  <c r="BR100" i="9"/>
  <c r="AN100" i="9"/>
  <c r="AD100" i="9"/>
  <c r="AX100" i="9"/>
  <c r="AP88" i="9"/>
  <c r="AT87" i="9"/>
  <c r="AU87" i="9" s="1"/>
  <c r="M87" i="9"/>
  <c r="D87" i="9" s="1"/>
  <c r="AP89" i="9" l="1"/>
  <c r="AT88" i="9"/>
  <c r="AU88" i="9" s="1"/>
  <c r="H89" i="12"/>
  <c r="M88" i="12"/>
  <c r="D88" i="12" s="1"/>
  <c r="BR101" i="9"/>
  <c r="AD101" i="9"/>
  <c r="BH101" i="9"/>
  <c r="AX101" i="9"/>
  <c r="F101" i="12"/>
  <c r="AF89" i="9"/>
  <c r="AJ88" i="9"/>
  <c r="AK88" i="9" s="1"/>
  <c r="AZ89" i="9"/>
  <c r="BD88" i="9"/>
  <c r="BE88" i="9" s="1"/>
  <c r="AN101" i="9"/>
  <c r="BT89" i="9"/>
  <c r="BX88" i="9"/>
  <c r="BY88" i="9" s="1"/>
  <c r="BJ89" i="9"/>
  <c r="BN88" i="9"/>
  <c r="BO88" i="9" s="1"/>
  <c r="M88" i="9"/>
  <c r="D88" i="9" s="1"/>
  <c r="BJ90" i="9" l="1"/>
  <c r="BN89" i="9"/>
  <c r="BO89" i="9" s="1"/>
  <c r="AF90" i="9"/>
  <c r="AJ89" i="9"/>
  <c r="AK89" i="9" s="1"/>
  <c r="BR102" i="9"/>
  <c r="F102" i="12"/>
  <c r="AX102" i="9"/>
  <c r="H90" i="12"/>
  <c r="M89" i="12"/>
  <c r="D89" i="12" s="1"/>
  <c r="BT90" i="9"/>
  <c r="BX89" i="9"/>
  <c r="BY89" i="9" s="1"/>
  <c r="AN102" i="9"/>
  <c r="AD102" i="9"/>
  <c r="AZ90" i="9"/>
  <c r="BD89" i="9"/>
  <c r="BE89" i="9" s="1"/>
  <c r="BH102" i="9"/>
  <c r="AP90" i="9"/>
  <c r="AT89" i="9"/>
  <c r="AU89" i="9" s="1"/>
  <c r="M89" i="9"/>
  <c r="D89" i="9" s="1"/>
  <c r="F103" i="12" l="1"/>
  <c r="BR103" i="9"/>
  <c r="AP91" i="9"/>
  <c r="AT90" i="9"/>
  <c r="AU90" i="9" s="1"/>
  <c r="H91" i="12"/>
  <c r="M90" i="12"/>
  <c r="D90" i="12" s="1"/>
  <c r="AF91" i="9"/>
  <c r="AJ90" i="9"/>
  <c r="AK90" i="9" s="1"/>
  <c r="AN103" i="9"/>
  <c r="BT91" i="9"/>
  <c r="BX90" i="9"/>
  <c r="BY90" i="9" s="1"/>
  <c r="AZ91" i="9"/>
  <c r="BD90" i="9"/>
  <c r="BE90" i="9" s="1"/>
  <c r="BH103" i="9"/>
  <c r="AD103" i="9"/>
  <c r="AX103" i="9"/>
  <c r="BJ91" i="9"/>
  <c r="BN90" i="9"/>
  <c r="BO90" i="9" s="1"/>
  <c r="M90" i="9"/>
  <c r="D90" i="9" s="1"/>
  <c r="BJ92" i="9" l="1"/>
  <c r="BN91" i="9"/>
  <c r="BO91" i="9" s="1"/>
  <c r="AP92" i="9"/>
  <c r="AT91" i="9"/>
  <c r="AU91" i="9" s="1"/>
  <c r="AX104" i="9"/>
  <c r="AN104" i="9"/>
  <c r="BR104" i="9"/>
  <c r="H92" i="12"/>
  <c r="M91" i="12"/>
  <c r="D91" i="12" s="1"/>
  <c r="AD104" i="9"/>
  <c r="F104" i="12"/>
  <c r="AZ92" i="9"/>
  <c r="BD91" i="9"/>
  <c r="BE91" i="9" s="1"/>
  <c r="BT92" i="9"/>
  <c r="BX91" i="9"/>
  <c r="BY91" i="9" s="1"/>
  <c r="BH104" i="9"/>
  <c r="AF92" i="9"/>
  <c r="AJ91" i="9"/>
  <c r="AK91" i="9" s="1"/>
  <c r="M91" i="9"/>
  <c r="D91" i="9" s="1"/>
  <c r="F105" i="12" l="1"/>
  <c r="AF93" i="9"/>
  <c r="AJ92" i="9"/>
  <c r="AK92" i="9" s="1"/>
  <c r="BH105" i="9"/>
  <c r="AX105" i="9"/>
  <c r="AN105" i="9"/>
  <c r="H93" i="12"/>
  <c r="M92" i="12"/>
  <c r="D92" i="12" s="1"/>
  <c r="AP93" i="9"/>
  <c r="AT92" i="9"/>
  <c r="AU92" i="9" s="1"/>
  <c r="BT93" i="9"/>
  <c r="BX92" i="9"/>
  <c r="BY92" i="9" s="1"/>
  <c r="AD105" i="9"/>
  <c r="AZ93" i="9"/>
  <c r="BD92" i="9"/>
  <c r="BE92" i="9" s="1"/>
  <c r="BR105" i="9"/>
  <c r="BJ93" i="9"/>
  <c r="BN92" i="9"/>
  <c r="BO92" i="9" s="1"/>
  <c r="M92" i="9"/>
  <c r="D92" i="9" s="1"/>
  <c r="BJ94" i="9" l="1"/>
  <c r="BN93" i="9"/>
  <c r="BO93" i="9" s="1"/>
  <c r="BH106" i="9"/>
  <c r="BT94" i="9"/>
  <c r="BX93" i="9"/>
  <c r="BY93" i="9" s="1"/>
  <c r="BR106" i="9"/>
  <c r="H94" i="12"/>
  <c r="M93" i="12"/>
  <c r="D93" i="12" s="1"/>
  <c r="AF94" i="9"/>
  <c r="AJ93" i="9"/>
  <c r="AK93" i="9" s="1"/>
  <c r="AX106" i="9"/>
  <c r="AZ94" i="9"/>
  <c r="BD93" i="9"/>
  <c r="BE93" i="9" s="1"/>
  <c r="F106" i="12"/>
  <c r="AP94" i="9"/>
  <c r="AT93" i="9"/>
  <c r="AU93" i="9" s="1"/>
  <c r="AD106" i="9"/>
  <c r="AN106" i="9"/>
  <c r="M93" i="9"/>
  <c r="D93" i="9" s="1"/>
  <c r="BR107" i="9" l="1"/>
  <c r="AD107" i="9"/>
  <c r="BT95" i="9"/>
  <c r="BX94" i="9"/>
  <c r="BY94" i="9" s="1"/>
  <c r="AN107" i="9"/>
  <c r="AX107" i="9"/>
  <c r="AZ95" i="9"/>
  <c r="BD94" i="9"/>
  <c r="BE94" i="9" s="1"/>
  <c r="AP95" i="9"/>
  <c r="AT94" i="9"/>
  <c r="AU94" i="9" s="1"/>
  <c r="AF95" i="9"/>
  <c r="AJ94" i="9"/>
  <c r="AK94" i="9" s="1"/>
  <c r="BH107" i="9"/>
  <c r="F107" i="12"/>
  <c r="H95" i="12"/>
  <c r="M94" i="12"/>
  <c r="D94" i="12" s="1"/>
  <c r="BJ95" i="9"/>
  <c r="BN94" i="9"/>
  <c r="BO94" i="9" s="1"/>
  <c r="M94" i="9"/>
  <c r="D94" i="9" s="1"/>
  <c r="AN108" i="9" l="1"/>
  <c r="BT96" i="9"/>
  <c r="BX95" i="9"/>
  <c r="BY95" i="9" s="1"/>
  <c r="AF96" i="9"/>
  <c r="AJ95" i="9"/>
  <c r="AK95" i="9" s="1"/>
  <c r="AP96" i="9"/>
  <c r="AT95" i="9"/>
  <c r="AU95" i="9" s="1"/>
  <c r="AZ96" i="9"/>
  <c r="BD95" i="9"/>
  <c r="BE95" i="9" s="1"/>
  <c r="AD108" i="9"/>
  <c r="F108" i="12"/>
  <c r="BJ96" i="9"/>
  <c r="BN95" i="9"/>
  <c r="BO95" i="9" s="1"/>
  <c r="H96" i="12"/>
  <c r="M95" i="12"/>
  <c r="D95" i="12" s="1"/>
  <c r="BH108" i="9"/>
  <c r="AX108" i="9"/>
  <c r="BR108" i="9"/>
  <c r="M95" i="9"/>
  <c r="D95" i="9" s="1"/>
  <c r="AP97" i="9" l="1"/>
  <c r="AT96" i="9"/>
  <c r="AU96" i="9" s="1"/>
  <c r="AX109" i="9"/>
  <c r="AF97" i="9"/>
  <c r="AJ96" i="9"/>
  <c r="AK96" i="9" s="1"/>
  <c r="F109" i="12"/>
  <c r="BJ97" i="9"/>
  <c r="BN96" i="9"/>
  <c r="BO96" i="9" s="1"/>
  <c r="AD109" i="9"/>
  <c r="BT97" i="9"/>
  <c r="BX96" i="9"/>
  <c r="BY96" i="9" s="1"/>
  <c r="BR109" i="9"/>
  <c r="BH109" i="9"/>
  <c r="H97" i="12"/>
  <c r="M96" i="12"/>
  <c r="D96" i="12" s="1"/>
  <c r="AZ97" i="9"/>
  <c r="BD96" i="9"/>
  <c r="BE96" i="9" s="1"/>
  <c r="AN109" i="9"/>
  <c r="E98" i="9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G122" i="9" s="1"/>
  <c r="M96" i="9"/>
  <c r="D96" i="9" s="1"/>
  <c r="AO110" i="9" l="1"/>
  <c r="AO111" i="9" s="1"/>
  <c r="AO112" i="9" s="1"/>
  <c r="AO113" i="9" s="1"/>
  <c r="AO114" i="9" s="1"/>
  <c r="AO115" i="9" s="1"/>
  <c r="AO116" i="9" s="1"/>
  <c r="AO117" i="9" s="1"/>
  <c r="AO118" i="9" s="1"/>
  <c r="AO119" i="9" s="1"/>
  <c r="AO120" i="9" s="1"/>
  <c r="AO121" i="9" s="1"/>
  <c r="AP122" i="9" s="1"/>
  <c r="BS110" i="9"/>
  <c r="BS111" i="9" s="1"/>
  <c r="BS112" i="9" s="1"/>
  <c r="BS113" i="9" s="1"/>
  <c r="BS114" i="9" s="1"/>
  <c r="BS115" i="9" s="1"/>
  <c r="BS116" i="9" s="1"/>
  <c r="BS117" i="9" s="1"/>
  <c r="BS118" i="9" s="1"/>
  <c r="BS119" i="9" s="1"/>
  <c r="BS120" i="9" s="1"/>
  <c r="BS121" i="9" s="1"/>
  <c r="BT122" i="9" s="1"/>
  <c r="AG98" i="9"/>
  <c r="AJ97" i="9"/>
  <c r="AK97" i="9" s="1"/>
  <c r="AC98" i="9"/>
  <c r="AC99" i="9" s="1"/>
  <c r="AC100" i="9" s="1"/>
  <c r="AC101" i="9" s="1"/>
  <c r="AC102" i="9" s="1"/>
  <c r="AC103" i="9" s="1"/>
  <c r="AC104" i="9" s="1"/>
  <c r="AC105" i="9" s="1"/>
  <c r="AC106" i="9" s="1"/>
  <c r="AC107" i="9" s="1"/>
  <c r="AC108" i="9" s="1"/>
  <c r="AC109" i="9" s="1"/>
  <c r="AD110" i="9" s="1"/>
  <c r="BU98" i="9"/>
  <c r="BX97" i="9"/>
  <c r="BY97" i="9" s="1"/>
  <c r="BQ98" i="9"/>
  <c r="BQ99" i="9" s="1"/>
  <c r="BQ100" i="9" s="1"/>
  <c r="BQ101" i="9" s="1"/>
  <c r="BQ102" i="9" s="1"/>
  <c r="BQ103" i="9" s="1"/>
  <c r="BQ104" i="9" s="1"/>
  <c r="BQ105" i="9" s="1"/>
  <c r="BQ106" i="9" s="1"/>
  <c r="BQ107" i="9" s="1"/>
  <c r="BQ108" i="9" s="1"/>
  <c r="BQ109" i="9" s="1"/>
  <c r="BR110" i="9" s="1"/>
  <c r="BA98" i="9"/>
  <c r="BD97" i="9"/>
  <c r="BE97" i="9" s="1"/>
  <c r="AW98" i="9"/>
  <c r="AW99" i="9" s="1"/>
  <c r="AW100" i="9" s="1"/>
  <c r="AW101" i="9" s="1"/>
  <c r="AW102" i="9" s="1"/>
  <c r="AW103" i="9" s="1"/>
  <c r="AW104" i="9" s="1"/>
  <c r="AW105" i="9" s="1"/>
  <c r="AW106" i="9" s="1"/>
  <c r="AW107" i="9" s="1"/>
  <c r="AW108" i="9" s="1"/>
  <c r="AW109" i="9" s="1"/>
  <c r="AX110" i="9" s="1"/>
  <c r="I98" i="12"/>
  <c r="E98" i="12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F110" i="12" s="1"/>
  <c r="M97" i="12"/>
  <c r="D97" i="12" s="1"/>
  <c r="AE110" i="9"/>
  <c r="AE111" i="9" s="1"/>
  <c r="AE112" i="9" s="1"/>
  <c r="AE113" i="9" s="1"/>
  <c r="AE114" i="9" s="1"/>
  <c r="AE115" i="9" s="1"/>
  <c r="AE116" i="9" s="1"/>
  <c r="AE117" i="9" s="1"/>
  <c r="AE118" i="9" s="1"/>
  <c r="AE119" i="9" s="1"/>
  <c r="AE120" i="9" s="1"/>
  <c r="AE121" i="9" s="1"/>
  <c r="AF122" i="9" s="1"/>
  <c r="AY110" i="9"/>
  <c r="AY111" i="9" s="1"/>
  <c r="AY112" i="9" s="1"/>
  <c r="AY113" i="9" s="1"/>
  <c r="AY114" i="9" s="1"/>
  <c r="AY115" i="9" s="1"/>
  <c r="AY116" i="9" s="1"/>
  <c r="AY117" i="9" s="1"/>
  <c r="AY118" i="9" s="1"/>
  <c r="AY119" i="9" s="1"/>
  <c r="AY120" i="9" s="1"/>
  <c r="AY121" i="9" s="1"/>
  <c r="AZ122" i="9" s="1"/>
  <c r="G110" i="12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BI110" i="9"/>
  <c r="BI111" i="9" s="1"/>
  <c r="BI112" i="9" s="1"/>
  <c r="BI113" i="9" s="1"/>
  <c r="BI114" i="9" s="1"/>
  <c r="BI115" i="9" s="1"/>
  <c r="BI116" i="9" s="1"/>
  <c r="BI117" i="9" s="1"/>
  <c r="BI118" i="9" s="1"/>
  <c r="BI119" i="9" s="1"/>
  <c r="BI120" i="9" s="1"/>
  <c r="BI121" i="9" s="1"/>
  <c r="BJ122" i="9" s="1"/>
  <c r="BK98" i="9"/>
  <c r="BN97" i="9"/>
  <c r="BO97" i="9" s="1"/>
  <c r="BG98" i="9"/>
  <c r="BG99" i="9" s="1"/>
  <c r="BG100" i="9" s="1"/>
  <c r="BG101" i="9" s="1"/>
  <c r="BG102" i="9" s="1"/>
  <c r="BG103" i="9" s="1"/>
  <c r="BG104" i="9" s="1"/>
  <c r="BG105" i="9" s="1"/>
  <c r="BG106" i="9" s="1"/>
  <c r="BG107" i="9" s="1"/>
  <c r="BG108" i="9" s="1"/>
  <c r="BG109" i="9" s="1"/>
  <c r="BH110" i="9" s="1"/>
  <c r="AQ98" i="9"/>
  <c r="AT97" i="9"/>
  <c r="AU97" i="9" s="1"/>
  <c r="AM98" i="9"/>
  <c r="AM99" i="9" s="1"/>
  <c r="AM100" i="9" s="1"/>
  <c r="AM101" i="9" s="1"/>
  <c r="AM102" i="9" s="1"/>
  <c r="AM103" i="9" s="1"/>
  <c r="AM104" i="9" s="1"/>
  <c r="AM105" i="9" s="1"/>
  <c r="AM106" i="9" s="1"/>
  <c r="AM107" i="9" s="1"/>
  <c r="AM108" i="9" s="1"/>
  <c r="AM109" i="9" s="1"/>
  <c r="AN110" i="9" s="1"/>
  <c r="M97" i="9"/>
  <c r="D97" i="9" s="1"/>
  <c r="I99" i="12" l="1"/>
  <c r="M98" i="12"/>
  <c r="D98" i="12" s="1"/>
  <c r="BK99" i="9"/>
  <c r="BN98" i="9"/>
  <c r="BO98" i="9" s="1"/>
  <c r="F111" i="12"/>
  <c r="AX111" i="9"/>
  <c r="AG99" i="9"/>
  <c r="AJ98" i="9"/>
  <c r="AK98" i="9" s="1"/>
  <c r="BA99" i="9"/>
  <c r="BD98" i="9"/>
  <c r="BE98" i="9" s="1"/>
  <c r="AN111" i="9"/>
  <c r="BH111" i="9"/>
  <c r="BR111" i="9"/>
  <c r="AQ99" i="9"/>
  <c r="AT98" i="9"/>
  <c r="AU98" i="9" s="1"/>
  <c r="BU99" i="9"/>
  <c r="BX98" i="9"/>
  <c r="BY98" i="9" s="1"/>
  <c r="AD111" i="9"/>
  <c r="M98" i="9"/>
  <c r="D98" i="9" s="1"/>
  <c r="F112" i="12" l="1"/>
  <c r="BU100" i="9"/>
  <c r="BX99" i="9"/>
  <c r="BY99" i="9" s="1"/>
  <c r="AD112" i="9"/>
  <c r="AN112" i="9"/>
  <c r="BA100" i="9"/>
  <c r="BD99" i="9"/>
  <c r="BE99" i="9" s="1"/>
  <c r="BK100" i="9"/>
  <c r="BN99" i="9"/>
  <c r="BO99" i="9" s="1"/>
  <c r="AX112" i="9"/>
  <c r="AQ100" i="9"/>
  <c r="AT99" i="9"/>
  <c r="AU99" i="9" s="1"/>
  <c r="BH112" i="9"/>
  <c r="BR112" i="9"/>
  <c r="AG100" i="9"/>
  <c r="AJ99" i="9"/>
  <c r="AK99" i="9" s="1"/>
  <c r="I100" i="12"/>
  <c r="M99" i="12"/>
  <c r="D99" i="12" s="1"/>
  <c r="M99" i="9"/>
  <c r="D99" i="9" s="1"/>
  <c r="AD113" i="9" l="1"/>
  <c r="AG101" i="9"/>
  <c r="AJ100" i="9"/>
  <c r="AK100" i="9" s="1"/>
  <c r="AN113" i="9"/>
  <c r="BK101" i="9"/>
  <c r="BN100" i="9"/>
  <c r="BO100" i="9" s="1"/>
  <c r="BU101" i="9"/>
  <c r="BX100" i="9"/>
  <c r="BY100" i="9" s="1"/>
  <c r="AQ101" i="9"/>
  <c r="AT100" i="9"/>
  <c r="AU100" i="9" s="1"/>
  <c r="BR113" i="9"/>
  <c r="F113" i="12"/>
  <c r="I101" i="12"/>
  <c r="M100" i="12"/>
  <c r="D100" i="12" s="1"/>
  <c r="AX113" i="9"/>
  <c r="BH113" i="9"/>
  <c r="BA101" i="9"/>
  <c r="BD100" i="9"/>
  <c r="BE100" i="9" s="1"/>
  <c r="M100" i="9"/>
  <c r="D100" i="9" s="1"/>
  <c r="BA102" i="9" l="1"/>
  <c r="BD101" i="9"/>
  <c r="BE101" i="9" s="1"/>
  <c r="BK102" i="9"/>
  <c r="BN101" i="9"/>
  <c r="BO101" i="9" s="1"/>
  <c r="BR114" i="9"/>
  <c r="AN114" i="9"/>
  <c r="BH114" i="9"/>
  <c r="AQ102" i="9"/>
  <c r="AT101" i="9"/>
  <c r="AU101" i="9" s="1"/>
  <c r="AG102" i="9"/>
  <c r="AJ101" i="9"/>
  <c r="AK101" i="9" s="1"/>
  <c r="AX114" i="9"/>
  <c r="F114" i="12"/>
  <c r="I102" i="12"/>
  <c r="M101" i="12"/>
  <c r="D101" i="12" s="1"/>
  <c r="BU102" i="9"/>
  <c r="BX101" i="9"/>
  <c r="BY101" i="9" s="1"/>
  <c r="AD114" i="9"/>
  <c r="M101" i="9"/>
  <c r="D101" i="9" s="1"/>
  <c r="AD115" i="9" l="1"/>
  <c r="AX115" i="9"/>
  <c r="AN115" i="9"/>
  <c r="AG103" i="9"/>
  <c r="AJ102" i="9"/>
  <c r="AK102" i="9" s="1"/>
  <c r="BR115" i="9"/>
  <c r="I103" i="12"/>
  <c r="M102" i="12"/>
  <c r="D102" i="12" s="1"/>
  <c r="AQ103" i="9"/>
  <c r="AT102" i="9"/>
  <c r="AU102" i="9" s="1"/>
  <c r="BK103" i="9"/>
  <c r="BN102" i="9"/>
  <c r="BO102" i="9" s="1"/>
  <c r="BU103" i="9"/>
  <c r="BX102" i="9"/>
  <c r="BY102" i="9" s="1"/>
  <c r="F115" i="12"/>
  <c r="BH115" i="9"/>
  <c r="BA103" i="9"/>
  <c r="BD102" i="9"/>
  <c r="BE102" i="9" s="1"/>
  <c r="M102" i="9"/>
  <c r="D102" i="9" s="1"/>
  <c r="AG104" i="9" l="1"/>
  <c r="AJ103" i="9"/>
  <c r="AK103" i="9" s="1"/>
  <c r="BA104" i="9"/>
  <c r="BD103" i="9"/>
  <c r="BE103" i="9" s="1"/>
  <c r="AN116" i="9"/>
  <c r="F116" i="12"/>
  <c r="BK104" i="9"/>
  <c r="BN103" i="9"/>
  <c r="BO103" i="9" s="1"/>
  <c r="AX116" i="9"/>
  <c r="BH116" i="9"/>
  <c r="I104" i="12"/>
  <c r="M103" i="12"/>
  <c r="D103" i="12" s="1"/>
  <c r="AQ104" i="9"/>
  <c r="AT103" i="9"/>
  <c r="AU103" i="9" s="1"/>
  <c r="BU104" i="9"/>
  <c r="BX103" i="9"/>
  <c r="BY103" i="9" s="1"/>
  <c r="BR116" i="9"/>
  <c r="AD116" i="9"/>
  <c r="M103" i="9"/>
  <c r="D103" i="9" s="1"/>
  <c r="I105" i="12" l="1"/>
  <c r="M104" i="12"/>
  <c r="D104" i="12" s="1"/>
  <c r="F117" i="12"/>
  <c r="AN117" i="9"/>
  <c r="AD117" i="9"/>
  <c r="BU105" i="9"/>
  <c r="BX104" i="9"/>
  <c r="BY104" i="9" s="1"/>
  <c r="BA105" i="9"/>
  <c r="BD104" i="9"/>
  <c r="BE104" i="9" s="1"/>
  <c r="BR117" i="9"/>
  <c r="AX117" i="9"/>
  <c r="BH117" i="9"/>
  <c r="AQ105" i="9"/>
  <c r="AT104" i="9"/>
  <c r="AU104" i="9" s="1"/>
  <c r="BK105" i="9"/>
  <c r="BN104" i="9"/>
  <c r="BO104" i="9" s="1"/>
  <c r="AG105" i="9"/>
  <c r="AJ104" i="9"/>
  <c r="AK104" i="9" s="1"/>
  <c r="M104" i="9"/>
  <c r="D104" i="9" s="1"/>
  <c r="AG106" i="9" l="1"/>
  <c r="AJ105" i="9"/>
  <c r="AK105" i="9" s="1"/>
  <c r="AX118" i="9"/>
  <c r="AD118" i="9"/>
  <c r="BR118" i="9"/>
  <c r="AN118" i="9"/>
  <c r="F118" i="12"/>
  <c r="AQ106" i="9"/>
  <c r="AT105" i="9"/>
  <c r="AU105" i="9" s="1"/>
  <c r="BA106" i="9"/>
  <c r="BD105" i="9"/>
  <c r="BE105" i="9" s="1"/>
  <c r="BK106" i="9"/>
  <c r="BN105" i="9"/>
  <c r="BO105" i="9" s="1"/>
  <c r="BH118" i="9"/>
  <c r="BU106" i="9"/>
  <c r="BX105" i="9"/>
  <c r="BY105" i="9" s="1"/>
  <c r="I106" i="12"/>
  <c r="M105" i="12"/>
  <c r="D105" i="12" s="1"/>
  <c r="M105" i="9"/>
  <c r="D105" i="9" s="1"/>
  <c r="BA107" i="9" l="1"/>
  <c r="BD106" i="9"/>
  <c r="BE106" i="9" s="1"/>
  <c r="BR119" i="9"/>
  <c r="AD119" i="9"/>
  <c r="F119" i="12"/>
  <c r="I107" i="12"/>
  <c r="M106" i="12"/>
  <c r="D106" i="12" s="1"/>
  <c r="AQ107" i="9"/>
  <c r="AT106" i="9"/>
  <c r="AU106" i="9" s="1"/>
  <c r="AX119" i="9"/>
  <c r="BH119" i="9"/>
  <c r="BU107" i="9"/>
  <c r="BX106" i="9"/>
  <c r="BY106" i="9" s="1"/>
  <c r="BK107" i="9"/>
  <c r="BN106" i="9"/>
  <c r="BO106" i="9" s="1"/>
  <c r="AN119" i="9"/>
  <c r="AG107" i="9"/>
  <c r="AJ106" i="9"/>
  <c r="AK106" i="9" s="1"/>
  <c r="M106" i="9"/>
  <c r="D106" i="9" s="1"/>
  <c r="BH120" i="9" l="1"/>
  <c r="AD120" i="9"/>
  <c r="BK108" i="9"/>
  <c r="BN107" i="9"/>
  <c r="BO107" i="9" s="1"/>
  <c r="BR120" i="9"/>
  <c r="AG108" i="9"/>
  <c r="AJ107" i="9"/>
  <c r="AK107" i="9" s="1"/>
  <c r="AN120" i="9"/>
  <c r="AQ108" i="9"/>
  <c r="AT107" i="9"/>
  <c r="AU107" i="9" s="1"/>
  <c r="F120" i="12"/>
  <c r="AX120" i="9"/>
  <c r="BU108" i="9"/>
  <c r="BX107" i="9"/>
  <c r="BY107" i="9" s="1"/>
  <c r="I108" i="12"/>
  <c r="M107" i="12"/>
  <c r="D107" i="12" s="1"/>
  <c r="BA108" i="9"/>
  <c r="BD107" i="9"/>
  <c r="BE107" i="9" s="1"/>
  <c r="M107" i="9"/>
  <c r="D107" i="9" s="1"/>
  <c r="BR121" i="9" l="1"/>
  <c r="BK109" i="9"/>
  <c r="BN108" i="9"/>
  <c r="BO108" i="9" s="1"/>
  <c r="F121" i="12"/>
  <c r="BA109" i="9"/>
  <c r="BD108" i="9"/>
  <c r="BE108" i="9" s="1"/>
  <c r="AQ109" i="9"/>
  <c r="AT108" i="9"/>
  <c r="AU108" i="9" s="1"/>
  <c r="BU109" i="9"/>
  <c r="BX108" i="9"/>
  <c r="BY108" i="9" s="1"/>
  <c r="AD121" i="9"/>
  <c r="I109" i="12"/>
  <c r="M108" i="12"/>
  <c r="D108" i="12" s="1"/>
  <c r="AN121" i="9"/>
  <c r="AX121" i="9"/>
  <c r="AG109" i="9"/>
  <c r="AJ108" i="9"/>
  <c r="AK108" i="9" s="1"/>
  <c r="BH121" i="9"/>
  <c r="E110" i="9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F122" i="9" s="1"/>
  <c r="M108" i="9"/>
  <c r="D108" i="9" s="1"/>
  <c r="J110" i="12" l="1"/>
  <c r="M109" i="12"/>
  <c r="D109" i="12" s="1"/>
  <c r="E110" i="12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F122" i="12" s="1"/>
  <c r="F123" i="12" s="1"/>
  <c r="BB110" i="9"/>
  <c r="BD109" i="9"/>
  <c r="BE109" i="9" s="1"/>
  <c r="AW110" i="9"/>
  <c r="AW111" i="9" s="1"/>
  <c r="AW112" i="9" s="1"/>
  <c r="AW113" i="9" s="1"/>
  <c r="AW114" i="9" s="1"/>
  <c r="AW115" i="9" s="1"/>
  <c r="AW116" i="9" s="1"/>
  <c r="AW117" i="9" s="1"/>
  <c r="AW118" i="9" s="1"/>
  <c r="AW119" i="9" s="1"/>
  <c r="AW120" i="9" s="1"/>
  <c r="AW121" i="9" s="1"/>
  <c r="AX122" i="9" s="1"/>
  <c r="BD122" i="9" s="1"/>
  <c r="AE122" i="9"/>
  <c r="G122" i="12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I146" i="12" s="1"/>
  <c r="I147" i="12" s="1"/>
  <c r="I148" i="12" s="1"/>
  <c r="I149" i="12" s="1"/>
  <c r="I150" i="12" s="1"/>
  <c r="I151" i="12" s="1"/>
  <c r="I152" i="12" s="1"/>
  <c r="I153" i="12" s="1"/>
  <c r="I154" i="12" s="1"/>
  <c r="I155" i="12" s="1"/>
  <c r="I156" i="12" s="1"/>
  <c r="I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AY122" i="9"/>
  <c r="BL110" i="9"/>
  <c r="BG110" i="9"/>
  <c r="BG111" i="9" s="1"/>
  <c r="BG112" i="9" s="1"/>
  <c r="BG113" i="9" s="1"/>
  <c r="BG114" i="9" s="1"/>
  <c r="BG115" i="9" s="1"/>
  <c r="BG116" i="9" s="1"/>
  <c r="BG117" i="9" s="1"/>
  <c r="BG118" i="9" s="1"/>
  <c r="BG119" i="9" s="1"/>
  <c r="BG120" i="9" s="1"/>
  <c r="BG121" i="9" s="1"/>
  <c r="BH122" i="9" s="1"/>
  <c r="BN122" i="9" s="1"/>
  <c r="BN109" i="9"/>
  <c r="BO109" i="9" s="1"/>
  <c r="BI122" i="9"/>
  <c r="AH110" i="9"/>
  <c r="AC110" i="9"/>
  <c r="AC111" i="9" s="1"/>
  <c r="AC112" i="9" s="1"/>
  <c r="AC113" i="9" s="1"/>
  <c r="AC114" i="9" s="1"/>
  <c r="AC115" i="9" s="1"/>
  <c r="AC116" i="9" s="1"/>
  <c r="AC117" i="9" s="1"/>
  <c r="AC118" i="9" s="1"/>
  <c r="AC119" i="9" s="1"/>
  <c r="AC120" i="9" s="1"/>
  <c r="AC121" i="9" s="1"/>
  <c r="AD122" i="9" s="1"/>
  <c r="AJ122" i="9" s="1"/>
  <c r="AJ109" i="9"/>
  <c r="AK109" i="9" s="1"/>
  <c r="BV110" i="9"/>
  <c r="BX109" i="9"/>
  <c r="BY109" i="9" s="1"/>
  <c r="BQ110" i="9"/>
  <c r="BQ111" i="9" s="1"/>
  <c r="BQ112" i="9" s="1"/>
  <c r="BQ113" i="9" s="1"/>
  <c r="BQ114" i="9" s="1"/>
  <c r="BQ115" i="9" s="1"/>
  <c r="BQ116" i="9" s="1"/>
  <c r="BQ117" i="9" s="1"/>
  <c r="BQ118" i="9" s="1"/>
  <c r="BQ119" i="9" s="1"/>
  <c r="BQ120" i="9" s="1"/>
  <c r="BQ121" i="9" s="1"/>
  <c r="BR122" i="9" s="1"/>
  <c r="AO122" i="9"/>
  <c r="AR110" i="9"/>
  <c r="AM110" i="9"/>
  <c r="AM111" i="9" s="1"/>
  <c r="AM112" i="9" s="1"/>
  <c r="AM113" i="9" s="1"/>
  <c r="AM114" i="9" s="1"/>
  <c r="AM115" i="9" s="1"/>
  <c r="AM116" i="9" s="1"/>
  <c r="AM117" i="9" s="1"/>
  <c r="AM118" i="9" s="1"/>
  <c r="AM119" i="9" s="1"/>
  <c r="AM120" i="9" s="1"/>
  <c r="AM121" i="9" s="1"/>
  <c r="AN122" i="9" s="1"/>
  <c r="AT122" i="9" s="1"/>
  <c r="AT109" i="9"/>
  <c r="AU109" i="9" s="1"/>
  <c r="BS122" i="9"/>
  <c r="M109" i="9"/>
  <c r="D109" i="9" s="1"/>
  <c r="BX122" i="9" l="1"/>
  <c r="BY122" i="9" s="1"/>
  <c r="F124" i="12"/>
  <c r="M123" i="12"/>
  <c r="D123" i="12" s="1"/>
  <c r="AK122" i="9"/>
  <c r="B35" i="11"/>
  <c r="BE122" i="9"/>
  <c r="D35" i="11"/>
  <c r="AU122" i="9"/>
  <c r="C35" i="11"/>
  <c r="BL111" i="9"/>
  <c r="BN110" i="9"/>
  <c r="BO110" i="9" s="1"/>
  <c r="AR111" i="9"/>
  <c r="AT110" i="9"/>
  <c r="AU110" i="9" s="1"/>
  <c r="AH111" i="9"/>
  <c r="AJ110" i="9"/>
  <c r="AK110" i="9" s="1"/>
  <c r="M122" i="12"/>
  <c r="D122" i="12" s="1"/>
  <c r="BB111" i="9"/>
  <c r="BD110" i="9"/>
  <c r="BE110" i="9" s="1"/>
  <c r="F35" i="11"/>
  <c r="BV111" i="9"/>
  <c r="BX110" i="9"/>
  <c r="BY110" i="9" s="1"/>
  <c r="BO122" i="9"/>
  <c r="E35" i="11"/>
  <c r="J111" i="12"/>
  <c r="M110" i="12"/>
  <c r="D110" i="12" s="1"/>
  <c r="M110" i="9"/>
  <c r="D110" i="9" s="1"/>
  <c r="F125" i="12" l="1"/>
  <c r="M124" i="12"/>
  <c r="D124" i="12" s="1"/>
  <c r="BL112" i="9"/>
  <c r="BN111" i="9"/>
  <c r="BO111" i="9" s="1"/>
  <c r="J112" i="12"/>
  <c r="M111" i="12"/>
  <c r="D111" i="12" s="1"/>
  <c r="AH112" i="9"/>
  <c r="AJ111" i="9"/>
  <c r="AK111" i="9" s="1"/>
  <c r="BB112" i="9"/>
  <c r="BD111" i="9"/>
  <c r="BE111" i="9" s="1"/>
  <c r="BV112" i="9"/>
  <c r="BX111" i="9"/>
  <c r="BY111" i="9" s="1"/>
  <c r="AR112" i="9"/>
  <c r="AT111" i="9"/>
  <c r="AU111" i="9" s="1"/>
  <c r="M111" i="9"/>
  <c r="D111" i="9" s="1"/>
  <c r="F126" i="12" l="1"/>
  <c r="M125" i="12"/>
  <c r="D125" i="12" s="1"/>
  <c r="BV113" i="9"/>
  <c r="BX112" i="9"/>
  <c r="BY112" i="9" s="1"/>
  <c r="AH113" i="9"/>
  <c r="AJ112" i="9"/>
  <c r="AK112" i="9" s="1"/>
  <c r="J113" i="12"/>
  <c r="M112" i="12"/>
  <c r="D112" i="12" s="1"/>
  <c r="BB113" i="9"/>
  <c r="BD112" i="9"/>
  <c r="BE112" i="9" s="1"/>
  <c r="AR113" i="9"/>
  <c r="AT112" i="9"/>
  <c r="AU112" i="9" s="1"/>
  <c r="BL113" i="9"/>
  <c r="BN112" i="9"/>
  <c r="BO112" i="9" s="1"/>
  <c r="M112" i="9"/>
  <c r="D112" i="9" s="1"/>
  <c r="F127" i="12" l="1"/>
  <c r="M126" i="12"/>
  <c r="D126" i="12" s="1"/>
  <c r="J114" i="12"/>
  <c r="M113" i="12"/>
  <c r="D113" i="12" s="1"/>
  <c r="BL114" i="9"/>
  <c r="BN113" i="9"/>
  <c r="BO113" i="9" s="1"/>
  <c r="AH114" i="9"/>
  <c r="AJ113" i="9"/>
  <c r="AK113" i="9" s="1"/>
  <c r="BV114" i="9"/>
  <c r="BX113" i="9"/>
  <c r="BY113" i="9" s="1"/>
  <c r="AR114" i="9"/>
  <c r="AT113" i="9"/>
  <c r="AU113" i="9" s="1"/>
  <c r="BB114" i="9"/>
  <c r="BD113" i="9"/>
  <c r="BE113" i="9" s="1"/>
  <c r="M113" i="9"/>
  <c r="D113" i="9" s="1"/>
  <c r="F128" i="12" l="1"/>
  <c r="M127" i="12"/>
  <c r="D127" i="12" s="1"/>
  <c r="BL115" i="9"/>
  <c r="BN114" i="9"/>
  <c r="BO114" i="9" s="1"/>
  <c r="AH115" i="9"/>
  <c r="AJ114" i="9"/>
  <c r="AK114" i="9" s="1"/>
  <c r="AR115" i="9"/>
  <c r="AT114" i="9"/>
  <c r="AU114" i="9" s="1"/>
  <c r="BB115" i="9"/>
  <c r="BD114" i="9"/>
  <c r="BE114" i="9" s="1"/>
  <c r="J115" i="12"/>
  <c r="M114" i="12"/>
  <c r="D114" i="12" s="1"/>
  <c r="BV115" i="9"/>
  <c r="BX114" i="9"/>
  <c r="BY114" i="9" s="1"/>
  <c r="M114" i="9"/>
  <c r="D114" i="9" s="1"/>
  <c r="F129" i="12" l="1"/>
  <c r="M128" i="12"/>
  <c r="D128" i="12" s="1"/>
  <c r="BV116" i="9"/>
  <c r="BX115" i="9"/>
  <c r="BY115" i="9" s="1"/>
  <c r="AH116" i="9"/>
  <c r="AJ115" i="9"/>
  <c r="AK115" i="9" s="1"/>
  <c r="BB116" i="9"/>
  <c r="BD115" i="9"/>
  <c r="BE115" i="9" s="1"/>
  <c r="AR116" i="9"/>
  <c r="AT115" i="9"/>
  <c r="AU115" i="9" s="1"/>
  <c r="J116" i="12"/>
  <c r="M115" i="12"/>
  <c r="D115" i="12" s="1"/>
  <c r="BL116" i="9"/>
  <c r="BN115" i="9"/>
  <c r="BO115" i="9" s="1"/>
  <c r="M115" i="9"/>
  <c r="D115" i="9" s="1"/>
  <c r="F130" i="12" l="1"/>
  <c r="M129" i="12"/>
  <c r="D129" i="12" s="1"/>
  <c r="BL117" i="9"/>
  <c r="BN116" i="9"/>
  <c r="BO116" i="9" s="1"/>
  <c r="AH117" i="9"/>
  <c r="AJ116" i="9"/>
  <c r="AK116" i="9" s="1"/>
  <c r="J117" i="12"/>
  <c r="M116" i="12"/>
  <c r="D116" i="12" s="1"/>
  <c r="BB117" i="9"/>
  <c r="BD116" i="9"/>
  <c r="BE116" i="9" s="1"/>
  <c r="BV117" i="9"/>
  <c r="BX116" i="9"/>
  <c r="BY116" i="9" s="1"/>
  <c r="AR117" i="9"/>
  <c r="AT116" i="9"/>
  <c r="AU116" i="9" s="1"/>
  <c r="M116" i="9"/>
  <c r="D116" i="9" s="1"/>
  <c r="F131" i="12" l="1"/>
  <c r="M130" i="12"/>
  <c r="D130" i="12" s="1"/>
  <c r="AR118" i="9"/>
  <c r="AT117" i="9"/>
  <c r="AU117" i="9" s="1"/>
  <c r="AH118" i="9"/>
  <c r="AJ117" i="9"/>
  <c r="AK117" i="9" s="1"/>
  <c r="J118" i="12"/>
  <c r="M117" i="12"/>
  <c r="D117" i="12" s="1"/>
  <c r="BB118" i="9"/>
  <c r="BD117" i="9"/>
  <c r="BE117" i="9" s="1"/>
  <c r="BV118" i="9"/>
  <c r="BX117" i="9"/>
  <c r="BY117" i="9" s="1"/>
  <c r="BL118" i="9"/>
  <c r="BN117" i="9"/>
  <c r="BO117" i="9" s="1"/>
  <c r="M117" i="9"/>
  <c r="D117" i="9" s="1"/>
  <c r="F132" i="12" l="1"/>
  <c r="M131" i="12"/>
  <c r="D131" i="12" s="1"/>
  <c r="BB119" i="9"/>
  <c r="BD118" i="9"/>
  <c r="BE118" i="9" s="1"/>
  <c r="BL119" i="9"/>
  <c r="BN118" i="9"/>
  <c r="BO118" i="9" s="1"/>
  <c r="AH119" i="9"/>
  <c r="AJ118" i="9"/>
  <c r="AK118" i="9" s="1"/>
  <c r="J119" i="12"/>
  <c r="M118" i="12"/>
  <c r="D118" i="12" s="1"/>
  <c r="BV119" i="9"/>
  <c r="BX118" i="9"/>
  <c r="BY118" i="9" s="1"/>
  <c r="AR119" i="9"/>
  <c r="AT118" i="9"/>
  <c r="AU118" i="9" s="1"/>
  <c r="M118" i="9"/>
  <c r="D118" i="9" s="1"/>
  <c r="F133" i="12" l="1"/>
  <c r="M132" i="12"/>
  <c r="D132" i="12" s="1"/>
  <c r="J120" i="12"/>
  <c r="M119" i="12"/>
  <c r="D119" i="12" s="1"/>
  <c r="BL120" i="9"/>
  <c r="BN119" i="9"/>
  <c r="BO119" i="9" s="1"/>
  <c r="AH120" i="9"/>
  <c r="AJ119" i="9"/>
  <c r="AK119" i="9" s="1"/>
  <c r="AR120" i="9"/>
  <c r="AT119" i="9"/>
  <c r="AU119" i="9" s="1"/>
  <c r="BV120" i="9"/>
  <c r="BX119" i="9"/>
  <c r="BY119" i="9" s="1"/>
  <c r="BB120" i="9"/>
  <c r="BD119" i="9"/>
  <c r="BE119" i="9" s="1"/>
  <c r="M119" i="9"/>
  <c r="D119" i="9" s="1"/>
  <c r="G134" i="12" l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M133" i="12"/>
  <c r="D133" i="12" s="1"/>
  <c r="E134" i="12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F146" i="12" s="1"/>
  <c r="AR121" i="9"/>
  <c r="AT120" i="9"/>
  <c r="AU120" i="9" s="1"/>
  <c r="AH121" i="9"/>
  <c r="AJ120" i="9"/>
  <c r="AK120" i="9" s="1"/>
  <c r="BL121" i="9"/>
  <c r="BN120" i="9"/>
  <c r="BO120" i="9" s="1"/>
  <c r="BB121" i="9"/>
  <c r="BD120" i="9"/>
  <c r="BE120" i="9" s="1"/>
  <c r="BV121" i="9"/>
  <c r="BX120" i="9"/>
  <c r="BY120" i="9" s="1"/>
  <c r="J121" i="12"/>
  <c r="M120" i="12"/>
  <c r="D120" i="12" s="1"/>
  <c r="E122" i="9"/>
  <c r="M120" i="9"/>
  <c r="D120" i="9" s="1"/>
  <c r="F147" i="12" l="1"/>
  <c r="AW122" i="9"/>
  <c r="BD121" i="9"/>
  <c r="BE121" i="9" s="1"/>
  <c r="D36" i="11" s="1"/>
  <c r="E122" i="12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F134" i="12" s="1"/>
  <c r="M121" i="12"/>
  <c r="D121" i="12" s="1"/>
  <c r="AJ121" i="9"/>
  <c r="AK121" i="9" s="1"/>
  <c r="B36" i="11" s="1"/>
  <c r="AC122" i="9"/>
  <c r="BG122" i="9"/>
  <c r="BN121" i="9"/>
  <c r="BO121" i="9" s="1"/>
  <c r="E36" i="11" s="1"/>
  <c r="BQ122" i="9"/>
  <c r="BX121" i="9"/>
  <c r="BY121" i="9" s="1"/>
  <c r="F36" i="11" s="1"/>
  <c r="AT121" i="9"/>
  <c r="AU121" i="9" s="1"/>
  <c r="C36" i="11" s="1"/>
  <c r="AM122" i="9"/>
  <c r="M121" i="9"/>
  <c r="D121" i="9" s="1"/>
  <c r="B3" i="11" s="1"/>
  <c r="F135" i="12" l="1"/>
  <c r="M134" i="12"/>
  <c r="D134" i="12" s="1"/>
  <c r="F148" i="12"/>
  <c r="M122" i="9"/>
  <c r="F149" i="12" l="1"/>
  <c r="F136" i="12"/>
  <c r="M135" i="12"/>
  <c r="D135" i="12" s="1"/>
  <c r="D122" i="9"/>
  <c r="B2" i="11"/>
  <c r="F137" i="12" l="1"/>
  <c r="M136" i="12"/>
  <c r="D136" i="12" s="1"/>
  <c r="F150" i="12"/>
  <c r="F151" i="12" l="1"/>
  <c r="F138" i="12"/>
  <c r="M137" i="12"/>
  <c r="D137" i="12" s="1"/>
  <c r="F139" i="12" l="1"/>
  <c r="M138" i="12"/>
  <c r="D138" i="12" s="1"/>
  <c r="F152" i="12"/>
  <c r="F153" i="12" l="1"/>
  <c r="F140" i="12"/>
  <c r="M139" i="12"/>
  <c r="D139" i="12" s="1"/>
  <c r="F141" i="12" l="1"/>
  <c r="M140" i="12"/>
  <c r="D140" i="12" s="1"/>
  <c r="F154" i="12"/>
  <c r="F155" i="12" l="1"/>
  <c r="F142" i="12"/>
  <c r="M141" i="12"/>
  <c r="D141" i="12" s="1"/>
  <c r="F143" i="12" l="1"/>
  <c r="M142" i="12"/>
  <c r="D142" i="12" s="1"/>
  <c r="F156" i="12"/>
  <c r="F157" i="12" l="1"/>
  <c r="F144" i="12"/>
  <c r="M143" i="12"/>
  <c r="D143" i="12" s="1"/>
  <c r="F145" i="12" l="1"/>
  <c r="M144" i="12"/>
  <c r="D144" i="12" s="1"/>
  <c r="G158" i="12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I182" i="12" s="1"/>
  <c r="I183" i="12" s="1"/>
  <c r="I184" i="12" s="1"/>
  <c r="I185" i="12" s="1"/>
  <c r="I186" i="12" s="1"/>
  <c r="I187" i="12" s="1"/>
  <c r="I188" i="12" s="1"/>
  <c r="I189" i="12" s="1"/>
  <c r="I190" i="12" s="1"/>
  <c r="I191" i="12" s="1"/>
  <c r="I192" i="12" s="1"/>
  <c r="I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G146" i="12" l="1"/>
  <c r="M145" i="12"/>
  <c r="D145" i="12" s="1"/>
  <c r="E146" i="12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F158" i="12" s="1"/>
  <c r="F159" i="12" l="1"/>
  <c r="G147" i="12"/>
  <c r="M146" i="12"/>
  <c r="D146" i="12" s="1"/>
  <c r="G148" i="12" l="1"/>
  <c r="M147" i="12"/>
  <c r="D147" i="12" s="1"/>
  <c r="F160" i="12"/>
  <c r="F161" i="12" l="1"/>
  <c r="G149" i="12"/>
  <c r="M148" i="12"/>
  <c r="D148" i="12" s="1"/>
  <c r="G150" i="12" l="1"/>
  <c r="M149" i="12"/>
  <c r="D149" i="12" s="1"/>
  <c r="F162" i="12"/>
  <c r="F163" i="12" l="1"/>
  <c r="G151" i="12"/>
  <c r="M150" i="12"/>
  <c r="D150" i="12" s="1"/>
  <c r="G152" i="12" l="1"/>
  <c r="M151" i="12"/>
  <c r="D151" i="12" s="1"/>
  <c r="F164" i="12"/>
  <c r="F165" i="12" l="1"/>
  <c r="G153" i="12"/>
  <c r="M152" i="12"/>
  <c r="D152" i="12" s="1"/>
  <c r="G154" i="12" l="1"/>
  <c r="M153" i="12"/>
  <c r="D153" i="12" s="1"/>
  <c r="F166" i="12"/>
  <c r="F167" i="12" l="1"/>
  <c r="G155" i="12"/>
  <c r="M154" i="12"/>
  <c r="D154" i="12" s="1"/>
  <c r="G156" i="12" l="1"/>
  <c r="M155" i="12"/>
  <c r="D155" i="12" s="1"/>
  <c r="F168" i="12"/>
  <c r="F169" i="12" l="1"/>
  <c r="G157" i="12"/>
  <c r="M156" i="12"/>
  <c r="D156" i="12" s="1"/>
  <c r="H158" i="12" l="1"/>
  <c r="M157" i="12"/>
  <c r="D157" i="12" s="1"/>
  <c r="E158" i="12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F170" i="12" s="1"/>
  <c r="G170" i="12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I194" i="12" s="1"/>
  <c r="I195" i="12" s="1"/>
  <c r="I196" i="12" s="1"/>
  <c r="I197" i="12" s="1"/>
  <c r="I198" i="12" s="1"/>
  <c r="I199" i="12" s="1"/>
  <c r="I200" i="12" s="1"/>
  <c r="I201" i="12" s="1"/>
  <c r="I202" i="12" s="1"/>
  <c r="I203" i="12" s="1"/>
  <c r="I204" i="12" s="1"/>
  <c r="I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F171" i="12" l="1"/>
  <c r="H159" i="12"/>
  <c r="M158" i="12"/>
  <c r="D158" i="12" s="1"/>
  <c r="H160" i="12" l="1"/>
  <c r="M159" i="12"/>
  <c r="D159" i="12" s="1"/>
  <c r="F172" i="12"/>
  <c r="F173" i="12" l="1"/>
  <c r="H161" i="12"/>
  <c r="M160" i="12"/>
  <c r="D160" i="12" s="1"/>
  <c r="H162" i="12" l="1"/>
  <c r="M161" i="12"/>
  <c r="D161" i="12" s="1"/>
  <c r="F174" i="12"/>
  <c r="F175" i="12" l="1"/>
  <c r="H163" i="12"/>
  <c r="M162" i="12"/>
  <c r="D162" i="12" s="1"/>
  <c r="H164" i="12" l="1"/>
  <c r="M163" i="12"/>
  <c r="D163" i="12" s="1"/>
  <c r="F176" i="12"/>
  <c r="F177" i="12" l="1"/>
  <c r="H165" i="12"/>
  <c r="M164" i="12"/>
  <c r="D164" i="12" s="1"/>
  <c r="H166" i="12" l="1"/>
  <c r="M165" i="12"/>
  <c r="D165" i="12" s="1"/>
  <c r="F178" i="12"/>
  <c r="F179" i="12" l="1"/>
  <c r="H167" i="12"/>
  <c r="M166" i="12"/>
  <c r="D166" i="12" s="1"/>
  <c r="H168" i="12" l="1"/>
  <c r="M167" i="12"/>
  <c r="D167" i="12" s="1"/>
  <c r="F180" i="12"/>
  <c r="F181" i="12" l="1"/>
  <c r="H169" i="12"/>
  <c r="M168" i="12"/>
  <c r="D168" i="12" s="1"/>
  <c r="I170" i="12" l="1"/>
  <c r="E170" i="12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F182" i="12" s="1"/>
  <c r="M169" i="12"/>
  <c r="D169" i="12" s="1"/>
  <c r="G182" i="12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I206" i="12" s="1"/>
  <c r="I207" i="12" s="1"/>
  <c r="I208" i="12" s="1"/>
  <c r="I209" i="12" s="1"/>
  <c r="I210" i="12" s="1"/>
  <c r="I211" i="12" s="1"/>
  <c r="I212" i="12" s="1"/>
  <c r="I213" i="12" s="1"/>
  <c r="I214" i="12" s="1"/>
  <c r="I215" i="12" s="1"/>
  <c r="I216" i="12" s="1"/>
  <c r="I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F183" i="12" l="1"/>
  <c r="I171" i="12"/>
  <c r="M170" i="12"/>
  <c r="D170" i="12" s="1"/>
  <c r="I172" i="12" l="1"/>
  <c r="M171" i="12"/>
  <c r="D171" i="12" s="1"/>
  <c r="F184" i="12"/>
  <c r="F185" i="12" l="1"/>
  <c r="I173" i="12"/>
  <c r="M172" i="12"/>
  <c r="D172" i="12" s="1"/>
  <c r="I174" i="12" l="1"/>
  <c r="M173" i="12"/>
  <c r="D173" i="12" s="1"/>
  <c r="F186" i="12"/>
  <c r="F187" i="12" l="1"/>
  <c r="I175" i="12"/>
  <c r="M174" i="12"/>
  <c r="D174" i="12" s="1"/>
  <c r="I176" i="12" l="1"/>
  <c r="M175" i="12"/>
  <c r="D175" i="12" s="1"/>
  <c r="F188" i="12"/>
  <c r="F189" i="12" l="1"/>
  <c r="I177" i="12"/>
  <c r="M176" i="12"/>
  <c r="D176" i="12" s="1"/>
  <c r="I178" i="12" l="1"/>
  <c r="M177" i="12"/>
  <c r="D177" i="12" s="1"/>
  <c r="F190" i="12"/>
  <c r="F191" i="12" l="1"/>
  <c r="I179" i="12"/>
  <c r="M178" i="12"/>
  <c r="D178" i="12" s="1"/>
  <c r="I180" i="12" l="1"/>
  <c r="M179" i="12"/>
  <c r="D179" i="12" s="1"/>
  <c r="F192" i="12"/>
  <c r="F193" i="12" l="1"/>
  <c r="I181" i="12"/>
  <c r="M180" i="12"/>
  <c r="D180" i="12" s="1"/>
  <c r="J182" i="12" l="1"/>
  <c r="M181" i="12"/>
  <c r="D181" i="12" s="1"/>
  <c r="E182" i="12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F194" i="12" s="1"/>
  <c r="G194" i="12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I218" i="12" s="1"/>
  <c r="I219" i="12" s="1"/>
  <c r="I220" i="12" s="1"/>
  <c r="I221" i="12" s="1"/>
  <c r="I222" i="12" s="1"/>
  <c r="I223" i="12" s="1"/>
  <c r="I224" i="12" s="1"/>
  <c r="I225" i="12" s="1"/>
  <c r="I226" i="12" s="1"/>
  <c r="I227" i="12" s="1"/>
  <c r="I228" i="12" s="1"/>
  <c r="I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F195" i="12" l="1"/>
  <c r="M194" i="12"/>
  <c r="D194" i="12" s="1"/>
  <c r="J183" i="12"/>
  <c r="M182" i="12"/>
  <c r="D182" i="12" s="1"/>
  <c r="J184" i="12" l="1"/>
  <c r="M183" i="12"/>
  <c r="D183" i="12" s="1"/>
  <c r="F196" i="12"/>
  <c r="M195" i="12"/>
  <c r="D195" i="12" s="1"/>
  <c r="F197" i="12" l="1"/>
  <c r="M196" i="12"/>
  <c r="D196" i="12" s="1"/>
  <c r="J185" i="12"/>
  <c r="M184" i="12"/>
  <c r="D184" i="12" s="1"/>
  <c r="J186" i="12" l="1"/>
  <c r="M185" i="12"/>
  <c r="D185" i="12" s="1"/>
  <c r="F198" i="12"/>
  <c r="M197" i="12"/>
  <c r="D197" i="12" s="1"/>
  <c r="F199" i="12" l="1"/>
  <c r="M198" i="12"/>
  <c r="D198" i="12" s="1"/>
  <c r="J187" i="12"/>
  <c r="M186" i="12"/>
  <c r="D186" i="12" s="1"/>
  <c r="J188" i="12" l="1"/>
  <c r="M187" i="12"/>
  <c r="D187" i="12" s="1"/>
  <c r="F200" i="12"/>
  <c r="M199" i="12"/>
  <c r="D199" i="12" s="1"/>
  <c r="F201" i="12" l="1"/>
  <c r="M200" i="12"/>
  <c r="D200" i="12" s="1"/>
  <c r="J189" i="12"/>
  <c r="M188" i="12"/>
  <c r="D188" i="12" s="1"/>
  <c r="J190" i="12" l="1"/>
  <c r="M189" i="12"/>
  <c r="D189" i="12" s="1"/>
  <c r="F202" i="12"/>
  <c r="M201" i="12"/>
  <c r="D201" i="12" s="1"/>
  <c r="F203" i="12" l="1"/>
  <c r="M202" i="12"/>
  <c r="D202" i="12" s="1"/>
  <c r="J191" i="12"/>
  <c r="M190" i="12"/>
  <c r="D190" i="12" s="1"/>
  <c r="J192" i="12" l="1"/>
  <c r="M191" i="12"/>
  <c r="D191" i="12" s="1"/>
  <c r="F204" i="12"/>
  <c r="M203" i="12"/>
  <c r="D203" i="12" s="1"/>
  <c r="F205" i="12" l="1"/>
  <c r="M204" i="12"/>
  <c r="D204" i="12" s="1"/>
  <c r="J193" i="12"/>
  <c r="M192" i="12"/>
  <c r="D192" i="12" s="1"/>
  <c r="E194" i="12" l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F206" i="12" s="1"/>
  <c r="M193" i="12"/>
  <c r="D193" i="12" s="1"/>
  <c r="G206" i="12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I230" i="12" s="1"/>
  <c r="I231" i="12" s="1"/>
  <c r="I232" i="12" s="1"/>
  <c r="I233" i="12" s="1"/>
  <c r="I234" i="12" s="1"/>
  <c r="I235" i="12" s="1"/>
  <c r="I236" i="12" s="1"/>
  <c r="I237" i="12" s="1"/>
  <c r="I238" i="12" s="1"/>
  <c r="I239" i="12" s="1"/>
  <c r="I240" i="12" s="1"/>
  <c r="I241" i="12" s="1"/>
  <c r="J242" i="12" s="1"/>
  <c r="M205" i="12"/>
  <c r="D205" i="12" s="1"/>
  <c r="E206" i="12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F218" i="12" s="1"/>
  <c r="F219" i="12" l="1"/>
  <c r="F207" i="12"/>
  <c r="M206" i="12"/>
  <c r="D206" i="12" s="1"/>
  <c r="F208" i="12" l="1"/>
  <c r="M207" i="12"/>
  <c r="D207" i="12" s="1"/>
  <c r="F220" i="12"/>
  <c r="F221" i="12" l="1"/>
  <c r="F209" i="12"/>
  <c r="M208" i="12"/>
  <c r="D208" i="12" s="1"/>
  <c r="F210" i="12" l="1"/>
  <c r="M209" i="12"/>
  <c r="D209" i="12" s="1"/>
  <c r="F222" i="12"/>
  <c r="F223" i="12" l="1"/>
  <c r="F211" i="12"/>
  <c r="M210" i="12"/>
  <c r="D210" i="12" s="1"/>
  <c r="F212" i="12" l="1"/>
  <c r="M211" i="12"/>
  <c r="D211" i="12" s="1"/>
  <c r="F224" i="12"/>
  <c r="F225" i="12" l="1"/>
  <c r="F213" i="12"/>
  <c r="M212" i="12"/>
  <c r="D212" i="12" s="1"/>
  <c r="F214" i="12" l="1"/>
  <c r="M213" i="12"/>
  <c r="D213" i="12" s="1"/>
  <c r="F226" i="12"/>
  <c r="F227" i="12" l="1"/>
  <c r="F215" i="12"/>
  <c r="M214" i="12"/>
  <c r="D214" i="12" s="1"/>
  <c r="F216" i="12" l="1"/>
  <c r="M215" i="12"/>
  <c r="D215" i="12" s="1"/>
  <c r="F228" i="12"/>
  <c r="F229" i="12" l="1"/>
  <c r="F217" i="12"/>
  <c r="M216" i="12"/>
  <c r="D216" i="12" s="1"/>
  <c r="G218" i="12" l="1"/>
  <c r="E218" i="12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F230" i="12" s="1"/>
  <c r="M217" i="12"/>
  <c r="D217" i="12" s="1"/>
  <c r="G230" i="12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H242" i="12" s="1"/>
  <c r="F231" i="12" l="1"/>
  <c r="G219" i="12"/>
  <c r="M218" i="12"/>
  <c r="D218" i="12" s="1"/>
  <c r="G220" i="12" l="1"/>
  <c r="M219" i="12"/>
  <c r="D219" i="12" s="1"/>
  <c r="F232" i="12"/>
  <c r="F233" i="12" l="1"/>
  <c r="G221" i="12"/>
  <c r="M220" i="12"/>
  <c r="D220" i="12" s="1"/>
  <c r="G222" i="12" l="1"/>
  <c r="M221" i="12"/>
  <c r="D221" i="12" s="1"/>
  <c r="F234" i="12"/>
  <c r="F235" i="12" l="1"/>
  <c r="G223" i="12"/>
  <c r="M222" i="12"/>
  <c r="D222" i="12" s="1"/>
  <c r="G224" i="12" l="1"/>
  <c r="M223" i="12"/>
  <c r="D223" i="12" s="1"/>
  <c r="F236" i="12"/>
  <c r="F237" i="12" l="1"/>
  <c r="G225" i="12"/>
  <c r="M224" i="12"/>
  <c r="D224" i="12" s="1"/>
  <c r="G226" i="12" l="1"/>
  <c r="M225" i="12"/>
  <c r="D225" i="12" s="1"/>
  <c r="F238" i="12"/>
  <c r="F239" i="12" l="1"/>
  <c r="G227" i="12"/>
  <c r="M226" i="12"/>
  <c r="D226" i="12" s="1"/>
  <c r="G228" i="12" l="1"/>
  <c r="M227" i="12"/>
  <c r="D227" i="12" s="1"/>
  <c r="F240" i="12"/>
  <c r="F241" i="12" l="1"/>
  <c r="G229" i="12"/>
  <c r="M228" i="12"/>
  <c r="D228" i="12" s="1"/>
  <c r="H230" i="12" l="1"/>
  <c r="M229" i="12"/>
  <c r="D229" i="12" s="1"/>
  <c r="E230" i="12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F242" i="12" s="1"/>
  <c r="G242" i="12"/>
  <c r="H231" i="12" l="1"/>
  <c r="M230" i="12"/>
  <c r="D230" i="12" s="1"/>
  <c r="H232" i="12" l="1"/>
  <c r="M231" i="12"/>
  <c r="D231" i="12" s="1"/>
  <c r="H233" i="12" l="1"/>
  <c r="M232" i="12"/>
  <c r="D232" i="12" s="1"/>
  <c r="H234" i="12" l="1"/>
  <c r="M233" i="12"/>
  <c r="D233" i="12" s="1"/>
  <c r="H235" i="12" l="1"/>
  <c r="M234" i="12"/>
  <c r="D234" i="12" s="1"/>
  <c r="H236" i="12" l="1"/>
  <c r="M235" i="12"/>
  <c r="D235" i="12" s="1"/>
  <c r="H237" i="12" l="1"/>
  <c r="M236" i="12"/>
  <c r="D236" i="12" s="1"/>
  <c r="H238" i="12" l="1"/>
  <c r="M237" i="12"/>
  <c r="D237" i="12" s="1"/>
  <c r="H239" i="12" l="1"/>
  <c r="M238" i="12"/>
  <c r="D238" i="12" s="1"/>
  <c r="H240" i="12" l="1"/>
  <c r="M239" i="12"/>
  <c r="D239" i="12" s="1"/>
  <c r="H241" i="12" l="1"/>
  <c r="M240" i="12"/>
  <c r="D240" i="12" s="1"/>
  <c r="I242" i="12" l="1"/>
  <c r="M242" i="12" s="1"/>
  <c r="E242" i="12"/>
  <c r="M241" i="12"/>
  <c r="D241" i="12" s="1"/>
  <c r="B29" i="8" s="1"/>
  <c r="D242" i="12" l="1"/>
  <c r="B28" i="8"/>
</calcChain>
</file>

<file path=xl/sharedStrings.xml><?xml version="1.0" encoding="utf-8"?>
<sst xmlns="http://schemas.openxmlformats.org/spreadsheetml/2006/main" count="183" uniqueCount="72">
  <si>
    <t>년도</t>
    <phoneticPr fontId="1" type="noConversion"/>
  </si>
  <si>
    <t>월</t>
    <phoneticPr fontId="1" type="noConversion"/>
  </si>
  <si>
    <t>시간</t>
    <phoneticPr fontId="1" type="noConversion"/>
  </si>
  <si>
    <t>B0</t>
    <phoneticPr fontId="1" type="noConversion"/>
  </si>
  <si>
    <t>B1</t>
    <phoneticPr fontId="1" type="noConversion"/>
  </si>
  <si>
    <t>B2</t>
  </si>
  <si>
    <t>B3</t>
  </si>
  <si>
    <t>B4</t>
  </si>
  <si>
    <t>B5</t>
  </si>
  <si>
    <t>어획량</t>
    <phoneticPr fontId="1" type="noConversion"/>
  </si>
  <si>
    <t>D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</si>
  <si>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</si>
  <si>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</si>
  <si>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</si>
  <si>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</si>
  <si>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</si>
  <si>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g0</t>
    <phoneticPr fontId="1" type="noConversion"/>
  </si>
  <si>
    <t>M1-5</t>
    <phoneticPr fontId="1" type="noConversion"/>
  </si>
  <si>
    <t>F1-5</t>
    <phoneticPr fontId="1" type="noConversion"/>
  </si>
  <si>
    <t>F0</t>
    <phoneticPr fontId="1" type="noConversion"/>
  </si>
  <si>
    <t>f1</t>
    <phoneticPr fontId="1" type="noConversion"/>
  </si>
  <si>
    <t>f2</t>
    <phoneticPr fontId="1" type="noConversion"/>
  </si>
  <si>
    <t>f3</t>
  </si>
  <si>
    <t>f4</t>
  </si>
  <si>
    <t>f5</t>
  </si>
  <si>
    <t>B1-5합</t>
    <phoneticPr fontId="1" type="noConversion"/>
  </si>
  <si>
    <t>마지막년도 어획량 합계</t>
    <phoneticPr fontId="1" type="noConversion"/>
  </si>
  <si>
    <t>최종 자원량의 합(B1-5)</t>
    <phoneticPr fontId="1" type="noConversion"/>
  </si>
  <si>
    <t>B1-5합</t>
    <phoneticPr fontId="1" type="noConversion"/>
  </si>
  <si>
    <t>fi</t>
    <phoneticPr fontId="1" type="noConversion"/>
  </si>
  <si>
    <t>F0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</si>
  <si>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</si>
  <si>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</si>
  <si>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</si>
  <si>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</si>
  <si>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fi</t>
  </si>
  <si>
    <t>M1-5</t>
  </si>
  <si>
    <t>D</t>
  </si>
  <si>
    <t>월</t>
  </si>
  <si>
    <t>합계</t>
    <phoneticPr fontId="1" type="noConversion"/>
  </si>
  <si>
    <t>조정량</t>
    <phoneticPr fontId="1" type="noConversion"/>
  </si>
  <si>
    <t>첫 번째</t>
    <phoneticPr fontId="1" type="noConversion"/>
  </si>
  <si>
    <t>두 번째</t>
    <phoneticPr fontId="1" type="noConversion"/>
  </si>
  <si>
    <t>세 번째</t>
    <phoneticPr fontId="1" type="noConversion"/>
  </si>
  <si>
    <t>네 번째</t>
    <phoneticPr fontId="1" type="noConversion"/>
  </si>
  <si>
    <t>다섯 번째</t>
    <phoneticPr fontId="1" type="noConversion"/>
  </si>
  <si>
    <t>Mc</t>
    <phoneticPr fontId="1" type="noConversion"/>
  </si>
  <si>
    <t>gi(t)</t>
    <phoneticPr fontId="1" type="noConversion"/>
  </si>
  <si>
    <t>i연령</t>
    <phoneticPr fontId="1" type="noConversion"/>
  </si>
  <si>
    <t>t를 12로 나눈 나머지</t>
    <phoneticPr fontId="1" type="noConversion"/>
  </si>
  <si>
    <t>초깃값</t>
    <phoneticPr fontId="1" type="noConversion"/>
  </si>
  <si>
    <t>평균 어획사망률</t>
    <phoneticPr fontId="1" type="noConversion"/>
  </si>
  <si>
    <t>추정 어획량</t>
    <phoneticPr fontId="1" type="noConversion"/>
  </si>
  <si>
    <t>첫 번째 자원량</t>
    <phoneticPr fontId="1" type="noConversion"/>
  </si>
  <si>
    <t>첫 번째 어획량</t>
    <phoneticPr fontId="1" type="noConversion"/>
  </si>
  <si>
    <t>첫 번째(어획 강도 50%)</t>
    <phoneticPr fontId="1" type="noConversion"/>
  </si>
  <si>
    <t>두 번째(어획 강도 75%)</t>
    <phoneticPr fontId="1" type="noConversion"/>
  </si>
  <si>
    <t>두 번째 자원량</t>
    <phoneticPr fontId="1" type="noConversion"/>
  </si>
  <si>
    <t>두 번째 어획량</t>
    <phoneticPr fontId="1" type="noConversion"/>
  </si>
  <si>
    <t>세 번째(어획 강도 100%)</t>
    <phoneticPr fontId="1" type="noConversion"/>
  </si>
  <si>
    <t>세 번째 자원량</t>
    <phoneticPr fontId="1" type="noConversion"/>
  </si>
  <si>
    <t>세 번째 어획량</t>
    <phoneticPr fontId="1" type="noConversion"/>
  </si>
  <si>
    <t xml:space="preserve">네 번째(어획 강도 125%) </t>
    <phoneticPr fontId="1" type="noConversion"/>
  </si>
  <si>
    <t>네 번째 자원량</t>
    <phoneticPr fontId="1" type="noConversion"/>
  </si>
  <si>
    <t>네 번째 어획량</t>
    <phoneticPr fontId="1" type="noConversion"/>
  </si>
  <si>
    <t>다섯 번째(어획 강도 150%)</t>
    <phoneticPr fontId="1" type="noConversion"/>
  </si>
  <si>
    <t>다섯 번째 자원량</t>
    <phoneticPr fontId="1" type="noConversion"/>
  </si>
  <si>
    <t>다섯 번째 어획량</t>
    <phoneticPr fontId="1" type="noConversion"/>
  </si>
  <si>
    <t>어획 강도</t>
    <phoneticPr fontId="1" type="noConversion"/>
  </si>
  <si>
    <t>5가지 어획 강도</t>
    <phoneticPr fontId="1" type="noConversion"/>
  </si>
  <si>
    <t>fi</t>
    <phoneticPr fontId="1" type="noConversion"/>
  </si>
  <si>
    <t>평균 어획사망률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</si>
</sst>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F0DA"/>
        <bgColor indexed="64"/>
      </patternFill>
    </fill>
    <fill>
      <patternFill patternType="solid">
        <fgColor rgb="FFFAF5EA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Border="1">
      <alignment vertical="center"/>
    </xf>
    <xf numFmtId="3" fontId="0" fillId="0" borderId="0" xfId="0" applyNumberFormat="1" applyBorder="1" applyAlignment="1">
      <alignment horizontal="right"/>
    </xf>
    <xf numFmtId="9" fontId="0" fillId="0" borderId="0" xfId="0" applyNumberForma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6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17" xfId="0" applyBorder="1">
      <alignment vertical="center"/>
    </xf>
    <xf numFmtId="0" fontId="0" fillId="0" borderId="28" xfId="0" applyBorder="1">
      <alignment vertical="center"/>
    </xf>
    <xf numFmtId="0" fontId="0" fillId="0" borderId="16" xfId="0" applyBorder="1">
      <alignment vertical="center"/>
    </xf>
    <xf numFmtId="0" fontId="0" fillId="0" borderId="22" xfId="0" applyBorder="1">
      <alignment vertical="center"/>
    </xf>
    <xf numFmtId="0" fontId="0" fillId="2" borderId="3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9" fontId="0" fillId="0" borderId="29" xfId="0" applyNumberFormat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2" fillId="4" borderId="3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14" xfId="0" applyFont="1" applyBorder="1">
      <alignment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0" fillId="3" borderId="32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H28"/>
  <sheetViews>
    <sheetView tabSelected="1" workbookViewId="0">
      <selection activeCell="C45" sqref="C45"/>
    </sheetView>
  </sheetViews>
  <sheetFormatPr defaultRowHeight="17" x14ac:dyDescent="0.45"/>
  <cols>
    <col min="1" max="1" width="18.25" customWidth="1"/>
    <col min="2" max="7" width="12.58203125" customWidth="1"/>
  </cols>
  <sheetData>
    <row r="1" spans="1:8" x14ac:dyDescent="0.45">
      <c r="A1" s="15"/>
      <c r="B1" s="15"/>
      <c r="C1" s="15"/>
      <c r="D1" s="15"/>
      <c r="E1" s="15"/>
      <c r="F1" s="15"/>
      <c r="G1" s="15"/>
    </row>
    <row r="2" spans="1:8" x14ac:dyDescent="0.45">
      <c r="A2" s="70" t="s">
        <v>47</v>
      </c>
      <c r="B2" s="95" t="s">
        <v>48</v>
      </c>
      <c r="C2" s="95"/>
      <c r="D2" s="95"/>
      <c r="E2" s="95"/>
      <c r="F2" s="95"/>
      <c r="G2" s="95"/>
    </row>
    <row r="3" spans="1:8" x14ac:dyDescent="0.45">
      <c r="A3" s="4" t="s">
        <v>49</v>
      </c>
      <c r="B3" s="71">
        <v>0</v>
      </c>
      <c r="C3" s="71">
        <v>1</v>
      </c>
      <c r="D3" s="72">
        <v>2</v>
      </c>
      <c r="E3" s="7">
        <v>3</v>
      </c>
      <c r="F3" s="73">
        <v>4</v>
      </c>
      <c r="G3" s="73">
        <v>5</v>
      </c>
    </row>
    <row r="4" spans="1:8" x14ac:dyDescent="0.45">
      <c r="A4" s="80">
        <v>0</v>
      </c>
      <c r="B4" s="75">
        <v>8.6201218745313053</v>
      </c>
      <c r="C4" s="76">
        <v>1.1610740940419642</v>
      </c>
      <c r="D4" s="23">
        <v>1.0540543689490181</v>
      </c>
      <c r="E4" s="23">
        <v>1.0233414656310638</v>
      </c>
      <c r="F4" s="23">
        <v>1.0109854330301788</v>
      </c>
      <c r="G4" s="22">
        <v>1.0053643810555184</v>
      </c>
      <c r="H4" s="1"/>
    </row>
    <row r="5" spans="1:8" x14ac:dyDescent="0.45">
      <c r="A5" s="81">
        <v>1</v>
      </c>
      <c r="B5" s="77">
        <v>3.2678406690608193</v>
      </c>
      <c r="C5" s="78">
        <v>1.1440413263120033</v>
      </c>
      <c r="D5" s="78">
        <v>1.0501129079198277</v>
      </c>
      <c r="E5" s="78">
        <v>1.0218709165783502</v>
      </c>
      <c r="F5" s="78">
        <v>1.0103378645517875</v>
      </c>
      <c r="G5" s="79">
        <v>1.0050581211766119</v>
      </c>
      <c r="H5" s="1"/>
    </row>
    <row r="6" spans="1:8" x14ac:dyDescent="0.45">
      <c r="A6" s="74">
        <v>2</v>
      </c>
      <c r="B6" s="77">
        <v>2.2382502350490769</v>
      </c>
      <c r="C6" s="78">
        <v>1.1295373993361264</v>
      </c>
      <c r="D6" s="78">
        <v>1.0465219726732478</v>
      </c>
      <c r="E6" s="78">
        <v>1.0205035229536517</v>
      </c>
      <c r="F6" s="78">
        <v>1.0097306758633313</v>
      </c>
      <c r="G6" s="79">
        <v>1.0047698588762555</v>
      </c>
      <c r="H6" s="1"/>
    </row>
    <row r="7" spans="1:8" x14ac:dyDescent="0.45">
      <c r="A7" s="81">
        <v>3</v>
      </c>
      <c r="B7" s="77">
        <v>1.8270192822678391</v>
      </c>
      <c r="C7" s="78">
        <v>1.1170577104393344</v>
      </c>
      <c r="D7" s="78">
        <v>1.0432418957194785</v>
      </c>
      <c r="E7" s="78">
        <v>1.0192307904732578</v>
      </c>
      <c r="F7" s="78">
        <v>1.0091610987898421</v>
      </c>
      <c r="G7" s="79">
        <v>1.0044984798858381</v>
      </c>
      <c r="H7" s="1"/>
    </row>
    <row r="8" spans="1:8" x14ac:dyDescent="0.45">
      <c r="A8" s="74">
        <v>4</v>
      </c>
      <c r="B8" s="77">
        <v>1.6095724778898968</v>
      </c>
      <c r="C8" s="78">
        <v>1.1062230943819682</v>
      </c>
      <c r="D8" s="78">
        <v>1.0402386604077685</v>
      </c>
      <c r="E8" s="78">
        <v>1.0180450748550256</v>
      </c>
      <c r="F8" s="78">
        <v>1.0086265832125294</v>
      </c>
      <c r="G8" s="79">
        <v>1.0042429451623935</v>
      </c>
      <c r="H8" s="1"/>
    </row>
    <row r="9" spans="1:8" x14ac:dyDescent="0.45">
      <c r="A9" s="80">
        <v>5</v>
      </c>
      <c r="B9" s="77">
        <v>1.4760746702145</v>
      </c>
      <c r="C9" s="78">
        <v>1.0967431646444317</v>
      </c>
      <c r="D9" s="78">
        <v>1.0374829288133849</v>
      </c>
      <c r="E9" s="78">
        <v>1.0169394788043777</v>
      </c>
      <c r="F9" s="78">
        <v>1.0081247767436716</v>
      </c>
      <c r="G9" s="79">
        <v>1.004002285131397</v>
      </c>
      <c r="H9" s="1"/>
    </row>
    <row r="10" spans="1:8" x14ac:dyDescent="0.45">
      <c r="A10" s="81">
        <v>6</v>
      </c>
      <c r="B10" s="77">
        <v>1.3861661914514798</v>
      </c>
      <c r="C10" s="78">
        <v>1.0883917876192275</v>
      </c>
      <c r="D10" s="78">
        <v>1.0349492637516564</v>
      </c>
      <c r="E10" s="78">
        <v>1.0159077636897533</v>
      </c>
      <c r="F10" s="78">
        <v>1.0076535066400056</v>
      </c>
      <c r="G10" s="79">
        <v>1.0037755944420483</v>
      </c>
      <c r="H10" s="1"/>
    </row>
    <row r="11" spans="1:8" x14ac:dyDescent="0.45">
      <c r="A11" s="74">
        <v>7</v>
      </c>
      <c r="B11" s="77">
        <v>1.3216858523054307</v>
      </c>
      <c r="C11" s="78">
        <v>1.080990254040735</v>
      </c>
      <c r="D11" s="78">
        <v>1.0326155011645681</v>
      </c>
      <c r="E11" s="78">
        <v>1.0149442735164043</v>
      </c>
      <c r="F11" s="78">
        <v>1.0072107636700451</v>
      </c>
      <c r="G11" s="79">
        <v>1.0035620271820644</v>
      </c>
      <c r="H11" s="1"/>
    </row>
    <row r="12" spans="1:8" x14ac:dyDescent="0.45">
      <c r="A12" s="80">
        <v>8</v>
      </c>
      <c r="B12" s="77">
        <v>1.273295559186874</v>
      </c>
      <c r="C12" s="78">
        <v>1.0743954718332109</v>
      </c>
      <c r="D12" s="78">
        <v>1.0304622400391612</v>
      </c>
      <c r="E12" s="78">
        <v>1.0140438692420448</v>
      </c>
      <c r="F12" s="78">
        <v>1.0067946876914795</v>
      </c>
      <c r="G12" s="79">
        <v>1.0033607925051915</v>
      </c>
    </row>
    <row r="13" spans="1:8" x14ac:dyDescent="0.45">
      <c r="A13" s="80">
        <v>9</v>
      </c>
      <c r="B13" s="77">
        <v>1.2357161815305073</v>
      </c>
      <c r="C13" s="78">
        <v>1.0684915165613005</v>
      </c>
      <c r="D13" s="78">
        <v>1.0284724249621717</v>
      </c>
      <c r="E13" s="78">
        <v>1.0132018718255937</v>
      </c>
      <c r="F13" s="78">
        <v>1.0064035547290595</v>
      </c>
      <c r="G13" s="79">
        <v>1.0031711506301075</v>
      </c>
    </row>
    <row r="14" spans="1:8" x14ac:dyDescent="0.45">
      <c r="A14" s="80">
        <v>10</v>
      </c>
      <c r="B14" s="77">
        <v>1.2057434936253839</v>
      </c>
      <c r="C14" s="78">
        <v>1.0631834768008654</v>
      </c>
      <c r="D14" s="78">
        <v>1.0266310022622362</v>
      </c>
      <c r="E14" s="78">
        <v>1.0124140126799859</v>
      </c>
      <c r="F14" s="78">
        <v>1.0060357653723409</v>
      </c>
      <c r="G14" s="79">
        <v>1.0029924091740836</v>
      </c>
    </row>
    <row r="15" spans="1:8" x14ac:dyDescent="0.45">
      <c r="A15" s="80">
        <v>11</v>
      </c>
      <c r="B15" s="77">
        <v>1.1813221450223856</v>
      </c>
      <c r="C15" s="78">
        <v>1.0583928992520348</v>
      </c>
      <c r="D15" s="78">
        <v>1.0249246350378065</v>
      </c>
      <c r="E15" s="78">
        <v>1.0116763904262953</v>
      </c>
      <c r="F15" s="78">
        <v>1.0056898343371472</v>
      </c>
      <c r="G15" s="79">
        <v>1.0028239197888971</v>
      </c>
      <c r="H15" s="1"/>
    </row>
    <row r="16" spans="1:8" x14ac:dyDescent="0.45">
      <c r="A16" s="82"/>
      <c r="B16" s="15"/>
      <c r="C16" s="15"/>
      <c r="D16" s="15"/>
      <c r="E16" s="15"/>
      <c r="F16" s="15"/>
      <c r="G16" s="15"/>
    </row>
    <row r="17" spans="1:7" x14ac:dyDescent="0.45">
      <c r="A17" s="12"/>
      <c r="B17" s="5">
        <v>1</v>
      </c>
      <c r="C17" s="5">
        <v>2</v>
      </c>
      <c r="D17" s="7">
        <v>3</v>
      </c>
      <c r="E17" s="5">
        <v>4</v>
      </c>
      <c r="F17" s="8">
        <v>5</v>
      </c>
      <c r="G17" s="14"/>
    </row>
    <row r="18" spans="1:7" x14ac:dyDescent="0.45">
      <c r="A18" s="13" t="s">
        <v>29</v>
      </c>
      <c r="B18" s="17">
        <v>0.17050111485872416</v>
      </c>
      <c r="C18" s="25">
        <v>0.26086441277848288</v>
      </c>
      <c r="D18" s="28">
        <v>0.3160087418324502</v>
      </c>
      <c r="E18" s="25">
        <v>0.34643685074413205</v>
      </c>
      <c r="F18" s="28">
        <v>0.36248328591441092</v>
      </c>
      <c r="G18" s="14"/>
    </row>
    <row r="19" spans="1:7" x14ac:dyDescent="0.45">
      <c r="A19" s="14"/>
      <c r="B19" s="24"/>
      <c r="C19" s="14"/>
      <c r="D19" s="14"/>
      <c r="E19" s="14"/>
      <c r="F19" s="27"/>
      <c r="G19" s="14"/>
    </row>
    <row r="20" spans="1:7" x14ac:dyDescent="0.45">
      <c r="A20" s="13" t="s">
        <v>46</v>
      </c>
      <c r="B20" s="24">
        <v>0.43</v>
      </c>
      <c r="C20" s="14"/>
      <c r="D20" s="14"/>
      <c r="E20" s="14"/>
      <c r="F20" s="14"/>
      <c r="G20" s="14"/>
    </row>
    <row r="21" spans="1:7" x14ac:dyDescent="0.45">
      <c r="A21" s="14"/>
      <c r="B21" s="19"/>
      <c r="C21" s="14"/>
      <c r="D21" s="14"/>
      <c r="E21" s="14"/>
      <c r="F21" s="14"/>
      <c r="G21" s="14"/>
    </row>
    <row r="22" spans="1:7" x14ac:dyDescent="0.45">
      <c r="A22" s="13" t="s">
        <v>17</v>
      </c>
      <c r="B22" s="19">
        <v>4.4999999999999998E-2</v>
      </c>
      <c r="C22" s="14"/>
      <c r="D22" s="14"/>
      <c r="E22" s="14"/>
      <c r="F22" s="14"/>
      <c r="G22" s="14"/>
    </row>
    <row r="23" spans="1:7" x14ac:dyDescent="0.45">
      <c r="A23" s="14"/>
      <c r="B23" s="14"/>
      <c r="C23" s="14"/>
      <c r="D23" s="14"/>
      <c r="E23" s="14"/>
      <c r="F23" s="14"/>
      <c r="G23" s="14"/>
    </row>
    <row r="24" spans="1:7" x14ac:dyDescent="0.45">
      <c r="A24" s="13" t="s">
        <v>10</v>
      </c>
      <c r="B24" s="24">
        <f>5*10^(-7)</f>
        <v>4.9999999999999998E-7</v>
      </c>
      <c r="C24" s="14"/>
      <c r="D24" s="14"/>
      <c r="E24" s="14"/>
      <c r="F24" s="14"/>
      <c r="G24" s="14"/>
    </row>
    <row r="25" spans="1:7" x14ac:dyDescent="0.45">
      <c r="A25" s="15"/>
      <c r="B25" s="14"/>
      <c r="C25" s="14"/>
      <c r="D25" s="14"/>
      <c r="E25" s="14"/>
      <c r="F25" s="14"/>
      <c r="G25" s="14"/>
    </row>
    <row r="26" spans="1:7" x14ac:dyDescent="0.45">
      <c r="A26" s="15"/>
      <c r="B26" s="18" t="s">
        <v>3</v>
      </c>
      <c r="C26" s="8" t="s">
        <v>4</v>
      </c>
      <c r="D26" s="5" t="s">
        <v>31</v>
      </c>
      <c r="E26" s="8" t="s">
        <v>32</v>
      </c>
      <c r="F26" s="5" t="s">
        <v>33</v>
      </c>
      <c r="G26" s="8" t="s">
        <v>34</v>
      </c>
    </row>
    <row r="27" spans="1:7" x14ac:dyDescent="0.45">
      <c r="A27" s="16" t="s">
        <v>50</v>
      </c>
      <c r="B27" s="19">
        <v>3500</v>
      </c>
      <c r="C27" s="21">
        <v>10000</v>
      </c>
      <c r="D27" s="23">
        <v>8000</v>
      </c>
      <c r="E27" s="19">
        <v>3000</v>
      </c>
      <c r="F27" s="22">
        <v>1400</v>
      </c>
      <c r="G27" s="21">
        <v>700</v>
      </c>
    </row>
    <row r="28" spans="1:7" x14ac:dyDescent="0.45">
      <c r="F28" s="20"/>
      <c r="G28" s="20"/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122"/>
  <sheetViews>
    <sheetView workbookViewId="0">
      <selection activeCell="B122" sqref="B2:B122"/>
    </sheetView>
  </sheetViews>
  <sheetFormatPr defaultRowHeight="17" x14ac:dyDescent="0.45"/>
  <cols>
    <col min="17" max="17" width="12.33203125" bestFit="1" customWidth="1"/>
    <col min="22" max="22" width="12.33203125" bestFit="1" customWidth="1"/>
  </cols>
  <sheetData>
    <row r="1" spans="1:27" s="29" customFormat="1" x14ac:dyDescent="0.45">
      <c r="A1" s="29" t="s">
        <v>0</v>
      </c>
      <c r="B1" s="29" t="s">
        <v>1</v>
      </c>
      <c r="C1" s="29" t="s">
        <v>2</v>
      </c>
      <c r="D1" s="29" t="s">
        <v>9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19</v>
      </c>
      <c r="L1" s="29" t="s">
        <v>18</v>
      </c>
      <c r="M1" s="29" t="s">
        <v>28</v>
      </c>
      <c r="N1" s="29" t="s">
        <v>16</v>
      </c>
      <c r="O1" s="29" t="s">
        <v>11</v>
      </c>
      <c r="P1" s="29" t="s">
        <v>12</v>
      </c>
      <c r="Q1" s="29" t="s">
        <v>13</v>
      </c>
      <c r="R1" s="29" t="s">
        <v>14</v>
      </c>
      <c r="S1" s="29" t="s">
        <v>15</v>
      </c>
      <c r="T1" s="29" t="s">
        <v>46</v>
      </c>
      <c r="U1" s="29" t="s">
        <v>17</v>
      </c>
      <c r="V1" s="29" t="s">
        <v>10</v>
      </c>
      <c r="W1" s="29" t="s">
        <v>20</v>
      </c>
      <c r="X1" s="29" t="s">
        <v>21</v>
      </c>
      <c r="Y1" s="29" t="s">
        <v>22</v>
      </c>
      <c r="Z1" s="29" t="s">
        <v>23</v>
      </c>
      <c r="AA1" s="29" t="s">
        <v>24</v>
      </c>
    </row>
    <row r="2" spans="1:27" x14ac:dyDescent="0.45">
      <c r="A2">
        <v>2010</v>
      </c>
      <c r="B2">
        <v>1</v>
      </c>
      <c r="C2">
        <v>0</v>
      </c>
      <c r="D2">
        <v>36</v>
      </c>
      <c r="E2">
        <f>'2010_2020 자원량 예측 결과'!B27</f>
        <v>3500</v>
      </c>
      <c r="F2">
        <f>'2010_2020 자원량 예측 결과'!C27</f>
        <v>10000</v>
      </c>
      <c r="G2">
        <f>'2010_2020 자원량 예측 결과'!D27</f>
        <v>8000</v>
      </c>
      <c r="H2">
        <f>'2010_2020 자원량 예측 결과'!E27</f>
        <v>3000</v>
      </c>
      <c r="I2">
        <f>'2010_2020 자원량 예측 결과'!F27</f>
        <v>1400</v>
      </c>
      <c r="J2">
        <f>'2010_2020 자원량 예측 결과'!G27</f>
        <v>700</v>
      </c>
      <c r="K2">
        <v>0</v>
      </c>
      <c r="L2">
        <f>D2/SUM(F2:J2)</f>
        <v>1.5584415584415584E-3</v>
      </c>
      <c r="M2">
        <f>SUM(F2:J2)</f>
        <v>23100</v>
      </c>
      <c r="N2">
        <f>'2010_2020 자원량 예측 결과'!B4</f>
        <v>8.6201218745313053</v>
      </c>
      <c r="O2">
        <f>'2010_2020 자원량 예측 결과'!C4</f>
        <v>1.1610740940419642</v>
      </c>
      <c r="P2">
        <f>'2010_2020 자원량 예측 결과'!D4</f>
        <v>1.0540543689490181</v>
      </c>
      <c r="Q2">
        <f>'2010_2020 자원량 예측 결과'!E4</f>
        <v>1.0233414656310638</v>
      </c>
      <c r="R2">
        <f>'2010_2020 자원량 예측 결과'!F4</f>
        <v>1.0109854330301788</v>
      </c>
      <c r="S2">
        <f>'2010_2020 자원량 예측 결과'!G4</f>
        <v>1.0053643810555184</v>
      </c>
      <c r="T2">
        <f>'2010_2020 자원량 예측 결과'!B20</f>
        <v>0.43</v>
      </c>
      <c r="U2">
        <f>'2010_2020 자원량 예측 결과'!B22</f>
        <v>4.4999999999999998E-2</v>
      </c>
      <c r="V2">
        <f>'2010_2020 자원량 예측 결과'!B24</f>
        <v>4.9999999999999998E-7</v>
      </c>
      <c r="W2">
        <f>'2010_2020 자원량 예측 결과'!B18</f>
        <v>0.17050111485872416</v>
      </c>
      <c r="X2">
        <f>'2010_2020 자원량 예측 결과'!C18</f>
        <v>0.26086441277848288</v>
      </c>
      <c r="Y2">
        <f>'2010_2020 자원량 예측 결과'!D18</f>
        <v>0.3160087418324502</v>
      </c>
      <c r="Z2">
        <f>'2010_2020 자원량 예측 결과'!E18</f>
        <v>0.34643685074413205</v>
      </c>
      <c r="AA2">
        <f>'2010_2020 자원량 예측 결과'!F18</f>
        <v>0.36248328591441092</v>
      </c>
    </row>
    <row r="3" spans="1:27" x14ac:dyDescent="0.45">
      <c r="A3">
        <v>2010</v>
      </c>
      <c r="B3">
        <v>2</v>
      </c>
      <c r="C3">
        <v>1</v>
      </c>
      <c r="D3">
        <v>5</v>
      </c>
      <c r="E3">
        <f>IF(MOD($C2,12)=11,SUMPRODUCT(F2:J2,W2:AA2),N2*(1-$T2-$V2*E2)*E2-K2*E2)</f>
        <v>17144.34489320845</v>
      </c>
      <c r="F3">
        <f>IF(MOD($C2,12)=11,$N2*(1-$T2-$V2*E2)*E2-$K2*$E2,O2*(1-$U2)*F2-$L2*F2)</f>
        <v>11072.673182516342</v>
      </c>
      <c r="G3">
        <f>IF(MOD($C2,12)=11,O2*(1-$U2)*F2-$L2*F2,P2*(1-$U2)*G2-$L2*G2)</f>
        <v>8040.5078463029649</v>
      </c>
      <c r="H3">
        <f>IF(MOD($C2,12)=11,P2*(1-$U2)*G2-$L2*G2,Q2*(1-$U2)*H2-$L2*H2)</f>
        <v>2927.1979743576726</v>
      </c>
      <c r="I3">
        <f>IF(MOD($C2,12)=11,Q2*(1-$U2)*H2-$L2*H2,R2*(1-$U2)*I2-$L2*I2)</f>
        <v>1349.5057057795307</v>
      </c>
      <c r="J3">
        <f>IF(MOD($C2,12)=11,R2*(1-$U2)*I2-$L2*I2,S2*(1-$U2)*J2-$L2*J2)</f>
        <v>670.99517964470488</v>
      </c>
      <c r="K3">
        <v>0</v>
      </c>
      <c r="L3">
        <f>D3/SUM(F3:J3)</f>
        <v>2.0780619923915322E-4</v>
      </c>
      <c r="M3">
        <f t="shared" ref="M3:M66" si="0">SUM(F3:J3)</f>
        <v>24060.879888601219</v>
      </c>
      <c r="N3">
        <f>'2010_2020 자원량 예측 결과'!B5</f>
        <v>3.2678406690608193</v>
      </c>
      <c r="O3">
        <f>'2010_2020 자원량 예측 결과'!C5</f>
        <v>1.1440413263120033</v>
      </c>
      <c r="P3">
        <f>'2010_2020 자원량 예측 결과'!D5</f>
        <v>1.0501129079198277</v>
      </c>
      <c r="Q3">
        <f>'2010_2020 자원량 예측 결과'!E5</f>
        <v>1.0218709165783502</v>
      </c>
      <c r="R3">
        <f>'2010_2020 자원량 예측 결과'!F5</f>
        <v>1.0103378645517875</v>
      </c>
      <c r="S3">
        <f>'2010_2020 자원량 예측 결과'!G5</f>
        <v>1.0050581211766119</v>
      </c>
      <c r="T3">
        <f>T2</f>
        <v>0.43</v>
      </c>
      <c r="U3">
        <f>U2</f>
        <v>4.4999999999999998E-2</v>
      </c>
      <c r="V3">
        <f>V2</f>
        <v>4.9999999999999998E-7</v>
      </c>
      <c r="W3">
        <f>W2</f>
        <v>0.17050111485872416</v>
      </c>
      <c r="X3">
        <f t="shared" ref="X3:AA18" si="1">X2</f>
        <v>0.26086441277848288</v>
      </c>
      <c r="Y3">
        <f t="shared" si="1"/>
        <v>0.3160087418324502</v>
      </c>
      <c r="Z3">
        <f t="shared" si="1"/>
        <v>0.34643685074413205</v>
      </c>
      <c r="AA3">
        <f t="shared" si="1"/>
        <v>0.36248328591441092</v>
      </c>
    </row>
    <row r="4" spans="1:27" x14ac:dyDescent="0.45">
      <c r="A4">
        <v>2010</v>
      </c>
      <c r="B4">
        <v>3</v>
      </c>
      <c r="C4">
        <v>2</v>
      </c>
      <c r="D4">
        <v>36</v>
      </c>
      <c r="E4">
        <f t="shared" ref="E4:E67" si="2">IF(MOD($C3,12)=11,SUMPRODUCT(F3:J3,W3:AA3),N3*(1-$T3-$V3*E3)*E3-K3*E3)</f>
        <v>31453.987013213558</v>
      </c>
      <c r="F4">
        <f t="shared" ref="F4:F67" si="3">IF(MOD($C3,12)=11,$N3*(1-$T3-$V3*E3)*E3-$K3*$E3,O3*(1-$U3)*F3-$L3*F3)</f>
        <v>12095.25293630633</v>
      </c>
      <c r="G4">
        <f t="shared" ref="G4:G67" si="4">IF(MOD($C3,12)=11,O3*(1-$U3)*F3-$L3*F3,P3*(1-$U3)*G3-$L3*G3)</f>
        <v>8061.8153598544013</v>
      </c>
      <c r="H4">
        <f t="shared" ref="H4:H67" si="5">IF(MOD($C3,12)=11,P3*(1-$U3)*G3-$L3*G3,Q3*(1-$U3)*H3-$L3*H3)</f>
        <v>2856.0053557098504</v>
      </c>
      <c r="I4">
        <f t="shared" ref="I4:I67" si="6">IF(MOD($C3,12)=11,Q3*(1-$U3)*H3-$L3*H3,R3*(1-$U3)*I3-$L3*I3)</f>
        <v>1301.8207252421757</v>
      </c>
      <c r="J4">
        <f t="shared" ref="J4:J67" si="7">IF(MOD($C3,12)=11,R3*(1-$U3)*I3-$L3*I3,S3*(1-$U3)*J3-$L3*J3)</f>
        <v>643.90220565852826</v>
      </c>
      <c r="K4">
        <v>0</v>
      </c>
      <c r="L4">
        <f>D4/SUM(F4:J4)</f>
        <v>1.4423772348403331E-3</v>
      </c>
      <c r="M4">
        <f t="shared" si="0"/>
        <v>24958.796582771283</v>
      </c>
      <c r="N4">
        <f>'2010_2020 자원량 예측 결과'!B6</f>
        <v>2.2382502350490769</v>
      </c>
      <c r="O4">
        <f>'2010_2020 자원량 예측 결과'!C6</f>
        <v>1.1295373993361264</v>
      </c>
      <c r="P4">
        <f>'2010_2020 자원량 예측 결과'!D6</f>
        <v>1.0465219726732478</v>
      </c>
      <c r="Q4">
        <f>'2010_2020 자원량 예측 결과'!E6</f>
        <v>1.0205035229536517</v>
      </c>
      <c r="R4">
        <f>'2010_2020 자원량 예측 결과'!F6</f>
        <v>1.0097306758633313</v>
      </c>
      <c r="S4">
        <f>'2010_2020 자원량 예측 결과'!G6</f>
        <v>1.0047698588762555</v>
      </c>
      <c r="T4">
        <f t="shared" ref="T4:T67" si="8">T3</f>
        <v>0.43</v>
      </c>
      <c r="U4">
        <f t="shared" ref="U4:U67" si="9">U3</f>
        <v>4.4999999999999998E-2</v>
      </c>
      <c r="V4">
        <f t="shared" ref="V4:V67" si="10">V3</f>
        <v>4.9999999999999998E-7</v>
      </c>
      <c r="W4">
        <f t="shared" ref="W4:AA67" si="11">W3</f>
        <v>0.17050111485872416</v>
      </c>
      <c r="X4">
        <f t="shared" si="1"/>
        <v>0.26086441277848288</v>
      </c>
      <c r="Y4">
        <f t="shared" si="1"/>
        <v>0.3160087418324502</v>
      </c>
      <c r="Z4">
        <f t="shared" si="1"/>
        <v>0.34643685074413205</v>
      </c>
      <c r="AA4">
        <f t="shared" si="1"/>
        <v>0.36248328591441092</v>
      </c>
    </row>
    <row r="5" spans="1:27" x14ac:dyDescent="0.45">
      <c r="A5">
        <v>2010</v>
      </c>
      <c r="B5">
        <v>4</v>
      </c>
      <c r="C5">
        <v>3</v>
      </c>
      <c r="D5">
        <v>86</v>
      </c>
      <c r="E5">
        <f t="shared" si="2"/>
        <v>39021.869353519513</v>
      </c>
      <c r="F5">
        <f t="shared" si="3"/>
        <v>13029.80280393367</v>
      </c>
      <c r="G5">
        <f t="shared" si="4"/>
        <v>8045.5797236582721</v>
      </c>
      <c r="H5">
        <f t="shared" si="5"/>
        <v>2779.2887312503035</v>
      </c>
      <c r="I5">
        <f t="shared" si="6"/>
        <v>1253.4586297399162</v>
      </c>
      <c r="J5">
        <f t="shared" si="7"/>
        <v>616.9309696527904</v>
      </c>
      <c r="K5">
        <v>0</v>
      </c>
      <c r="L5">
        <f>D5/SUM(F5:J5)</f>
        <v>3.3430435976002835E-3</v>
      </c>
      <c r="M5">
        <f t="shared" si="0"/>
        <v>25725.060858234949</v>
      </c>
      <c r="N5">
        <f>'2010_2020 자원량 예측 결과'!B7</f>
        <v>1.8270192822678391</v>
      </c>
      <c r="O5">
        <f>'2010_2020 자원량 예측 결과'!C7</f>
        <v>1.1170577104393344</v>
      </c>
      <c r="P5">
        <f>'2010_2020 자원량 예측 결과'!D7</f>
        <v>1.0432418957194785</v>
      </c>
      <c r="Q5">
        <f>'2010_2020 자원량 예측 결과'!E7</f>
        <v>1.0192307904732578</v>
      </c>
      <c r="R5">
        <f>'2010_2020 자원량 예측 결과'!F7</f>
        <v>1.0091610987898421</v>
      </c>
      <c r="S5">
        <f>'2010_2020 자원량 예측 결과'!G7</f>
        <v>1.0044984798858381</v>
      </c>
      <c r="T5">
        <f t="shared" si="8"/>
        <v>0.43</v>
      </c>
      <c r="U5">
        <f t="shared" si="9"/>
        <v>4.4999999999999998E-2</v>
      </c>
      <c r="V5">
        <f t="shared" si="10"/>
        <v>4.9999999999999998E-7</v>
      </c>
      <c r="W5">
        <f t="shared" si="11"/>
        <v>0.17050111485872416</v>
      </c>
      <c r="X5">
        <f t="shared" si="1"/>
        <v>0.26086441277848288</v>
      </c>
      <c r="Y5">
        <f t="shared" si="1"/>
        <v>0.3160087418324502</v>
      </c>
      <c r="Z5">
        <f t="shared" si="1"/>
        <v>0.34643685074413205</v>
      </c>
      <c r="AA5">
        <f t="shared" si="1"/>
        <v>0.36248328591441092</v>
      </c>
    </row>
    <row r="6" spans="1:27" x14ac:dyDescent="0.45">
      <c r="A6">
        <v>2010</v>
      </c>
      <c r="B6">
        <v>5</v>
      </c>
      <c r="C6">
        <v>4</v>
      </c>
      <c r="D6">
        <v>144</v>
      </c>
      <c r="E6">
        <f t="shared" si="2"/>
        <v>39246.406536679511</v>
      </c>
      <c r="F6">
        <f t="shared" si="3"/>
        <v>13856.505612852761</v>
      </c>
      <c r="G6">
        <f t="shared" si="4"/>
        <v>7988.8822563490794</v>
      </c>
      <c r="H6">
        <f t="shared" si="5"/>
        <v>2695.9722178340207</v>
      </c>
      <c r="I6">
        <f t="shared" si="6"/>
        <v>1203.8289452655174</v>
      </c>
      <c r="J6">
        <f t="shared" si="7"/>
        <v>589.75701412798242</v>
      </c>
      <c r="K6">
        <v>0</v>
      </c>
      <c r="L6">
        <f t="shared" ref="L6:L69" si="12">D6/SUM(F6:J6)</f>
        <v>5.4680195564526064E-3</v>
      </c>
      <c r="M6">
        <f t="shared" si="0"/>
        <v>26334.946046429362</v>
      </c>
      <c r="N6">
        <f>'2010_2020 자원량 예측 결과'!B8</f>
        <v>1.6095724778898968</v>
      </c>
      <c r="O6">
        <f>'2010_2020 자원량 예측 결과'!C8</f>
        <v>1.1062230943819682</v>
      </c>
      <c r="P6">
        <f>'2010_2020 자원량 예측 결과'!D8</f>
        <v>1.0402386604077685</v>
      </c>
      <c r="Q6">
        <f>'2010_2020 자원량 예측 결과'!E8</f>
        <v>1.0180450748550256</v>
      </c>
      <c r="R6">
        <f>'2010_2020 자원량 예측 결과'!F8</f>
        <v>1.0086265832125294</v>
      </c>
      <c r="S6">
        <f>'2010_2020 자원량 예측 결과'!G8</f>
        <v>1.0042429451623935</v>
      </c>
      <c r="T6">
        <f t="shared" si="8"/>
        <v>0.43</v>
      </c>
      <c r="U6">
        <f t="shared" si="9"/>
        <v>4.4999999999999998E-2</v>
      </c>
      <c r="V6">
        <f t="shared" si="10"/>
        <v>4.9999999999999998E-7</v>
      </c>
      <c r="W6">
        <f t="shared" si="11"/>
        <v>0.17050111485872416</v>
      </c>
      <c r="X6">
        <f t="shared" si="1"/>
        <v>0.26086441277848288</v>
      </c>
      <c r="Y6">
        <f t="shared" si="1"/>
        <v>0.3160087418324502</v>
      </c>
      <c r="Z6">
        <f t="shared" si="1"/>
        <v>0.34643685074413205</v>
      </c>
      <c r="AA6">
        <f t="shared" si="1"/>
        <v>0.36248328591441092</v>
      </c>
    </row>
    <row r="7" spans="1:27" x14ac:dyDescent="0.45">
      <c r="A7">
        <v>2010</v>
      </c>
      <c r="B7">
        <v>6</v>
      </c>
      <c r="C7">
        <v>5</v>
      </c>
      <c r="D7">
        <v>425</v>
      </c>
      <c r="E7">
        <f t="shared" si="2"/>
        <v>34767.266924989846</v>
      </c>
      <c r="F7">
        <f t="shared" si="3"/>
        <v>14562.841479459219</v>
      </c>
      <c r="G7">
        <f t="shared" si="4"/>
        <v>7892.6953241455449</v>
      </c>
      <c r="H7">
        <f t="shared" si="5"/>
        <v>2606.3716537770997</v>
      </c>
      <c r="I7">
        <f t="shared" si="6"/>
        <v>1152.9916912075685</v>
      </c>
      <c r="J7">
        <f t="shared" si="7"/>
        <v>562.38284847534464</v>
      </c>
      <c r="K7">
        <v>0</v>
      </c>
      <c r="L7">
        <f t="shared" si="12"/>
        <v>1.5871662559886559E-2</v>
      </c>
      <c r="M7">
        <f t="shared" si="0"/>
        <v>26777.282997064776</v>
      </c>
      <c r="N7">
        <f>'2010_2020 자원량 예측 결과'!B9</f>
        <v>1.4760746702145</v>
      </c>
      <c r="O7">
        <f>'2010_2020 자원량 예측 결과'!C9</f>
        <v>1.0967431646444317</v>
      </c>
      <c r="P7">
        <f>'2010_2020 자원량 예측 결과'!D9</f>
        <v>1.0374829288133849</v>
      </c>
      <c r="Q7">
        <f>'2010_2020 자원량 예측 결과'!E9</f>
        <v>1.0169394788043777</v>
      </c>
      <c r="R7">
        <f>'2010_2020 자원량 예측 결과'!F9</f>
        <v>1.0081247767436716</v>
      </c>
      <c r="S7">
        <f>'2010_2020 자원량 예측 결과'!G9</f>
        <v>1.004002285131397</v>
      </c>
      <c r="T7">
        <f t="shared" si="8"/>
        <v>0.43</v>
      </c>
      <c r="U7">
        <f t="shared" si="9"/>
        <v>4.4999999999999998E-2</v>
      </c>
      <c r="V7">
        <f t="shared" si="10"/>
        <v>4.9999999999999998E-7</v>
      </c>
      <c r="W7">
        <f t="shared" si="11"/>
        <v>0.17050111485872416</v>
      </c>
      <c r="X7">
        <f t="shared" si="1"/>
        <v>0.26086441277848288</v>
      </c>
      <c r="Y7">
        <f t="shared" si="1"/>
        <v>0.3160087418324502</v>
      </c>
      <c r="Z7">
        <f t="shared" si="1"/>
        <v>0.34643685074413205</v>
      </c>
      <c r="AA7">
        <f t="shared" si="1"/>
        <v>0.36248328591441092</v>
      </c>
    </row>
    <row r="8" spans="1:27" x14ac:dyDescent="0.45">
      <c r="A8">
        <v>2010</v>
      </c>
      <c r="B8">
        <v>7</v>
      </c>
      <c r="C8">
        <v>6</v>
      </c>
      <c r="D8">
        <v>349</v>
      </c>
      <c r="E8">
        <f t="shared" si="2"/>
        <v>28359.764662348873</v>
      </c>
      <c r="F8">
        <f t="shared" si="3"/>
        <v>15021.833986254327</v>
      </c>
      <c r="G8">
        <f t="shared" si="4"/>
        <v>7694.7823145027151</v>
      </c>
      <c r="H8">
        <f t="shared" si="5"/>
        <v>2489.8812793658676</v>
      </c>
      <c r="I8">
        <f t="shared" si="6"/>
        <v>1091.7534191208717</v>
      </c>
      <c r="J8">
        <f t="shared" si="7"/>
        <v>530.29919926302387</v>
      </c>
      <c r="K8">
        <v>0</v>
      </c>
      <c r="L8">
        <f t="shared" si="12"/>
        <v>1.300852999575893E-2</v>
      </c>
      <c r="M8">
        <f t="shared" si="0"/>
        <v>26828.550198506808</v>
      </c>
      <c r="N8">
        <f>'2010_2020 자원량 예측 결과'!B10</f>
        <v>1.3861661914514798</v>
      </c>
      <c r="O8">
        <f>'2010_2020 자원량 예측 결과'!C10</f>
        <v>1.0883917876192275</v>
      </c>
      <c r="P8">
        <f>'2010_2020 자원량 예측 결과'!D10</f>
        <v>1.0349492637516564</v>
      </c>
      <c r="Q8">
        <f>'2010_2020 자원량 예측 결과'!E10</f>
        <v>1.0159077636897533</v>
      </c>
      <c r="R8">
        <f>'2010_2020 자원량 예측 결과'!F10</f>
        <v>1.0076535066400056</v>
      </c>
      <c r="S8">
        <f>'2010_2020 자원량 예측 결과'!G10</f>
        <v>1.0037755944420483</v>
      </c>
      <c r="T8">
        <f t="shared" si="8"/>
        <v>0.43</v>
      </c>
      <c r="U8">
        <f t="shared" si="9"/>
        <v>4.4999999999999998E-2</v>
      </c>
      <c r="V8">
        <f t="shared" si="10"/>
        <v>4.9999999999999998E-7</v>
      </c>
      <c r="W8">
        <f t="shared" si="11"/>
        <v>0.17050111485872416</v>
      </c>
      <c r="X8">
        <f t="shared" si="1"/>
        <v>0.26086441277848288</v>
      </c>
      <c r="Y8">
        <f t="shared" si="1"/>
        <v>0.3160087418324502</v>
      </c>
      <c r="Z8">
        <f t="shared" si="1"/>
        <v>0.34643685074413205</v>
      </c>
      <c r="AA8">
        <f t="shared" si="1"/>
        <v>0.36248328591441092</v>
      </c>
    </row>
    <row r="9" spans="1:27" x14ac:dyDescent="0.45">
      <c r="A9">
        <v>2010</v>
      </c>
      <c r="B9">
        <v>8</v>
      </c>
      <c r="C9">
        <v>7</v>
      </c>
      <c r="D9">
        <v>297</v>
      </c>
      <c r="E9">
        <f t="shared" si="2"/>
        <v>21850.03749995742</v>
      </c>
      <c r="F9">
        <f t="shared" si="3"/>
        <v>15418.494934064274</v>
      </c>
      <c r="G9">
        <f t="shared" si="4"/>
        <v>7505.2445664742345</v>
      </c>
      <c r="H9">
        <f t="shared" si="5"/>
        <v>2383.2729895582406</v>
      </c>
      <c r="I9">
        <f t="shared" si="6"/>
        <v>1036.4021418104044</v>
      </c>
      <c r="J9">
        <f t="shared" si="7"/>
        <v>501.44941820328677</v>
      </c>
      <c r="K9">
        <v>0</v>
      </c>
      <c r="L9">
        <f t="shared" si="12"/>
        <v>1.1063568787146759E-2</v>
      </c>
      <c r="M9">
        <f t="shared" si="0"/>
        <v>26844.864050110442</v>
      </c>
      <c r="N9">
        <f>'2010_2020 자원량 예측 결과'!B11</f>
        <v>1.3216858523054307</v>
      </c>
      <c r="O9">
        <f>'2010_2020 자원량 예측 결과'!C11</f>
        <v>1.080990254040735</v>
      </c>
      <c r="P9">
        <f>'2010_2020 자원량 예측 결과'!D11</f>
        <v>1.0326155011645681</v>
      </c>
      <c r="Q9">
        <f>'2010_2020 자원량 예측 결과'!E11</f>
        <v>1.0149442735164043</v>
      </c>
      <c r="R9">
        <f>'2010_2020 자원량 예측 결과'!F11</f>
        <v>1.0072107636700451</v>
      </c>
      <c r="S9">
        <f>'2010_2020 자원량 예측 결과'!G11</f>
        <v>1.0035620271820644</v>
      </c>
      <c r="T9">
        <f t="shared" si="8"/>
        <v>0.43</v>
      </c>
      <c r="U9">
        <f t="shared" si="9"/>
        <v>4.4999999999999998E-2</v>
      </c>
      <c r="V9">
        <f t="shared" si="10"/>
        <v>4.9999999999999998E-7</v>
      </c>
      <c r="W9">
        <f t="shared" si="11"/>
        <v>0.17050111485872416</v>
      </c>
      <c r="X9">
        <f t="shared" si="1"/>
        <v>0.26086441277848288</v>
      </c>
      <c r="Y9">
        <f t="shared" si="1"/>
        <v>0.3160087418324502</v>
      </c>
      <c r="Z9">
        <f t="shared" si="1"/>
        <v>0.34643685074413205</v>
      </c>
      <c r="AA9">
        <f t="shared" si="1"/>
        <v>0.36248328591441092</v>
      </c>
    </row>
    <row r="10" spans="1:27" x14ac:dyDescent="0.45">
      <c r="A10">
        <v>2010</v>
      </c>
      <c r="B10">
        <v>9</v>
      </c>
      <c r="C10">
        <v>8</v>
      </c>
      <c r="D10">
        <v>159</v>
      </c>
      <c r="E10">
        <f t="shared" si="2"/>
        <v>16145.462333673813</v>
      </c>
      <c r="F10">
        <f t="shared" si="3"/>
        <v>15746.633252396134</v>
      </c>
      <c r="G10">
        <f t="shared" si="4"/>
        <v>7318.2456552751355</v>
      </c>
      <c r="H10">
        <f t="shared" si="5"/>
        <v>2283.6717510359003</v>
      </c>
      <c r="I10">
        <f t="shared" si="6"/>
        <v>985.43469366256647</v>
      </c>
      <c r="J10">
        <f t="shared" si="7"/>
        <v>475.04217277002937</v>
      </c>
      <c r="K10">
        <v>0</v>
      </c>
      <c r="L10">
        <f t="shared" si="12"/>
        <v>5.9308380302455993E-3</v>
      </c>
      <c r="M10">
        <f t="shared" si="0"/>
        <v>26809.027525139769</v>
      </c>
      <c r="N10">
        <f>'2010_2020 자원량 예측 결과'!B12</f>
        <v>1.273295559186874</v>
      </c>
      <c r="O10">
        <f>'2010_2020 자원량 예측 결과'!C12</f>
        <v>1.0743954718332109</v>
      </c>
      <c r="P10">
        <f>'2010_2020 자원량 예측 결과'!D12</f>
        <v>1.0304622400391612</v>
      </c>
      <c r="Q10">
        <f>'2010_2020 자원량 예측 결과'!E12</f>
        <v>1.0140438692420448</v>
      </c>
      <c r="R10">
        <f>'2010_2020 자원량 예측 결과'!F12</f>
        <v>1.0067946876914795</v>
      </c>
      <c r="S10">
        <f>'2010_2020 자원량 예측 결과'!G12</f>
        <v>1.0033607925051915</v>
      </c>
      <c r="T10">
        <f t="shared" si="8"/>
        <v>0.43</v>
      </c>
      <c r="U10">
        <f t="shared" si="9"/>
        <v>4.4999999999999998E-2</v>
      </c>
      <c r="V10">
        <f t="shared" si="10"/>
        <v>4.9999999999999998E-7</v>
      </c>
      <c r="W10">
        <f t="shared" si="11"/>
        <v>0.17050111485872416</v>
      </c>
      <c r="X10">
        <f t="shared" si="1"/>
        <v>0.26086441277848288</v>
      </c>
      <c r="Y10">
        <f t="shared" si="1"/>
        <v>0.3160087418324502</v>
      </c>
      <c r="Z10">
        <f t="shared" si="1"/>
        <v>0.34643685074413205</v>
      </c>
      <c r="AA10">
        <f t="shared" si="1"/>
        <v>0.36248328591441092</v>
      </c>
    </row>
    <row r="11" spans="1:27" x14ac:dyDescent="0.45">
      <c r="A11">
        <v>2010</v>
      </c>
      <c r="B11">
        <v>10</v>
      </c>
      <c r="C11">
        <v>9</v>
      </c>
      <c r="D11">
        <v>243</v>
      </c>
      <c r="E11">
        <f t="shared" si="2"/>
        <v>11552.070162289732</v>
      </c>
      <c r="F11">
        <f t="shared" si="3"/>
        <v>16063.405715816361</v>
      </c>
      <c r="G11">
        <f t="shared" si="4"/>
        <v>7158.4195699455649</v>
      </c>
      <c r="H11">
        <f t="shared" si="5"/>
        <v>2197.9908009970945</v>
      </c>
      <c r="I11">
        <f t="shared" si="6"/>
        <v>941.6400924297692</v>
      </c>
      <c r="J11">
        <f t="shared" si="7"/>
        <v>452.37255166721309</v>
      </c>
      <c r="K11">
        <v>0</v>
      </c>
      <c r="L11">
        <f t="shared" si="12"/>
        <v>9.0624879586990066E-3</v>
      </c>
      <c r="M11">
        <f t="shared" si="0"/>
        <v>26813.828730856003</v>
      </c>
      <c r="N11">
        <f>'2010_2020 자원량 예측 결과'!B13</f>
        <v>1.2357161815305073</v>
      </c>
      <c r="O11">
        <f>'2010_2020 자원량 예측 결과'!C13</f>
        <v>1.0684915165613005</v>
      </c>
      <c r="P11">
        <f>'2010_2020 자원량 예측 결과'!D13</f>
        <v>1.0284724249621717</v>
      </c>
      <c r="Q11">
        <f>'2010_2020 자원량 예측 결과'!E13</f>
        <v>1.0132018718255937</v>
      </c>
      <c r="R11">
        <f>'2010_2020 자원량 예측 결과'!F13</f>
        <v>1.0064035547290595</v>
      </c>
      <c r="S11">
        <f>'2010_2020 자원량 예측 결과'!G13</f>
        <v>1.0031711506301075</v>
      </c>
      <c r="T11">
        <f t="shared" si="8"/>
        <v>0.43</v>
      </c>
      <c r="U11">
        <f t="shared" si="9"/>
        <v>4.4999999999999998E-2</v>
      </c>
      <c r="V11">
        <f t="shared" si="10"/>
        <v>4.9999999999999998E-7</v>
      </c>
      <c r="W11">
        <f t="shared" si="11"/>
        <v>0.17050111485872416</v>
      </c>
      <c r="X11">
        <f t="shared" si="1"/>
        <v>0.26086441277848288</v>
      </c>
      <c r="Y11">
        <f t="shared" si="1"/>
        <v>0.3160087418324502</v>
      </c>
      <c r="Z11">
        <f t="shared" si="1"/>
        <v>0.34643685074413205</v>
      </c>
      <c r="AA11">
        <f t="shared" si="1"/>
        <v>0.36248328591441092</v>
      </c>
    </row>
    <row r="12" spans="1:27" x14ac:dyDescent="0.45">
      <c r="A12">
        <v>2010</v>
      </c>
      <c r="B12">
        <v>11</v>
      </c>
      <c r="C12">
        <v>10</v>
      </c>
      <c r="D12">
        <v>1465</v>
      </c>
      <c r="E12">
        <f t="shared" si="2"/>
        <v>8054.3422539009944</v>
      </c>
      <c r="F12">
        <f t="shared" si="3"/>
        <v>16245.675740507357</v>
      </c>
      <c r="G12">
        <f t="shared" si="4"/>
        <v>6966.0633718126983</v>
      </c>
      <c r="H12">
        <f t="shared" si="5"/>
        <v>2106.8737509361686</v>
      </c>
      <c r="I12">
        <f t="shared" si="6"/>
        <v>896.49118716429439</v>
      </c>
      <c r="J12">
        <f t="shared" si="7"/>
        <v>429.28615317451943</v>
      </c>
      <c r="K12">
        <v>0</v>
      </c>
      <c r="L12">
        <f t="shared" si="12"/>
        <v>5.4983431364187596E-2</v>
      </c>
      <c r="M12">
        <f t="shared" si="0"/>
        <v>26644.390203595034</v>
      </c>
      <c r="N12">
        <f>'2010_2020 자원량 예측 결과'!B14</f>
        <v>1.2057434936253839</v>
      </c>
      <c r="O12">
        <f>'2010_2020 자원량 예측 결과'!C14</f>
        <v>1.0631834768008654</v>
      </c>
      <c r="P12">
        <f>'2010_2020 자원량 예측 결과'!D14</f>
        <v>1.0266310022622362</v>
      </c>
      <c r="Q12">
        <f>'2010_2020 자원량 예측 결과'!E14</f>
        <v>1.0124140126799859</v>
      </c>
      <c r="R12">
        <f>'2010_2020 자원량 예측 결과'!F14</f>
        <v>1.0060357653723409</v>
      </c>
      <c r="S12">
        <f>'2010_2020 자원량 예측 결과'!G14</f>
        <v>1.0029924091740836</v>
      </c>
      <c r="T12">
        <f t="shared" si="8"/>
        <v>0.43</v>
      </c>
      <c r="U12">
        <f t="shared" si="9"/>
        <v>4.4999999999999998E-2</v>
      </c>
      <c r="V12">
        <f t="shared" si="10"/>
        <v>4.9999999999999998E-7</v>
      </c>
      <c r="W12">
        <f t="shared" si="11"/>
        <v>0.17050111485872416</v>
      </c>
      <c r="X12">
        <f t="shared" si="1"/>
        <v>0.26086441277848288</v>
      </c>
      <c r="Y12">
        <f t="shared" si="1"/>
        <v>0.3160087418324502</v>
      </c>
      <c r="Z12">
        <f t="shared" si="1"/>
        <v>0.34643685074413205</v>
      </c>
      <c r="AA12">
        <f t="shared" si="1"/>
        <v>0.36248328591441092</v>
      </c>
    </row>
    <row r="13" spans="1:27" x14ac:dyDescent="0.45">
      <c r="A13">
        <v>2010</v>
      </c>
      <c r="B13">
        <v>12</v>
      </c>
      <c r="C13">
        <v>11</v>
      </c>
      <c r="D13">
        <v>991</v>
      </c>
      <c r="E13">
        <f t="shared" si="2"/>
        <v>5496.4285831242787</v>
      </c>
      <c r="F13">
        <f t="shared" si="3"/>
        <v>15601.644988974311</v>
      </c>
      <c r="G13">
        <f t="shared" si="4"/>
        <v>6446.7376059884937</v>
      </c>
      <c r="H13">
        <f t="shared" si="5"/>
        <v>1921.1990772400184</v>
      </c>
      <c r="I13">
        <f t="shared" si="6"/>
        <v>812.02443707706482</v>
      </c>
      <c r="J13">
        <f t="shared" si="7"/>
        <v>387.59144337402722</v>
      </c>
      <c r="K13">
        <v>0</v>
      </c>
      <c r="L13">
        <f t="shared" si="12"/>
        <v>3.9373523845042342E-2</v>
      </c>
      <c r="M13">
        <f t="shared" si="0"/>
        <v>25169.19755265391</v>
      </c>
      <c r="N13">
        <f>'2010_2020 자원량 예측 결과'!B15</f>
        <v>1.1813221450223856</v>
      </c>
      <c r="O13">
        <f>'2010_2020 자원량 예측 결과'!C15</f>
        <v>1.0583928992520348</v>
      </c>
      <c r="P13">
        <f>'2010_2020 자원량 예측 결과'!D15</f>
        <v>1.0249246350378065</v>
      </c>
      <c r="Q13">
        <f>'2010_2020 자원량 예측 결과'!E15</f>
        <v>1.0116763904262953</v>
      </c>
      <c r="R13">
        <f>'2010_2020 자원량 예측 결과'!F15</f>
        <v>1.0056898343371472</v>
      </c>
      <c r="S13">
        <f>'2010_2020 자원량 예측 결과'!G15</f>
        <v>1.0028239197888971</v>
      </c>
      <c r="T13">
        <f t="shared" si="8"/>
        <v>0.43</v>
      </c>
      <c r="U13">
        <f t="shared" si="9"/>
        <v>4.4999999999999998E-2</v>
      </c>
      <c r="V13">
        <f t="shared" si="10"/>
        <v>4.9999999999999998E-7</v>
      </c>
      <c r="W13">
        <f t="shared" si="11"/>
        <v>0.17050111485872416</v>
      </c>
      <c r="X13">
        <f t="shared" si="1"/>
        <v>0.26086441277848288</v>
      </c>
      <c r="Y13">
        <f t="shared" si="1"/>
        <v>0.3160087418324502</v>
      </c>
      <c r="Z13">
        <f t="shared" si="1"/>
        <v>0.34643685074413205</v>
      </c>
      <c r="AA13">
        <f t="shared" si="1"/>
        <v>0.36248328591441092</v>
      </c>
    </row>
    <row r="14" spans="1:27" x14ac:dyDescent="0.45">
      <c r="A14">
        <v>2011</v>
      </c>
      <c r="B14">
        <v>1</v>
      </c>
      <c r="C14">
        <v>12</v>
      </c>
      <c r="D14">
        <v>157</v>
      </c>
      <c r="E14">
        <f t="shared" si="2"/>
        <v>5370.7485960763634</v>
      </c>
      <c r="F14">
        <f t="shared" si="3"/>
        <v>3683.1957976426611</v>
      </c>
      <c r="G14">
        <f t="shared" si="4"/>
        <v>15155.308369702068</v>
      </c>
      <c r="H14">
        <f t="shared" si="5"/>
        <v>6056.2555026900382</v>
      </c>
      <c r="I14">
        <f t="shared" si="6"/>
        <v>1780.5239414248647</v>
      </c>
      <c r="J14">
        <f t="shared" si="7"/>
        <v>747.92344559365893</v>
      </c>
      <c r="K14">
        <v>0</v>
      </c>
      <c r="L14">
        <f t="shared" si="12"/>
        <v>5.725078021449696E-3</v>
      </c>
      <c r="M14">
        <f t="shared" si="0"/>
        <v>27423.207057053292</v>
      </c>
      <c r="N14">
        <f>N2</f>
        <v>8.6201218745313053</v>
      </c>
      <c r="O14">
        <f t="shared" ref="O14:S14" si="13">O2</f>
        <v>1.1610740940419642</v>
      </c>
      <c r="P14">
        <f t="shared" si="13"/>
        <v>1.0540543689490181</v>
      </c>
      <c r="Q14">
        <f t="shared" si="13"/>
        <v>1.0233414656310638</v>
      </c>
      <c r="R14">
        <f t="shared" si="13"/>
        <v>1.0109854330301788</v>
      </c>
      <c r="S14">
        <f t="shared" si="13"/>
        <v>1.0053643810555184</v>
      </c>
      <c r="T14">
        <f t="shared" si="8"/>
        <v>0.43</v>
      </c>
      <c r="U14">
        <f t="shared" si="9"/>
        <v>4.4999999999999998E-2</v>
      </c>
      <c r="V14">
        <f t="shared" si="10"/>
        <v>4.9999999999999998E-7</v>
      </c>
      <c r="W14">
        <f t="shared" si="11"/>
        <v>0.17050111485872416</v>
      </c>
      <c r="X14">
        <f t="shared" si="1"/>
        <v>0.26086441277848288</v>
      </c>
      <c r="Y14">
        <f t="shared" si="1"/>
        <v>0.3160087418324502</v>
      </c>
      <c r="Z14">
        <f t="shared" si="1"/>
        <v>0.34643685074413205</v>
      </c>
      <c r="AA14">
        <f t="shared" si="1"/>
        <v>0.36248328591441092</v>
      </c>
    </row>
    <row r="15" spans="1:27" x14ac:dyDescent="0.45">
      <c r="A15">
        <v>2011</v>
      </c>
      <c r="B15">
        <v>2</v>
      </c>
      <c r="C15">
        <v>13</v>
      </c>
      <c r="D15">
        <v>19</v>
      </c>
      <c r="E15">
        <f t="shared" si="2"/>
        <v>26264.685798507991</v>
      </c>
      <c r="F15">
        <f t="shared" si="3"/>
        <v>4062.9357955406213</v>
      </c>
      <c r="G15">
        <f t="shared" si="4"/>
        <v>15168.900322004976</v>
      </c>
      <c r="H15">
        <f t="shared" si="5"/>
        <v>5884.0520648821275</v>
      </c>
      <c r="I15">
        <f t="shared" si="6"/>
        <v>1708.8863599009101</v>
      </c>
      <c r="J15">
        <f t="shared" si="7"/>
        <v>713.81657023805622</v>
      </c>
      <c r="K15">
        <v>0</v>
      </c>
      <c r="L15">
        <f t="shared" si="12"/>
        <v>6.8994088776494174E-4</v>
      </c>
      <c r="M15">
        <f t="shared" si="0"/>
        <v>27538.591112566693</v>
      </c>
      <c r="N15">
        <f t="shared" ref="N15:S23" si="14">N3</f>
        <v>3.2678406690608193</v>
      </c>
      <c r="O15">
        <f t="shared" si="14"/>
        <v>1.1440413263120033</v>
      </c>
      <c r="P15">
        <f t="shared" si="14"/>
        <v>1.0501129079198277</v>
      </c>
      <c r="Q15">
        <f t="shared" si="14"/>
        <v>1.0218709165783502</v>
      </c>
      <c r="R15">
        <f t="shared" si="14"/>
        <v>1.0103378645517875</v>
      </c>
      <c r="S15">
        <f t="shared" si="14"/>
        <v>1.0050581211766119</v>
      </c>
      <c r="T15">
        <f t="shared" si="8"/>
        <v>0.43</v>
      </c>
      <c r="U15">
        <f t="shared" si="9"/>
        <v>4.4999999999999998E-2</v>
      </c>
      <c r="V15">
        <f t="shared" si="10"/>
        <v>4.9999999999999998E-7</v>
      </c>
      <c r="W15">
        <f t="shared" si="11"/>
        <v>0.17050111485872416</v>
      </c>
      <c r="X15">
        <f t="shared" si="1"/>
        <v>0.26086441277848288</v>
      </c>
      <c r="Y15">
        <f t="shared" si="1"/>
        <v>0.3160087418324502</v>
      </c>
      <c r="Z15">
        <f t="shared" si="1"/>
        <v>0.34643685074413205</v>
      </c>
      <c r="AA15">
        <f t="shared" si="1"/>
        <v>0.36248328591441092</v>
      </c>
    </row>
    <row r="16" spans="1:27" x14ac:dyDescent="0.45">
      <c r="A16">
        <v>2011</v>
      </c>
      <c r="B16">
        <v>3</v>
      </c>
      <c r="C16">
        <v>14</v>
      </c>
      <c r="D16">
        <v>47</v>
      </c>
      <c r="E16">
        <f t="shared" si="2"/>
        <v>47795.287452400167</v>
      </c>
      <c r="F16">
        <f t="shared" si="3"/>
        <v>4436.1957801898116</v>
      </c>
      <c r="G16">
        <f t="shared" si="4"/>
        <v>15201.784771313174</v>
      </c>
      <c r="H16">
        <f t="shared" si="5"/>
        <v>5738.1086531774208</v>
      </c>
      <c r="I16">
        <f t="shared" si="6"/>
        <v>1647.6786982486451</v>
      </c>
      <c r="J16">
        <f t="shared" si="7"/>
        <v>684.65042836735358</v>
      </c>
      <c r="K16">
        <v>0</v>
      </c>
      <c r="L16">
        <f t="shared" si="12"/>
        <v>1.6962353981394142E-3</v>
      </c>
      <c r="M16">
        <f t="shared" si="0"/>
        <v>27708.418331296405</v>
      </c>
      <c r="N16">
        <f t="shared" si="14"/>
        <v>2.2382502350490769</v>
      </c>
      <c r="O16">
        <f t="shared" si="14"/>
        <v>1.1295373993361264</v>
      </c>
      <c r="P16">
        <f t="shared" si="14"/>
        <v>1.0465219726732478</v>
      </c>
      <c r="Q16">
        <f t="shared" si="14"/>
        <v>1.0205035229536517</v>
      </c>
      <c r="R16">
        <f t="shared" si="14"/>
        <v>1.0097306758633313</v>
      </c>
      <c r="S16">
        <f t="shared" si="14"/>
        <v>1.0047698588762555</v>
      </c>
      <c r="T16">
        <f t="shared" si="8"/>
        <v>0.43</v>
      </c>
      <c r="U16">
        <f t="shared" si="9"/>
        <v>4.4999999999999998E-2</v>
      </c>
      <c r="V16">
        <f t="shared" si="10"/>
        <v>4.9999999999999998E-7</v>
      </c>
      <c r="W16">
        <f t="shared" si="11"/>
        <v>0.17050111485872416</v>
      </c>
      <c r="X16">
        <f t="shared" si="1"/>
        <v>0.26086441277848288</v>
      </c>
      <c r="Y16">
        <f t="shared" si="1"/>
        <v>0.3160087418324502</v>
      </c>
      <c r="Z16">
        <f t="shared" si="1"/>
        <v>0.34643685074413205</v>
      </c>
      <c r="AA16">
        <f t="shared" si="1"/>
        <v>0.36248328591441092</v>
      </c>
    </row>
    <row r="17" spans="1:27" x14ac:dyDescent="0.45">
      <c r="A17">
        <v>2011</v>
      </c>
      <c r="B17">
        <v>4</v>
      </c>
      <c r="C17">
        <v>15</v>
      </c>
      <c r="D17">
        <v>40</v>
      </c>
      <c r="E17">
        <f t="shared" si="2"/>
        <v>58420.835952873087</v>
      </c>
      <c r="F17">
        <f t="shared" si="3"/>
        <v>4777.8360051834961</v>
      </c>
      <c r="G17">
        <f t="shared" si="4"/>
        <v>15167.310901168505</v>
      </c>
      <c r="H17">
        <f t="shared" si="5"/>
        <v>5582.517708337874</v>
      </c>
      <c r="I17">
        <f t="shared" si="6"/>
        <v>1586.0498470040188</v>
      </c>
      <c r="J17">
        <f t="shared" si="7"/>
        <v>655.79856085522511</v>
      </c>
      <c r="K17">
        <v>0</v>
      </c>
      <c r="L17">
        <f t="shared" si="12"/>
        <v>1.4404285724247165E-3</v>
      </c>
      <c r="M17">
        <f t="shared" si="0"/>
        <v>27769.513022549119</v>
      </c>
      <c r="N17">
        <f t="shared" si="14"/>
        <v>1.8270192822678391</v>
      </c>
      <c r="O17">
        <f t="shared" si="14"/>
        <v>1.1170577104393344</v>
      </c>
      <c r="P17">
        <f t="shared" si="14"/>
        <v>1.0432418957194785</v>
      </c>
      <c r="Q17">
        <f t="shared" si="14"/>
        <v>1.0192307904732578</v>
      </c>
      <c r="R17">
        <f t="shared" si="14"/>
        <v>1.0091610987898421</v>
      </c>
      <c r="S17">
        <f t="shared" si="14"/>
        <v>1.0044984798858381</v>
      </c>
      <c r="T17">
        <f t="shared" si="8"/>
        <v>0.43</v>
      </c>
      <c r="U17">
        <f t="shared" si="9"/>
        <v>4.4999999999999998E-2</v>
      </c>
      <c r="V17">
        <f t="shared" si="10"/>
        <v>4.9999999999999998E-7</v>
      </c>
      <c r="W17">
        <f t="shared" si="11"/>
        <v>0.17050111485872416</v>
      </c>
      <c r="X17">
        <f t="shared" si="1"/>
        <v>0.26086441277848288</v>
      </c>
      <c r="Y17">
        <f t="shared" si="1"/>
        <v>0.3160087418324502</v>
      </c>
      <c r="Z17">
        <f t="shared" si="1"/>
        <v>0.34643685074413205</v>
      </c>
      <c r="AA17">
        <f t="shared" si="1"/>
        <v>0.36248328591441092</v>
      </c>
    </row>
    <row r="18" spans="1:27" x14ac:dyDescent="0.45">
      <c r="A18">
        <v>2011</v>
      </c>
      <c r="B18">
        <v>5</v>
      </c>
      <c r="C18">
        <v>16</v>
      </c>
      <c r="D18">
        <v>127</v>
      </c>
      <c r="E18">
        <f t="shared" si="2"/>
        <v>57721.713458886537</v>
      </c>
      <c r="F18">
        <f t="shared" si="3"/>
        <v>5090.0660826124458</v>
      </c>
      <c r="G18">
        <f t="shared" si="4"/>
        <v>15089.283911525272</v>
      </c>
      <c r="H18">
        <f t="shared" si="5"/>
        <v>5425.788391535506</v>
      </c>
      <c r="I18">
        <f t="shared" si="6"/>
        <v>1526.2691235359105</v>
      </c>
      <c r="J18">
        <f t="shared" si="7"/>
        <v>628.16033691851533</v>
      </c>
      <c r="K18">
        <v>0</v>
      </c>
      <c r="L18">
        <f t="shared" si="12"/>
        <v>4.5749991752020748E-3</v>
      </c>
      <c r="M18">
        <f t="shared" si="0"/>
        <v>27759.567846127644</v>
      </c>
      <c r="N18">
        <f t="shared" si="14"/>
        <v>1.6095724778898968</v>
      </c>
      <c r="O18">
        <f t="shared" si="14"/>
        <v>1.1062230943819682</v>
      </c>
      <c r="P18">
        <f t="shared" si="14"/>
        <v>1.0402386604077685</v>
      </c>
      <c r="Q18">
        <f t="shared" si="14"/>
        <v>1.0180450748550256</v>
      </c>
      <c r="R18">
        <f t="shared" si="14"/>
        <v>1.0086265832125294</v>
      </c>
      <c r="S18">
        <f t="shared" si="14"/>
        <v>1.0042429451623935</v>
      </c>
      <c r="T18">
        <f t="shared" si="8"/>
        <v>0.43</v>
      </c>
      <c r="U18">
        <f t="shared" si="9"/>
        <v>4.4999999999999998E-2</v>
      </c>
      <c r="V18">
        <f t="shared" si="10"/>
        <v>4.9999999999999998E-7</v>
      </c>
      <c r="W18">
        <f t="shared" si="11"/>
        <v>0.17050111485872416</v>
      </c>
      <c r="X18">
        <f t="shared" si="1"/>
        <v>0.26086441277848288</v>
      </c>
      <c r="Y18">
        <f t="shared" si="1"/>
        <v>0.3160087418324502</v>
      </c>
      <c r="Z18">
        <f t="shared" si="1"/>
        <v>0.34643685074413205</v>
      </c>
      <c r="AA18">
        <f t="shared" si="1"/>
        <v>0.36248328591441092</v>
      </c>
    </row>
    <row r="19" spans="1:27" x14ac:dyDescent="0.45">
      <c r="A19">
        <v>2011</v>
      </c>
      <c r="B19">
        <v>6</v>
      </c>
      <c r="C19">
        <v>17</v>
      </c>
      <c r="D19">
        <v>314</v>
      </c>
      <c r="E19">
        <f t="shared" si="2"/>
        <v>50275.766638785179</v>
      </c>
      <c r="F19">
        <f t="shared" si="3"/>
        <v>5354.0779150233357</v>
      </c>
      <c r="G19">
        <f t="shared" si="4"/>
        <v>14921.082479469233</v>
      </c>
      <c r="H19">
        <f t="shared" si="5"/>
        <v>5250.3078000778232</v>
      </c>
      <c r="I19">
        <f t="shared" si="6"/>
        <v>1463.1783286524278</v>
      </c>
      <c r="J19">
        <f t="shared" si="7"/>
        <v>599.56460235279803</v>
      </c>
      <c r="K19">
        <v>0</v>
      </c>
      <c r="L19">
        <f t="shared" si="12"/>
        <v>1.1381673083866853E-2</v>
      </c>
      <c r="M19">
        <f t="shared" si="0"/>
        <v>27588.211125575614</v>
      </c>
      <c r="N19">
        <f t="shared" si="14"/>
        <v>1.4760746702145</v>
      </c>
      <c r="O19">
        <f t="shared" si="14"/>
        <v>1.0967431646444317</v>
      </c>
      <c r="P19">
        <f t="shared" si="14"/>
        <v>1.0374829288133849</v>
      </c>
      <c r="Q19">
        <f t="shared" si="14"/>
        <v>1.0169394788043777</v>
      </c>
      <c r="R19">
        <f t="shared" si="14"/>
        <v>1.0081247767436716</v>
      </c>
      <c r="S19">
        <f t="shared" si="14"/>
        <v>1.004002285131397</v>
      </c>
      <c r="T19">
        <f t="shared" si="8"/>
        <v>0.43</v>
      </c>
      <c r="U19">
        <f t="shared" si="9"/>
        <v>4.4999999999999998E-2</v>
      </c>
      <c r="V19">
        <f t="shared" si="10"/>
        <v>4.9999999999999998E-7</v>
      </c>
      <c r="W19">
        <f t="shared" si="11"/>
        <v>0.17050111485872416</v>
      </c>
      <c r="X19">
        <f t="shared" si="11"/>
        <v>0.26086441277848288</v>
      </c>
      <c r="Y19">
        <f t="shared" si="11"/>
        <v>0.3160087418324502</v>
      </c>
      <c r="Z19">
        <f t="shared" si="11"/>
        <v>0.34643685074413205</v>
      </c>
      <c r="AA19">
        <f t="shared" si="11"/>
        <v>0.36248328591441092</v>
      </c>
    </row>
    <row r="20" spans="1:27" x14ac:dyDescent="0.45">
      <c r="A20">
        <v>2011</v>
      </c>
      <c r="B20">
        <v>7</v>
      </c>
      <c r="C20">
        <v>18</v>
      </c>
      <c r="D20">
        <v>96</v>
      </c>
      <c r="E20">
        <f t="shared" si="2"/>
        <v>40434.645755851983</v>
      </c>
      <c r="F20">
        <f t="shared" si="3"/>
        <v>5546.8678157488066</v>
      </c>
      <c r="G20">
        <f t="shared" si="4"/>
        <v>14613.924893193129</v>
      </c>
      <c r="H20">
        <f t="shared" si="5"/>
        <v>5039.2219533037223</v>
      </c>
      <c r="I20">
        <f t="shared" si="6"/>
        <v>1392.034923842886</v>
      </c>
      <c r="J20">
        <f t="shared" si="7"/>
        <v>568.05179216139368</v>
      </c>
      <c r="K20">
        <v>0</v>
      </c>
      <c r="L20">
        <f t="shared" si="12"/>
        <v>3.5345965268332056E-3</v>
      </c>
      <c r="M20">
        <f t="shared" si="0"/>
        <v>27160.101378249939</v>
      </c>
      <c r="N20">
        <f t="shared" si="14"/>
        <v>1.3861661914514798</v>
      </c>
      <c r="O20">
        <f t="shared" si="14"/>
        <v>1.0883917876192275</v>
      </c>
      <c r="P20">
        <f t="shared" si="14"/>
        <v>1.0349492637516564</v>
      </c>
      <c r="Q20">
        <f t="shared" si="14"/>
        <v>1.0159077636897533</v>
      </c>
      <c r="R20">
        <f t="shared" si="14"/>
        <v>1.0076535066400056</v>
      </c>
      <c r="S20">
        <f t="shared" si="14"/>
        <v>1.0037755944420483</v>
      </c>
      <c r="T20">
        <f t="shared" si="8"/>
        <v>0.43</v>
      </c>
      <c r="U20">
        <f t="shared" si="9"/>
        <v>4.4999999999999998E-2</v>
      </c>
      <c r="V20">
        <f t="shared" si="10"/>
        <v>4.9999999999999998E-7</v>
      </c>
      <c r="W20">
        <f t="shared" si="11"/>
        <v>0.17050111485872416</v>
      </c>
      <c r="X20">
        <f t="shared" si="11"/>
        <v>0.26086441277848288</v>
      </c>
      <c r="Y20">
        <f t="shared" si="11"/>
        <v>0.3160087418324502</v>
      </c>
      <c r="Z20">
        <f t="shared" si="11"/>
        <v>0.34643685074413205</v>
      </c>
      <c r="AA20">
        <f t="shared" si="11"/>
        <v>0.36248328591441092</v>
      </c>
    </row>
    <row r="21" spans="1:27" x14ac:dyDescent="0.45">
      <c r="A21">
        <v>2011</v>
      </c>
      <c r="B21">
        <v>8</v>
      </c>
      <c r="C21">
        <v>19</v>
      </c>
      <c r="D21">
        <v>140</v>
      </c>
      <c r="E21">
        <f t="shared" si="2"/>
        <v>30814.845640370288</v>
      </c>
      <c r="F21">
        <f t="shared" si="3"/>
        <v>5745.8869959588856</v>
      </c>
      <c r="G21">
        <f t="shared" si="4"/>
        <v>14392.406294168401</v>
      </c>
      <c r="H21">
        <f t="shared" si="5"/>
        <v>4871.2007771637363</v>
      </c>
      <c r="I21">
        <f t="shared" si="6"/>
        <v>1334.6475913116878</v>
      </c>
      <c r="J21">
        <f t="shared" si="7"/>
        <v>542.52984781825842</v>
      </c>
      <c r="K21">
        <v>0</v>
      </c>
      <c r="L21">
        <f t="shared" si="12"/>
        <v>5.207040966992353E-3</v>
      </c>
      <c r="M21">
        <f t="shared" si="0"/>
        <v>26886.671506420971</v>
      </c>
      <c r="N21">
        <f t="shared" si="14"/>
        <v>1.3216858523054307</v>
      </c>
      <c r="O21">
        <f t="shared" si="14"/>
        <v>1.080990254040735</v>
      </c>
      <c r="P21">
        <f t="shared" si="14"/>
        <v>1.0326155011645681</v>
      </c>
      <c r="Q21">
        <f t="shared" si="14"/>
        <v>1.0149442735164043</v>
      </c>
      <c r="R21">
        <f t="shared" si="14"/>
        <v>1.0072107636700451</v>
      </c>
      <c r="S21">
        <f t="shared" si="14"/>
        <v>1.0035620271820644</v>
      </c>
      <c r="T21">
        <f t="shared" si="8"/>
        <v>0.43</v>
      </c>
      <c r="U21">
        <f t="shared" si="9"/>
        <v>4.4999999999999998E-2</v>
      </c>
      <c r="V21">
        <f t="shared" si="10"/>
        <v>4.9999999999999998E-7</v>
      </c>
      <c r="W21">
        <f t="shared" si="11"/>
        <v>0.17050111485872416</v>
      </c>
      <c r="X21">
        <f t="shared" si="11"/>
        <v>0.26086441277848288</v>
      </c>
      <c r="Y21">
        <f t="shared" si="11"/>
        <v>0.3160087418324502</v>
      </c>
      <c r="Z21">
        <f t="shared" si="11"/>
        <v>0.34643685074413205</v>
      </c>
      <c r="AA21">
        <f t="shared" si="11"/>
        <v>0.36248328591441092</v>
      </c>
    </row>
    <row r="22" spans="1:27" x14ac:dyDescent="0.45">
      <c r="A22">
        <v>2011</v>
      </c>
      <c r="B22">
        <v>9</v>
      </c>
      <c r="C22">
        <v>20</v>
      </c>
      <c r="D22">
        <v>53</v>
      </c>
      <c r="E22">
        <f t="shared" si="2"/>
        <v>22587.194434281919</v>
      </c>
      <c r="F22">
        <f t="shared" si="3"/>
        <v>5901.8226215159912</v>
      </c>
      <c r="G22">
        <f t="shared" si="4"/>
        <v>14118.098006500699</v>
      </c>
      <c r="H22">
        <f t="shared" si="5"/>
        <v>4696.1529118989611</v>
      </c>
      <c r="I22">
        <f t="shared" si="6"/>
        <v>1276.8296411055794</v>
      </c>
      <c r="J22">
        <f t="shared" si="7"/>
        <v>517.13657281511541</v>
      </c>
      <c r="K22">
        <v>0</v>
      </c>
      <c r="L22">
        <f t="shared" si="12"/>
        <v>1.9992425696883469E-3</v>
      </c>
      <c r="M22">
        <f t="shared" si="0"/>
        <v>26510.039753836343</v>
      </c>
      <c r="N22">
        <f t="shared" si="14"/>
        <v>1.273295559186874</v>
      </c>
      <c r="O22">
        <f t="shared" si="14"/>
        <v>1.0743954718332109</v>
      </c>
      <c r="P22">
        <f t="shared" si="14"/>
        <v>1.0304622400391612</v>
      </c>
      <c r="Q22">
        <f t="shared" si="14"/>
        <v>1.0140438692420448</v>
      </c>
      <c r="R22">
        <f t="shared" si="14"/>
        <v>1.0067946876914795</v>
      </c>
      <c r="S22">
        <f t="shared" si="14"/>
        <v>1.0033607925051915</v>
      </c>
      <c r="T22">
        <f t="shared" si="8"/>
        <v>0.43</v>
      </c>
      <c r="U22">
        <f t="shared" si="9"/>
        <v>4.4999999999999998E-2</v>
      </c>
      <c r="V22">
        <f t="shared" si="10"/>
        <v>4.9999999999999998E-7</v>
      </c>
      <c r="W22">
        <f t="shared" si="11"/>
        <v>0.17050111485872416</v>
      </c>
      <c r="X22">
        <f t="shared" si="11"/>
        <v>0.26086441277848288</v>
      </c>
      <c r="Y22">
        <f t="shared" si="11"/>
        <v>0.3160087418324502</v>
      </c>
      <c r="Z22">
        <f t="shared" si="11"/>
        <v>0.34643685074413205</v>
      </c>
      <c r="AA22">
        <f t="shared" si="11"/>
        <v>0.36248328591441092</v>
      </c>
    </row>
    <row r="23" spans="1:27" x14ac:dyDescent="0.45">
      <c r="A23">
        <v>2011</v>
      </c>
      <c r="B23">
        <v>10</v>
      </c>
      <c r="C23">
        <v>21</v>
      </c>
      <c r="D23">
        <v>284</v>
      </c>
      <c r="E23">
        <f t="shared" si="2"/>
        <v>16068.493564364026</v>
      </c>
      <c r="F23">
        <f t="shared" si="3"/>
        <v>6043.7522075905254</v>
      </c>
      <c r="G23">
        <f t="shared" si="4"/>
        <v>13865.273883974296</v>
      </c>
      <c r="H23">
        <f t="shared" si="5"/>
        <v>4538.4215923990396</v>
      </c>
      <c r="I23">
        <f t="shared" si="6"/>
        <v>1225.1048690905322</v>
      </c>
      <c r="J23">
        <f t="shared" si="7"/>
        <v>494.49132481348443</v>
      </c>
      <c r="K23">
        <v>0</v>
      </c>
      <c r="L23">
        <f t="shared" si="12"/>
        <v>1.0853346725963478E-2</v>
      </c>
      <c r="M23">
        <f t="shared" si="0"/>
        <v>26167.043877867876</v>
      </c>
      <c r="N23">
        <f t="shared" si="14"/>
        <v>1.2357161815305073</v>
      </c>
      <c r="O23">
        <f t="shared" si="14"/>
        <v>1.0684915165613005</v>
      </c>
      <c r="P23">
        <f t="shared" si="14"/>
        <v>1.0284724249621717</v>
      </c>
      <c r="Q23">
        <f t="shared" si="14"/>
        <v>1.0132018718255937</v>
      </c>
      <c r="R23">
        <f t="shared" si="14"/>
        <v>1.0064035547290595</v>
      </c>
      <c r="S23">
        <f t="shared" si="14"/>
        <v>1.0031711506301075</v>
      </c>
      <c r="T23">
        <f t="shared" si="8"/>
        <v>0.43</v>
      </c>
      <c r="U23">
        <f t="shared" si="9"/>
        <v>4.4999999999999998E-2</v>
      </c>
      <c r="V23">
        <f t="shared" si="10"/>
        <v>4.9999999999999998E-7</v>
      </c>
      <c r="W23">
        <f t="shared" si="11"/>
        <v>0.17050111485872416</v>
      </c>
      <c r="X23">
        <f t="shared" si="11"/>
        <v>0.26086441277848288</v>
      </c>
      <c r="Y23">
        <f t="shared" si="11"/>
        <v>0.3160087418324502</v>
      </c>
      <c r="Z23">
        <f t="shared" si="11"/>
        <v>0.34643685074413205</v>
      </c>
      <c r="AA23">
        <f t="shared" si="11"/>
        <v>0.36248328591441092</v>
      </c>
    </row>
    <row r="24" spans="1:27" x14ac:dyDescent="0.45">
      <c r="A24">
        <v>2011</v>
      </c>
      <c r="B24">
        <v>11</v>
      </c>
      <c r="C24">
        <v>22</v>
      </c>
      <c r="D24">
        <v>1447</v>
      </c>
      <c r="E24">
        <f t="shared" si="2"/>
        <v>11158.446793344117</v>
      </c>
      <c r="F24">
        <f t="shared" si="3"/>
        <v>6101.5066154839105</v>
      </c>
      <c r="G24">
        <f t="shared" si="4"/>
        <v>13467.864895862787</v>
      </c>
      <c r="H24">
        <f t="shared" si="5"/>
        <v>4342.1550130566347</v>
      </c>
      <c r="I24">
        <f t="shared" si="6"/>
        <v>1164.1706619660986</v>
      </c>
      <c r="J24">
        <f t="shared" si="7"/>
        <v>468.36987108052892</v>
      </c>
      <c r="K24">
        <v>0</v>
      </c>
      <c r="L24">
        <f t="shared" si="12"/>
        <v>5.6647204877188127E-2</v>
      </c>
      <c r="M24">
        <f t="shared" si="0"/>
        <v>25544.06705744996</v>
      </c>
      <c r="N24">
        <f t="shared" ref="N24:S24" si="15">N12</f>
        <v>1.2057434936253839</v>
      </c>
      <c r="O24">
        <f t="shared" si="15"/>
        <v>1.0631834768008654</v>
      </c>
      <c r="P24">
        <f t="shared" si="15"/>
        <v>1.0266310022622362</v>
      </c>
      <c r="Q24">
        <f t="shared" si="15"/>
        <v>1.0124140126799859</v>
      </c>
      <c r="R24">
        <f t="shared" si="15"/>
        <v>1.0060357653723409</v>
      </c>
      <c r="S24">
        <f t="shared" si="15"/>
        <v>1.0029924091740836</v>
      </c>
      <c r="T24">
        <f t="shared" si="8"/>
        <v>0.43</v>
      </c>
      <c r="U24">
        <f t="shared" si="9"/>
        <v>4.4999999999999998E-2</v>
      </c>
      <c r="V24">
        <f t="shared" si="10"/>
        <v>4.9999999999999998E-7</v>
      </c>
      <c r="W24">
        <f t="shared" si="11"/>
        <v>0.17050111485872416</v>
      </c>
      <c r="X24">
        <f t="shared" si="11"/>
        <v>0.26086441277848288</v>
      </c>
      <c r="Y24">
        <f t="shared" si="11"/>
        <v>0.3160087418324502</v>
      </c>
      <c r="Z24">
        <f t="shared" si="11"/>
        <v>0.34643685074413205</v>
      </c>
      <c r="AA24">
        <f t="shared" si="11"/>
        <v>0.36248328591441092</v>
      </c>
    </row>
    <row r="25" spans="1:27" x14ac:dyDescent="0.45">
      <c r="A25">
        <v>2011</v>
      </c>
      <c r="B25">
        <v>12</v>
      </c>
      <c r="C25">
        <v>23</v>
      </c>
      <c r="D25">
        <v>1110</v>
      </c>
      <c r="E25">
        <f t="shared" si="2"/>
        <v>7593.8439086384224</v>
      </c>
      <c r="F25">
        <f t="shared" si="3"/>
        <v>5849.4717760940148</v>
      </c>
      <c r="G25">
        <f t="shared" si="4"/>
        <v>12441.416990721031</v>
      </c>
      <c r="H25">
        <f t="shared" si="5"/>
        <v>3952.2649996939322</v>
      </c>
      <c r="I25">
        <f t="shared" si="6"/>
        <v>1052.5464294026044</v>
      </c>
      <c r="J25">
        <f t="shared" si="7"/>
        <v>422.09986719213106</v>
      </c>
      <c r="K25">
        <v>0</v>
      </c>
      <c r="L25">
        <f t="shared" si="12"/>
        <v>4.6800293325971534E-2</v>
      </c>
      <c r="M25">
        <f t="shared" si="0"/>
        <v>23717.800063103714</v>
      </c>
      <c r="N25">
        <f t="shared" ref="N25:S25" si="16">N13</f>
        <v>1.1813221450223856</v>
      </c>
      <c r="O25">
        <f t="shared" si="16"/>
        <v>1.0583928992520348</v>
      </c>
      <c r="P25">
        <f t="shared" si="16"/>
        <v>1.0249246350378065</v>
      </c>
      <c r="Q25">
        <f t="shared" si="16"/>
        <v>1.0116763904262953</v>
      </c>
      <c r="R25">
        <f t="shared" si="16"/>
        <v>1.0056898343371472</v>
      </c>
      <c r="S25">
        <f t="shared" si="16"/>
        <v>1.0028239197888971</v>
      </c>
      <c r="T25">
        <f t="shared" si="8"/>
        <v>0.43</v>
      </c>
      <c r="U25">
        <f t="shared" si="9"/>
        <v>4.4999999999999998E-2</v>
      </c>
      <c r="V25">
        <f t="shared" si="10"/>
        <v>4.9999999999999998E-7</v>
      </c>
      <c r="W25">
        <f t="shared" si="11"/>
        <v>0.17050111485872416</v>
      </c>
      <c r="X25">
        <f t="shared" si="11"/>
        <v>0.26086441277848288</v>
      </c>
      <c r="Y25">
        <f t="shared" si="11"/>
        <v>0.3160087418324502</v>
      </c>
      <c r="Z25">
        <f t="shared" si="11"/>
        <v>0.34643685074413205</v>
      </c>
      <c r="AA25">
        <f t="shared" si="11"/>
        <v>0.36248328591441092</v>
      </c>
    </row>
    <row r="26" spans="1:27" x14ac:dyDescent="0.45">
      <c r="A26">
        <v>2012</v>
      </c>
      <c r="B26">
        <v>1</v>
      </c>
      <c r="C26">
        <v>24</v>
      </c>
      <c r="D26">
        <v>142</v>
      </c>
      <c r="E26">
        <f t="shared" si="2"/>
        <v>6009.4597036251198</v>
      </c>
      <c r="F26">
        <f t="shared" si="3"/>
        <v>5079.2809695700089</v>
      </c>
      <c r="G26">
        <f t="shared" si="4"/>
        <v>5638.6856246212128</v>
      </c>
      <c r="H26">
        <f t="shared" si="5"/>
        <v>11595.43463942589</v>
      </c>
      <c r="I26">
        <f t="shared" si="6"/>
        <v>3633.5174341104589</v>
      </c>
      <c r="J26">
        <f t="shared" si="7"/>
        <v>961.64167659300244</v>
      </c>
      <c r="K26">
        <v>0</v>
      </c>
      <c r="L26">
        <f t="shared" si="12"/>
        <v>5.2771310758723327E-3</v>
      </c>
      <c r="M26">
        <f t="shared" si="0"/>
        <v>26908.560344320569</v>
      </c>
      <c r="N26">
        <f t="shared" ref="N26:Q89" si="17">N14</f>
        <v>8.6201218745313053</v>
      </c>
      <c r="O26">
        <f t="shared" si="17"/>
        <v>1.1610740940419642</v>
      </c>
      <c r="P26">
        <f t="shared" si="17"/>
        <v>1.0540543689490181</v>
      </c>
      <c r="Q26">
        <f t="shared" si="17"/>
        <v>1.0233414656310638</v>
      </c>
      <c r="R26">
        <f t="shared" ref="R26:S26" si="18">R14</f>
        <v>1.0109854330301788</v>
      </c>
      <c r="S26">
        <f t="shared" si="18"/>
        <v>1.0053643810555184</v>
      </c>
      <c r="T26">
        <f t="shared" si="8"/>
        <v>0.43</v>
      </c>
      <c r="U26">
        <f t="shared" si="9"/>
        <v>4.4999999999999998E-2</v>
      </c>
      <c r="V26">
        <f t="shared" si="10"/>
        <v>4.9999999999999998E-7</v>
      </c>
      <c r="W26">
        <f t="shared" si="11"/>
        <v>0.17050111485872416</v>
      </c>
      <c r="X26">
        <f t="shared" si="11"/>
        <v>0.26086441277848288</v>
      </c>
      <c r="Y26">
        <f t="shared" si="11"/>
        <v>0.3160087418324502</v>
      </c>
      <c r="Z26">
        <f t="shared" si="11"/>
        <v>0.34643685074413205</v>
      </c>
      <c r="AA26">
        <f t="shared" si="11"/>
        <v>0.36248328591441092</v>
      </c>
    </row>
    <row r="27" spans="1:27" x14ac:dyDescent="0.45">
      <c r="A27">
        <v>2012</v>
      </c>
      <c r="B27">
        <v>2</v>
      </c>
      <c r="C27">
        <v>25</v>
      </c>
      <c r="D27">
        <v>29</v>
      </c>
      <c r="E27">
        <f t="shared" si="2"/>
        <v>29371.644933619475</v>
      </c>
      <c r="F27">
        <f t="shared" si="3"/>
        <v>5605.233548924718</v>
      </c>
      <c r="G27">
        <f t="shared" si="4"/>
        <v>5646.2684798259588</v>
      </c>
      <c r="H27">
        <f t="shared" si="5"/>
        <v>11270.924441531064</v>
      </c>
      <c r="I27">
        <f t="shared" si="6"/>
        <v>3488.9541549359892</v>
      </c>
      <c r="J27">
        <f t="shared" si="7"/>
        <v>918.21956680538176</v>
      </c>
      <c r="K27">
        <v>0</v>
      </c>
      <c r="L27">
        <f t="shared" si="12"/>
        <v>1.0768819363530754E-3</v>
      </c>
      <c r="M27">
        <f t="shared" si="0"/>
        <v>26929.600192023114</v>
      </c>
      <c r="N27">
        <f t="shared" si="17"/>
        <v>3.2678406690608193</v>
      </c>
      <c r="O27">
        <f t="shared" si="17"/>
        <v>1.1440413263120033</v>
      </c>
      <c r="P27">
        <f t="shared" si="17"/>
        <v>1.0501129079198277</v>
      </c>
      <c r="Q27">
        <f t="shared" si="17"/>
        <v>1.0218709165783502</v>
      </c>
      <c r="R27">
        <f t="shared" ref="R27:S27" si="19">R15</f>
        <v>1.0103378645517875</v>
      </c>
      <c r="S27">
        <f t="shared" si="19"/>
        <v>1.0050581211766119</v>
      </c>
      <c r="T27">
        <f t="shared" si="8"/>
        <v>0.43</v>
      </c>
      <c r="U27">
        <f t="shared" si="9"/>
        <v>4.4999999999999998E-2</v>
      </c>
      <c r="V27">
        <f t="shared" si="10"/>
        <v>4.9999999999999998E-7</v>
      </c>
      <c r="W27">
        <f t="shared" si="11"/>
        <v>0.17050111485872416</v>
      </c>
      <c r="X27">
        <f t="shared" si="11"/>
        <v>0.26086441277848288</v>
      </c>
      <c r="Y27">
        <f t="shared" si="11"/>
        <v>0.3160087418324502</v>
      </c>
      <c r="Z27">
        <f t="shared" si="11"/>
        <v>0.34643685074413205</v>
      </c>
      <c r="AA27">
        <f t="shared" si="11"/>
        <v>0.36248328591441092</v>
      </c>
    </row>
    <row r="28" spans="1:27" x14ac:dyDescent="0.45">
      <c r="A28">
        <v>2012</v>
      </c>
      <c r="B28">
        <v>3</v>
      </c>
      <c r="C28">
        <v>26</v>
      </c>
      <c r="D28">
        <v>119</v>
      </c>
      <c r="E28">
        <f t="shared" si="2"/>
        <v>53300.085329065325</v>
      </c>
      <c r="F28">
        <f t="shared" si="3"/>
        <v>6118.0148017804768</v>
      </c>
      <c r="G28">
        <f t="shared" si="4"/>
        <v>5656.3241741613028</v>
      </c>
      <c r="H28">
        <f t="shared" si="5"/>
        <v>10987.008089776722</v>
      </c>
      <c r="I28">
        <f t="shared" si="6"/>
        <v>3362.6392866421293</v>
      </c>
      <c r="J28">
        <f t="shared" si="7"/>
        <v>880.34633710707487</v>
      </c>
      <c r="K28">
        <v>0</v>
      </c>
      <c r="L28">
        <f t="shared" si="12"/>
        <v>4.4067002643028708E-3</v>
      </c>
      <c r="M28">
        <f t="shared" si="0"/>
        <v>27004.332689467708</v>
      </c>
      <c r="N28">
        <f t="shared" si="17"/>
        <v>2.2382502350490769</v>
      </c>
      <c r="O28">
        <f t="shared" si="17"/>
        <v>1.1295373993361264</v>
      </c>
      <c r="P28">
        <f t="shared" si="17"/>
        <v>1.0465219726732478</v>
      </c>
      <c r="Q28">
        <f t="shared" si="17"/>
        <v>1.0205035229536517</v>
      </c>
      <c r="R28">
        <f t="shared" ref="R28:S28" si="20">R16</f>
        <v>1.0097306758633313</v>
      </c>
      <c r="S28">
        <f t="shared" si="20"/>
        <v>1.0047698588762555</v>
      </c>
      <c r="T28">
        <f t="shared" si="8"/>
        <v>0.43</v>
      </c>
      <c r="U28">
        <f t="shared" si="9"/>
        <v>4.4999999999999998E-2</v>
      </c>
      <c r="V28">
        <f t="shared" si="10"/>
        <v>4.9999999999999998E-7</v>
      </c>
      <c r="W28">
        <f t="shared" si="11"/>
        <v>0.17050111485872416</v>
      </c>
      <c r="X28">
        <f t="shared" si="11"/>
        <v>0.26086441277848288</v>
      </c>
      <c r="Y28">
        <f t="shared" si="11"/>
        <v>0.3160087418324502</v>
      </c>
      <c r="Z28">
        <f t="shared" si="11"/>
        <v>0.34643685074413205</v>
      </c>
      <c r="AA28">
        <f t="shared" si="11"/>
        <v>0.36248328591441092</v>
      </c>
    </row>
    <row r="29" spans="1:27" x14ac:dyDescent="0.45">
      <c r="A29">
        <v>2012</v>
      </c>
      <c r="B29">
        <v>4</v>
      </c>
      <c r="C29">
        <v>27</v>
      </c>
      <c r="D29">
        <v>200</v>
      </c>
      <c r="E29">
        <f t="shared" si="2"/>
        <v>64821.067719290113</v>
      </c>
      <c r="F29">
        <f t="shared" si="3"/>
        <v>6572.5925770853946</v>
      </c>
      <c r="G29">
        <f t="shared" si="4"/>
        <v>5628.1657686123863</v>
      </c>
      <c r="H29">
        <f t="shared" si="5"/>
        <v>10659.311390079116</v>
      </c>
      <c r="I29">
        <f t="shared" si="6"/>
        <v>3227.7506943711878</v>
      </c>
      <c r="J29">
        <f t="shared" si="7"/>
        <v>840.86149654051758</v>
      </c>
      <c r="K29">
        <v>0</v>
      </c>
      <c r="L29">
        <f t="shared" si="12"/>
        <v>7.4270252270232017E-3</v>
      </c>
      <c r="M29">
        <f t="shared" si="0"/>
        <v>26928.681926688601</v>
      </c>
      <c r="N29">
        <f t="shared" si="17"/>
        <v>1.8270192822678391</v>
      </c>
      <c r="O29">
        <f t="shared" si="17"/>
        <v>1.1170577104393344</v>
      </c>
      <c r="P29">
        <f t="shared" si="17"/>
        <v>1.0432418957194785</v>
      </c>
      <c r="Q29">
        <f t="shared" si="17"/>
        <v>1.0192307904732578</v>
      </c>
      <c r="R29">
        <f t="shared" ref="R29:S29" si="21">R17</f>
        <v>1.0091610987898421</v>
      </c>
      <c r="S29">
        <f t="shared" si="21"/>
        <v>1.0044984798858381</v>
      </c>
      <c r="T29">
        <f t="shared" si="8"/>
        <v>0.43</v>
      </c>
      <c r="U29">
        <f t="shared" si="9"/>
        <v>4.4999999999999998E-2</v>
      </c>
      <c r="V29">
        <f t="shared" si="10"/>
        <v>4.9999999999999998E-7</v>
      </c>
      <c r="W29">
        <f t="shared" si="11"/>
        <v>0.17050111485872416</v>
      </c>
      <c r="X29">
        <f t="shared" si="11"/>
        <v>0.26086441277848288</v>
      </c>
      <c r="Y29">
        <f t="shared" si="11"/>
        <v>0.3160087418324502</v>
      </c>
      <c r="Z29">
        <f t="shared" si="11"/>
        <v>0.34643685074413205</v>
      </c>
      <c r="AA29">
        <f t="shared" si="11"/>
        <v>0.36248328591441092</v>
      </c>
    </row>
    <row r="30" spans="1:27" x14ac:dyDescent="0.45">
      <c r="A30">
        <v>2012</v>
      </c>
      <c r="B30">
        <v>5</v>
      </c>
      <c r="C30">
        <v>28</v>
      </c>
      <c r="D30">
        <v>402</v>
      </c>
      <c r="E30">
        <f t="shared" si="2"/>
        <v>63666.365999438756</v>
      </c>
      <c r="F30">
        <f t="shared" si="3"/>
        <v>6962.7619702211859</v>
      </c>
      <c r="G30">
        <f t="shared" si="4"/>
        <v>5565.5185720611289</v>
      </c>
      <c r="H30">
        <f t="shared" si="5"/>
        <v>10296.237972583633</v>
      </c>
      <c r="I30">
        <f t="shared" si="6"/>
        <v>3086.7684318368583</v>
      </c>
      <c r="J30">
        <f t="shared" si="7"/>
        <v>800.39001124411527</v>
      </c>
      <c r="K30">
        <v>0</v>
      </c>
      <c r="L30">
        <f t="shared" si="12"/>
        <v>1.5049597995396617E-2</v>
      </c>
      <c r="M30">
        <f t="shared" si="0"/>
        <v>26711.676957946922</v>
      </c>
      <c r="N30">
        <f t="shared" si="17"/>
        <v>1.6095724778898968</v>
      </c>
      <c r="O30">
        <f t="shared" si="17"/>
        <v>1.1062230943819682</v>
      </c>
      <c r="P30">
        <f t="shared" si="17"/>
        <v>1.0402386604077685</v>
      </c>
      <c r="Q30">
        <f t="shared" si="17"/>
        <v>1.0180450748550256</v>
      </c>
      <c r="R30">
        <f t="shared" ref="R30:S30" si="22">R18</f>
        <v>1.0086265832125294</v>
      </c>
      <c r="S30">
        <f t="shared" si="22"/>
        <v>1.0042429451623935</v>
      </c>
      <c r="T30">
        <f t="shared" si="8"/>
        <v>0.43</v>
      </c>
      <c r="U30">
        <f t="shared" si="9"/>
        <v>4.4999999999999998E-2</v>
      </c>
      <c r="V30">
        <f t="shared" si="10"/>
        <v>4.9999999999999998E-7</v>
      </c>
      <c r="W30">
        <f t="shared" si="11"/>
        <v>0.17050111485872416</v>
      </c>
      <c r="X30">
        <f t="shared" si="11"/>
        <v>0.26086441277848288</v>
      </c>
      <c r="Y30">
        <f t="shared" si="11"/>
        <v>0.3160087418324502</v>
      </c>
      <c r="Z30">
        <f t="shared" si="11"/>
        <v>0.34643685074413205</v>
      </c>
      <c r="AA30">
        <f t="shared" si="11"/>
        <v>0.36248328591441092</v>
      </c>
    </row>
    <row r="31" spans="1:27" x14ac:dyDescent="0.45">
      <c r="A31">
        <v>2012</v>
      </c>
      <c r="B31">
        <v>6</v>
      </c>
      <c r="C31">
        <v>29</v>
      </c>
      <c r="D31">
        <v>263</v>
      </c>
      <c r="E31">
        <f t="shared" si="2"/>
        <v>55148.983875497943</v>
      </c>
      <c r="F31">
        <f t="shared" si="3"/>
        <v>7250.9747594072633</v>
      </c>
      <c r="G31">
        <f t="shared" si="4"/>
        <v>5445.1827254555974</v>
      </c>
      <c r="H31">
        <f t="shared" si="5"/>
        <v>9855.3885690831557</v>
      </c>
      <c r="I31">
        <f t="shared" si="6"/>
        <v>2926.8392212221465</v>
      </c>
      <c r="J31">
        <f t="shared" si="7"/>
        <v>755.57010326393083</v>
      </c>
      <c r="K31">
        <v>0</v>
      </c>
      <c r="L31">
        <f t="shared" si="12"/>
        <v>1.0025175243540362E-2</v>
      </c>
      <c r="M31">
        <f t="shared" si="0"/>
        <v>26233.955378432096</v>
      </c>
      <c r="N31">
        <f t="shared" si="17"/>
        <v>1.4760746702145</v>
      </c>
      <c r="O31">
        <f t="shared" si="17"/>
        <v>1.0967431646444317</v>
      </c>
      <c r="P31">
        <f t="shared" si="17"/>
        <v>1.0374829288133849</v>
      </c>
      <c r="Q31">
        <f t="shared" si="17"/>
        <v>1.0169394788043777</v>
      </c>
      <c r="R31">
        <f t="shared" ref="R31:S31" si="23">R19</f>
        <v>1.0081247767436716</v>
      </c>
      <c r="S31">
        <f t="shared" si="23"/>
        <v>1.004002285131397</v>
      </c>
      <c r="T31">
        <f t="shared" si="8"/>
        <v>0.43</v>
      </c>
      <c r="U31">
        <f t="shared" si="9"/>
        <v>4.4999999999999998E-2</v>
      </c>
      <c r="V31">
        <f t="shared" si="10"/>
        <v>4.9999999999999998E-7</v>
      </c>
      <c r="W31">
        <f t="shared" si="11"/>
        <v>0.17050111485872416</v>
      </c>
      <c r="X31">
        <f t="shared" si="11"/>
        <v>0.26086441277848288</v>
      </c>
      <c r="Y31">
        <f t="shared" si="11"/>
        <v>0.3160087418324502</v>
      </c>
      <c r="Z31">
        <f t="shared" si="11"/>
        <v>0.34643685074413205</v>
      </c>
      <c r="AA31">
        <f t="shared" si="11"/>
        <v>0.36248328591441092</v>
      </c>
    </row>
    <row r="32" spans="1:27" x14ac:dyDescent="0.45">
      <c r="A32">
        <v>2012</v>
      </c>
      <c r="B32">
        <v>7</v>
      </c>
      <c r="C32">
        <v>30</v>
      </c>
      <c r="D32">
        <v>135</v>
      </c>
      <c r="E32">
        <f t="shared" si="2"/>
        <v>44155.615923224272</v>
      </c>
      <c r="F32">
        <f t="shared" si="3"/>
        <v>7521.9041465421587</v>
      </c>
      <c r="G32">
        <f t="shared" si="4"/>
        <v>5340.4774253870937</v>
      </c>
      <c r="H32">
        <f t="shared" si="5"/>
        <v>9472.5267001911907</v>
      </c>
      <c r="I32">
        <f t="shared" si="6"/>
        <v>2788.4991992161154</v>
      </c>
      <c r="J32">
        <f t="shared" si="7"/>
        <v>716.88265259852346</v>
      </c>
      <c r="K32">
        <v>0</v>
      </c>
      <c r="L32">
        <f t="shared" si="12"/>
        <v>5.224399546309798E-3</v>
      </c>
      <c r="M32">
        <f t="shared" si="0"/>
        <v>25840.290123935083</v>
      </c>
      <c r="N32">
        <f t="shared" si="17"/>
        <v>1.3861661914514798</v>
      </c>
      <c r="O32">
        <f t="shared" si="17"/>
        <v>1.0883917876192275</v>
      </c>
      <c r="P32">
        <f t="shared" si="17"/>
        <v>1.0349492637516564</v>
      </c>
      <c r="Q32">
        <f t="shared" si="17"/>
        <v>1.0159077636897533</v>
      </c>
      <c r="R32">
        <f t="shared" ref="R32:S32" si="24">R20</f>
        <v>1.0076535066400056</v>
      </c>
      <c r="S32">
        <f t="shared" si="24"/>
        <v>1.0037755944420483</v>
      </c>
      <c r="T32">
        <f t="shared" si="8"/>
        <v>0.43</v>
      </c>
      <c r="U32">
        <f t="shared" si="9"/>
        <v>4.4999999999999998E-2</v>
      </c>
      <c r="V32">
        <f t="shared" si="10"/>
        <v>4.9999999999999998E-7</v>
      </c>
      <c r="W32">
        <f t="shared" si="11"/>
        <v>0.17050111485872416</v>
      </c>
      <c r="X32">
        <f t="shared" si="11"/>
        <v>0.26086441277848288</v>
      </c>
      <c r="Y32">
        <f t="shared" si="11"/>
        <v>0.3160087418324502</v>
      </c>
      <c r="Z32">
        <f t="shared" si="11"/>
        <v>0.34643685074413205</v>
      </c>
      <c r="AA32">
        <f t="shared" si="11"/>
        <v>0.36248328591441092</v>
      </c>
    </row>
    <row r="33" spans="1:27" x14ac:dyDescent="0.45">
      <c r="A33">
        <v>2012</v>
      </c>
      <c r="B33">
        <v>8</v>
      </c>
      <c r="C33">
        <v>31</v>
      </c>
      <c r="D33">
        <v>134</v>
      </c>
      <c r="E33">
        <f t="shared" si="2"/>
        <v>33536.685637993869</v>
      </c>
      <c r="F33">
        <f t="shared" si="3"/>
        <v>7779.0762262289218</v>
      </c>
      <c r="G33">
        <f t="shared" si="4"/>
        <v>5250.5018485715418</v>
      </c>
      <c r="H33">
        <f t="shared" si="5"/>
        <v>9140.6805485461027</v>
      </c>
      <c r="I33">
        <f t="shared" si="6"/>
        <v>2668.8299175658126</v>
      </c>
      <c r="J33">
        <f t="shared" si="7"/>
        <v>683.46251036820479</v>
      </c>
      <c r="K33">
        <v>0</v>
      </c>
      <c r="L33">
        <f t="shared" si="12"/>
        <v>5.2502588683538591E-3</v>
      </c>
      <c r="M33">
        <f t="shared" si="0"/>
        <v>25522.551051280585</v>
      </c>
      <c r="N33">
        <f t="shared" si="17"/>
        <v>1.3216858523054307</v>
      </c>
      <c r="O33">
        <f t="shared" si="17"/>
        <v>1.080990254040735</v>
      </c>
      <c r="P33">
        <f t="shared" si="17"/>
        <v>1.0326155011645681</v>
      </c>
      <c r="Q33">
        <f t="shared" si="17"/>
        <v>1.0149442735164043</v>
      </c>
      <c r="R33">
        <f t="shared" ref="R33:S33" si="25">R21</f>
        <v>1.0072107636700451</v>
      </c>
      <c r="S33">
        <f t="shared" si="25"/>
        <v>1.0035620271820644</v>
      </c>
      <c r="T33">
        <f t="shared" si="8"/>
        <v>0.43</v>
      </c>
      <c r="U33">
        <f t="shared" si="9"/>
        <v>4.4999999999999998E-2</v>
      </c>
      <c r="V33">
        <f t="shared" si="10"/>
        <v>4.9999999999999998E-7</v>
      </c>
      <c r="W33">
        <f t="shared" si="11"/>
        <v>0.17050111485872416</v>
      </c>
      <c r="X33">
        <f t="shared" si="11"/>
        <v>0.26086441277848288</v>
      </c>
      <c r="Y33">
        <f t="shared" si="11"/>
        <v>0.3160087418324502</v>
      </c>
      <c r="Z33">
        <f t="shared" si="11"/>
        <v>0.34643685074413205</v>
      </c>
      <c r="AA33">
        <f t="shared" si="11"/>
        <v>0.36248328591441092</v>
      </c>
    </row>
    <row r="34" spans="1:27" x14ac:dyDescent="0.45">
      <c r="A34">
        <v>2012</v>
      </c>
      <c r="B34">
        <v>9</v>
      </c>
      <c r="C34">
        <v>32</v>
      </c>
      <c r="D34">
        <v>148</v>
      </c>
      <c r="E34">
        <f t="shared" si="2"/>
        <v>24521.972702308991</v>
      </c>
      <c r="F34">
        <f t="shared" si="3"/>
        <v>7989.8536706793802</v>
      </c>
      <c r="G34">
        <f t="shared" si="4"/>
        <v>5150.2043719366538</v>
      </c>
      <c r="H34">
        <f t="shared" si="5"/>
        <v>8811.8127776313249</v>
      </c>
      <c r="I34">
        <f t="shared" si="6"/>
        <v>2553.0988315621362</v>
      </c>
      <c r="J34">
        <f t="shared" si="7"/>
        <v>651.44330129344758</v>
      </c>
      <c r="K34">
        <v>0</v>
      </c>
      <c r="L34">
        <f t="shared" si="12"/>
        <v>5.8831917044733046E-3</v>
      </c>
      <c r="M34">
        <f t="shared" si="0"/>
        <v>25156.412953102939</v>
      </c>
      <c r="N34">
        <f t="shared" si="17"/>
        <v>1.273295559186874</v>
      </c>
      <c r="O34">
        <f t="shared" si="17"/>
        <v>1.0743954718332109</v>
      </c>
      <c r="P34">
        <f t="shared" si="17"/>
        <v>1.0304622400391612</v>
      </c>
      <c r="Q34">
        <f t="shared" si="17"/>
        <v>1.0140438692420448</v>
      </c>
      <c r="R34">
        <f t="shared" ref="R34:S34" si="26">R22</f>
        <v>1.0067946876914795</v>
      </c>
      <c r="S34">
        <f t="shared" si="26"/>
        <v>1.0033607925051915</v>
      </c>
      <c r="T34">
        <f t="shared" si="8"/>
        <v>0.43</v>
      </c>
      <c r="U34">
        <f t="shared" si="9"/>
        <v>4.4999999999999998E-2</v>
      </c>
      <c r="V34">
        <f t="shared" si="10"/>
        <v>4.9999999999999998E-7</v>
      </c>
      <c r="W34">
        <f t="shared" si="11"/>
        <v>0.17050111485872416</v>
      </c>
      <c r="X34">
        <f t="shared" si="11"/>
        <v>0.26086441277848288</v>
      </c>
      <c r="Y34">
        <f t="shared" si="11"/>
        <v>0.3160087418324502</v>
      </c>
      <c r="Z34">
        <f t="shared" si="11"/>
        <v>0.34643685074413205</v>
      </c>
      <c r="AA34">
        <f t="shared" si="11"/>
        <v>0.36248328591441092</v>
      </c>
    </row>
    <row r="35" spans="1:27" x14ac:dyDescent="0.45">
      <c r="A35">
        <v>2012</v>
      </c>
      <c r="B35">
        <v>10</v>
      </c>
      <c r="C35">
        <v>33</v>
      </c>
      <c r="D35">
        <v>249</v>
      </c>
      <c r="E35">
        <f t="shared" si="2"/>
        <v>17414.686206471539</v>
      </c>
      <c r="F35">
        <f t="shared" si="3"/>
        <v>8150.9649463551341</v>
      </c>
      <c r="G35">
        <f t="shared" si="4"/>
        <v>5037.9723931085655</v>
      </c>
      <c r="H35">
        <f t="shared" si="5"/>
        <v>8481.6227276480677</v>
      </c>
      <c r="I35">
        <f t="shared" si="6"/>
        <v>2439.7558855669718</v>
      </c>
      <c r="J35">
        <f t="shared" si="7"/>
        <v>620.38663121427783</v>
      </c>
      <c r="K35">
        <v>0</v>
      </c>
      <c r="L35">
        <f t="shared" si="12"/>
        <v>1.0068456371400159E-2</v>
      </c>
      <c r="M35">
        <f t="shared" si="0"/>
        <v>24730.702583893017</v>
      </c>
      <c r="N35">
        <f t="shared" si="17"/>
        <v>1.2357161815305073</v>
      </c>
      <c r="O35">
        <f t="shared" si="17"/>
        <v>1.0684915165613005</v>
      </c>
      <c r="P35">
        <f t="shared" si="17"/>
        <v>1.0284724249621717</v>
      </c>
      <c r="Q35">
        <f t="shared" si="17"/>
        <v>1.0132018718255937</v>
      </c>
      <c r="R35">
        <f t="shared" ref="R35:S35" si="27">R23</f>
        <v>1.0064035547290595</v>
      </c>
      <c r="S35">
        <f t="shared" si="27"/>
        <v>1.0031711506301075</v>
      </c>
      <c r="T35">
        <f t="shared" si="8"/>
        <v>0.43</v>
      </c>
      <c r="U35">
        <f t="shared" si="9"/>
        <v>4.4999999999999998E-2</v>
      </c>
      <c r="V35">
        <f t="shared" si="10"/>
        <v>4.9999999999999998E-7</v>
      </c>
      <c r="W35">
        <f t="shared" si="11"/>
        <v>0.17050111485872416</v>
      </c>
      <c r="X35">
        <f t="shared" si="11"/>
        <v>0.26086441277848288</v>
      </c>
      <c r="Y35">
        <f t="shared" si="11"/>
        <v>0.3160087418324502</v>
      </c>
      <c r="Z35">
        <f t="shared" si="11"/>
        <v>0.34643685074413205</v>
      </c>
      <c r="AA35">
        <f t="shared" si="11"/>
        <v>0.36248328591441092</v>
      </c>
    </row>
    <row r="36" spans="1:27" x14ac:dyDescent="0.45">
      <c r="A36">
        <v>2012</v>
      </c>
      <c r="B36">
        <v>11</v>
      </c>
      <c r="C36">
        <v>34</v>
      </c>
      <c r="D36">
        <v>2409</v>
      </c>
      <c r="E36">
        <f t="shared" si="2"/>
        <v>12078.798814992924</v>
      </c>
      <c r="F36">
        <f t="shared" si="3"/>
        <v>8235.2536016582017</v>
      </c>
      <c r="G36">
        <f t="shared" si="4"/>
        <v>4897.5273730110312</v>
      </c>
      <c r="H36">
        <f t="shared" si="5"/>
        <v>8121.487354309801</v>
      </c>
      <c r="I36">
        <f t="shared" si="6"/>
        <v>2320.3223653992882</v>
      </c>
      <c r="J36">
        <f t="shared" si="7"/>
        <v>588.10170626079798</v>
      </c>
      <c r="K36">
        <v>0</v>
      </c>
      <c r="L36">
        <f t="shared" si="12"/>
        <v>9.9699154384644675E-2</v>
      </c>
      <c r="M36">
        <f t="shared" si="0"/>
        <v>24162.692400639116</v>
      </c>
      <c r="N36">
        <f t="shared" si="17"/>
        <v>1.2057434936253839</v>
      </c>
      <c r="O36">
        <f t="shared" si="17"/>
        <v>1.0631834768008654</v>
      </c>
      <c r="P36">
        <f t="shared" si="17"/>
        <v>1.0266310022622362</v>
      </c>
      <c r="Q36">
        <f t="shared" si="17"/>
        <v>1.0124140126799859</v>
      </c>
      <c r="R36">
        <f t="shared" ref="R36:S36" si="28">R24</f>
        <v>1.0060357653723409</v>
      </c>
      <c r="S36">
        <f t="shared" si="28"/>
        <v>1.0029924091740836</v>
      </c>
      <c r="T36">
        <f t="shared" si="8"/>
        <v>0.43</v>
      </c>
      <c r="U36">
        <f t="shared" si="9"/>
        <v>4.4999999999999998E-2</v>
      </c>
      <c r="V36">
        <f t="shared" si="10"/>
        <v>4.9999999999999998E-7</v>
      </c>
      <c r="W36">
        <f t="shared" si="11"/>
        <v>0.17050111485872416</v>
      </c>
      <c r="X36">
        <f t="shared" si="11"/>
        <v>0.26086441277848288</v>
      </c>
      <c r="Y36">
        <f t="shared" si="11"/>
        <v>0.3160087418324502</v>
      </c>
      <c r="Z36">
        <f t="shared" si="11"/>
        <v>0.34643685074413205</v>
      </c>
      <c r="AA36">
        <f t="shared" si="11"/>
        <v>0.36248328591441092</v>
      </c>
    </row>
    <row r="37" spans="1:27" x14ac:dyDescent="0.45">
      <c r="A37">
        <v>2012</v>
      </c>
      <c r="B37">
        <v>12</v>
      </c>
      <c r="C37">
        <v>35</v>
      </c>
      <c r="D37">
        <v>1264</v>
      </c>
      <c r="E37">
        <f t="shared" si="2"/>
        <v>8213.4844479068233</v>
      </c>
      <c r="F37">
        <f t="shared" si="3"/>
        <v>7540.5363862747427</v>
      </c>
      <c r="G37">
        <f t="shared" si="4"/>
        <v>4313.4161932959551</v>
      </c>
      <c r="H37">
        <f t="shared" si="5"/>
        <v>7042.5983376774811</v>
      </c>
      <c r="I37">
        <f t="shared" si="6"/>
        <v>1997.9483811496193</v>
      </c>
      <c r="J37">
        <f t="shared" si="7"/>
        <v>504.68453477145295</v>
      </c>
      <c r="K37">
        <v>0</v>
      </c>
      <c r="L37">
        <f t="shared" si="12"/>
        <v>5.9067673321295991E-2</v>
      </c>
      <c r="M37">
        <f t="shared" si="0"/>
        <v>21399.183833169252</v>
      </c>
      <c r="N37">
        <f t="shared" si="17"/>
        <v>1.1813221450223856</v>
      </c>
      <c r="O37">
        <f t="shared" si="17"/>
        <v>1.0583928992520348</v>
      </c>
      <c r="P37">
        <f t="shared" si="17"/>
        <v>1.0249246350378065</v>
      </c>
      <c r="Q37">
        <f t="shared" si="17"/>
        <v>1.0116763904262953</v>
      </c>
      <c r="R37">
        <f t="shared" ref="R37:S37" si="29">R25</f>
        <v>1.0056898343371472</v>
      </c>
      <c r="S37">
        <f t="shared" si="29"/>
        <v>1.0028239197888971</v>
      </c>
      <c r="T37">
        <f t="shared" si="8"/>
        <v>0.43</v>
      </c>
      <c r="U37">
        <f t="shared" si="9"/>
        <v>4.4999999999999998E-2</v>
      </c>
      <c r="V37">
        <f t="shared" si="10"/>
        <v>4.9999999999999998E-7</v>
      </c>
      <c r="W37">
        <f t="shared" si="11"/>
        <v>0.17050111485872416</v>
      </c>
      <c r="X37">
        <f t="shared" si="11"/>
        <v>0.26086441277848288</v>
      </c>
      <c r="Y37">
        <f t="shared" si="11"/>
        <v>0.3160087418324502</v>
      </c>
      <c r="Z37">
        <f t="shared" si="11"/>
        <v>0.34643685074413205</v>
      </c>
      <c r="AA37">
        <f t="shared" si="11"/>
        <v>0.36248328591441092</v>
      </c>
    </row>
    <row r="38" spans="1:27" x14ac:dyDescent="0.45">
      <c r="A38">
        <v>2013</v>
      </c>
      <c r="B38">
        <v>1</v>
      </c>
      <c r="C38">
        <v>36</v>
      </c>
      <c r="D38">
        <v>320</v>
      </c>
      <c r="E38">
        <f t="shared" si="2"/>
        <v>5511.5119363756858</v>
      </c>
      <c r="F38">
        <f t="shared" si="3"/>
        <v>5490.7327280557529</v>
      </c>
      <c r="G38">
        <f t="shared" si="4"/>
        <v>7176.3099703026492</v>
      </c>
      <c r="H38">
        <f t="shared" si="5"/>
        <v>3967.2013657800262</v>
      </c>
      <c r="I38">
        <f t="shared" si="6"/>
        <v>6388.2231965939754</v>
      </c>
      <c r="J38">
        <f t="shared" si="7"/>
        <v>1800.8829772216102</v>
      </c>
      <c r="K38">
        <v>0</v>
      </c>
      <c r="L38">
        <f t="shared" si="12"/>
        <v>1.2891088307279792E-2</v>
      </c>
      <c r="M38">
        <f t="shared" si="0"/>
        <v>24823.350237954011</v>
      </c>
      <c r="N38">
        <f t="shared" si="17"/>
        <v>8.6201218745313053</v>
      </c>
      <c r="O38">
        <f t="shared" si="17"/>
        <v>1.1610740940419642</v>
      </c>
      <c r="P38">
        <f t="shared" si="17"/>
        <v>1.0540543689490181</v>
      </c>
      <c r="Q38">
        <f t="shared" si="17"/>
        <v>1.0233414656310638</v>
      </c>
      <c r="R38">
        <f t="shared" ref="R38:S38" si="30">R26</f>
        <v>1.0109854330301788</v>
      </c>
      <c r="S38">
        <f t="shared" si="30"/>
        <v>1.0053643810555184</v>
      </c>
      <c r="T38">
        <f t="shared" si="8"/>
        <v>0.43</v>
      </c>
      <c r="U38">
        <f t="shared" si="9"/>
        <v>4.4999999999999998E-2</v>
      </c>
      <c r="V38">
        <f t="shared" si="10"/>
        <v>4.9999999999999998E-7</v>
      </c>
      <c r="W38">
        <f t="shared" si="11"/>
        <v>0.17050111485872416</v>
      </c>
      <c r="X38">
        <f t="shared" si="11"/>
        <v>0.26086441277848288</v>
      </c>
      <c r="Y38">
        <f t="shared" si="11"/>
        <v>0.3160087418324502</v>
      </c>
      <c r="Z38">
        <f t="shared" si="11"/>
        <v>0.34643685074413205</v>
      </c>
      <c r="AA38">
        <f t="shared" si="11"/>
        <v>0.36248328591441092</v>
      </c>
    </row>
    <row r="39" spans="1:27" x14ac:dyDescent="0.45">
      <c r="A39">
        <v>2013</v>
      </c>
      <c r="B39">
        <v>2</v>
      </c>
      <c r="C39">
        <v>37</v>
      </c>
      <c r="D39">
        <v>202</v>
      </c>
      <c r="E39">
        <f t="shared" si="2"/>
        <v>26949.719921398824</v>
      </c>
      <c r="F39">
        <f t="shared" si="3"/>
        <v>6017.4843686314325</v>
      </c>
      <c r="G39">
        <f t="shared" si="4"/>
        <v>7131.3204921114757</v>
      </c>
      <c r="H39">
        <f t="shared" si="5"/>
        <v>3825.9690422668682</v>
      </c>
      <c r="I39">
        <f t="shared" si="6"/>
        <v>6085.4214185864967</v>
      </c>
      <c r="J39">
        <f t="shared" si="7"/>
        <v>1705.8537962687303</v>
      </c>
      <c r="K39">
        <v>0</v>
      </c>
      <c r="L39">
        <f t="shared" si="12"/>
        <v>8.1563271977154895E-3</v>
      </c>
      <c r="M39">
        <f t="shared" si="0"/>
        <v>24766.049117865001</v>
      </c>
      <c r="N39">
        <f t="shared" si="17"/>
        <v>3.2678406690608193</v>
      </c>
      <c r="O39">
        <f t="shared" si="17"/>
        <v>1.1440413263120033</v>
      </c>
      <c r="P39">
        <f t="shared" si="17"/>
        <v>1.0501129079198277</v>
      </c>
      <c r="Q39">
        <f t="shared" si="17"/>
        <v>1.0218709165783502</v>
      </c>
      <c r="R39">
        <f t="shared" ref="R39:S39" si="31">R27</f>
        <v>1.0103378645517875</v>
      </c>
      <c r="S39">
        <f t="shared" si="31"/>
        <v>1.0050581211766119</v>
      </c>
      <c r="T39">
        <f t="shared" si="8"/>
        <v>0.43</v>
      </c>
      <c r="U39">
        <f t="shared" si="9"/>
        <v>4.4999999999999998E-2</v>
      </c>
      <c r="V39">
        <f t="shared" si="10"/>
        <v>4.9999999999999998E-7</v>
      </c>
      <c r="W39">
        <f t="shared" si="11"/>
        <v>0.17050111485872416</v>
      </c>
      <c r="X39">
        <f t="shared" si="11"/>
        <v>0.26086441277848288</v>
      </c>
      <c r="Y39">
        <f t="shared" si="11"/>
        <v>0.3160087418324502</v>
      </c>
      <c r="Z39">
        <f t="shared" si="11"/>
        <v>0.34643685074413205</v>
      </c>
      <c r="AA39">
        <f t="shared" si="11"/>
        <v>0.36248328591441092</v>
      </c>
    </row>
    <row r="40" spans="1:27" x14ac:dyDescent="0.45">
      <c r="A40">
        <v>2013</v>
      </c>
      <c r="B40">
        <v>3</v>
      </c>
      <c r="C40">
        <v>38</v>
      </c>
      <c r="D40">
        <v>287</v>
      </c>
      <c r="E40">
        <f t="shared" si="2"/>
        <v>49011.716986148524</v>
      </c>
      <c r="F40">
        <f t="shared" si="3"/>
        <v>6525.3789408163657</v>
      </c>
      <c r="G40">
        <f t="shared" si="4"/>
        <v>7093.5351895264284</v>
      </c>
      <c r="H40">
        <f t="shared" si="5"/>
        <v>3702.5065445236046</v>
      </c>
      <c r="I40">
        <f t="shared" si="6"/>
        <v>5822.0220670835552</v>
      </c>
      <c r="J40">
        <f t="shared" si="7"/>
        <v>1623.4170102494152</v>
      </c>
      <c r="K40">
        <v>0</v>
      </c>
      <c r="L40">
        <f t="shared" si="12"/>
        <v>1.1588065781109517E-2</v>
      </c>
      <c r="M40">
        <f t="shared" si="0"/>
        <v>24766.859752199365</v>
      </c>
      <c r="N40">
        <f t="shared" si="17"/>
        <v>2.2382502350490769</v>
      </c>
      <c r="O40">
        <f t="shared" si="17"/>
        <v>1.1295373993361264</v>
      </c>
      <c r="P40">
        <f t="shared" si="17"/>
        <v>1.0465219726732478</v>
      </c>
      <c r="Q40">
        <f t="shared" si="17"/>
        <v>1.0205035229536517</v>
      </c>
      <c r="R40">
        <f t="shared" ref="R40:S40" si="32">R28</f>
        <v>1.0097306758633313</v>
      </c>
      <c r="S40">
        <f t="shared" si="32"/>
        <v>1.0047698588762555</v>
      </c>
      <c r="T40">
        <f t="shared" si="8"/>
        <v>0.43</v>
      </c>
      <c r="U40">
        <f t="shared" si="9"/>
        <v>4.4999999999999998E-2</v>
      </c>
      <c r="V40">
        <f t="shared" si="10"/>
        <v>4.9999999999999998E-7</v>
      </c>
      <c r="W40">
        <f t="shared" si="11"/>
        <v>0.17050111485872416</v>
      </c>
      <c r="X40">
        <f t="shared" si="11"/>
        <v>0.26086441277848288</v>
      </c>
      <c r="Y40">
        <f t="shared" si="11"/>
        <v>0.3160087418324502</v>
      </c>
      <c r="Z40">
        <f t="shared" si="11"/>
        <v>0.34643685074413205</v>
      </c>
      <c r="AA40">
        <f t="shared" si="11"/>
        <v>0.36248328591441092</v>
      </c>
    </row>
    <row r="41" spans="1:27" x14ac:dyDescent="0.45">
      <c r="A41">
        <v>2013</v>
      </c>
      <c r="B41">
        <v>4</v>
      </c>
      <c r="C41">
        <v>39</v>
      </c>
      <c r="D41">
        <v>310</v>
      </c>
      <c r="E41">
        <f t="shared" si="2"/>
        <v>59840.973014089643</v>
      </c>
      <c r="F41">
        <f t="shared" si="3"/>
        <v>6963.3633579474381</v>
      </c>
      <c r="G41">
        <f t="shared" si="4"/>
        <v>7007.2807675837867</v>
      </c>
      <c r="H41">
        <f t="shared" si="5"/>
        <v>3565.4871392923237</v>
      </c>
      <c r="I41">
        <f t="shared" si="6"/>
        <v>5546.6679595441337</v>
      </c>
      <c r="J41">
        <f t="shared" si="7"/>
        <v>1538.9459955678224</v>
      </c>
      <c r="K41">
        <v>0</v>
      </c>
      <c r="L41">
        <f t="shared" si="12"/>
        <v>1.2590496621214409E-2</v>
      </c>
      <c r="M41">
        <f t="shared" si="0"/>
        <v>24621.745219935503</v>
      </c>
      <c r="N41">
        <f t="shared" si="17"/>
        <v>1.8270192822678391</v>
      </c>
      <c r="O41">
        <f t="shared" si="17"/>
        <v>1.1170577104393344</v>
      </c>
      <c r="P41">
        <f t="shared" si="17"/>
        <v>1.0432418957194785</v>
      </c>
      <c r="Q41">
        <f t="shared" si="17"/>
        <v>1.0192307904732578</v>
      </c>
      <c r="R41">
        <f t="shared" ref="R41:S41" si="33">R29</f>
        <v>1.0091610987898421</v>
      </c>
      <c r="S41">
        <f t="shared" si="33"/>
        <v>1.0044984798858381</v>
      </c>
      <c r="T41">
        <f t="shared" si="8"/>
        <v>0.43</v>
      </c>
      <c r="U41">
        <f t="shared" si="9"/>
        <v>4.4999999999999998E-2</v>
      </c>
      <c r="V41">
        <f t="shared" si="10"/>
        <v>4.9999999999999998E-7</v>
      </c>
      <c r="W41">
        <f t="shared" si="11"/>
        <v>0.17050111485872416</v>
      </c>
      <c r="X41">
        <f t="shared" si="11"/>
        <v>0.26086441277848288</v>
      </c>
      <c r="Y41">
        <f t="shared" si="11"/>
        <v>0.3160087418324502</v>
      </c>
      <c r="Z41">
        <f t="shared" si="11"/>
        <v>0.34643685074413205</v>
      </c>
      <c r="AA41">
        <f t="shared" si="11"/>
        <v>0.36248328591441092</v>
      </c>
    </row>
    <row r="42" spans="1:27" x14ac:dyDescent="0.45">
      <c r="A42">
        <v>2013</v>
      </c>
      <c r="B42">
        <v>5</v>
      </c>
      <c r="C42">
        <v>40</v>
      </c>
      <c r="D42">
        <v>235</v>
      </c>
      <c r="E42">
        <f t="shared" si="2"/>
        <v>59047.223504674614</v>
      </c>
      <c r="F42">
        <f t="shared" si="3"/>
        <v>7340.7749839240278</v>
      </c>
      <c r="G42">
        <f t="shared" si="4"/>
        <v>6893.1007277530134</v>
      </c>
      <c r="H42">
        <f t="shared" si="5"/>
        <v>3425.6305792297644</v>
      </c>
      <c r="I42">
        <f t="shared" si="6"/>
        <v>5275.759559501912</v>
      </c>
      <c r="J42">
        <f t="shared" si="7"/>
        <v>1456.9287177240046</v>
      </c>
      <c r="K42">
        <v>0</v>
      </c>
      <c r="L42">
        <f t="shared" si="12"/>
        <v>9.6342294804017611E-3</v>
      </c>
      <c r="M42">
        <f t="shared" si="0"/>
        <v>24392.194568132723</v>
      </c>
      <c r="N42">
        <f t="shared" si="17"/>
        <v>1.6095724778898968</v>
      </c>
      <c r="O42">
        <f t="shared" si="17"/>
        <v>1.1062230943819682</v>
      </c>
      <c r="P42">
        <f t="shared" si="17"/>
        <v>1.0402386604077685</v>
      </c>
      <c r="Q42">
        <f t="shared" si="17"/>
        <v>1.0180450748550256</v>
      </c>
      <c r="R42">
        <f t="shared" ref="R42:S42" si="34">R30</f>
        <v>1.0086265832125294</v>
      </c>
      <c r="S42">
        <f t="shared" si="34"/>
        <v>1.0042429451623935</v>
      </c>
      <c r="T42">
        <f t="shared" si="8"/>
        <v>0.43</v>
      </c>
      <c r="U42">
        <f t="shared" si="9"/>
        <v>4.4999999999999998E-2</v>
      </c>
      <c r="V42">
        <f t="shared" si="10"/>
        <v>4.9999999999999998E-7</v>
      </c>
      <c r="W42">
        <f t="shared" si="11"/>
        <v>0.17050111485872416</v>
      </c>
      <c r="X42">
        <f t="shared" si="11"/>
        <v>0.26086441277848288</v>
      </c>
      <c r="Y42">
        <f t="shared" si="11"/>
        <v>0.3160087418324502</v>
      </c>
      <c r="Z42">
        <f t="shared" si="11"/>
        <v>0.34643685074413205</v>
      </c>
      <c r="AA42">
        <f t="shared" si="11"/>
        <v>0.36248328591441092</v>
      </c>
    </row>
    <row r="43" spans="1:27" x14ac:dyDescent="0.45">
      <c r="A43">
        <v>2013</v>
      </c>
      <c r="B43">
        <v>6</v>
      </c>
      <c r="C43">
        <v>41</v>
      </c>
      <c r="D43">
        <v>556</v>
      </c>
      <c r="E43">
        <f t="shared" si="2"/>
        <v>51367.300671853409</v>
      </c>
      <c r="F43">
        <f t="shared" si="3"/>
        <v>7684.3880403145458</v>
      </c>
      <c r="G43">
        <f t="shared" si="4"/>
        <v>6781.3890088316994</v>
      </c>
      <c r="H43">
        <f t="shared" si="5"/>
        <v>3297.5079430666556</v>
      </c>
      <c r="I43">
        <f t="shared" si="6"/>
        <v>5030.9862498457805</v>
      </c>
      <c r="J43">
        <f t="shared" si="7"/>
        <v>1383.2340333886361</v>
      </c>
      <c r="K43">
        <v>0</v>
      </c>
      <c r="L43">
        <f t="shared" si="12"/>
        <v>2.299658271875667E-2</v>
      </c>
      <c r="M43">
        <f t="shared" si="0"/>
        <v>24177.505275447318</v>
      </c>
      <c r="N43">
        <f t="shared" si="17"/>
        <v>1.4760746702145</v>
      </c>
      <c r="O43">
        <f t="shared" si="17"/>
        <v>1.0967431646444317</v>
      </c>
      <c r="P43">
        <f t="shared" si="17"/>
        <v>1.0374829288133849</v>
      </c>
      <c r="Q43">
        <f t="shared" si="17"/>
        <v>1.0169394788043777</v>
      </c>
      <c r="R43">
        <f t="shared" ref="R43:S43" si="35">R31</f>
        <v>1.0081247767436716</v>
      </c>
      <c r="S43">
        <f t="shared" si="35"/>
        <v>1.004002285131397</v>
      </c>
      <c r="T43">
        <f t="shared" si="8"/>
        <v>0.43</v>
      </c>
      <c r="U43">
        <f t="shared" si="9"/>
        <v>4.4999999999999998E-2</v>
      </c>
      <c r="V43">
        <f t="shared" si="10"/>
        <v>4.9999999999999998E-7</v>
      </c>
      <c r="W43">
        <f t="shared" si="11"/>
        <v>0.17050111485872416</v>
      </c>
      <c r="X43">
        <f t="shared" si="11"/>
        <v>0.26086441277848288</v>
      </c>
      <c r="Y43">
        <f t="shared" si="11"/>
        <v>0.3160087418324502</v>
      </c>
      <c r="Z43">
        <f t="shared" si="11"/>
        <v>0.34643685074413205</v>
      </c>
      <c r="AA43">
        <f t="shared" si="11"/>
        <v>0.36248328591441092</v>
      </c>
    </row>
    <row r="44" spans="1:27" x14ac:dyDescent="0.45">
      <c r="A44">
        <v>2013</v>
      </c>
      <c r="B44">
        <v>7</v>
      </c>
      <c r="C44">
        <v>42</v>
      </c>
      <c r="D44">
        <v>286</v>
      </c>
      <c r="E44">
        <f t="shared" si="2"/>
        <v>41271.138696245667</v>
      </c>
      <c r="F44">
        <f t="shared" si="3"/>
        <v>7871.8343898822113</v>
      </c>
      <c r="G44">
        <f t="shared" si="4"/>
        <v>6563.0256671521911</v>
      </c>
      <c r="H44">
        <f t="shared" si="5"/>
        <v>3126.6331243931136</v>
      </c>
      <c r="I44">
        <f t="shared" si="6"/>
        <v>4727.9326134280709</v>
      </c>
      <c r="J44">
        <f t="shared" si="7"/>
        <v>1294.4658186577717</v>
      </c>
      <c r="K44">
        <v>0</v>
      </c>
      <c r="L44">
        <f t="shared" si="12"/>
        <v>1.2126921404104679E-2</v>
      </c>
      <c r="M44">
        <f t="shared" si="0"/>
        <v>23583.891613513359</v>
      </c>
      <c r="N44">
        <f t="shared" si="17"/>
        <v>1.3861661914514798</v>
      </c>
      <c r="O44">
        <f t="shared" si="17"/>
        <v>1.0883917876192275</v>
      </c>
      <c r="P44">
        <f t="shared" si="17"/>
        <v>1.0349492637516564</v>
      </c>
      <c r="Q44">
        <f t="shared" si="17"/>
        <v>1.0159077636897533</v>
      </c>
      <c r="R44">
        <f t="shared" ref="R44:S44" si="36">R32</f>
        <v>1.0076535066400056</v>
      </c>
      <c r="S44">
        <f t="shared" si="36"/>
        <v>1.0037755944420483</v>
      </c>
      <c r="T44">
        <f t="shared" si="8"/>
        <v>0.43</v>
      </c>
      <c r="U44">
        <f t="shared" si="9"/>
        <v>4.4999999999999998E-2</v>
      </c>
      <c r="V44">
        <f t="shared" si="10"/>
        <v>4.9999999999999998E-7</v>
      </c>
      <c r="W44">
        <f t="shared" si="11"/>
        <v>0.17050111485872416</v>
      </c>
      <c r="X44">
        <f t="shared" si="11"/>
        <v>0.26086441277848288</v>
      </c>
      <c r="Y44">
        <f t="shared" si="11"/>
        <v>0.3160087418324502</v>
      </c>
      <c r="Z44">
        <f t="shared" si="11"/>
        <v>0.34643685074413205</v>
      </c>
      <c r="AA44">
        <f t="shared" si="11"/>
        <v>0.36248328591441092</v>
      </c>
    </row>
    <row r="45" spans="1:27" x14ac:dyDescent="0.45">
      <c r="A45">
        <v>2013</v>
      </c>
      <c r="B45">
        <v>8</v>
      </c>
      <c r="C45">
        <v>43</v>
      </c>
      <c r="D45">
        <v>185</v>
      </c>
      <c r="E45">
        <f t="shared" si="2"/>
        <v>31428.401359964722</v>
      </c>
      <c r="F45">
        <f t="shared" si="3"/>
        <v>8086.634990839093</v>
      </c>
      <c r="G45">
        <f t="shared" si="4"/>
        <v>6407.1513495645995</v>
      </c>
      <c r="H45">
        <f t="shared" si="5"/>
        <v>2995.5177421839057</v>
      </c>
      <c r="I45">
        <f t="shared" si="6"/>
        <v>4492.3973054029666</v>
      </c>
      <c r="J45">
        <f t="shared" si="7"/>
        <v>1225.1844175175895</v>
      </c>
      <c r="K45">
        <v>0</v>
      </c>
      <c r="L45">
        <f t="shared" si="12"/>
        <v>7.9717718934993968E-3</v>
      </c>
      <c r="M45">
        <f t="shared" si="0"/>
        <v>23206.885805508155</v>
      </c>
      <c r="N45">
        <f t="shared" si="17"/>
        <v>1.3216858523054307</v>
      </c>
      <c r="O45">
        <f t="shared" si="17"/>
        <v>1.080990254040735</v>
      </c>
      <c r="P45">
        <f t="shared" si="17"/>
        <v>1.0326155011645681</v>
      </c>
      <c r="Q45">
        <f t="shared" si="17"/>
        <v>1.0149442735164043</v>
      </c>
      <c r="R45">
        <f t="shared" ref="R45:S45" si="37">R33</f>
        <v>1.0072107636700451</v>
      </c>
      <c r="S45">
        <f t="shared" si="37"/>
        <v>1.0035620271820644</v>
      </c>
      <c r="T45">
        <f t="shared" si="8"/>
        <v>0.43</v>
      </c>
      <c r="U45">
        <f t="shared" si="9"/>
        <v>4.4999999999999998E-2</v>
      </c>
      <c r="V45">
        <f t="shared" si="10"/>
        <v>4.9999999999999998E-7</v>
      </c>
      <c r="W45">
        <f t="shared" si="11"/>
        <v>0.17050111485872416</v>
      </c>
      <c r="X45">
        <f t="shared" si="11"/>
        <v>0.26086441277848288</v>
      </c>
      <c r="Y45">
        <f t="shared" si="11"/>
        <v>0.3160087418324502</v>
      </c>
      <c r="Z45">
        <f t="shared" si="11"/>
        <v>0.34643685074413205</v>
      </c>
      <c r="AA45">
        <f t="shared" si="11"/>
        <v>0.36248328591441092</v>
      </c>
    </row>
    <row r="46" spans="1:27" x14ac:dyDescent="0.45">
      <c r="A46">
        <v>2013</v>
      </c>
      <c r="B46">
        <v>9</v>
      </c>
      <c r="C46">
        <v>44</v>
      </c>
      <c r="D46">
        <v>108</v>
      </c>
      <c r="E46">
        <f t="shared" si="2"/>
        <v>23024.185952138501</v>
      </c>
      <c r="F46">
        <f t="shared" si="3"/>
        <v>8283.7379909602041</v>
      </c>
      <c r="G46">
        <f t="shared" si="4"/>
        <v>6267.3218817379766</v>
      </c>
      <c r="H46">
        <f t="shared" si="5"/>
        <v>2879.5912334636378</v>
      </c>
      <c r="I46">
        <f t="shared" si="6"/>
        <v>4285.3629626797429</v>
      </c>
      <c r="J46">
        <f t="shared" si="7"/>
        <v>1164.4519819146965</v>
      </c>
      <c r="K46">
        <v>0</v>
      </c>
      <c r="L46">
        <f t="shared" si="12"/>
        <v>4.7201835732026236E-3</v>
      </c>
      <c r="M46">
        <f t="shared" si="0"/>
        <v>22880.466050756258</v>
      </c>
      <c r="N46">
        <f t="shared" si="17"/>
        <v>1.273295559186874</v>
      </c>
      <c r="O46">
        <f t="shared" si="17"/>
        <v>1.0743954718332109</v>
      </c>
      <c r="P46">
        <f t="shared" si="17"/>
        <v>1.0304622400391612</v>
      </c>
      <c r="Q46">
        <f t="shared" si="17"/>
        <v>1.0140438692420448</v>
      </c>
      <c r="R46">
        <f t="shared" ref="R46:S46" si="38">R34</f>
        <v>1.0067946876914795</v>
      </c>
      <c r="S46">
        <f t="shared" si="38"/>
        <v>1.0033607925051915</v>
      </c>
      <c r="T46">
        <f t="shared" si="8"/>
        <v>0.43</v>
      </c>
      <c r="U46">
        <f t="shared" si="9"/>
        <v>4.4999999999999998E-2</v>
      </c>
      <c r="V46">
        <f t="shared" si="10"/>
        <v>4.9999999999999998E-7</v>
      </c>
      <c r="W46">
        <f t="shared" si="11"/>
        <v>0.17050111485872416</v>
      </c>
      <c r="X46">
        <f t="shared" si="11"/>
        <v>0.26086441277848288</v>
      </c>
      <c r="Y46">
        <f t="shared" si="11"/>
        <v>0.3160087418324502</v>
      </c>
      <c r="Z46">
        <f t="shared" si="11"/>
        <v>0.34643685074413205</v>
      </c>
      <c r="AA46">
        <f t="shared" si="11"/>
        <v>0.36248328591441092</v>
      </c>
    </row>
    <row r="47" spans="1:27" x14ac:dyDescent="0.45">
      <c r="A47">
        <v>2013</v>
      </c>
      <c r="B47">
        <v>10</v>
      </c>
      <c r="C47">
        <v>45</v>
      </c>
      <c r="D47">
        <v>282</v>
      </c>
      <c r="E47">
        <f t="shared" si="2"/>
        <v>16372.963071523935</v>
      </c>
      <c r="F47">
        <f t="shared" si="3"/>
        <v>8460.4093469204199</v>
      </c>
      <c r="G47">
        <f t="shared" si="4"/>
        <v>6138.0349009694155</v>
      </c>
      <c r="H47">
        <f t="shared" si="5"/>
        <v>2775.0382043494437</v>
      </c>
      <c r="I47">
        <f t="shared" si="6"/>
        <v>4100.1013358396231</v>
      </c>
      <c r="J47">
        <f t="shared" si="7"/>
        <v>1110.2925904379861</v>
      </c>
      <c r="K47">
        <v>0</v>
      </c>
      <c r="L47">
        <f t="shared" si="12"/>
        <v>1.2486784610114808E-2</v>
      </c>
      <c r="M47">
        <f t="shared" si="0"/>
        <v>22583.876378516885</v>
      </c>
      <c r="N47">
        <f t="shared" si="17"/>
        <v>1.2357161815305073</v>
      </c>
      <c r="O47">
        <f t="shared" si="17"/>
        <v>1.0684915165613005</v>
      </c>
      <c r="P47">
        <f t="shared" si="17"/>
        <v>1.0284724249621717</v>
      </c>
      <c r="Q47">
        <f t="shared" si="17"/>
        <v>1.0132018718255937</v>
      </c>
      <c r="R47">
        <f t="shared" ref="R47:S47" si="39">R35</f>
        <v>1.0064035547290595</v>
      </c>
      <c r="S47">
        <f t="shared" si="39"/>
        <v>1.0031711506301075</v>
      </c>
      <c r="T47">
        <f t="shared" si="8"/>
        <v>0.43</v>
      </c>
      <c r="U47">
        <f t="shared" si="9"/>
        <v>4.4999999999999998E-2</v>
      </c>
      <c r="V47">
        <f t="shared" si="10"/>
        <v>4.9999999999999998E-7</v>
      </c>
      <c r="W47">
        <f t="shared" si="11"/>
        <v>0.17050111485872416</v>
      </c>
      <c r="X47">
        <f t="shared" si="11"/>
        <v>0.26086441277848288</v>
      </c>
      <c r="Y47">
        <f t="shared" si="11"/>
        <v>0.3160087418324502</v>
      </c>
      <c r="Z47">
        <f t="shared" si="11"/>
        <v>0.34643685074413205</v>
      </c>
      <c r="AA47">
        <f t="shared" si="11"/>
        <v>0.36248328591441092</v>
      </c>
    </row>
    <row r="48" spans="1:27" x14ac:dyDescent="0.45">
      <c r="A48">
        <v>2013</v>
      </c>
      <c r="B48">
        <v>11</v>
      </c>
      <c r="C48">
        <v>46</v>
      </c>
      <c r="D48">
        <v>2241</v>
      </c>
      <c r="E48">
        <f t="shared" si="2"/>
        <v>11366.7995418022</v>
      </c>
      <c r="F48">
        <f t="shared" si="3"/>
        <v>8527.4379019700846</v>
      </c>
      <c r="G48">
        <f t="shared" si="4"/>
        <v>5952.0793356050754</v>
      </c>
      <c r="H48">
        <f t="shared" si="5"/>
        <v>2650.4972730552922</v>
      </c>
      <c r="I48">
        <f t="shared" si="6"/>
        <v>3889.4734317168618</v>
      </c>
      <c r="J48">
        <f t="shared" si="7"/>
        <v>1049.8279037578925</v>
      </c>
      <c r="K48">
        <v>0</v>
      </c>
      <c r="L48">
        <f t="shared" si="12"/>
        <v>0.10154370056720592</v>
      </c>
      <c r="M48">
        <f t="shared" si="0"/>
        <v>22069.315846105208</v>
      </c>
      <c r="N48">
        <f t="shared" si="17"/>
        <v>1.2057434936253839</v>
      </c>
      <c r="O48">
        <f t="shared" si="17"/>
        <v>1.0631834768008654</v>
      </c>
      <c r="P48">
        <f t="shared" si="17"/>
        <v>1.0266310022622362</v>
      </c>
      <c r="Q48">
        <f t="shared" si="17"/>
        <v>1.0124140126799859</v>
      </c>
      <c r="R48">
        <f t="shared" ref="R48:S48" si="40">R36</f>
        <v>1.0060357653723409</v>
      </c>
      <c r="S48">
        <f t="shared" si="40"/>
        <v>1.0029924091740836</v>
      </c>
      <c r="T48">
        <f t="shared" si="8"/>
        <v>0.43</v>
      </c>
      <c r="U48">
        <f t="shared" si="9"/>
        <v>4.4999999999999998E-2</v>
      </c>
      <c r="V48">
        <f t="shared" si="10"/>
        <v>4.9999999999999998E-7</v>
      </c>
      <c r="W48">
        <f t="shared" si="11"/>
        <v>0.17050111485872416</v>
      </c>
      <c r="X48">
        <f t="shared" si="11"/>
        <v>0.26086441277848288</v>
      </c>
      <c r="Y48">
        <f t="shared" si="11"/>
        <v>0.3160087418324502</v>
      </c>
      <c r="Z48">
        <f t="shared" si="11"/>
        <v>0.34643685074413205</v>
      </c>
      <c r="AA48">
        <f t="shared" si="11"/>
        <v>0.36248328591441092</v>
      </c>
    </row>
    <row r="49" spans="1:27" x14ac:dyDescent="0.45">
      <c r="A49">
        <v>2013</v>
      </c>
      <c r="B49">
        <v>12</v>
      </c>
      <c r="C49">
        <v>47</v>
      </c>
      <c r="D49">
        <v>1293</v>
      </c>
      <c r="E49">
        <f t="shared" si="2"/>
        <v>7734.2098961491793</v>
      </c>
      <c r="F49">
        <f t="shared" si="3"/>
        <v>7792.3430774400376</v>
      </c>
      <c r="G49">
        <f t="shared" si="4"/>
        <v>5231.2164992261014</v>
      </c>
      <c r="H49">
        <f t="shared" si="5"/>
        <v>2293.5062522704393</v>
      </c>
      <c r="I49">
        <f t="shared" si="6"/>
        <v>3341.9151331235289</v>
      </c>
      <c r="J49">
        <f t="shared" si="7"/>
        <v>898.9823842736439</v>
      </c>
      <c r="K49">
        <v>0</v>
      </c>
      <c r="L49">
        <f t="shared" si="12"/>
        <v>6.6111178199052101E-2</v>
      </c>
      <c r="M49">
        <f t="shared" si="0"/>
        <v>19557.963346333752</v>
      </c>
      <c r="N49">
        <f t="shared" si="17"/>
        <v>1.1813221450223856</v>
      </c>
      <c r="O49">
        <f t="shared" si="17"/>
        <v>1.0583928992520348</v>
      </c>
      <c r="P49">
        <f t="shared" si="17"/>
        <v>1.0249246350378065</v>
      </c>
      <c r="Q49">
        <f t="shared" si="17"/>
        <v>1.0116763904262953</v>
      </c>
      <c r="R49">
        <f t="shared" ref="R49:S49" si="41">R37</f>
        <v>1.0056898343371472</v>
      </c>
      <c r="S49">
        <f t="shared" si="41"/>
        <v>1.0028239197888971</v>
      </c>
      <c r="T49">
        <f t="shared" si="8"/>
        <v>0.43</v>
      </c>
      <c r="U49">
        <f t="shared" si="9"/>
        <v>4.4999999999999998E-2</v>
      </c>
      <c r="V49">
        <f t="shared" si="10"/>
        <v>4.9999999999999998E-7</v>
      </c>
      <c r="W49">
        <f t="shared" si="11"/>
        <v>0.17050111485872416</v>
      </c>
      <c r="X49">
        <f t="shared" si="11"/>
        <v>0.26086441277848288</v>
      </c>
      <c r="Y49">
        <f t="shared" si="11"/>
        <v>0.3160087418324502</v>
      </c>
      <c r="Z49">
        <f t="shared" si="11"/>
        <v>0.34643685074413205</v>
      </c>
      <c r="AA49">
        <f t="shared" si="11"/>
        <v>0.36248328591441092</v>
      </c>
    </row>
    <row r="50" spans="1:27" x14ac:dyDescent="0.45">
      <c r="A50">
        <v>2014</v>
      </c>
      <c r="B50">
        <v>1</v>
      </c>
      <c r="C50">
        <v>48</v>
      </c>
      <c r="D50">
        <v>167</v>
      </c>
      <c r="E50">
        <f t="shared" si="2"/>
        <v>4901.6380702219103</v>
      </c>
      <c r="F50">
        <f t="shared" si="3"/>
        <v>5172.5260863655085</v>
      </c>
      <c r="G50">
        <f t="shared" si="4"/>
        <v>7361.0683737410736</v>
      </c>
      <c r="H50">
        <f t="shared" si="5"/>
        <v>4774.4886553376173</v>
      </c>
      <c r="I50">
        <f t="shared" si="6"/>
        <v>2064.2468504703374</v>
      </c>
      <c r="J50">
        <f t="shared" si="7"/>
        <v>2988.7502762607774</v>
      </c>
      <c r="K50">
        <v>0</v>
      </c>
      <c r="L50">
        <f t="shared" si="12"/>
        <v>7.4683332912074936E-3</v>
      </c>
      <c r="M50">
        <f t="shared" si="0"/>
        <v>22361.080242175311</v>
      </c>
      <c r="N50">
        <f t="shared" si="17"/>
        <v>8.6201218745313053</v>
      </c>
      <c r="O50">
        <f t="shared" si="17"/>
        <v>1.1610740940419642</v>
      </c>
      <c r="P50">
        <f t="shared" si="17"/>
        <v>1.0540543689490181</v>
      </c>
      <c r="Q50">
        <f t="shared" si="17"/>
        <v>1.0233414656310638</v>
      </c>
      <c r="R50">
        <f t="shared" ref="R50:S50" si="42">R38</f>
        <v>1.0109854330301788</v>
      </c>
      <c r="S50">
        <f t="shared" si="42"/>
        <v>1.0053643810555184</v>
      </c>
      <c r="T50">
        <f t="shared" si="8"/>
        <v>0.43</v>
      </c>
      <c r="U50">
        <f t="shared" si="9"/>
        <v>4.4999999999999998E-2</v>
      </c>
      <c r="V50">
        <f t="shared" si="10"/>
        <v>4.9999999999999998E-7</v>
      </c>
      <c r="W50">
        <f t="shared" si="11"/>
        <v>0.17050111485872416</v>
      </c>
      <c r="X50">
        <f t="shared" si="11"/>
        <v>0.26086441277848288</v>
      </c>
      <c r="Y50">
        <f t="shared" si="11"/>
        <v>0.3160087418324502</v>
      </c>
      <c r="Z50">
        <f t="shared" si="11"/>
        <v>0.34643685074413205</v>
      </c>
      <c r="AA50">
        <f t="shared" si="11"/>
        <v>0.36248328591441092</v>
      </c>
    </row>
    <row r="51" spans="1:27" x14ac:dyDescent="0.45">
      <c r="A51">
        <v>2014</v>
      </c>
      <c r="B51">
        <v>2</v>
      </c>
      <c r="C51">
        <v>49</v>
      </c>
      <c r="D51">
        <v>160</v>
      </c>
      <c r="E51">
        <f t="shared" si="2"/>
        <v>23980.495239131444</v>
      </c>
      <c r="F51">
        <f t="shared" si="3"/>
        <v>5696.800019081229</v>
      </c>
      <c r="G51">
        <f t="shared" si="4"/>
        <v>7354.8378849034161</v>
      </c>
      <c r="H51">
        <f t="shared" si="5"/>
        <v>4630.407795800289</v>
      </c>
      <c r="I51">
        <f t="shared" si="6"/>
        <v>1977.5954552091218</v>
      </c>
      <c r="J51">
        <f t="shared" si="7"/>
        <v>2847.2468502121123</v>
      </c>
      <c r="K51">
        <v>0</v>
      </c>
      <c r="L51">
        <f t="shared" si="12"/>
        <v>7.1089348275510016E-3</v>
      </c>
      <c r="M51">
        <f t="shared" si="0"/>
        <v>22506.888005206165</v>
      </c>
      <c r="N51">
        <f t="shared" si="17"/>
        <v>3.2678406690608193</v>
      </c>
      <c r="O51">
        <f t="shared" si="17"/>
        <v>1.1440413263120033</v>
      </c>
      <c r="P51">
        <f t="shared" si="17"/>
        <v>1.0501129079198277</v>
      </c>
      <c r="Q51">
        <f t="shared" si="17"/>
        <v>1.0218709165783502</v>
      </c>
      <c r="R51">
        <f t="shared" ref="R51:S51" si="43">R39</f>
        <v>1.0103378645517875</v>
      </c>
      <c r="S51">
        <f t="shared" si="43"/>
        <v>1.0050581211766119</v>
      </c>
      <c r="T51">
        <f t="shared" si="8"/>
        <v>0.43</v>
      </c>
      <c r="U51">
        <f t="shared" si="9"/>
        <v>4.4999999999999998E-2</v>
      </c>
      <c r="V51">
        <f t="shared" si="10"/>
        <v>4.9999999999999998E-7</v>
      </c>
      <c r="W51">
        <f t="shared" si="11"/>
        <v>0.17050111485872416</v>
      </c>
      <c r="X51">
        <f t="shared" si="11"/>
        <v>0.26086441277848288</v>
      </c>
      <c r="Y51">
        <f t="shared" si="11"/>
        <v>0.3160087418324502</v>
      </c>
      <c r="Z51">
        <f t="shared" si="11"/>
        <v>0.34643685074413205</v>
      </c>
      <c r="AA51">
        <f t="shared" si="11"/>
        <v>0.36248328591441092</v>
      </c>
    </row>
    <row r="52" spans="1:27" x14ac:dyDescent="0.45">
      <c r="A52">
        <v>2014</v>
      </c>
      <c r="B52">
        <v>3</v>
      </c>
      <c r="C52">
        <v>50</v>
      </c>
      <c r="D52">
        <v>566</v>
      </c>
      <c r="E52">
        <f t="shared" si="2"/>
        <v>43728.120424320492</v>
      </c>
      <c r="F52">
        <f t="shared" si="3"/>
        <v>6183.5946102723174</v>
      </c>
      <c r="G52">
        <f t="shared" si="4"/>
        <v>7323.5716764670915</v>
      </c>
      <c r="H52">
        <f t="shared" si="5"/>
        <v>4485.8362335514812</v>
      </c>
      <c r="I52">
        <f t="shared" si="6"/>
        <v>1894.069191344613</v>
      </c>
      <c r="J52">
        <f t="shared" si="7"/>
        <v>2712.6334918630942</v>
      </c>
      <c r="K52">
        <v>0</v>
      </c>
      <c r="L52">
        <f t="shared" si="12"/>
        <v>2.5044574471368732E-2</v>
      </c>
      <c r="M52">
        <f t="shared" si="0"/>
        <v>22599.705203498594</v>
      </c>
      <c r="N52">
        <f t="shared" si="17"/>
        <v>2.2382502350490769</v>
      </c>
      <c r="O52">
        <f t="shared" si="17"/>
        <v>1.1295373993361264</v>
      </c>
      <c r="P52">
        <f t="shared" si="17"/>
        <v>1.0465219726732478</v>
      </c>
      <c r="Q52">
        <f t="shared" si="17"/>
        <v>1.0205035229536517</v>
      </c>
      <c r="R52">
        <f t="shared" ref="R52:S52" si="44">R40</f>
        <v>1.0097306758633313</v>
      </c>
      <c r="S52">
        <f t="shared" si="44"/>
        <v>1.0047698588762555</v>
      </c>
      <c r="T52">
        <f t="shared" si="8"/>
        <v>0.43</v>
      </c>
      <c r="U52">
        <f t="shared" si="9"/>
        <v>4.4999999999999998E-2</v>
      </c>
      <c r="V52">
        <f t="shared" si="10"/>
        <v>4.9999999999999998E-7</v>
      </c>
      <c r="W52">
        <f t="shared" si="11"/>
        <v>0.17050111485872416</v>
      </c>
      <c r="X52">
        <f t="shared" si="11"/>
        <v>0.26086441277848288</v>
      </c>
      <c r="Y52">
        <f t="shared" si="11"/>
        <v>0.3160087418324502</v>
      </c>
      <c r="Z52">
        <f t="shared" si="11"/>
        <v>0.34643685074413205</v>
      </c>
      <c r="AA52">
        <f t="shared" si="11"/>
        <v>0.36248328591441092</v>
      </c>
    </row>
    <row r="53" spans="1:27" x14ac:dyDescent="0.45">
      <c r="A53">
        <v>2014</v>
      </c>
      <c r="B53">
        <v>4</v>
      </c>
      <c r="C53">
        <v>51</v>
      </c>
      <c r="D53">
        <v>680</v>
      </c>
      <c r="E53">
        <f t="shared" si="2"/>
        <v>53648.517783735973</v>
      </c>
      <c r="F53">
        <f t="shared" si="3"/>
        <v>6515.4288170595473</v>
      </c>
      <c r="G53">
        <f t="shared" si="4"/>
        <v>7135.9704011184158</v>
      </c>
      <c r="H53">
        <f t="shared" si="5"/>
        <v>4259.4642945269225</v>
      </c>
      <c r="I53">
        <f t="shared" si="6"/>
        <v>1779.0011183798802</v>
      </c>
      <c r="J53">
        <f t="shared" si="7"/>
        <v>2534.9848626156881</v>
      </c>
      <c r="K53">
        <v>0</v>
      </c>
      <c r="L53">
        <f t="shared" si="12"/>
        <v>3.0596382674840758E-2</v>
      </c>
      <c r="M53">
        <f t="shared" si="0"/>
        <v>22224.849493700454</v>
      </c>
      <c r="N53">
        <f t="shared" si="17"/>
        <v>1.8270192822678391</v>
      </c>
      <c r="O53">
        <f t="shared" si="17"/>
        <v>1.1170577104393344</v>
      </c>
      <c r="P53">
        <f t="shared" si="17"/>
        <v>1.0432418957194785</v>
      </c>
      <c r="Q53">
        <f t="shared" si="17"/>
        <v>1.0192307904732578</v>
      </c>
      <c r="R53">
        <f t="shared" ref="R53:S53" si="45">R41</f>
        <v>1.0091610987898421</v>
      </c>
      <c r="S53">
        <f t="shared" si="45"/>
        <v>1.0044984798858381</v>
      </c>
      <c r="T53">
        <f t="shared" si="8"/>
        <v>0.43</v>
      </c>
      <c r="U53">
        <f t="shared" si="9"/>
        <v>4.4999999999999998E-2</v>
      </c>
      <c r="V53">
        <f t="shared" si="10"/>
        <v>4.9999999999999998E-7</v>
      </c>
      <c r="W53">
        <f t="shared" si="11"/>
        <v>0.17050111485872416</v>
      </c>
      <c r="X53">
        <f t="shared" si="11"/>
        <v>0.26086441277848288</v>
      </c>
      <c r="Y53">
        <f t="shared" si="11"/>
        <v>0.3160087418324502</v>
      </c>
      <c r="Z53">
        <f t="shared" si="11"/>
        <v>0.34643685074413205</v>
      </c>
      <c r="AA53">
        <f t="shared" si="11"/>
        <v>0.36248328591441092</v>
      </c>
    </row>
    <row r="54" spans="1:27" x14ac:dyDescent="0.45">
      <c r="A54">
        <v>2014</v>
      </c>
      <c r="B54">
        <v>5</v>
      </c>
      <c r="C54">
        <v>52</v>
      </c>
      <c r="D54">
        <v>44</v>
      </c>
      <c r="E54">
        <f t="shared" si="2"/>
        <v>53240.389510078276</v>
      </c>
      <c r="F54">
        <f t="shared" si="3"/>
        <v>6751.2464936763845</v>
      </c>
      <c r="G54">
        <f t="shared" si="4"/>
        <v>6891.2039599041682</v>
      </c>
      <c r="H54">
        <f t="shared" si="5"/>
        <v>4015.6909881624779</v>
      </c>
      <c r="I54">
        <f t="shared" si="6"/>
        <v>1660.0792818239102</v>
      </c>
      <c r="J54">
        <f t="shared" si="7"/>
        <v>2354.2395942531525</v>
      </c>
      <c r="K54">
        <v>0</v>
      </c>
      <c r="L54">
        <f t="shared" si="12"/>
        <v>2.0302263496969554E-3</v>
      </c>
      <c r="M54">
        <f t="shared" si="0"/>
        <v>21672.460317820092</v>
      </c>
      <c r="N54">
        <f t="shared" si="17"/>
        <v>1.6095724778898968</v>
      </c>
      <c r="O54">
        <f t="shared" si="17"/>
        <v>1.1062230943819682</v>
      </c>
      <c r="P54">
        <f t="shared" si="17"/>
        <v>1.0402386604077685</v>
      </c>
      <c r="Q54">
        <f t="shared" si="17"/>
        <v>1.0180450748550256</v>
      </c>
      <c r="R54">
        <f t="shared" ref="R54:S54" si="46">R42</f>
        <v>1.0086265832125294</v>
      </c>
      <c r="S54">
        <f t="shared" si="46"/>
        <v>1.0042429451623935</v>
      </c>
      <c r="T54">
        <f t="shared" si="8"/>
        <v>0.43</v>
      </c>
      <c r="U54">
        <f t="shared" si="9"/>
        <v>4.4999999999999998E-2</v>
      </c>
      <c r="V54">
        <f t="shared" si="10"/>
        <v>4.9999999999999998E-7</v>
      </c>
      <c r="W54">
        <f t="shared" si="11"/>
        <v>0.17050111485872416</v>
      </c>
      <c r="X54">
        <f t="shared" si="11"/>
        <v>0.26086441277848288</v>
      </c>
      <c r="Y54">
        <f t="shared" si="11"/>
        <v>0.3160087418324502</v>
      </c>
      <c r="Z54">
        <f t="shared" si="11"/>
        <v>0.34643685074413205</v>
      </c>
      <c r="AA54">
        <f t="shared" si="11"/>
        <v>0.36248328591441092</v>
      </c>
    </row>
    <row r="55" spans="1:27" x14ac:dyDescent="0.45">
      <c r="A55">
        <v>2014</v>
      </c>
      <c r="B55">
        <v>6</v>
      </c>
      <c r="C55">
        <v>53</v>
      </c>
      <c r="D55">
        <v>212</v>
      </c>
      <c r="E55">
        <f t="shared" si="2"/>
        <v>46564.533389048665</v>
      </c>
      <c r="F55">
        <f t="shared" si="3"/>
        <v>7118.6009132226873</v>
      </c>
      <c r="G55">
        <f t="shared" si="4"/>
        <v>6831.9237170737542</v>
      </c>
      <c r="H55">
        <f t="shared" si="5"/>
        <v>3896.0347215133797</v>
      </c>
      <c r="I55">
        <f t="shared" si="6"/>
        <v>1595.681752962457</v>
      </c>
      <c r="J55">
        <f t="shared" si="7"/>
        <v>2253.0585818241698</v>
      </c>
      <c r="K55">
        <v>0</v>
      </c>
      <c r="L55">
        <f t="shared" si="12"/>
        <v>9.77170184613654E-3</v>
      </c>
      <c r="M55">
        <f t="shared" si="0"/>
        <v>21695.299686596449</v>
      </c>
      <c r="N55">
        <f t="shared" si="17"/>
        <v>1.4760746702145</v>
      </c>
      <c r="O55">
        <f t="shared" si="17"/>
        <v>1.0967431646444317</v>
      </c>
      <c r="P55">
        <f t="shared" si="17"/>
        <v>1.0374829288133849</v>
      </c>
      <c r="Q55">
        <f t="shared" si="17"/>
        <v>1.0169394788043777</v>
      </c>
      <c r="R55">
        <f t="shared" ref="R55:S55" si="47">R43</f>
        <v>1.0081247767436716</v>
      </c>
      <c r="S55">
        <f t="shared" si="47"/>
        <v>1.004002285131397</v>
      </c>
      <c r="T55">
        <f t="shared" si="8"/>
        <v>0.43</v>
      </c>
      <c r="U55">
        <f t="shared" si="9"/>
        <v>4.4999999999999998E-2</v>
      </c>
      <c r="V55">
        <f t="shared" si="10"/>
        <v>4.9999999999999998E-7</v>
      </c>
      <c r="W55">
        <f t="shared" si="11"/>
        <v>0.17050111485872416</v>
      </c>
      <c r="X55">
        <f t="shared" si="11"/>
        <v>0.26086441277848288</v>
      </c>
      <c r="Y55">
        <f t="shared" si="11"/>
        <v>0.3160087418324502</v>
      </c>
      <c r="Z55">
        <f t="shared" si="11"/>
        <v>0.34643685074413205</v>
      </c>
      <c r="AA55">
        <f t="shared" si="11"/>
        <v>0.36248328591441092</v>
      </c>
    </row>
    <row r="56" spans="1:27" x14ac:dyDescent="0.45">
      <c r="A56">
        <v>2014</v>
      </c>
      <c r="B56">
        <v>7</v>
      </c>
      <c r="C56">
        <v>54</v>
      </c>
      <c r="D56">
        <v>67</v>
      </c>
      <c r="E56">
        <f t="shared" si="2"/>
        <v>37577.401401451585</v>
      </c>
      <c r="F56">
        <f t="shared" si="3"/>
        <v>7386.3885875195574</v>
      </c>
      <c r="G56">
        <f t="shared" si="4"/>
        <v>6702.2845155866426</v>
      </c>
      <c r="H56">
        <f t="shared" si="5"/>
        <v>3745.6692110592703</v>
      </c>
      <c r="I56">
        <f t="shared" si="6"/>
        <v>1520.6647006347926</v>
      </c>
      <c r="J56">
        <f t="shared" si="7"/>
        <v>2138.2663295720195</v>
      </c>
      <c r="K56">
        <v>0</v>
      </c>
      <c r="L56">
        <f t="shared" si="12"/>
        <v>3.1172543579800062E-3</v>
      </c>
      <c r="M56">
        <f t="shared" si="0"/>
        <v>21493.273344372283</v>
      </c>
      <c r="N56">
        <f t="shared" si="17"/>
        <v>1.3861661914514798</v>
      </c>
      <c r="O56">
        <f t="shared" si="17"/>
        <v>1.0883917876192275</v>
      </c>
      <c r="P56">
        <f t="shared" si="17"/>
        <v>1.0349492637516564</v>
      </c>
      <c r="Q56">
        <f t="shared" si="17"/>
        <v>1.0159077636897533</v>
      </c>
      <c r="R56">
        <f t="shared" ref="R56:S56" si="48">R44</f>
        <v>1.0076535066400056</v>
      </c>
      <c r="S56">
        <f t="shared" si="48"/>
        <v>1.0037755944420483</v>
      </c>
      <c r="T56">
        <f t="shared" si="8"/>
        <v>0.43</v>
      </c>
      <c r="U56">
        <f t="shared" si="9"/>
        <v>4.4999999999999998E-2</v>
      </c>
      <c r="V56">
        <f t="shared" si="10"/>
        <v>4.9999999999999998E-7</v>
      </c>
      <c r="W56">
        <f t="shared" si="11"/>
        <v>0.17050111485872416</v>
      </c>
      <c r="X56">
        <f t="shared" si="11"/>
        <v>0.26086441277848288</v>
      </c>
      <c r="Y56">
        <f t="shared" si="11"/>
        <v>0.3160087418324502</v>
      </c>
      <c r="Z56">
        <f t="shared" si="11"/>
        <v>0.34643685074413205</v>
      </c>
      <c r="AA56">
        <f t="shared" si="11"/>
        <v>0.36248328591441092</v>
      </c>
    </row>
    <row r="57" spans="1:27" x14ac:dyDescent="0.45">
      <c r="A57">
        <v>2014</v>
      </c>
      <c r="B57">
        <v>8</v>
      </c>
      <c r="C57">
        <v>55</v>
      </c>
      <c r="D57">
        <v>93</v>
      </c>
      <c r="E57">
        <f t="shared" si="2"/>
        <v>28711.782653788341</v>
      </c>
      <c r="F57">
        <f t="shared" si="3"/>
        <v>7654.4916162595619</v>
      </c>
      <c r="G57">
        <f t="shared" si="4"/>
        <v>6603.4881001271642</v>
      </c>
      <c r="H57">
        <f t="shared" si="5"/>
        <v>3622.3417786292648</v>
      </c>
      <c r="I57">
        <f t="shared" si="6"/>
        <v>1458.6091790424182</v>
      </c>
      <c r="J57">
        <f t="shared" si="7"/>
        <v>2043.0887559853195</v>
      </c>
      <c r="K57">
        <v>0</v>
      </c>
      <c r="L57">
        <f t="shared" si="12"/>
        <v>4.3494488583864233E-3</v>
      </c>
      <c r="M57">
        <f t="shared" si="0"/>
        <v>21382.019430043725</v>
      </c>
      <c r="N57">
        <f t="shared" si="17"/>
        <v>1.3216858523054307</v>
      </c>
      <c r="O57">
        <f t="shared" si="17"/>
        <v>1.080990254040735</v>
      </c>
      <c r="P57">
        <f t="shared" si="17"/>
        <v>1.0326155011645681</v>
      </c>
      <c r="Q57">
        <f t="shared" si="17"/>
        <v>1.0149442735164043</v>
      </c>
      <c r="R57">
        <f t="shared" ref="R57:S57" si="49">R45</f>
        <v>1.0072107636700451</v>
      </c>
      <c r="S57">
        <f t="shared" si="49"/>
        <v>1.0035620271820644</v>
      </c>
      <c r="T57">
        <f t="shared" si="8"/>
        <v>0.43</v>
      </c>
      <c r="U57">
        <f t="shared" si="9"/>
        <v>4.4999999999999998E-2</v>
      </c>
      <c r="V57">
        <f t="shared" si="10"/>
        <v>4.9999999999999998E-7</v>
      </c>
      <c r="W57">
        <f t="shared" si="11"/>
        <v>0.17050111485872416</v>
      </c>
      <c r="X57">
        <f t="shared" si="11"/>
        <v>0.26086441277848288</v>
      </c>
      <c r="Y57">
        <f t="shared" si="11"/>
        <v>0.3160087418324502</v>
      </c>
      <c r="Z57">
        <f t="shared" si="11"/>
        <v>0.34643685074413205</v>
      </c>
      <c r="AA57">
        <f t="shared" si="11"/>
        <v>0.36248328591441092</v>
      </c>
    </row>
    <row r="58" spans="1:27" x14ac:dyDescent="0.45">
      <c r="A58">
        <v>2014</v>
      </c>
      <c r="B58">
        <v>9</v>
      </c>
      <c r="C58">
        <v>56</v>
      </c>
      <c r="D58">
        <v>80</v>
      </c>
      <c r="E58">
        <f t="shared" si="2"/>
        <v>21085.558703213152</v>
      </c>
      <c r="F58">
        <f t="shared" si="3"/>
        <v>7868.788629334641</v>
      </c>
      <c r="G58">
        <f t="shared" si="4"/>
        <v>6483.2937523409882</v>
      </c>
      <c r="H58">
        <f t="shared" si="5"/>
        <v>3495.2784776029994</v>
      </c>
      <c r="I58">
        <f t="shared" si="6"/>
        <v>1396.6720101604583</v>
      </c>
      <c r="J58">
        <f t="shared" si="7"/>
        <v>1949.2135003970789</v>
      </c>
      <c r="K58">
        <v>0</v>
      </c>
      <c r="L58">
        <f t="shared" si="12"/>
        <v>3.7747874301061329E-3</v>
      </c>
      <c r="M58">
        <f t="shared" si="0"/>
        <v>21193.246369836168</v>
      </c>
      <c r="N58">
        <f t="shared" si="17"/>
        <v>1.273295559186874</v>
      </c>
      <c r="O58">
        <f t="shared" si="17"/>
        <v>1.0743954718332109</v>
      </c>
      <c r="P58">
        <f t="shared" si="17"/>
        <v>1.0304622400391612</v>
      </c>
      <c r="Q58">
        <f t="shared" si="17"/>
        <v>1.0140438692420448</v>
      </c>
      <c r="R58">
        <f t="shared" ref="R58:S58" si="50">R46</f>
        <v>1.0067946876914795</v>
      </c>
      <c r="S58">
        <f t="shared" si="50"/>
        <v>1.0033607925051915</v>
      </c>
      <c r="T58">
        <f t="shared" si="8"/>
        <v>0.43</v>
      </c>
      <c r="U58">
        <f t="shared" si="9"/>
        <v>4.4999999999999998E-2</v>
      </c>
      <c r="V58">
        <f t="shared" si="10"/>
        <v>4.9999999999999998E-7</v>
      </c>
      <c r="W58">
        <f t="shared" si="11"/>
        <v>0.17050111485872416</v>
      </c>
      <c r="X58">
        <f t="shared" si="11"/>
        <v>0.26086441277848288</v>
      </c>
      <c r="Y58">
        <f t="shared" si="11"/>
        <v>0.3160087418324502</v>
      </c>
      <c r="Z58">
        <f t="shared" si="11"/>
        <v>0.34643685074413205</v>
      </c>
      <c r="AA58">
        <f t="shared" si="11"/>
        <v>0.36248328591441092</v>
      </c>
    </row>
    <row r="59" spans="1:27" x14ac:dyDescent="0.45">
      <c r="A59">
        <v>2014</v>
      </c>
      <c r="B59">
        <v>10</v>
      </c>
      <c r="C59">
        <v>57</v>
      </c>
      <c r="D59">
        <v>383</v>
      </c>
      <c r="E59">
        <f t="shared" si="2"/>
        <v>15020.390404969976</v>
      </c>
      <c r="F59">
        <f t="shared" si="3"/>
        <v>8044.0492785139804</v>
      </c>
      <c r="G59">
        <f t="shared" si="4"/>
        <v>6355.6808239780576</v>
      </c>
      <c r="H59">
        <f t="shared" si="5"/>
        <v>3371.6753212271983</v>
      </c>
      <c r="I59">
        <f t="shared" si="6"/>
        <v>1337.6125321165327</v>
      </c>
      <c r="J59">
        <f t="shared" si="7"/>
        <v>1860.3971377869289</v>
      </c>
      <c r="K59">
        <v>0</v>
      </c>
      <c r="L59">
        <f t="shared" si="12"/>
        <v>1.8264696382326823E-2</v>
      </c>
      <c r="M59">
        <f t="shared" si="0"/>
        <v>20969.415093622698</v>
      </c>
      <c r="N59">
        <f t="shared" si="17"/>
        <v>1.2357161815305073</v>
      </c>
      <c r="O59">
        <f t="shared" si="17"/>
        <v>1.0684915165613005</v>
      </c>
      <c r="P59">
        <f t="shared" si="17"/>
        <v>1.0284724249621717</v>
      </c>
      <c r="Q59">
        <f t="shared" si="17"/>
        <v>1.0132018718255937</v>
      </c>
      <c r="R59">
        <f t="shared" ref="R59:S59" si="51">R47</f>
        <v>1.0064035547290595</v>
      </c>
      <c r="S59">
        <f t="shared" si="51"/>
        <v>1.0031711506301075</v>
      </c>
      <c r="T59">
        <f t="shared" si="8"/>
        <v>0.43</v>
      </c>
      <c r="U59">
        <f t="shared" si="9"/>
        <v>4.4999999999999998E-2</v>
      </c>
      <c r="V59">
        <f t="shared" si="10"/>
        <v>4.9999999999999998E-7</v>
      </c>
      <c r="W59">
        <f t="shared" si="11"/>
        <v>0.17050111485872416</v>
      </c>
      <c r="X59">
        <f t="shared" si="11"/>
        <v>0.26086441277848288</v>
      </c>
      <c r="Y59">
        <f t="shared" si="11"/>
        <v>0.3160087418324502</v>
      </c>
      <c r="Z59">
        <f t="shared" si="11"/>
        <v>0.34643685074413205</v>
      </c>
      <c r="AA59">
        <f t="shared" si="11"/>
        <v>0.36248328591441092</v>
      </c>
    </row>
    <row r="60" spans="1:27" x14ac:dyDescent="0.45">
      <c r="A60">
        <v>2014</v>
      </c>
      <c r="B60">
        <v>11</v>
      </c>
      <c r="C60">
        <v>58</v>
      </c>
      <c r="D60">
        <v>1392</v>
      </c>
      <c r="E60">
        <f t="shared" si="2"/>
        <v>10440.339222897648</v>
      </c>
      <c r="F60">
        <f t="shared" si="3"/>
        <v>8061.3013665565077</v>
      </c>
      <c r="G60">
        <f t="shared" si="4"/>
        <v>6126.4089776498477</v>
      </c>
      <c r="H60">
        <f t="shared" si="5"/>
        <v>3200.8766720140584</v>
      </c>
      <c r="I60">
        <f t="shared" si="6"/>
        <v>1261.1689100731633</v>
      </c>
      <c r="J60">
        <f t="shared" si="7"/>
        <v>1748.3337952900238</v>
      </c>
      <c r="K60">
        <v>0</v>
      </c>
      <c r="L60">
        <f t="shared" si="12"/>
        <v>6.824168434395593E-2</v>
      </c>
      <c r="M60">
        <f t="shared" si="0"/>
        <v>20398.089721583601</v>
      </c>
      <c r="N60">
        <f t="shared" si="17"/>
        <v>1.2057434936253839</v>
      </c>
      <c r="O60">
        <f t="shared" si="17"/>
        <v>1.0631834768008654</v>
      </c>
      <c r="P60">
        <f t="shared" si="17"/>
        <v>1.0266310022622362</v>
      </c>
      <c r="Q60">
        <f t="shared" si="17"/>
        <v>1.0124140126799859</v>
      </c>
      <c r="R60">
        <f t="shared" ref="R60:S60" si="52">R48</f>
        <v>1.0060357653723409</v>
      </c>
      <c r="S60">
        <f t="shared" si="52"/>
        <v>1.0029924091740836</v>
      </c>
      <c r="T60">
        <f t="shared" si="8"/>
        <v>0.43</v>
      </c>
      <c r="U60">
        <f t="shared" si="9"/>
        <v>4.4999999999999998E-2</v>
      </c>
      <c r="V60">
        <f t="shared" si="10"/>
        <v>4.9999999999999998E-7</v>
      </c>
      <c r="W60">
        <f t="shared" si="11"/>
        <v>0.17050111485872416</v>
      </c>
      <c r="X60">
        <f t="shared" si="11"/>
        <v>0.26086441277848288</v>
      </c>
      <c r="Y60">
        <f t="shared" si="11"/>
        <v>0.3160087418324502</v>
      </c>
      <c r="Z60">
        <f t="shared" si="11"/>
        <v>0.34643685074413205</v>
      </c>
      <c r="AA60">
        <f t="shared" si="11"/>
        <v>0.36248328591441092</v>
      </c>
    </row>
    <row r="61" spans="1:27" x14ac:dyDescent="0.45">
      <c r="A61">
        <v>2014</v>
      </c>
      <c r="B61">
        <v>12</v>
      </c>
      <c r="C61">
        <v>59</v>
      </c>
      <c r="D61">
        <v>834</v>
      </c>
      <c r="E61">
        <f t="shared" si="2"/>
        <v>7109.6580886551728</v>
      </c>
      <c r="F61">
        <f t="shared" si="3"/>
        <v>7634.8467225274862</v>
      </c>
      <c r="G61">
        <f t="shared" si="4"/>
        <v>5588.4546588735802</v>
      </c>
      <c r="H61">
        <f t="shared" si="5"/>
        <v>2876.3516223296583</v>
      </c>
      <c r="I61">
        <f t="shared" si="6"/>
        <v>1125.6215927067155</v>
      </c>
      <c r="J61">
        <f t="shared" si="7"/>
        <v>1555.3458337503291</v>
      </c>
      <c r="K61">
        <v>0</v>
      </c>
      <c r="L61">
        <f t="shared" si="12"/>
        <v>4.4407478608078213E-2</v>
      </c>
      <c r="M61">
        <f t="shared" si="0"/>
        <v>18780.62043018777</v>
      </c>
      <c r="N61">
        <f t="shared" si="17"/>
        <v>1.1813221450223856</v>
      </c>
      <c r="O61">
        <f t="shared" si="17"/>
        <v>1.0583928992520348</v>
      </c>
      <c r="P61">
        <f t="shared" si="17"/>
        <v>1.0249246350378065</v>
      </c>
      <c r="Q61">
        <f t="shared" si="17"/>
        <v>1.0116763904262953</v>
      </c>
      <c r="R61">
        <f t="shared" ref="R61:S61" si="53">R49</f>
        <v>1.0056898343371472</v>
      </c>
      <c r="S61">
        <f t="shared" si="53"/>
        <v>1.0028239197888971</v>
      </c>
      <c r="T61">
        <f t="shared" si="8"/>
        <v>0.43</v>
      </c>
      <c r="U61">
        <f t="shared" si="9"/>
        <v>4.4999999999999998E-2</v>
      </c>
      <c r="V61">
        <f t="shared" si="10"/>
        <v>4.9999999999999998E-7</v>
      </c>
      <c r="W61">
        <f t="shared" si="11"/>
        <v>0.17050111485872416</v>
      </c>
      <c r="X61">
        <f t="shared" si="11"/>
        <v>0.26086441277848288</v>
      </c>
      <c r="Y61">
        <f t="shared" si="11"/>
        <v>0.3160087418324502</v>
      </c>
      <c r="Z61">
        <f t="shared" si="11"/>
        <v>0.34643685074413205</v>
      </c>
      <c r="AA61">
        <f t="shared" si="11"/>
        <v>0.36248328591441092</v>
      </c>
    </row>
    <row r="62" spans="1:27" x14ac:dyDescent="0.45">
      <c r="A62">
        <v>2015</v>
      </c>
      <c r="B62">
        <v>1</v>
      </c>
      <c r="C62">
        <v>60</v>
      </c>
      <c r="D62">
        <v>175</v>
      </c>
      <c r="E62">
        <f t="shared" si="2"/>
        <v>4622.2747463907854</v>
      </c>
      <c r="F62">
        <f t="shared" si="3"/>
        <v>4757.4577439987324</v>
      </c>
      <c r="G62">
        <f t="shared" si="4"/>
        <v>7377.9932253841325</v>
      </c>
      <c r="H62">
        <f t="shared" si="5"/>
        <v>5221.8271526299804</v>
      </c>
      <c r="I62">
        <f t="shared" si="6"/>
        <v>2651.2583375279837</v>
      </c>
      <c r="J62">
        <f t="shared" si="7"/>
        <v>1031.0989976073192</v>
      </c>
      <c r="K62">
        <v>0</v>
      </c>
      <c r="L62">
        <f t="shared" si="12"/>
        <v>8.3176346071407014E-3</v>
      </c>
      <c r="M62">
        <f t="shared" si="0"/>
        <v>21039.635457148146</v>
      </c>
      <c r="N62">
        <f t="shared" si="17"/>
        <v>8.6201218745313053</v>
      </c>
      <c r="O62">
        <f t="shared" si="17"/>
        <v>1.1610740940419642</v>
      </c>
      <c r="P62">
        <f t="shared" si="17"/>
        <v>1.0540543689490181</v>
      </c>
      <c r="Q62">
        <f t="shared" si="17"/>
        <v>1.0233414656310638</v>
      </c>
      <c r="R62">
        <f t="shared" ref="R62:S62" si="54">R50</f>
        <v>1.0109854330301788</v>
      </c>
      <c r="S62">
        <f t="shared" si="54"/>
        <v>1.0053643810555184</v>
      </c>
      <c r="T62">
        <f t="shared" si="8"/>
        <v>0.43</v>
      </c>
      <c r="U62">
        <f t="shared" si="9"/>
        <v>4.4999999999999998E-2</v>
      </c>
      <c r="V62">
        <f t="shared" si="10"/>
        <v>4.9999999999999998E-7</v>
      </c>
      <c r="W62">
        <f t="shared" si="11"/>
        <v>0.17050111485872416</v>
      </c>
      <c r="X62">
        <f t="shared" si="11"/>
        <v>0.26086441277848288</v>
      </c>
      <c r="Y62">
        <f t="shared" si="11"/>
        <v>0.3160087418324502</v>
      </c>
      <c r="Z62">
        <f t="shared" si="11"/>
        <v>0.34643685074413205</v>
      </c>
      <c r="AA62">
        <f t="shared" si="11"/>
        <v>0.36248328591441092</v>
      </c>
    </row>
    <row r="63" spans="1:27" x14ac:dyDescent="0.45">
      <c r="A63">
        <v>2015</v>
      </c>
      <c r="B63">
        <v>2</v>
      </c>
      <c r="C63">
        <v>61</v>
      </c>
      <c r="D63">
        <v>258</v>
      </c>
      <c r="E63">
        <f t="shared" si="2"/>
        <v>22619.319562667763</v>
      </c>
      <c r="F63">
        <f t="shared" si="3"/>
        <v>5235.62090258023</v>
      </c>
      <c r="G63">
        <f t="shared" si="4"/>
        <v>7365.4822718115392</v>
      </c>
      <c r="H63">
        <f t="shared" si="5"/>
        <v>5059.8119500832263</v>
      </c>
      <c r="I63">
        <f t="shared" si="6"/>
        <v>2537.7141002100802</v>
      </c>
      <c r="J63">
        <f t="shared" si="7"/>
        <v>981.40554158142095</v>
      </c>
      <c r="K63">
        <v>0</v>
      </c>
      <c r="L63">
        <f t="shared" si="12"/>
        <v>1.2181283120975672E-2</v>
      </c>
      <c r="M63">
        <f t="shared" si="0"/>
        <v>21180.034766266497</v>
      </c>
      <c r="N63">
        <f t="shared" si="17"/>
        <v>3.2678406690608193</v>
      </c>
      <c r="O63">
        <f t="shared" si="17"/>
        <v>1.1440413263120033</v>
      </c>
      <c r="P63">
        <f t="shared" si="17"/>
        <v>1.0501129079198277</v>
      </c>
      <c r="Q63">
        <f t="shared" si="17"/>
        <v>1.0218709165783502</v>
      </c>
      <c r="R63">
        <f t="shared" ref="R63:S63" si="55">R51</f>
        <v>1.0103378645517875</v>
      </c>
      <c r="S63">
        <f t="shared" si="55"/>
        <v>1.0050581211766119</v>
      </c>
      <c r="T63">
        <f t="shared" si="8"/>
        <v>0.43</v>
      </c>
      <c r="U63">
        <f t="shared" si="9"/>
        <v>4.4999999999999998E-2</v>
      </c>
      <c r="V63">
        <f t="shared" si="10"/>
        <v>4.9999999999999998E-7</v>
      </c>
      <c r="W63">
        <f t="shared" si="11"/>
        <v>0.17050111485872416</v>
      </c>
      <c r="X63">
        <f t="shared" si="11"/>
        <v>0.26086441277848288</v>
      </c>
      <c r="Y63">
        <f t="shared" si="11"/>
        <v>0.3160087418324502</v>
      </c>
      <c r="Z63">
        <f t="shared" si="11"/>
        <v>0.34643685074413205</v>
      </c>
      <c r="AA63">
        <f t="shared" ref="AA63:AA122" si="56">AA62</f>
        <v>0.36248328591441092</v>
      </c>
    </row>
    <row r="64" spans="1:27" x14ac:dyDescent="0.45">
      <c r="A64">
        <v>2015</v>
      </c>
      <c r="B64">
        <v>3</v>
      </c>
      <c r="C64">
        <v>62</v>
      </c>
      <c r="D64">
        <v>477</v>
      </c>
      <c r="E64">
        <f t="shared" si="2"/>
        <v>41296.340881393364</v>
      </c>
      <c r="F64">
        <f t="shared" si="3"/>
        <v>5656.4506002608423</v>
      </c>
      <c r="G64">
        <f t="shared" si="4"/>
        <v>7296.8105215077121</v>
      </c>
      <c r="H64">
        <f t="shared" si="5"/>
        <v>4876.1683128612221</v>
      </c>
      <c r="I64">
        <f t="shared" si="6"/>
        <v>2417.6583418962477</v>
      </c>
      <c r="J64">
        <f t="shared" si="7"/>
        <v>930.02819853760411</v>
      </c>
      <c r="K64">
        <v>0</v>
      </c>
      <c r="L64">
        <f t="shared" si="12"/>
        <v>2.2524313535500991E-2</v>
      </c>
      <c r="M64">
        <f t="shared" si="0"/>
        <v>21177.115975063629</v>
      </c>
      <c r="N64">
        <f t="shared" si="17"/>
        <v>2.2382502350490769</v>
      </c>
      <c r="O64">
        <f t="shared" si="17"/>
        <v>1.1295373993361264</v>
      </c>
      <c r="P64">
        <f t="shared" si="17"/>
        <v>1.0465219726732478</v>
      </c>
      <c r="Q64">
        <f t="shared" si="17"/>
        <v>1.0205035229536517</v>
      </c>
      <c r="R64">
        <f t="shared" ref="R64:S64" si="57">R52</f>
        <v>1.0097306758633313</v>
      </c>
      <c r="S64">
        <f t="shared" si="57"/>
        <v>1.0047698588762555</v>
      </c>
      <c r="T64">
        <f t="shared" si="8"/>
        <v>0.43</v>
      </c>
      <c r="U64">
        <f t="shared" si="9"/>
        <v>4.4999999999999998E-2</v>
      </c>
      <c r="V64">
        <f t="shared" si="10"/>
        <v>4.9999999999999998E-7</v>
      </c>
      <c r="W64">
        <f t="shared" si="11"/>
        <v>0.17050111485872416</v>
      </c>
      <c r="X64">
        <f t="shared" si="11"/>
        <v>0.26086441277848288</v>
      </c>
      <c r="Y64">
        <f t="shared" si="11"/>
        <v>0.3160087418324502</v>
      </c>
      <c r="Z64">
        <f t="shared" si="11"/>
        <v>0.34643685074413205</v>
      </c>
      <c r="AA64">
        <f t="shared" si="56"/>
        <v>0.36248328591441092</v>
      </c>
    </row>
    <row r="65" spans="1:27" x14ac:dyDescent="0.45">
      <c r="A65">
        <v>2015</v>
      </c>
      <c r="B65">
        <v>4</v>
      </c>
      <c r="C65">
        <v>63</v>
      </c>
      <c r="D65">
        <v>308</v>
      </c>
      <c r="E65">
        <f t="shared" si="2"/>
        <v>50777.438181392637</v>
      </c>
      <c r="F65">
        <f t="shared" si="3"/>
        <v>5974.2520711514189</v>
      </c>
      <c r="G65">
        <f t="shared" si="4"/>
        <v>7128.284628841976</v>
      </c>
      <c r="H65">
        <f t="shared" si="5"/>
        <v>4642.3879854785364</v>
      </c>
      <c r="I65">
        <f t="shared" si="6"/>
        <v>2276.8744264343004</v>
      </c>
      <c r="J65">
        <f t="shared" si="7"/>
        <v>871.46516147404793</v>
      </c>
      <c r="K65">
        <v>0</v>
      </c>
      <c r="L65">
        <f t="shared" si="12"/>
        <v>1.4741593078512728E-2</v>
      </c>
      <c r="M65">
        <f t="shared" si="0"/>
        <v>20893.264273380279</v>
      </c>
      <c r="N65">
        <f t="shared" si="17"/>
        <v>1.8270192822678391</v>
      </c>
      <c r="O65">
        <f t="shared" si="17"/>
        <v>1.1170577104393344</v>
      </c>
      <c r="P65">
        <f t="shared" si="17"/>
        <v>1.0432418957194785</v>
      </c>
      <c r="Q65">
        <f t="shared" si="17"/>
        <v>1.0192307904732578</v>
      </c>
      <c r="R65">
        <f t="shared" ref="R65:S65" si="58">R53</f>
        <v>1.0091610987898421</v>
      </c>
      <c r="S65">
        <f t="shared" si="58"/>
        <v>1.0044984798858381</v>
      </c>
      <c r="T65">
        <f t="shared" si="8"/>
        <v>0.43</v>
      </c>
      <c r="U65">
        <f t="shared" si="9"/>
        <v>4.4999999999999998E-2</v>
      </c>
      <c r="V65">
        <f t="shared" si="10"/>
        <v>4.9999999999999998E-7</v>
      </c>
      <c r="W65">
        <f t="shared" si="11"/>
        <v>0.17050111485872416</v>
      </c>
      <c r="X65">
        <f t="shared" si="11"/>
        <v>0.26086441277848288</v>
      </c>
      <c r="Y65">
        <f t="shared" si="11"/>
        <v>0.3160087418324502</v>
      </c>
      <c r="Z65">
        <f t="shared" si="11"/>
        <v>0.34643685074413205</v>
      </c>
      <c r="AA65">
        <f t="shared" si="56"/>
        <v>0.36248328591441092</v>
      </c>
    </row>
    <row r="66" spans="1:27" x14ac:dyDescent="0.45">
      <c r="A66">
        <v>2015</v>
      </c>
      <c r="B66">
        <v>5</v>
      </c>
      <c r="C66">
        <v>64</v>
      </c>
      <c r="D66">
        <v>41</v>
      </c>
      <c r="E66">
        <f t="shared" si="2"/>
        <v>50524.328472372734</v>
      </c>
      <c r="F66">
        <f t="shared" si="3"/>
        <v>6285.2030518980255</v>
      </c>
      <c r="G66">
        <f t="shared" si="4"/>
        <v>6996.7992654509653</v>
      </c>
      <c r="H66">
        <f t="shared" si="5"/>
        <v>4450.3036666028147</v>
      </c>
      <c r="I66">
        <f t="shared" si="6"/>
        <v>2160.7703522921515</v>
      </c>
      <c r="J66">
        <f t="shared" si="7"/>
        <v>823.14630083276018</v>
      </c>
      <c r="K66">
        <v>0</v>
      </c>
      <c r="L66">
        <f t="shared" si="12"/>
        <v>1.9791252835167227E-3</v>
      </c>
      <c r="M66">
        <f t="shared" si="0"/>
        <v>20716.222637076713</v>
      </c>
      <c r="N66">
        <f t="shared" si="17"/>
        <v>1.6095724778898968</v>
      </c>
      <c r="O66">
        <f t="shared" si="17"/>
        <v>1.1062230943819682</v>
      </c>
      <c r="P66">
        <f t="shared" si="17"/>
        <v>1.0402386604077685</v>
      </c>
      <c r="Q66">
        <f t="shared" si="17"/>
        <v>1.0180450748550256</v>
      </c>
      <c r="R66">
        <f t="shared" ref="R66:S66" si="59">R54</f>
        <v>1.0086265832125294</v>
      </c>
      <c r="S66">
        <f t="shared" si="59"/>
        <v>1.0042429451623935</v>
      </c>
      <c r="T66">
        <f t="shared" si="8"/>
        <v>0.43</v>
      </c>
      <c r="U66">
        <f t="shared" si="9"/>
        <v>4.4999999999999998E-2</v>
      </c>
      <c r="V66">
        <f t="shared" si="10"/>
        <v>4.9999999999999998E-7</v>
      </c>
      <c r="W66">
        <f t="shared" si="11"/>
        <v>0.17050111485872416</v>
      </c>
      <c r="X66">
        <f t="shared" si="11"/>
        <v>0.26086441277848288</v>
      </c>
      <c r="Y66">
        <f t="shared" si="11"/>
        <v>0.3160087418324502</v>
      </c>
      <c r="Z66">
        <f t="shared" si="11"/>
        <v>0.34643685074413205</v>
      </c>
      <c r="AA66">
        <f t="shared" si="56"/>
        <v>0.36248328591441092</v>
      </c>
    </row>
    <row r="67" spans="1:27" x14ac:dyDescent="0.45">
      <c r="A67">
        <v>2015</v>
      </c>
      <c r="B67">
        <v>6</v>
      </c>
      <c r="C67">
        <v>65</v>
      </c>
      <c r="D67">
        <v>99</v>
      </c>
      <c r="E67">
        <f t="shared" si="2"/>
        <v>44299.480003210374</v>
      </c>
      <c r="F67">
        <f t="shared" si="3"/>
        <v>6627.5199100175423</v>
      </c>
      <c r="G67">
        <f t="shared" si="4"/>
        <v>6936.9682034282605</v>
      </c>
      <c r="H67">
        <f t="shared" si="5"/>
        <v>4317.9245830656146</v>
      </c>
      <c r="I67">
        <f t="shared" si="6"/>
        <v>2077.0605135139999</v>
      </c>
      <c r="J67">
        <f t="shared" si="7"/>
        <v>787.81100684665739</v>
      </c>
      <c r="K67">
        <v>0</v>
      </c>
      <c r="L67">
        <f t="shared" si="12"/>
        <v>4.771708863924049E-3</v>
      </c>
      <c r="M67">
        <f t="shared" ref="M67:M122" si="60">SUM(F67:J67)</f>
        <v>20747.284216872074</v>
      </c>
      <c r="N67">
        <f t="shared" si="17"/>
        <v>1.4760746702145</v>
      </c>
      <c r="O67">
        <f t="shared" si="17"/>
        <v>1.0967431646444317</v>
      </c>
      <c r="P67">
        <f t="shared" si="17"/>
        <v>1.0374829288133849</v>
      </c>
      <c r="Q67">
        <f t="shared" si="17"/>
        <v>1.0169394788043777</v>
      </c>
      <c r="R67">
        <f t="shared" ref="R67:S67" si="61">R55</f>
        <v>1.0081247767436716</v>
      </c>
      <c r="S67">
        <f t="shared" si="61"/>
        <v>1.004002285131397</v>
      </c>
      <c r="T67">
        <f t="shared" si="8"/>
        <v>0.43</v>
      </c>
      <c r="U67">
        <f t="shared" si="9"/>
        <v>4.4999999999999998E-2</v>
      </c>
      <c r="V67">
        <f t="shared" si="10"/>
        <v>4.9999999999999998E-7</v>
      </c>
      <c r="W67">
        <f t="shared" si="11"/>
        <v>0.17050111485872416</v>
      </c>
      <c r="X67">
        <f t="shared" si="11"/>
        <v>0.26086441277848288</v>
      </c>
      <c r="Y67">
        <f t="shared" si="11"/>
        <v>0.3160087418324502</v>
      </c>
      <c r="Z67">
        <f t="shared" si="11"/>
        <v>0.34643685074413205</v>
      </c>
      <c r="AA67">
        <f t="shared" si="56"/>
        <v>0.36248328591441092</v>
      </c>
    </row>
    <row r="68" spans="1:27" x14ac:dyDescent="0.45">
      <c r="A68">
        <v>2015</v>
      </c>
      <c r="B68">
        <v>7</v>
      </c>
      <c r="C68">
        <v>66</v>
      </c>
      <c r="D68">
        <v>227</v>
      </c>
      <c r="E68">
        <f t="shared" ref="E68:E122" si="62">IF(MOD($C67,12)=11,SUMPRODUCT(F67:J67,W67:AA67),N67*(1-$T67-$V67*E67)*E67-K67*E67)</f>
        <v>35823.567104427166</v>
      </c>
      <c r="F68">
        <f t="shared" ref="F68:F122" si="63">IF(MOD($C67,12)=11,$N67*(1-$T67-$V67*E67)*E67-$K67*$E67,O67*(1-$U67)*F67-$L67*F67)</f>
        <v>6909.9716421626063</v>
      </c>
      <c r="G68">
        <f t="shared" ref="G68:G122" si="64">IF(MOD($C67,12)=11,O67*(1-$U67)*F67-$L67*F67,P67*(1-$U67)*G67-$L67*G67)</f>
        <v>6840.0205221180049</v>
      </c>
      <c r="H68">
        <f t="shared" ref="H68:H122" si="65">IF(MOD($C67,12)=11,P67*(1-$U67)*G67-$L67*G67,Q67*(1-$U67)*H67-$L67*H67)</f>
        <v>4172.866037136715</v>
      </c>
      <c r="I68">
        <f t="shared" ref="I68:I122" si="66">IF(MOD($C67,12)=11,Q67*(1-$U67)*H67-$L67*H67,R67*(1-$U67)*I67-$L67*I67)</f>
        <v>1989.7979109150328</v>
      </c>
      <c r="J68">
        <f t="shared" ref="J68:J122" si="67">IF(MOD($C67,12)=11,R67*(1-$U67)*I67-$L67*I67,S67*(1-$U67)*J67-$L67*J67)</f>
        <v>751.61146406058663</v>
      </c>
      <c r="K68">
        <v>0</v>
      </c>
      <c r="L68">
        <f t="shared" si="12"/>
        <v>1.0985146178581569E-2</v>
      </c>
      <c r="M68">
        <f t="shared" si="60"/>
        <v>20664.267576392947</v>
      </c>
      <c r="N68">
        <f t="shared" si="17"/>
        <v>1.3861661914514798</v>
      </c>
      <c r="O68">
        <f t="shared" si="17"/>
        <v>1.0883917876192275</v>
      </c>
      <c r="P68">
        <f t="shared" si="17"/>
        <v>1.0349492637516564</v>
      </c>
      <c r="Q68">
        <f t="shared" si="17"/>
        <v>1.0159077636897533</v>
      </c>
      <c r="R68">
        <f t="shared" ref="R68:S68" si="68">R56</f>
        <v>1.0076535066400056</v>
      </c>
      <c r="S68">
        <f t="shared" si="68"/>
        <v>1.0037755944420483</v>
      </c>
      <c r="T68">
        <f t="shared" ref="T68:T122" si="69">T67</f>
        <v>0.43</v>
      </c>
      <c r="U68">
        <f t="shared" ref="U68:U122" si="70">U67</f>
        <v>4.4999999999999998E-2</v>
      </c>
      <c r="V68">
        <f t="shared" ref="V68:V122" si="71">V67</f>
        <v>4.9999999999999998E-7</v>
      </c>
      <c r="W68">
        <f t="shared" ref="W68:Z122" si="72">W67</f>
        <v>0.17050111485872416</v>
      </c>
      <c r="X68">
        <f t="shared" si="72"/>
        <v>0.26086441277848288</v>
      </c>
      <c r="Y68">
        <f t="shared" si="72"/>
        <v>0.3160087418324502</v>
      </c>
      <c r="Z68">
        <f t="shared" si="72"/>
        <v>0.34643685074413205</v>
      </c>
      <c r="AA68">
        <f t="shared" si="56"/>
        <v>0.36248328591441092</v>
      </c>
    </row>
    <row r="69" spans="1:27" x14ac:dyDescent="0.45">
      <c r="A69">
        <v>2015</v>
      </c>
      <c r="B69">
        <v>8</v>
      </c>
      <c r="C69">
        <v>67</v>
      </c>
      <c r="D69">
        <v>167</v>
      </c>
      <c r="E69">
        <f t="shared" si="62"/>
        <v>27415.275103682303</v>
      </c>
      <c r="F69">
        <f t="shared" si="63"/>
        <v>7106.4153019719988</v>
      </c>
      <c r="G69">
        <f t="shared" si="64"/>
        <v>6685.3772389587348</v>
      </c>
      <c r="H69">
        <f t="shared" si="65"/>
        <v>4002.6413453844966</v>
      </c>
      <c r="I69">
        <f t="shared" si="66"/>
        <v>1892.9424136115204</v>
      </c>
      <c r="J69">
        <f t="shared" si="67"/>
        <v>712.24246633896098</v>
      </c>
      <c r="K69">
        <v>0</v>
      </c>
      <c r="L69">
        <f t="shared" si="12"/>
        <v>8.186427497172806E-3</v>
      </c>
      <c r="M69">
        <f t="shared" si="60"/>
        <v>20399.61876626571</v>
      </c>
      <c r="N69">
        <f t="shared" si="17"/>
        <v>1.3216858523054307</v>
      </c>
      <c r="O69">
        <f t="shared" si="17"/>
        <v>1.080990254040735</v>
      </c>
      <c r="P69">
        <f t="shared" si="17"/>
        <v>1.0326155011645681</v>
      </c>
      <c r="Q69">
        <f t="shared" si="17"/>
        <v>1.0149442735164043</v>
      </c>
      <c r="R69">
        <f t="shared" ref="R69:S69" si="73">R57</f>
        <v>1.0072107636700451</v>
      </c>
      <c r="S69">
        <f t="shared" si="73"/>
        <v>1.0035620271820644</v>
      </c>
      <c r="T69">
        <f t="shared" si="69"/>
        <v>0.43</v>
      </c>
      <c r="U69">
        <f t="shared" si="70"/>
        <v>4.4999999999999998E-2</v>
      </c>
      <c r="V69">
        <f t="shared" si="71"/>
        <v>4.9999999999999998E-7</v>
      </c>
      <c r="W69">
        <f t="shared" si="72"/>
        <v>0.17050111485872416</v>
      </c>
      <c r="X69">
        <f t="shared" si="72"/>
        <v>0.26086441277848288</v>
      </c>
      <c r="Y69">
        <f t="shared" si="72"/>
        <v>0.3160087418324502</v>
      </c>
      <c r="Z69">
        <f t="shared" si="72"/>
        <v>0.34643685074413205</v>
      </c>
      <c r="AA69">
        <f t="shared" si="56"/>
        <v>0.36248328591441092</v>
      </c>
    </row>
    <row r="70" spans="1:27" x14ac:dyDescent="0.45">
      <c r="A70">
        <v>2015</v>
      </c>
      <c r="B70">
        <v>9</v>
      </c>
      <c r="C70">
        <v>68</v>
      </c>
      <c r="D70">
        <v>91</v>
      </c>
      <c r="E70">
        <f t="shared" si="62"/>
        <v>20156.909542735917</v>
      </c>
      <c r="F70">
        <f t="shared" si="63"/>
        <v>7278.1010732463883</v>
      </c>
      <c r="G70">
        <f t="shared" si="64"/>
        <v>6538.0407244599146</v>
      </c>
      <c r="H70">
        <f t="shared" si="65"/>
        <v>3846.8799732071047</v>
      </c>
      <c r="I70">
        <f t="shared" si="66"/>
        <v>1805.2988993418555</v>
      </c>
      <c r="J70">
        <f t="shared" si="67"/>
        <v>676.78369485179678</v>
      </c>
      <c r="K70">
        <v>0</v>
      </c>
      <c r="L70">
        <f t="shared" ref="L70:L122" si="74">D70/SUM(F70:J70)</f>
        <v>4.5172265355755276E-3</v>
      </c>
      <c r="M70">
        <f t="shared" si="60"/>
        <v>20145.104365107061</v>
      </c>
      <c r="N70">
        <f t="shared" si="17"/>
        <v>1.273295559186874</v>
      </c>
      <c r="O70">
        <f t="shared" si="17"/>
        <v>1.0743954718332109</v>
      </c>
      <c r="P70">
        <f t="shared" si="17"/>
        <v>1.0304622400391612</v>
      </c>
      <c r="Q70">
        <f t="shared" si="17"/>
        <v>1.0140438692420448</v>
      </c>
      <c r="R70">
        <f t="shared" ref="R70:S70" si="75">R58</f>
        <v>1.0067946876914795</v>
      </c>
      <c r="S70">
        <f t="shared" si="75"/>
        <v>1.0033607925051915</v>
      </c>
      <c r="T70">
        <f t="shared" si="69"/>
        <v>0.43</v>
      </c>
      <c r="U70">
        <f t="shared" si="70"/>
        <v>4.4999999999999998E-2</v>
      </c>
      <c r="V70">
        <f t="shared" si="71"/>
        <v>4.9999999999999998E-7</v>
      </c>
      <c r="W70">
        <f t="shared" si="72"/>
        <v>0.17050111485872416</v>
      </c>
      <c r="X70">
        <f t="shared" si="72"/>
        <v>0.26086441277848288</v>
      </c>
      <c r="Y70">
        <f t="shared" si="72"/>
        <v>0.3160087418324502</v>
      </c>
      <c r="Z70">
        <f t="shared" si="72"/>
        <v>0.34643685074413205</v>
      </c>
      <c r="AA70">
        <f t="shared" si="56"/>
        <v>0.36248328591441092</v>
      </c>
    </row>
    <row r="71" spans="1:27" x14ac:dyDescent="0.45">
      <c r="A71">
        <v>2015</v>
      </c>
      <c r="B71">
        <v>10</v>
      </c>
      <c r="C71">
        <v>69</v>
      </c>
      <c r="D71">
        <v>176</v>
      </c>
      <c r="E71">
        <f t="shared" si="62"/>
        <v>14370.780311417566</v>
      </c>
      <c r="F71">
        <f t="shared" si="63"/>
        <v>7434.8018576948671</v>
      </c>
      <c r="G71">
        <f t="shared" si="64"/>
        <v>6404.4960952752799</v>
      </c>
      <c r="H71">
        <f t="shared" si="65"/>
        <v>3707.9870968821906</v>
      </c>
      <c r="I71">
        <f t="shared" si="66"/>
        <v>1727.6199570900333</v>
      </c>
      <c r="J71">
        <f t="shared" si="67"/>
        <v>645.44341905691203</v>
      </c>
      <c r="K71">
        <v>0</v>
      </c>
      <c r="L71">
        <f t="shared" si="74"/>
        <v>8.835186826867519E-3</v>
      </c>
      <c r="M71">
        <f t="shared" si="60"/>
        <v>19920.348425999284</v>
      </c>
      <c r="N71">
        <f t="shared" si="17"/>
        <v>1.2357161815305073</v>
      </c>
      <c r="O71">
        <f t="shared" si="17"/>
        <v>1.0684915165613005</v>
      </c>
      <c r="P71">
        <f t="shared" si="17"/>
        <v>1.0284724249621717</v>
      </c>
      <c r="Q71">
        <f t="shared" si="17"/>
        <v>1.0132018718255937</v>
      </c>
      <c r="R71">
        <f t="shared" ref="R71:S71" si="76">R59</f>
        <v>1.0064035547290595</v>
      </c>
      <c r="S71">
        <f t="shared" si="76"/>
        <v>1.0031711506301075</v>
      </c>
      <c r="T71">
        <f t="shared" si="69"/>
        <v>0.43</v>
      </c>
      <c r="U71">
        <f t="shared" si="70"/>
        <v>4.4999999999999998E-2</v>
      </c>
      <c r="V71">
        <f t="shared" si="71"/>
        <v>4.9999999999999998E-7</v>
      </c>
      <c r="W71">
        <f t="shared" si="72"/>
        <v>0.17050111485872416</v>
      </c>
      <c r="X71">
        <f t="shared" si="72"/>
        <v>0.26086441277848288</v>
      </c>
      <c r="Y71">
        <f t="shared" si="72"/>
        <v>0.3160087418324502</v>
      </c>
      <c r="Z71">
        <f t="shared" si="72"/>
        <v>0.34643685074413205</v>
      </c>
      <c r="AA71">
        <f t="shared" si="56"/>
        <v>0.36248328591441092</v>
      </c>
    </row>
    <row r="72" spans="1:27" x14ac:dyDescent="0.45">
      <c r="A72">
        <v>2015</v>
      </c>
      <c r="B72">
        <v>11</v>
      </c>
      <c r="C72">
        <v>70</v>
      </c>
      <c r="D72">
        <v>1129</v>
      </c>
      <c r="E72">
        <f t="shared" si="62"/>
        <v>9994.5776531246083</v>
      </c>
      <c r="F72">
        <f t="shared" si="63"/>
        <v>7520.8538267759332</v>
      </c>
      <c r="G72">
        <f t="shared" si="64"/>
        <v>6233.8545668952429</v>
      </c>
      <c r="H72">
        <f t="shared" si="65"/>
        <v>3555.1164324866381</v>
      </c>
      <c r="I72">
        <f t="shared" si="66"/>
        <v>1645.1782919779268</v>
      </c>
      <c r="J72">
        <f t="shared" si="67"/>
        <v>612.65054438712525</v>
      </c>
      <c r="K72">
        <v>0</v>
      </c>
      <c r="L72">
        <f t="shared" si="74"/>
        <v>5.7697259951116582E-2</v>
      </c>
      <c r="M72">
        <f t="shared" si="60"/>
        <v>19567.653662522862</v>
      </c>
      <c r="N72">
        <f t="shared" si="17"/>
        <v>1.2057434936253839</v>
      </c>
      <c r="O72">
        <f t="shared" si="17"/>
        <v>1.0631834768008654</v>
      </c>
      <c r="P72">
        <f t="shared" si="17"/>
        <v>1.0266310022622362</v>
      </c>
      <c r="Q72">
        <f t="shared" si="17"/>
        <v>1.0124140126799859</v>
      </c>
      <c r="R72">
        <f t="shared" ref="R72:S72" si="77">R60</f>
        <v>1.0060357653723409</v>
      </c>
      <c r="S72">
        <f t="shared" si="77"/>
        <v>1.0029924091740836</v>
      </c>
      <c r="T72">
        <f t="shared" si="69"/>
        <v>0.43</v>
      </c>
      <c r="U72">
        <f t="shared" si="70"/>
        <v>4.4999999999999998E-2</v>
      </c>
      <c r="V72">
        <f t="shared" si="71"/>
        <v>4.9999999999999998E-7</v>
      </c>
      <c r="W72">
        <f t="shared" si="72"/>
        <v>0.17050111485872416</v>
      </c>
      <c r="X72">
        <f t="shared" si="72"/>
        <v>0.26086441277848288</v>
      </c>
      <c r="Y72">
        <f t="shared" si="72"/>
        <v>0.3160087418324502</v>
      </c>
      <c r="Z72">
        <f t="shared" si="72"/>
        <v>0.34643685074413205</v>
      </c>
      <c r="AA72">
        <f t="shared" si="56"/>
        <v>0.36248328591441092</v>
      </c>
    </row>
    <row r="73" spans="1:27" x14ac:dyDescent="0.45">
      <c r="A73">
        <v>2015</v>
      </c>
      <c r="B73">
        <v>12</v>
      </c>
      <c r="C73">
        <v>71</v>
      </c>
      <c r="D73">
        <v>1614</v>
      </c>
      <c r="E73">
        <f t="shared" si="62"/>
        <v>6808.789463957376</v>
      </c>
      <c r="F73">
        <f t="shared" si="63"/>
        <v>7202.2927233620667</v>
      </c>
      <c r="G73">
        <f t="shared" si="64"/>
        <v>5752.1979582364811</v>
      </c>
      <c r="H73">
        <f t="shared" si="65"/>
        <v>3232.1629798135596</v>
      </c>
      <c r="I73">
        <f t="shared" si="66"/>
        <v>1485.706053469311</v>
      </c>
      <c r="J73">
        <f t="shared" si="67"/>
        <v>551.48381473060999</v>
      </c>
      <c r="K73">
        <v>0</v>
      </c>
      <c r="L73">
        <f t="shared" si="74"/>
        <v>8.8565290707056502E-2</v>
      </c>
      <c r="M73">
        <f t="shared" si="60"/>
        <v>18223.84352961203</v>
      </c>
      <c r="N73">
        <f t="shared" si="17"/>
        <v>1.1813221450223856</v>
      </c>
      <c r="O73">
        <f t="shared" si="17"/>
        <v>1.0583928992520348</v>
      </c>
      <c r="P73">
        <f t="shared" si="17"/>
        <v>1.0249246350378065</v>
      </c>
      <c r="Q73">
        <f t="shared" si="17"/>
        <v>1.0116763904262953</v>
      </c>
      <c r="R73">
        <f t="shared" ref="R73:S73" si="78">R61</f>
        <v>1.0056898343371472</v>
      </c>
      <c r="S73">
        <f t="shared" si="78"/>
        <v>1.0028239197888971</v>
      </c>
      <c r="T73">
        <f t="shared" si="69"/>
        <v>0.43</v>
      </c>
      <c r="U73">
        <f t="shared" si="70"/>
        <v>4.4999999999999998E-2</v>
      </c>
      <c r="V73">
        <f t="shared" si="71"/>
        <v>4.9999999999999998E-7</v>
      </c>
      <c r="W73">
        <f t="shared" si="72"/>
        <v>0.17050111485872416</v>
      </c>
      <c r="X73">
        <f t="shared" si="72"/>
        <v>0.26086441277848288</v>
      </c>
      <c r="Y73">
        <f t="shared" si="72"/>
        <v>0.3160087418324502</v>
      </c>
      <c r="Z73">
        <f t="shared" si="72"/>
        <v>0.34643685074413205</v>
      </c>
      <c r="AA73">
        <f t="shared" si="56"/>
        <v>0.36248328591441092</v>
      </c>
    </row>
    <row r="74" spans="1:27" x14ac:dyDescent="0.45">
      <c r="A74">
        <v>2016</v>
      </c>
      <c r="B74">
        <v>1</v>
      </c>
      <c r="C74">
        <v>72</v>
      </c>
      <c r="D74">
        <v>590</v>
      </c>
      <c r="E74">
        <f t="shared" si="62"/>
        <v>4464.5414296689296</v>
      </c>
      <c r="F74">
        <f t="shared" si="63"/>
        <v>4557.3402321982558</v>
      </c>
      <c r="G74">
        <f t="shared" si="64"/>
        <v>6641.9538314857864</v>
      </c>
      <c r="H74">
        <f t="shared" si="65"/>
        <v>5120.8236859495073</v>
      </c>
      <c r="I74">
        <f t="shared" si="66"/>
        <v>2836.4998888165787</v>
      </c>
      <c r="J74">
        <f t="shared" si="67"/>
        <v>1295.3403098910785</v>
      </c>
      <c r="K74">
        <v>0</v>
      </c>
      <c r="L74">
        <f t="shared" si="74"/>
        <v>2.8848093737052348E-2</v>
      </c>
      <c r="M74">
        <f t="shared" si="60"/>
        <v>20451.957948341209</v>
      </c>
      <c r="N74">
        <f t="shared" si="17"/>
        <v>8.6201218745313053</v>
      </c>
      <c r="O74">
        <f t="shared" si="17"/>
        <v>1.1610740940419642</v>
      </c>
      <c r="P74">
        <f t="shared" si="17"/>
        <v>1.0540543689490181</v>
      </c>
      <c r="Q74">
        <f t="shared" si="17"/>
        <v>1.0233414656310638</v>
      </c>
      <c r="R74">
        <f t="shared" ref="R74:S74" si="79">R62</f>
        <v>1.0109854330301788</v>
      </c>
      <c r="S74">
        <f t="shared" si="79"/>
        <v>1.0053643810555184</v>
      </c>
      <c r="T74">
        <f t="shared" si="69"/>
        <v>0.43</v>
      </c>
      <c r="U74">
        <f t="shared" si="70"/>
        <v>4.4999999999999998E-2</v>
      </c>
      <c r="V74">
        <f t="shared" si="71"/>
        <v>4.9999999999999998E-7</v>
      </c>
      <c r="W74">
        <f t="shared" si="72"/>
        <v>0.17050111485872416</v>
      </c>
      <c r="X74">
        <f t="shared" si="72"/>
        <v>0.26086441277848288</v>
      </c>
      <c r="Y74">
        <f t="shared" si="72"/>
        <v>0.3160087418324502</v>
      </c>
      <c r="Z74">
        <f t="shared" si="72"/>
        <v>0.34643685074413205</v>
      </c>
      <c r="AA74">
        <f t="shared" si="56"/>
        <v>0.36248328591441092</v>
      </c>
    </row>
    <row r="75" spans="1:27" x14ac:dyDescent="0.45">
      <c r="A75">
        <v>2016</v>
      </c>
      <c r="B75">
        <v>2</v>
      </c>
      <c r="C75">
        <v>73</v>
      </c>
      <c r="D75">
        <v>557</v>
      </c>
      <c r="E75">
        <f t="shared" si="62"/>
        <v>21850.479309781662</v>
      </c>
      <c r="F75">
        <f t="shared" si="63"/>
        <v>4921.8256674701624</v>
      </c>
      <c r="G75">
        <f t="shared" si="64"/>
        <v>6494.3286272578007</v>
      </c>
      <c r="H75">
        <f t="shared" si="65"/>
        <v>4856.8094095938422</v>
      </c>
      <c r="I75">
        <f t="shared" si="66"/>
        <v>2656.7877506302257</v>
      </c>
      <c r="J75">
        <f t="shared" si="67"/>
        <v>1206.3179048278414</v>
      </c>
      <c r="K75">
        <v>0</v>
      </c>
      <c r="L75">
        <f t="shared" si="74"/>
        <v>2.7661803803306385E-2</v>
      </c>
      <c r="M75">
        <f t="shared" si="60"/>
        <v>20136.069359779871</v>
      </c>
      <c r="N75">
        <f t="shared" si="17"/>
        <v>3.2678406690608193</v>
      </c>
      <c r="O75">
        <f t="shared" si="17"/>
        <v>1.1440413263120033</v>
      </c>
      <c r="P75">
        <f t="shared" si="17"/>
        <v>1.0501129079198277</v>
      </c>
      <c r="Q75">
        <f t="shared" si="17"/>
        <v>1.0218709165783502</v>
      </c>
      <c r="R75">
        <f t="shared" ref="R75:S75" si="80">R63</f>
        <v>1.0103378645517875</v>
      </c>
      <c r="S75">
        <f t="shared" si="80"/>
        <v>1.0050581211766119</v>
      </c>
      <c r="T75">
        <f t="shared" si="69"/>
        <v>0.43</v>
      </c>
      <c r="U75">
        <f t="shared" si="70"/>
        <v>4.4999999999999998E-2</v>
      </c>
      <c r="V75">
        <f t="shared" si="71"/>
        <v>4.9999999999999998E-7</v>
      </c>
      <c r="W75">
        <f t="shared" si="72"/>
        <v>0.17050111485872416</v>
      </c>
      <c r="X75">
        <f t="shared" si="72"/>
        <v>0.26086441277848288</v>
      </c>
      <c r="Y75">
        <f t="shared" si="72"/>
        <v>0.3160087418324502</v>
      </c>
      <c r="Z75">
        <f t="shared" si="72"/>
        <v>0.34643685074413205</v>
      </c>
      <c r="AA75">
        <f t="shared" si="56"/>
        <v>0.36248328591441092</v>
      </c>
    </row>
    <row r="76" spans="1:27" x14ac:dyDescent="0.45">
      <c r="A76">
        <v>2016</v>
      </c>
      <c r="B76">
        <v>3</v>
      </c>
      <c r="C76">
        <v>74</v>
      </c>
      <c r="D76">
        <v>1049</v>
      </c>
      <c r="E76">
        <f t="shared" si="62"/>
        <v>39920.109853259142</v>
      </c>
      <c r="F76">
        <f t="shared" si="63"/>
        <v>5241.2406501193809</v>
      </c>
      <c r="G76">
        <f t="shared" si="64"/>
        <v>6333.2434510462199</v>
      </c>
      <c r="H76">
        <f t="shared" si="65"/>
        <v>4605.3477212935177</v>
      </c>
      <c r="I76">
        <f t="shared" si="66"/>
        <v>2489.9703242198693</v>
      </c>
      <c r="J76">
        <f t="shared" si="67"/>
        <v>1124.4917954466548</v>
      </c>
      <c r="K76">
        <v>0</v>
      </c>
      <c r="L76">
        <f t="shared" si="74"/>
        <v>5.2995070350428046E-2</v>
      </c>
      <c r="M76">
        <f t="shared" si="60"/>
        <v>19794.293942125641</v>
      </c>
      <c r="N76">
        <f t="shared" si="17"/>
        <v>2.2382502350490769</v>
      </c>
      <c r="O76">
        <f t="shared" si="17"/>
        <v>1.1295373993361264</v>
      </c>
      <c r="P76">
        <f t="shared" si="17"/>
        <v>1.0465219726732478</v>
      </c>
      <c r="Q76">
        <f t="shared" si="17"/>
        <v>1.0205035229536517</v>
      </c>
      <c r="R76">
        <f t="shared" ref="R76:S76" si="81">R64</f>
        <v>1.0097306758633313</v>
      </c>
      <c r="S76">
        <f t="shared" si="81"/>
        <v>1.0047698588762555</v>
      </c>
      <c r="T76">
        <f t="shared" si="69"/>
        <v>0.43</v>
      </c>
      <c r="U76">
        <f t="shared" si="70"/>
        <v>4.4999999999999998E-2</v>
      </c>
      <c r="V76">
        <f t="shared" si="71"/>
        <v>4.9999999999999998E-7</v>
      </c>
      <c r="W76">
        <f t="shared" si="72"/>
        <v>0.17050111485872416</v>
      </c>
      <c r="X76">
        <f t="shared" si="72"/>
        <v>0.26086441277848288</v>
      </c>
      <c r="Y76">
        <f t="shared" si="72"/>
        <v>0.3160087418324502</v>
      </c>
      <c r="Z76">
        <f t="shared" si="72"/>
        <v>0.34643685074413205</v>
      </c>
      <c r="AA76">
        <f t="shared" si="56"/>
        <v>0.36248328591441092</v>
      </c>
    </row>
    <row r="77" spans="1:27" x14ac:dyDescent="0.45">
      <c r="A77">
        <v>2016</v>
      </c>
      <c r="B77">
        <v>4</v>
      </c>
      <c r="C77">
        <v>75</v>
      </c>
      <c r="D77">
        <v>692</v>
      </c>
      <c r="E77">
        <f t="shared" si="62"/>
        <v>49146.726534283727</v>
      </c>
      <c r="F77">
        <f t="shared" si="63"/>
        <v>5376.0094362586551</v>
      </c>
      <c r="G77">
        <f t="shared" si="64"/>
        <v>5993.9932182328384</v>
      </c>
      <c r="H77">
        <f t="shared" si="65"/>
        <v>4244.2230366981757</v>
      </c>
      <c r="I77">
        <f t="shared" si="66"/>
        <v>2269.1042920257191</v>
      </c>
      <c r="J77">
        <f t="shared" si="67"/>
        <v>1019.4194449924379</v>
      </c>
      <c r="K77">
        <v>0</v>
      </c>
      <c r="L77">
        <f t="shared" si="74"/>
        <v>3.660843109771935E-2</v>
      </c>
      <c r="M77">
        <f t="shared" si="60"/>
        <v>18902.749428207826</v>
      </c>
      <c r="N77">
        <f t="shared" si="17"/>
        <v>1.8270192822678391</v>
      </c>
      <c r="O77">
        <f t="shared" si="17"/>
        <v>1.1170577104393344</v>
      </c>
      <c r="P77">
        <f t="shared" si="17"/>
        <v>1.0432418957194785</v>
      </c>
      <c r="Q77">
        <f t="shared" si="17"/>
        <v>1.0192307904732578</v>
      </c>
      <c r="R77">
        <f t="shared" ref="R77:S77" si="82">R65</f>
        <v>1.0091610987898421</v>
      </c>
      <c r="S77">
        <f t="shared" si="82"/>
        <v>1.0044984798858381</v>
      </c>
      <c r="T77">
        <f t="shared" si="69"/>
        <v>0.43</v>
      </c>
      <c r="U77">
        <f t="shared" si="70"/>
        <v>4.4999999999999998E-2</v>
      </c>
      <c r="V77">
        <f t="shared" si="71"/>
        <v>4.9999999999999998E-7</v>
      </c>
      <c r="W77">
        <f t="shared" si="72"/>
        <v>0.17050111485872416</v>
      </c>
      <c r="X77">
        <f t="shared" si="72"/>
        <v>0.26086441277848288</v>
      </c>
      <c r="Y77">
        <f t="shared" si="72"/>
        <v>0.3160087418324502</v>
      </c>
      <c r="Z77">
        <f t="shared" si="72"/>
        <v>0.34643685074413205</v>
      </c>
      <c r="AA77">
        <f t="shared" si="56"/>
        <v>0.36248328591441092</v>
      </c>
    </row>
    <row r="78" spans="1:27" x14ac:dyDescent="0.45">
      <c r="A78">
        <v>2016</v>
      </c>
      <c r="B78">
        <v>5</v>
      </c>
      <c r="C78">
        <v>76</v>
      </c>
      <c r="D78">
        <v>50</v>
      </c>
      <c r="E78">
        <f t="shared" si="62"/>
        <v>48974.957858758084</v>
      </c>
      <c r="F78">
        <f t="shared" si="63"/>
        <v>5538.2664454918549</v>
      </c>
      <c r="G78">
        <f t="shared" si="64"/>
        <v>5752.3608420326982</v>
      </c>
      <c r="H78">
        <f t="shared" si="65"/>
        <v>3975.8055280076328</v>
      </c>
      <c r="I78">
        <f t="shared" si="66"/>
        <v>2103.778302353835</v>
      </c>
      <c r="J78">
        <f t="shared" si="67"/>
        <v>940.6056986205441</v>
      </c>
      <c r="K78">
        <v>0</v>
      </c>
      <c r="L78">
        <f t="shared" si="74"/>
        <v>2.7306264106649104E-3</v>
      </c>
      <c r="M78">
        <f t="shared" si="60"/>
        <v>18310.816816506565</v>
      </c>
      <c r="N78">
        <f t="shared" si="17"/>
        <v>1.6095724778898968</v>
      </c>
      <c r="O78">
        <f t="shared" si="17"/>
        <v>1.1062230943819682</v>
      </c>
      <c r="P78">
        <f t="shared" si="17"/>
        <v>1.0402386604077685</v>
      </c>
      <c r="Q78">
        <f t="shared" si="17"/>
        <v>1.0180450748550256</v>
      </c>
      <c r="R78">
        <f t="shared" ref="R78:S78" si="83">R66</f>
        <v>1.0086265832125294</v>
      </c>
      <c r="S78">
        <f t="shared" si="83"/>
        <v>1.0042429451623935</v>
      </c>
      <c r="T78">
        <f t="shared" si="69"/>
        <v>0.43</v>
      </c>
      <c r="U78">
        <f t="shared" si="70"/>
        <v>4.4999999999999998E-2</v>
      </c>
      <c r="V78">
        <f t="shared" si="71"/>
        <v>4.9999999999999998E-7</v>
      </c>
      <c r="W78">
        <f t="shared" si="72"/>
        <v>0.17050111485872416</v>
      </c>
      <c r="X78">
        <f t="shared" si="72"/>
        <v>0.26086441277848288</v>
      </c>
      <c r="Y78">
        <f t="shared" si="72"/>
        <v>0.3160087418324502</v>
      </c>
      <c r="Z78">
        <f t="shared" si="72"/>
        <v>0.34643685074413205</v>
      </c>
      <c r="AA78">
        <f t="shared" si="56"/>
        <v>0.36248328591441092</v>
      </c>
    </row>
    <row r="79" spans="1:27" x14ac:dyDescent="0.45">
      <c r="A79">
        <v>2016</v>
      </c>
      <c r="B79">
        <v>6</v>
      </c>
      <c r="C79">
        <v>77</v>
      </c>
      <c r="D79">
        <v>168</v>
      </c>
      <c r="E79">
        <f t="shared" si="62"/>
        <v>43002.067022436284</v>
      </c>
      <c r="F79">
        <f t="shared" si="63"/>
        <v>5835.740187200493</v>
      </c>
      <c r="G79">
        <f t="shared" si="64"/>
        <v>5698.8483219168493</v>
      </c>
      <c r="H79">
        <f t="shared" si="65"/>
        <v>3854.55308115448</v>
      </c>
      <c r="I79">
        <f t="shared" si="66"/>
        <v>2020.6953859029215</v>
      </c>
      <c r="J79">
        <f t="shared" si="67"/>
        <v>899.52134559068554</v>
      </c>
      <c r="K79">
        <v>0</v>
      </c>
      <c r="L79">
        <f t="shared" si="74"/>
        <v>9.1756355983425367E-3</v>
      </c>
      <c r="M79">
        <f t="shared" si="60"/>
        <v>18309.358321765427</v>
      </c>
      <c r="N79">
        <f t="shared" si="17"/>
        <v>1.4760746702145</v>
      </c>
      <c r="O79">
        <f t="shared" si="17"/>
        <v>1.0967431646444317</v>
      </c>
      <c r="P79">
        <f t="shared" si="17"/>
        <v>1.0374829288133849</v>
      </c>
      <c r="Q79">
        <f t="shared" si="17"/>
        <v>1.0169394788043777</v>
      </c>
      <c r="R79">
        <f t="shared" ref="R79:S79" si="84">R67</f>
        <v>1.0081247767436716</v>
      </c>
      <c r="S79">
        <f t="shared" si="84"/>
        <v>1.004002285131397</v>
      </c>
      <c r="T79">
        <f t="shared" si="69"/>
        <v>0.43</v>
      </c>
      <c r="U79">
        <f t="shared" si="70"/>
        <v>4.4999999999999998E-2</v>
      </c>
      <c r="V79">
        <f t="shared" si="71"/>
        <v>4.9999999999999998E-7</v>
      </c>
      <c r="W79">
        <f t="shared" si="72"/>
        <v>0.17050111485872416</v>
      </c>
      <c r="X79">
        <f t="shared" si="72"/>
        <v>0.26086441277848288</v>
      </c>
      <c r="Y79">
        <f t="shared" si="72"/>
        <v>0.3160087418324502</v>
      </c>
      <c r="Z79">
        <f t="shared" si="72"/>
        <v>0.34643685074413205</v>
      </c>
      <c r="AA79">
        <f t="shared" si="56"/>
        <v>0.36248328591441092</v>
      </c>
    </row>
    <row r="80" spans="1:27" x14ac:dyDescent="0.45">
      <c r="A80">
        <v>2016</v>
      </c>
      <c r="B80">
        <v>7</v>
      </c>
      <c r="C80">
        <v>78</v>
      </c>
      <c r="D80">
        <v>127</v>
      </c>
      <c r="E80">
        <f t="shared" si="62"/>
        <v>34815.567050066697</v>
      </c>
      <c r="F80">
        <f t="shared" si="63"/>
        <v>6058.7476683057184</v>
      </c>
      <c r="G80">
        <f t="shared" si="64"/>
        <v>5594.106689198552</v>
      </c>
      <c r="H80">
        <f t="shared" si="65"/>
        <v>3708.0861028441159</v>
      </c>
      <c r="I80">
        <f t="shared" si="66"/>
        <v>1926.9018314489369</v>
      </c>
      <c r="J80">
        <f t="shared" si="67"/>
        <v>854.22733952505814</v>
      </c>
      <c r="K80">
        <v>0</v>
      </c>
      <c r="L80">
        <f t="shared" si="74"/>
        <v>7.0003038562223233E-3</v>
      </c>
      <c r="M80">
        <f t="shared" si="60"/>
        <v>18142.069631322385</v>
      </c>
      <c r="N80">
        <f t="shared" si="17"/>
        <v>1.3861661914514798</v>
      </c>
      <c r="O80">
        <f t="shared" si="17"/>
        <v>1.0883917876192275</v>
      </c>
      <c r="P80">
        <f t="shared" si="17"/>
        <v>1.0349492637516564</v>
      </c>
      <c r="Q80">
        <f t="shared" si="17"/>
        <v>1.0159077636897533</v>
      </c>
      <c r="R80">
        <f t="shared" ref="R80:S80" si="85">R68</f>
        <v>1.0076535066400056</v>
      </c>
      <c r="S80">
        <f t="shared" si="85"/>
        <v>1.0037755944420483</v>
      </c>
      <c r="T80">
        <f t="shared" si="69"/>
        <v>0.43</v>
      </c>
      <c r="U80">
        <f t="shared" si="70"/>
        <v>4.4999999999999998E-2</v>
      </c>
      <c r="V80">
        <f t="shared" si="71"/>
        <v>4.9999999999999998E-7</v>
      </c>
      <c r="W80">
        <f t="shared" si="72"/>
        <v>0.17050111485872416</v>
      </c>
      <c r="X80">
        <f t="shared" si="72"/>
        <v>0.26086441277848288</v>
      </c>
      <c r="Y80">
        <f t="shared" si="72"/>
        <v>0.3160087418324502</v>
      </c>
      <c r="Z80">
        <f t="shared" si="72"/>
        <v>0.34643685074413205</v>
      </c>
      <c r="AA80">
        <f t="shared" si="56"/>
        <v>0.36248328591441092</v>
      </c>
    </row>
    <row r="81" spans="1:27" x14ac:dyDescent="0.45">
      <c r="A81">
        <v>2016</v>
      </c>
      <c r="B81">
        <v>8</v>
      </c>
      <c r="C81">
        <v>79</v>
      </c>
      <c r="D81">
        <v>80</v>
      </c>
      <c r="E81">
        <f t="shared" si="62"/>
        <v>26668.18987652977</v>
      </c>
      <c r="F81">
        <f t="shared" si="63"/>
        <v>6255.1350265299197</v>
      </c>
      <c r="G81">
        <f t="shared" si="64"/>
        <v>5489.9234057357007</v>
      </c>
      <c r="H81">
        <f t="shared" si="65"/>
        <v>3571.5974251505504</v>
      </c>
      <c r="I81">
        <f t="shared" si="66"/>
        <v>1840.7862666558408</v>
      </c>
      <c r="J81">
        <f t="shared" si="67"/>
        <v>812.88733958302817</v>
      </c>
      <c r="K81">
        <v>0</v>
      </c>
      <c r="L81">
        <f t="shared" si="74"/>
        <v>4.451782598744217E-3</v>
      </c>
      <c r="M81">
        <f t="shared" si="60"/>
        <v>17970.329463655038</v>
      </c>
      <c r="N81">
        <f t="shared" si="17"/>
        <v>1.3216858523054307</v>
      </c>
      <c r="O81">
        <f t="shared" si="17"/>
        <v>1.080990254040735</v>
      </c>
      <c r="P81">
        <f t="shared" si="17"/>
        <v>1.0326155011645681</v>
      </c>
      <c r="Q81">
        <f t="shared" si="17"/>
        <v>1.0149442735164043</v>
      </c>
      <c r="R81">
        <f t="shared" ref="R81:S81" si="86">R69</f>
        <v>1.0072107636700451</v>
      </c>
      <c r="S81">
        <f t="shared" si="86"/>
        <v>1.0035620271820644</v>
      </c>
      <c r="T81">
        <f t="shared" si="69"/>
        <v>0.43</v>
      </c>
      <c r="U81">
        <f t="shared" si="70"/>
        <v>4.4999999999999998E-2</v>
      </c>
      <c r="V81">
        <f t="shared" si="71"/>
        <v>4.9999999999999998E-7</v>
      </c>
      <c r="W81">
        <f t="shared" si="72"/>
        <v>0.17050111485872416</v>
      </c>
      <c r="X81">
        <f t="shared" si="72"/>
        <v>0.26086441277848288</v>
      </c>
      <c r="Y81">
        <f t="shared" si="72"/>
        <v>0.3160087418324502</v>
      </c>
      <c r="Z81">
        <f t="shared" si="72"/>
        <v>0.34643685074413205</v>
      </c>
      <c r="AA81">
        <f t="shared" si="56"/>
        <v>0.36248328591441092</v>
      </c>
    </row>
    <row r="82" spans="1:27" x14ac:dyDescent="0.45">
      <c r="A82">
        <v>2016</v>
      </c>
      <c r="B82">
        <v>9</v>
      </c>
      <c r="C82">
        <v>80</v>
      </c>
      <c r="D82">
        <v>46</v>
      </c>
      <c r="E82">
        <f t="shared" si="62"/>
        <v>19620.786047366117</v>
      </c>
      <c r="F82">
        <f t="shared" si="63"/>
        <v>6429.6152000613301</v>
      </c>
      <c r="G82">
        <f t="shared" si="64"/>
        <v>5389.4359630791705</v>
      </c>
      <c r="H82">
        <f t="shared" si="65"/>
        <v>3445.9486227671687</v>
      </c>
      <c r="I82">
        <f t="shared" si="66"/>
        <v>1762.4322727592257</v>
      </c>
      <c r="J82">
        <f t="shared" si="67"/>
        <v>775.45383968226758</v>
      </c>
      <c r="K82">
        <v>0</v>
      </c>
      <c r="L82">
        <f t="shared" si="74"/>
        <v>2.583850745471863E-3</v>
      </c>
      <c r="M82">
        <f t="shared" si="60"/>
        <v>17802.885898349163</v>
      </c>
      <c r="N82">
        <f t="shared" si="17"/>
        <v>1.273295559186874</v>
      </c>
      <c r="O82">
        <f t="shared" si="17"/>
        <v>1.0743954718332109</v>
      </c>
      <c r="P82">
        <f t="shared" si="17"/>
        <v>1.0304622400391612</v>
      </c>
      <c r="Q82">
        <f t="shared" si="17"/>
        <v>1.0140438692420448</v>
      </c>
      <c r="R82">
        <f t="shared" ref="R82:S82" si="87">R70</f>
        <v>1.0067946876914795</v>
      </c>
      <c r="S82">
        <f t="shared" si="87"/>
        <v>1.0033607925051915</v>
      </c>
      <c r="T82">
        <f t="shared" si="69"/>
        <v>0.43</v>
      </c>
      <c r="U82">
        <f t="shared" si="70"/>
        <v>4.4999999999999998E-2</v>
      </c>
      <c r="V82">
        <f t="shared" si="71"/>
        <v>4.9999999999999998E-7</v>
      </c>
      <c r="W82">
        <f t="shared" si="72"/>
        <v>0.17050111485872416</v>
      </c>
      <c r="X82">
        <f t="shared" si="72"/>
        <v>0.26086441277848288</v>
      </c>
      <c r="Y82">
        <f t="shared" si="72"/>
        <v>0.3160087418324502</v>
      </c>
      <c r="Z82">
        <f t="shared" si="72"/>
        <v>0.34643685074413205</v>
      </c>
      <c r="AA82">
        <f t="shared" si="56"/>
        <v>0.36248328591441092</v>
      </c>
    </row>
    <row r="83" spans="1:27" x14ac:dyDescent="0.45">
      <c r="A83">
        <v>2016</v>
      </c>
      <c r="B83">
        <v>10</v>
      </c>
      <c r="C83">
        <v>81</v>
      </c>
      <c r="D83">
        <v>278</v>
      </c>
      <c r="E83">
        <f t="shared" si="62"/>
        <v>13995.250417862355</v>
      </c>
      <c r="F83">
        <f t="shared" si="63"/>
        <v>6580.4785650021868</v>
      </c>
      <c r="G83">
        <f t="shared" si="64"/>
        <v>5289.7722954535029</v>
      </c>
      <c r="H83">
        <f t="shared" si="65"/>
        <v>3328.1938193635151</v>
      </c>
      <c r="I83">
        <f t="shared" si="66"/>
        <v>1690.0052524548462</v>
      </c>
      <c r="J83">
        <f t="shared" si="67"/>
        <v>741.04362309198586</v>
      </c>
      <c r="K83">
        <v>0</v>
      </c>
      <c r="L83">
        <f t="shared" si="74"/>
        <v>1.5769029276248431E-2</v>
      </c>
      <c r="M83">
        <f t="shared" si="60"/>
        <v>17629.493555366033</v>
      </c>
      <c r="N83">
        <f t="shared" si="17"/>
        <v>1.2357161815305073</v>
      </c>
      <c r="O83">
        <f t="shared" si="17"/>
        <v>1.0684915165613005</v>
      </c>
      <c r="P83">
        <f t="shared" si="17"/>
        <v>1.0284724249621717</v>
      </c>
      <c r="Q83">
        <f t="shared" si="17"/>
        <v>1.0132018718255937</v>
      </c>
      <c r="R83">
        <f t="shared" ref="R83:S83" si="88">R71</f>
        <v>1.0064035547290595</v>
      </c>
      <c r="S83">
        <f t="shared" si="88"/>
        <v>1.0031711506301075</v>
      </c>
      <c r="T83">
        <f t="shared" si="69"/>
        <v>0.43</v>
      </c>
      <c r="U83">
        <f t="shared" si="70"/>
        <v>4.4999999999999998E-2</v>
      </c>
      <c r="V83">
        <f t="shared" si="71"/>
        <v>4.9999999999999998E-7</v>
      </c>
      <c r="W83">
        <f t="shared" si="72"/>
        <v>0.17050111485872416</v>
      </c>
      <c r="X83">
        <f t="shared" si="72"/>
        <v>0.26086441277848288</v>
      </c>
      <c r="Y83">
        <f t="shared" si="72"/>
        <v>0.3160087418324502</v>
      </c>
      <c r="Z83">
        <f t="shared" si="72"/>
        <v>0.34643685074413205</v>
      </c>
      <c r="AA83">
        <f t="shared" si="56"/>
        <v>0.36248328591441092</v>
      </c>
    </row>
    <row r="84" spans="1:27" x14ac:dyDescent="0.45">
      <c r="A84">
        <v>2016</v>
      </c>
      <c r="B84">
        <v>11</v>
      </c>
      <c r="C84">
        <v>82</v>
      </c>
      <c r="D84">
        <v>2944</v>
      </c>
      <c r="E84">
        <f t="shared" si="62"/>
        <v>9736.6516895458226</v>
      </c>
      <c r="F84">
        <f t="shared" si="63"/>
        <v>6611.0144140022467</v>
      </c>
      <c r="G84">
        <f t="shared" si="64"/>
        <v>5112.1530437019583</v>
      </c>
      <c r="H84">
        <f t="shared" si="65"/>
        <v>3167.9038724619263</v>
      </c>
      <c r="I84">
        <f t="shared" si="66"/>
        <v>1597.6403230672042</v>
      </c>
      <c r="J84">
        <f t="shared" si="67"/>
        <v>698.25533417478323</v>
      </c>
      <c r="K84">
        <v>0</v>
      </c>
      <c r="L84">
        <f t="shared" si="74"/>
        <v>0.17129258479153978</v>
      </c>
      <c r="M84">
        <f t="shared" si="60"/>
        <v>17186.966987408119</v>
      </c>
      <c r="N84">
        <f t="shared" si="17"/>
        <v>1.2057434936253839</v>
      </c>
      <c r="O84">
        <f t="shared" si="17"/>
        <v>1.0631834768008654</v>
      </c>
      <c r="P84">
        <f t="shared" si="17"/>
        <v>1.0266310022622362</v>
      </c>
      <c r="Q84">
        <f t="shared" si="17"/>
        <v>1.0124140126799859</v>
      </c>
      <c r="R84">
        <f t="shared" ref="R84:S84" si="89">R72</f>
        <v>1.0060357653723409</v>
      </c>
      <c r="S84">
        <f t="shared" si="89"/>
        <v>1.0029924091740836</v>
      </c>
      <c r="T84">
        <f t="shared" si="69"/>
        <v>0.43</v>
      </c>
      <c r="U84">
        <f t="shared" si="70"/>
        <v>4.4999999999999998E-2</v>
      </c>
      <c r="V84">
        <f t="shared" si="71"/>
        <v>4.9999999999999998E-7</v>
      </c>
      <c r="W84">
        <f t="shared" si="72"/>
        <v>0.17050111485872416</v>
      </c>
      <c r="X84">
        <f t="shared" si="72"/>
        <v>0.26086441277848288</v>
      </c>
      <c r="Y84">
        <f t="shared" si="72"/>
        <v>0.3160087418324502</v>
      </c>
      <c r="Z84">
        <f t="shared" si="72"/>
        <v>0.34643685074413205</v>
      </c>
      <c r="AA84">
        <f t="shared" si="56"/>
        <v>0.36248328591441092</v>
      </c>
    </row>
    <row r="85" spans="1:27" x14ac:dyDescent="0.45">
      <c r="A85">
        <v>2016</v>
      </c>
      <c r="B85">
        <v>12</v>
      </c>
      <c r="C85">
        <v>83</v>
      </c>
      <c r="D85">
        <v>916</v>
      </c>
      <c r="E85">
        <f t="shared" si="62"/>
        <v>6634.5918417645844</v>
      </c>
      <c r="F85">
        <f t="shared" si="63"/>
        <v>5580.0110847472934</v>
      </c>
      <c r="G85">
        <f t="shared" si="64"/>
        <v>4136.4476281342213</v>
      </c>
      <c r="H85">
        <f t="shared" si="65"/>
        <v>2520.2664664098493</v>
      </c>
      <c r="I85">
        <f t="shared" si="66"/>
        <v>1261.2916159669585</v>
      </c>
      <c r="J85">
        <f t="shared" si="67"/>
        <v>549.22332281442368</v>
      </c>
      <c r="K85">
        <v>0</v>
      </c>
      <c r="L85">
        <f t="shared" si="74"/>
        <v>6.5208538638241303E-2</v>
      </c>
      <c r="M85">
        <f t="shared" si="60"/>
        <v>14047.240118072745</v>
      </c>
      <c r="N85">
        <f t="shared" si="17"/>
        <v>1.1813221450223856</v>
      </c>
      <c r="O85">
        <f t="shared" si="17"/>
        <v>1.0583928992520348</v>
      </c>
      <c r="P85">
        <f t="shared" si="17"/>
        <v>1.0249246350378065</v>
      </c>
      <c r="Q85">
        <f t="shared" si="17"/>
        <v>1.0116763904262953</v>
      </c>
      <c r="R85">
        <f t="shared" ref="R85:S85" si="90">R73</f>
        <v>1.0056898343371472</v>
      </c>
      <c r="S85">
        <f t="shared" si="90"/>
        <v>1.0028239197888971</v>
      </c>
      <c r="T85">
        <f t="shared" si="69"/>
        <v>0.43</v>
      </c>
      <c r="U85">
        <f t="shared" si="70"/>
        <v>4.4999999999999998E-2</v>
      </c>
      <c r="V85">
        <f t="shared" si="71"/>
        <v>4.9999999999999998E-7</v>
      </c>
      <c r="W85">
        <f t="shared" si="72"/>
        <v>0.17050111485872416</v>
      </c>
      <c r="X85">
        <f t="shared" si="72"/>
        <v>0.26086441277848288</v>
      </c>
      <c r="Y85">
        <f t="shared" si="72"/>
        <v>0.3160087418324502</v>
      </c>
      <c r="Z85">
        <f t="shared" si="72"/>
        <v>0.34643685074413205</v>
      </c>
      <c r="AA85">
        <f t="shared" si="56"/>
        <v>0.36248328591441092</v>
      </c>
    </row>
    <row r="86" spans="1:27" x14ac:dyDescent="0.45">
      <c r="A86">
        <v>2017</v>
      </c>
      <c r="B86">
        <v>1</v>
      </c>
      <c r="C86">
        <v>84</v>
      </c>
      <c r="D86">
        <v>690</v>
      </c>
      <c r="E86">
        <f t="shared" si="62"/>
        <v>3462.9184975684993</v>
      </c>
      <c r="F86">
        <f t="shared" si="63"/>
        <v>4441.4268453224868</v>
      </c>
      <c r="G86">
        <f t="shared" si="64"/>
        <v>5276.2167564796327</v>
      </c>
      <c r="H86">
        <f t="shared" si="65"/>
        <v>3779.0357522313843</v>
      </c>
      <c r="I86">
        <f t="shared" si="66"/>
        <v>2270.6149547221521</v>
      </c>
      <c r="J86">
        <f t="shared" si="67"/>
        <v>1129.140106204703</v>
      </c>
      <c r="K86">
        <v>0</v>
      </c>
      <c r="L86">
        <f t="shared" si="74"/>
        <v>4.0837018216640042E-2</v>
      </c>
      <c r="M86">
        <f t="shared" si="60"/>
        <v>16896.43441496036</v>
      </c>
      <c r="N86">
        <f t="shared" si="17"/>
        <v>8.6201218745313053</v>
      </c>
      <c r="O86">
        <f t="shared" si="17"/>
        <v>1.1610740940419642</v>
      </c>
      <c r="P86">
        <f t="shared" si="17"/>
        <v>1.0540543689490181</v>
      </c>
      <c r="Q86">
        <f t="shared" si="17"/>
        <v>1.0233414656310638</v>
      </c>
      <c r="R86">
        <f t="shared" ref="R86:S86" si="91">R74</f>
        <v>1.0109854330301788</v>
      </c>
      <c r="S86">
        <f t="shared" si="91"/>
        <v>1.0053643810555184</v>
      </c>
      <c r="T86">
        <f t="shared" si="69"/>
        <v>0.43</v>
      </c>
      <c r="U86">
        <f t="shared" si="70"/>
        <v>4.4999999999999998E-2</v>
      </c>
      <c r="V86">
        <f t="shared" si="71"/>
        <v>4.9999999999999998E-7</v>
      </c>
      <c r="W86">
        <f t="shared" si="72"/>
        <v>0.17050111485872416</v>
      </c>
      <c r="X86">
        <f t="shared" si="72"/>
        <v>0.26086441277848288</v>
      </c>
      <c r="Y86">
        <f t="shared" si="72"/>
        <v>0.3160087418324502</v>
      </c>
      <c r="Z86">
        <f t="shared" si="72"/>
        <v>0.34643685074413205</v>
      </c>
      <c r="AA86">
        <f t="shared" si="56"/>
        <v>0.36248328591441092</v>
      </c>
    </row>
    <row r="87" spans="1:27" x14ac:dyDescent="0.45">
      <c r="A87">
        <v>2017</v>
      </c>
      <c r="B87">
        <v>2</v>
      </c>
      <c r="C87">
        <v>85</v>
      </c>
      <c r="D87">
        <v>735</v>
      </c>
      <c r="E87">
        <f t="shared" si="62"/>
        <v>16963.258901414869</v>
      </c>
      <c r="F87">
        <f t="shared" si="63"/>
        <v>4743.393867415266</v>
      </c>
      <c r="G87">
        <f t="shared" si="64"/>
        <v>5095.6904943240515</v>
      </c>
      <c r="H87">
        <f t="shared" si="65"/>
        <v>3538.8934541642175</v>
      </c>
      <c r="I87">
        <f t="shared" si="66"/>
        <v>2099.5333600296049</v>
      </c>
      <c r="J87">
        <f t="shared" si="67"/>
        <v>1038.0026529332577</v>
      </c>
      <c r="K87">
        <v>0</v>
      </c>
      <c r="L87">
        <f t="shared" si="74"/>
        <v>4.4503610824105339E-2</v>
      </c>
      <c r="M87">
        <f t="shared" si="60"/>
        <v>16515.513828866398</v>
      </c>
      <c r="N87">
        <f t="shared" si="17"/>
        <v>3.2678406690608193</v>
      </c>
      <c r="O87">
        <f t="shared" si="17"/>
        <v>1.1440413263120033</v>
      </c>
      <c r="P87">
        <f t="shared" si="17"/>
        <v>1.0501129079198277</v>
      </c>
      <c r="Q87">
        <f t="shared" si="17"/>
        <v>1.0218709165783502</v>
      </c>
      <c r="R87">
        <f t="shared" ref="R87:S87" si="92">R75</f>
        <v>1.0103378645517875</v>
      </c>
      <c r="S87">
        <f t="shared" si="92"/>
        <v>1.0050581211766119</v>
      </c>
      <c r="T87">
        <f t="shared" si="69"/>
        <v>0.43</v>
      </c>
      <c r="U87">
        <f t="shared" si="70"/>
        <v>4.4999999999999998E-2</v>
      </c>
      <c r="V87">
        <f t="shared" si="71"/>
        <v>4.9999999999999998E-7</v>
      </c>
      <c r="W87">
        <f t="shared" si="72"/>
        <v>0.17050111485872416</v>
      </c>
      <c r="X87">
        <f t="shared" si="72"/>
        <v>0.26086441277848288</v>
      </c>
      <c r="Y87">
        <f t="shared" si="72"/>
        <v>0.3160087418324502</v>
      </c>
      <c r="Z87">
        <f t="shared" si="72"/>
        <v>0.34643685074413205</v>
      </c>
      <c r="AA87">
        <f t="shared" si="56"/>
        <v>0.36248328591441092</v>
      </c>
    </row>
    <row r="88" spans="1:27" x14ac:dyDescent="0.45">
      <c r="A88">
        <v>2017</v>
      </c>
      <c r="B88">
        <v>3</v>
      </c>
      <c r="C88">
        <v>86</v>
      </c>
      <c r="D88">
        <v>851</v>
      </c>
      <c r="E88">
        <f t="shared" si="62"/>
        <v>31126.775477808489</v>
      </c>
      <c r="F88">
        <f t="shared" si="63"/>
        <v>4971.3417191286762</v>
      </c>
      <c r="G88">
        <f t="shared" si="64"/>
        <v>4883.4764698861309</v>
      </c>
      <c r="H88">
        <f t="shared" si="65"/>
        <v>3296.0656072522179</v>
      </c>
      <c r="I88">
        <f t="shared" si="66"/>
        <v>1932.3455236418267</v>
      </c>
      <c r="J88">
        <f t="shared" si="67"/>
        <v>950.11174520690327</v>
      </c>
      <c r="K88">
        <v>0</v>
      </c>
      <c r="L88">
        <f t="shared" si="74"/>
        <v>5.3076897481557819E-2</v>
      </c>
      <c r="M88">
        <f t="shared" si="60"/>
        <v>16033.341065115756</v>
      </c>
      <c r="N88">
        <f t="shared" si="17"/>
        <v>2.2382502350490769</v>
      </c>
      <c r="O88">
        <f t="shared" si="17"/>
        <v>1.1295373993361264</v>
      </c>
      <c r="P88">
        <f t="shared" si="17"/>
        <v>1.0465219726732478</v>
      </c>
      <c r="Q88">
        <f t="shared" si="17"/>
        <v>1.0205035229536517</v>
      </c>
      <c r="R88">
        <f t="shared" ref="R88:S88" si="93">R76</f>
        <v>1.0097306758633313</v>
      </c>
      <c r="S88">
        <f t="shared" si="93"/>
        <v>1.0047698588762555</v>
      </c>
      <c r="T88">
        <f t="shared" si="69"/>
        <v>0.43</v>
      </c>
      <c r="U88">
        <f t="shared" si="70"/>
        <v>4.4999999999999998E-2</v>
      </c>
      <c r="V88">
        <f t="shared" si="71"/>
        <v>4.9999999999999998E-7</v>
      </c>
      <c r="W88">
        <f t="shared" si="72"/>
        <v>0.17050111485872416</v>
      </c>
      <c r="X88">
        <f t="shared" si="72"/>
        <v>0.26086441277848288</v>
      </c>
      <c r="Y88">
        <f t="shared" si="72"/>
        <v>0.3160087418324502</v>
      </c>
      <c r="Z88">
        <f t="shared" si="72"/>
        <v>0.34643685074413205</v>
      </c>
      <c r="AA88">
        <f t="shared" si="56"/>
        <v>0.36248328591441092</v>
      </c>
    </row>
    <row r="89" spans="1:27" x14ac:dyDescent="0.45">
      <c r="A89">
        <v>2017</v>
      </c>
      <c r="B89">
        <v>4</v>
      </c>
      <c r="C89">
        <v>87</v>
      </c>
      <c r="D89">
        <v>490</v>
      </c>
      <c r="E89">
        <f t="shared" si="62"/>
        <v>38627.328504751647</v>
      </c>
      <c r="F89">
        <f t="shared" si="63"/>
        <v>5098.763764015197</v>
      </c>
      <c r="G89">
        <f t="shared" si="64"/>
        <v>4621.4857045282879</v>
      </c>
      <c r="H89">
        <f t="shared" si="65"/>
        <v>3037.3375323747146</v>
      </c>
      <c r="I89">
        <f t="shared" si="66"/>
        <v>1760.7839615095845</v>
      </c>
      <c r="J89">
        <f t="shared" si="67"/>
        <v>861.2556964651726</v>
      </c>
      <c r="K89">
        <v>0</v>
      </c>
      <c r="L89">
        <f t="shared" si="74"/>
        <v>3.1860331259515165E-2</v>
      </c>
      <c r="M89">
        <f t="shared" si="60"/>
        <v>15379.626658892956</v>
      </c>
      <c r="N89">
        <f t="shared" si="17"/>
        <v>1.8270192822678391</v>
      </c>
      <c r="O89">
        <f t="shared" si="17"/>
        <v>1.1170577104393344</v>
      </c>
      <c r="P89">
        <f t="shared" si="17"/>
        <v>1.0432418957194785</v>
      </c>
      <c r="Q89">
        <f t="shared" ref="Q89:S89" si="94">Q77</f>
        <v>1.0192307904732578</v>
      </c>
      <c r="R89">
        <f t="shared" si="94"/>
        <v>1.0091610987898421</v>
      </c>
      <c r="S89">
        <f t="shared" si="94"/>
        <v>1.0044984798858381</v>
      </c>
      <c r="T89">
        <f t="shared" si="69"/>
        <v>0.43</v>
      </c>
      <c r="U89">
        <f t="shared" si="70"/>
        <v>4.4999999999999998E-2</v>
      </c>
      <c r="V89">
        <f t="shared" si="71"/>
        <v>4.9999999999999998E-7</v>
      </c>
      <c r="W89">
        <f t="shared" si="72"/>
        <v>0.17050111485872416</v>
      </c>
      <c r="X89">
        <f t="shared" si="72"/>
        <v>0.26086441277848288</v>
      </c>
      <c r="Y89">
        <f t="shared" si="72"/>
        <v>0.3160087418324502</v>
      </c>
      <c r="Z89">
        <f t="shared" si="72"/>
        <v>0.34643685074413205</v>
      </c>
      <c r="AA89">
        <f t="shared" si="56"/>
        <v>0.36248328591441092</v>
      </c>
    </row>
    <row r="90" spans="1:27" x14ac:dyDescent="0.45">
      <c r="A90">
        <v>2017</v>
      </c>
      <c r="B90">
        <v>5</v>
      </c>
      <c r="C90">
        <v>88</v>
      </c>
      <c r="D90">
        <v>34</v>
      </c>
      <c r="E90">
        <f t="shared" si="62"/>
        <v>38863.517386610707</v>
      </c>
      <c r="F90">
        <f t="shared" si="63"/>
        <v>5276.8624718327383</v>
      </c>
      <c r="G90">
        <f t="shared" si="64"/>
        <v>4457.1257041407098</v>
      </c>
      <c r="H90">
        <f t="shared" si="65"/>
        <v>2859.6686970954211</v>
      </c>
      <c r="I90">
        <f t="shared" si="66"/>
        <v>1640.8543565586222</v>
      </c>
      <c r="J90">
        <f t="shared" si="67"/>
        <v>798.75929439860704</v>
      </c>
      <c r="K90">
        <v>0</v>
      </c>
      <c r="L90">
        <f t="shared" si="74"/>
        <v>2.2616502474070007E-3</v>
      </c>
      <c r="M90">
        <f t="shared" si="60"/>
        <v>15033.2705240261</v>
      </c>
      <c r="N90">
        <f t="shared" ref="N90:S122" si="95">N78</f>
        <v>1.6095724778898968</v>
      </c>
      <c r="O90">
        <f t="shared" si="95"/>
        <v>1.1062230943819682</v>
      </c>
      <c r="P90">
        <f t="shared" si="95"/>
        <v>1.0402386604077685</v>
      </c>
      <c r="Q90">
        <f t="shared" si="95"/>
        <v>1.0180450748550256</v>
      </c>
      <c r="R90">
        <f t="shared" si="95"/>
        <v>1.0086265832125294</v>
      </c>
      <c r="S90">
        <f t="shared" si="95"/>
        <v>1.0042429451623935</v>
      </c>
      <c r="T90">
        <f t="shared" si="69"/>
        <v>0.43</v>
      </c>
      <c r="U90">
        <f t="shared" si="70"/>
        <v>4.4999999999999998E-2</v>
      </c>
      <c r="V90">
        <f t="shared" si="71"/>
        <v>4.9999999999999998E-7</v>
      </c>
      <c r="W90">
        <f t="shared" si="72"/>
        <v>0.17050111485872416</v>
      </c>
      <c r="X90">
        <f t="shared" si="72"/>
        <v>0.26086441277848288</v>
      </c>
      <c r="Y90">
        <f t="shared" si="72"/>
        <v>0.3160087418324502</v>
      </c>
      <c r="Z90">
        <f t="shared" si="72"/>
        <v>0.34643685074413205</v>
      </c>
      <c r="AA90">
        <f t="shared" si="56"/>
        <v>0.36248328591441092</v>
      </c>
    </row>
    <row r="91" spans="1:27" x14ac:dyDescent="0.45">
      <c r="A91">
        <v>2017</v>
      </c>
      <c r="B91">
        <v>6</v>
      </c>
      <c r="C91">
        <v>89</v>
      </c>
      <c r="D91">
        <v>181</v>
      </c>
      <c r="E91">
        <f t="shared" si="62"/>
        <v>34440.051955382623</v>
      </c>
      <c r="F91">
        <f t="shared" si="63"/>
        <v>5562.7702939540904</v>
      </c>
      <c r="G91">
        <f t="shared" si="64"/>
        <v>4417.7526610643736</v>
      </c>
      <c r="H91">
        <f t="shared" si="65"/>
        <v>2773.7968389030148</v>
      </c>
      <c r="I91">
        <f t="shared" si="66"/>
        <v>1576.8228649994164</v>
      </c>
      <c r="J91">
        <f t="shared" si="67"/>
        <v>764.24519474417593</v>
      </c>
      <c r="K91">
        <v>0</v>
      </c>
      <c r="L91">
        <f t="shared" si="74"/>
        <v>1.1990417321808283E-2</v>
      </c>
      <c r="M91">
        <f t="shared" si="60"/>
        <v>15095.38785366507</v>
      </c>
      <c r="N91">
        <f t="shared" si="95"/>
        <v>1.4760746702145</v>
      </c>
      <c r="O91">
        <f t="shared" si="95"/>
        <v>1.0967431646444317</v>
      </c>
      <c r="P91">
        <f t="shared" si="95"/>
        <v>1.0374829288133849</v>
      </c>
      <c r="Q91">
        <f t="shared" si="95"/>
        <v>1.0169394788043777</v>
      </c>
      <c r="R91">
        <f t="shared" si="95"/>
        <v>1.0081247767436716</v>
      </c>
      <c r="S91">
        <f t="shared" si="95"/>
        <v>1.004002285131397</v>
      </c>
      <c r="T91">
        <f t="shared" si="69"/>
        <v>0.43</v>
      </c>
      <c r="U91">
        <f t="shared" si="70"/>
        <v>4.4999999999999998E-2</v>
      </c>
      <c r="V91">
        <f t="shared" si="71"/>
        <v>4.9999999999999998E-7</v>
      </c>
      <c r="W91">
        <f t="shared" si="72"/>
        <v>0.17050111485872416</v>
      </c>
      <c r="X91">
        <f t="shared" si="72"/>
        <v>0.26086441277848288</v>
      </c>
      <c r="Y91">
        <f t="shared" si="72"/>
        <v>0.3160087418324502</v>
      </c>
      <c r="Z91">
        <f t="shared" si="72"/>
        <v>0.34643685074413205</v>
      </c>
      <c r="AA91">
        <f t="shared" si="56"/>
        <v>0.36248328591441092</v>
      </c>
    </row>
    <row r="92" spans="1:27" x14ac:dyDescent="0.45">
      <c r="A92">
        <v>2017</v>
      </c>
      <c r="B92">
        <v>7</v>
      </c>
      <c r="C92">
        <v>90</v>
      </c>
      <c r="D92">
        <v>146</v>
      </c>
      <c r="E92">
        <f t="shared" si="62"/>
        <v>28101.171587675748</v>
      </c>
      <c r="F92">
        <f t="shared" si="63"/>
        <v>5759.6884957542206</v>
      </c>
      <c r="G92">
        <f t="shared" si="64"/>
        <v>4324.1218379126612</v>
      </c>
      <c r="H92">
        <f t="shared" si="65"/>
        <v>2660.5892719740555</v>
      </c>
      <c r="I92">
        <f t="shared" si="66"/>
        <v>1499.1938956045576</v>
      </c>
      <c r="J92">
        <f t="shared" si="67"/>
        <v>723.6116266160999</v>
      </c>
      <c r="K92">
        <v>0</v>
      </c>
      <c r="L92">
        <f t="shared" si="74"/>
        <v>9.754660188909926E-3</v>
      </c>
      <c r="M92">
        <f t="shared" si="60"/>
        <v>14967.205127861596</v>
      </c>
      <c r="N92">
        <f t="shared" si="95"/>
        <v>1.3861661914514798</v>
      </c>
      <c r="O92">
        <f t="shared" si="95"/>
        <v>1.0883917876192275</v>
      </c>
      <c r="P92">
        <f t="shared" si="95"/>
        <v>1.0349492637516564</v>
      </c>
      <c r="Q92">
        <f t="shared" si="95"/>
        <v>1.0159077636897533</v>
      </c>
      <c r="R92">
        <f t="shared" si="95"/>
        <v>1.0076535066400056</v>
      </c>
      <c r="S92">
        <f t="shared" si="95"/>
        <v>1.0037755944420483</v>
      </c>
      <c r="T92">
        <f t="shared" si="69"/>
        <v>0.43</v>
      </c>
      <c r="U92">
        <f t="shared" si="70"/>
        <v>4.4999999999999998E-2</v>
      </c>
      <c r="V92">
        <f t="shared" si="71"/>
        <v>4.9999999999999998E-7</v>
      </c>
      <c r="W92">
        <f t="shared" si="72"/>
        <v>0.17050111485872416</v>
      </c>
      <c r="X92">
        <f t="shared" si="72"/>
        <v>0.26086441277848288</v>
      </c>
      <c r="Y92">
        <f t="shared" si="72"/>
        <v>0.3160087418324502</v>
      </c>
      <c r="Z92">
        <f t="shared" si="72"/>
        <v>0.34643685074413205</v>
      </c>
      <c r="AA92">
        <f t="shared" si="56"/>
        <v>0.36248328591441092</v>
      </c>
    </row>
    <row r="93" spans="1:27" x14ac:dyDescent="0.45">
      <c r="A93">
        <v>2017</v>
      </c>
      <c r="B93">
        <v>8</v>
      </c>
      <c r="C93">
        <v>91</v>
      </c>
      <c r="D93">
        <v>82</v>
      </c>
      <c r="E93">
        <f t="shared" si="62"/>
        <v>21655.838598162223</v>
      </c>
      <c r="F93">
        <f t="shared" si="63"/>
        <v>5930.5179593427065</v>
      </c>
      <c r="G93">
        <f t="shared" si="64"/>
        <v>4231.680271312478</v>
      </c>
      <c r="H93">
        <f t="shared" si="65"/>
        <v>2555.3290547552801</v>
      </c>
      <c r="I93">
        <f t="shared" si="66"/>
        <v>1428.0637996585472</v>
      </c>
      <c r="J93">
        <f t="shared" si="67"/>
        <v>686.5996390460399</v>
      </c>
      <c r="K93">
        <v>0</v>
      </c>
      <c r="L93">
        <f t="shared" si="74"/>
        <v>5.5285157482960062E-3</v>
      </c>
      <c r="M93">
        <f t="shared" si="60"/>
        <v>14832.190724115051</v>
      </c>
      <c r="N93">
        <f t="shared" si="95"/>
        <v>1.3216858523054307</v>
      </c>
      <c r="O93">
        <f t="shared" si="95"/>
        <v>1.080990254040735</v>
      </c>
      <c r="P93">
        <f t="shared" si="95"/>
        <v>1.0326155011645681</v>
      </c>
      <c r="Q93">
        <f t="shared" si="95"/>
        <v>1.0149442735164043</v>
      </c>
      <c r="R93">
        <f t="shared" si="95"/>
        <v>1.0072107636700451</v>
      </c>
      <c r="S93">
        <f t="shared" si="95"/>
        <v>1.0035620271820644</v>
      </c>
      <c r="T93">
        <f t="shared" si="69"/>
        <v>0.43</v>
      </c>
      <c r="U93">
        <f t="shared" si="70"/>
        <v>4.4999999999999998E-2</v>
      </c>
      <c r="V93">
        <f t="shared" si="71"/>
        <v>4.9999999999999998E-7</v>
      </c>
      <c r="W93">
        <f t="shared" si="72"/>
        <v>0.17050111485872416</v>
      </c>
      <c r="X93">
        <f t="shared" si="72"/>
        <v>0.26086441277848288</v>
      </c>
      <c r="Y93">
        <f t="shared" si="72"/>
        <v>0.3160087418324502</v>
      </c>
      <c r="Z93">
        <f t="shared" si="72"/>
        <v>0.34643685074413205</v>
      </c>
      <c r="AA93">
        <f t="shared" si="56"/>
        <v>0.36248328591441092</v>
      </c>
    </row>
    <row r="94" spans="1:27" x14ac:dyDescent="0.45">
      <c r="A94">
        <v>2017</v>
      </c>
      <c r="B94">
        <v>9</v>
      </c>
      <c r="C94">
        <v>92</v>
      </c>
      <c r="D94">
        <v>58</v>
      </c>
      <c r="E94">
        <f t="shared" si="62"/>
        <v>16004.743792609726</v>
      </c>
      <c r="F94">
        <f t="shared" si="63"/>
        <v>6089.5577083333992</v>
      </c>
      <c r="G94">
        <f t="shared" si="64"/>
        <v>4149.6672941220158</v>
      </c>
      <c r="H94">
        <f t="shared" si="65"/>
        <v>2462.6811675543368</v>
      </c>
      <c r="I94">
        <f t="shared" si="66"/>
        <v>1365.7399016575846</v>
      </c>
      <c r="J94">
        <f t="shared" si="67"/>
        <v>654.24240905321869</v>
      </c>
      <c r="K94">
        <v>0</v>
      </c>
      <c r="L94">
        <f t="shared" si="74"/>
        <v>3.9397119517618588E-3</v>
      </c>
      <c r="M94">
        <f t="shared" si="60"/>
        <v>14721.888480720554</v>
      </c>
      <c r="N94">
        <f t="shared" si="95"/>
        <v>1.273295559186874</v>
      </c>
      <c r="O94">
        <f t="shared" si="95"/>
        <v>1.0743954718332109</v>
      </c>
      <c r="P94">
        <f t="shared" si="95"/>
        <v>1.0304622400391612</v>
      </c>
      <c r="Q94">
        <f t="shared" si="95"/>
        <v>1.0140438692420448</v>
      </c>
      <c r="R94">
        <f t="shared" si="95"/>
        <v>1.0067946876914795</v>
      </c>
      <c r="S94">
        <f t="shared" si="95"/>
        <v>1.0033607925051915</v>
      </c>
      <c r="T94">
        <f t="shared" si="69"/>
        <v>0.43</v>
      </c>
      <c r="U94">
        <f t="shared" si="70"/>
        <v>4.4999999999999998E-2</v>
      </c>
      <c r="V94">
        <f t="shared" si="71"/>
        <v>4.9999999999999998E-7</v>
      </c>
      <c r="W94">
        <f t="shared" si="72"/>
        <v>0.17050111485872416</v>
      </c>
      <c r="X94">
        <f t="shared" si="72"/>
        <v>0.26086441277848288</v>
      </c>
      <c r="Y94">
        <f t="shared" si="72"/>
        <v>0.3160087418324502</v>
      </c>
      <c r="Z94">
        <f t="shared" si="72"/>
        <v>0.34643685074413205</v>
      </c>
      <c r="AA94">
        <f t="shared" si="56"/>
        <v>0.36248328591441092</v>
      </c>
    </row>
    <row r="95" spans="1:27" x14ac:dyDescent="0.45">
      <c r="A95">
        <v>2017</v>
      </c>
      <c r="B95">
        <v>10</v>
      </c>
      <c r="C95">
        <v>93</v>
      </c>
      <c r="D95">
        <v>90</v>
      </c>
      <c r="E95">
        <f t="shared" si="62"/>
        <v>11452.819952416799</v>
      </c>
      <c r="F95">
        <f t="shared" si="63"/>
        <v>6224.1854287874448</v>
      </c>
      <c r="G95">
        <f t="shared" si="64"/>
        <v>4067.3035659944098</v>
      </c>
      <c r="H95">
        <f t="shared" si="65"/>
        <v>2375.1874821335891</v>
      </c>
      <c r="I95">
        <f t="shared" si="66"/>
        <v>1307.76317044451</v>
      </c>
      <c r="J95">
        <f t="shared" si="67"/>
        <v>624.32380220813013</v>
      </c>
      <c r="K95">
        <v>0</v>
      </c>
      <c r="L95">
        <f t="shared" si="74"/>
        <v>6.1649056997812174E-3</v>
      </c>
      <c r="M95">
        <f t="shared" si="60"/>
        <v>14598.763449568085</v>
      </c>
      <c r="N95">
        <f t="shared" si="95"/>
        <v>1.2357161815305073</v>
      </c>
      <c r="O95">
        <f t="shared" si="95"/>
        <v>1.0684915165613005</v>
      </c>
      <c r="P95">
        <f t="shared" si="95"/>
        <v>1.0284724249621717</v>
      </c>
      <c r="Q95">
        <f t="shared" si="95"/>
        <v>1.0132018718255937</v>
      </c>
      <c r="R95">
        <f t="shared" si="95"/>
        <v>1.0064035547290595</v>
      </c>
      <c r="S95">
        <f t="shared" si="95"/>
        <v>1.0031711506301075</v>
      </c>
      <c r="T95">
        <f t="shared" si="69"/>
        <v>0.43</v>
      </c>
      <c r="U95">
        <f t="shared" si="70"/>
        <v>4.4999999999999998E-2</v>
      </c>
      <c r="V95">
        <f t="shared" si="71"/>
        <v>4.9999999999999998E-7</v>
      </c>
      <c r="W95">
        <f t="shared" si="72"/>
        <v>0.17050111485872416</v>
      </c>
      <c r="X95">
        <f t="shared" si="72"/>
        <v>0.26086441277848288</v>
      </c>
      <c r="Y95">
        <f t="shared" si="72"/>
        <v>0.3160087418324502</v>
      </c>
      <c r="Z95">
        <f t="shared" si="72"/>
        <v>0.34643685074413205</v>
      </c>
      <c r="AA95">
        <f t="shared" si="56"/>
        <v>0.36248328591441092</v>
      </c>
    </row>
    <row r="96" spans="1:27" x14ac:dyDescent="0.45">
      <c r="A96">
        <v>2017</v>
      </c>
      <c r="B96">
        <v>11</v>
      </c>
      <c r="C96">
        <v>94</v>
      </c>
      <c r="D96">
        <v>857</v>
      </c>
      <c r="E96">
        <f t="shared" si="62"/>
        <v>7985.8452708090563</v>
      </c>
      <c r="F96">
        <f t="shared" si="63"/>
        <v>6312.8457921700447</v>
      </c>
      <c r="G96">
        <f t="shared" si="64"/>
        <v>3969.7950883679196</v>
      </c>
      <c r="H96">
        <f t="shared" si="65"/>
        <v>2283.6070978602661</v>
      </c>
      <c r="I96">
        <f t="shared" si="66"/>
        <v>1248.849079199103</v>
      </c>
      <c r="J96">
        <f t="shared" si="67"/>
        <v>594.27106644394132</v>
      </c>
      <c r="K96">
        <v>0</v>
      </c>
      <c r="L96">
        <f t="shared" si="74"/>
        <v>5.9475196457097965E-2</v>
      </c>
      <c r="M96">
        <f t="shared" si="60"/>
        <v>14409.368124041275</v>
      </c>
      <c r="N96">
        <f t="shared" si="95"/>
        <v>1.2057434936253839</v>
      </c>
      <c r="O96">
        <f t="shared" si="95"/>
        <v>1.0631834768008654</v>
      </c>
      <c r="P96">
        <f t="shared" si="95"/>
        <v>1.0266310022622362</v>
      </c>
      <c r="Q96">
        <f t="shared" si="95"/>
        <v>1.0124140126799859</v>
      </c>
      <c r="R96">
        <f t="shared" si="95"/>
        <v>1.0060357653723409</v>
      </c>
      <c r="S96">
        <f t="shared" si="95"/>
        <v>1.0029924091740836</v>
      </c>
      <c r="T96">
        <f t="shared" si="69"/>
        <v>0.43</v>
      </c>
      <c r="U96">
        <f t="shared" si="70"/>
        <v>4.4999999999999998E-2</v>
      </c>
      <c r="V96">
        <f t="shared" si="71"/>
        <v>4.9999999999999998E-7</v>
      </c>
      <c r="W96">
        <f t="shared" si="72"/>
        <v>0.17050111485872416</v>
      </c>
      <c r="X96">
        <f t="shared" si="72"/>
        <v>0.26086441277848288</v>
      </c>
      <c r="Y96">
        <f t="shared" si="72"/>
        <v>0.3160087418324502</v>
      </c>
      <c r="Z96">
        <f t="shared" si="72"/>
        <v>0.34643685074413205</v>
      </c>
      <c r="AA96">
        <f t="shared" si="56"/>
        <v>0.36248328591441092</v>
      </c>
    </row>
    <row r="97" spans="1:27" x14ac:dyDescent="0.45">
      <c r="A97">
        <v>2017</v>
      </c>
      <c r="B97">
        <v>12</v>
      </c>
      <c r="C97">
        <v>95</v>
      </c>
      <c r="D97">
        <v>751</v>
      </c>
      <c r="E97">
        <f t="shared" si="62"/>
        <v>5450.0147797307336</v>
      </c>
      <c r="F97">
        <f t="shared" si="63"/>
        <v>6034.2284939321662</v>
      </c>
      <c r="G97">
        <f t="shared" si="64"/>
        <v>3656.0122056061464</v>
      </c>
      <c r="H97">
        <f t="shared" si="65"/>
        <v>2072.099832413332</v>
      </c>
      <c r="I97">
        <f t="shared" si="66"/>
        <v>1125.5738871307826</v>
      </c>
      <c r="J97">
        <f t="shared" si="67"/>
        <v>533.88275862096032</v>
      </c>
      <c r="K97">
        <v>0</v>
      </c>
      <c r="L97">
        <f t="shared" si="74"/>
        <v>5.5953758655180631E-2</v>
      </c>
      <c r="M97">
        <f t="shared" si="60"/>
        <v>13421.797177703389</v>
      </c>
      <c r="N97">
        <f t="shared" si="95"/>
        <v>1.1813221450223856</v>
      </c>
      <c r="O97">
        <f t="shared" si="95"/>
        <v>1.0583928992520348</v>
      </c>
      <c r="P97">
        <f t="shared" si="95"/>
        <v>1.0249246350378065</v>
      </c>
      <c r="Q97">
        <f t="shared" si="95"/>
        <v>1.0116763904262953</v>
      </c>
      <c r="R97">
        <f t="shared" si="95"/>
        <v>1.0056898343371472</v>
      </c>
      <c r="S97">
        <f t="shared" si="95"/>
        <v>1.0028239197888971</v>
      </c>
      <c r="T97">
        <f t="shared" si="69"/>
        <v>0.43</v>
      </c>
      <c r="U97">
        <f t="shared" si="70"/>
        <v>4.4999999999999998E-2</v>
      </c>
      <c r="V97">
        <f t="shared" si="71"/>
        <v>4.9999999999999998E-7</v>
      </c>
      <c r="W97">
        <f t="shared" si="72"/>
        <v>0.17050111485872416</v>
      </c>
      <c r="X97">
        <f t="shared" si="72"/>
        <v>0.26086441277848288</v>
      </c>
      <c r="Y97">
        <f t="shared" si="72"/>
        <v>0.3160087418324502</v>
      </c>
      <c r="Z97">
        <f t="shared" si="72"/>
        <v>0.34643685074413205</v>
      </c>
      <c r="AA97">
        <f t="shared" si="56"/>
        <v>0.36248328591441092</v>
      </c>
    </row>
    <row r="98" spans="1:27" x14ac:dyDescent="0.45">
      <c r="A98">
        <v>2018</v>
      </c>
      <c r="B98">
        <v>1</v>
      </c>
      <c r="C98">
        <v>96</v>
      </c>
      <c r="D98" s="2">
        <v>213</v>
      </c>
      <c r="E98">
        <f t="shared" si="62"/>
        <v>3220.8316730216911</v>
      </c>
      <c r="F98">
        <f t="shared" si="63"/>
        <v>3652.2429898359333</v>
      </c>
      <c r="G98">
        <f t="shared" si="64"/>
        <v>5761.5505190525155</v>
      </c>
      <c r="H98">
        <f t="shared" si="65"/>
        <v>3373.9481870331556</v>
      </c>
      <c r="I98">
        <f t="shared" si="66"/>
        <v>1886.019453568907</v>
      </c>
      <c r="J98">
        <f t="shared" si="67"/>
        <v>1018.0591067299614</v>
      </c>
      <c r="K98">
        <v>0</v>
      </c>
      <c r="L98">
        <f t="shared" si="74"/>
        <v>1.3573951047238362E-2</v>
      </c>
      <c r="M98">
        <f t="shared" si="60"/>
        <v>15691.820256220471</v>
      </c>
      <c r="N98">
        <f t="shared" si="95"/>
        <v>8.6201218745313053</v>
      </c>
      <c r="O98">
        <f t="shared" si="95"/>
        <v>1.1610740940419642</v>
      </c>
      <c r="P98">
        <f t="shared" si="95"/>
        <v>1.0540543689490181</v>
      </c>
      <c r="Q98">
        <f t="shared" si="95"/>
        <v>1.0233414656310638</v>
      </c>
      <c r="R98">
        <f t="shared" si="95"/>
        <v>1.0109854330301788</v>
      </c>
      <c r="S98">
        <f t="shared" si="95"/>
        <v>1.0053643810555184</v>
      </c>
      <c r="T98">
        <f t="shared" si="69"/>
        <v>0.43</v>
      </c>
      <c r="U98">
        <f t="shared" si="70"/>
        <v>4.4999999999999998E-2</v>
      </c>
      <c r="V98">
        <f t="shared" si="71"/>
        <v>4.9999999999999998E-7</v>
      </c>
      <c r="W98">
        <f t="shared" si="72"/>
        <v>0.17050111485872416</v>
      </c>
      <c r="X98">
        <f t="shared" si="72"/>
        <v>0.26086441277848288</v>
      </c>
      <c r="Y98">
        <f t="shared" si="72"/>
        <v>0.3160087418324502</v>
      </c>
      <c r="Z98">
        <f t="shared" si="72"/>
        <v>0.34643685074413205</v>
      </c>
      <c r="AA98">
        <f t="shared" si="56"/>
        <v>0.36248328591441092</v>
      </c>
    </row>
    <row r="99" spans="1:27" x14ac:dyDescent="0.45">
      <c r="A99">
        <v>2018</v>
      </c>
      <c r="B99">
        <v>2</v>
      </c>
      <c r="C99">
        <v>97</v>
      </c>
      <c r="D99" s="2">
        <v>207</v>
      </c>
      <c r="E99">
        <f t="shared" si="62"/>
        <v>15780.746565136031</v>
      </c>
      <c r="F99">
        <f t="shared" si="63"/>
        <v>4000.1257406591985</v>
      </c>
      <c r="G99">
        <f t="shared" si="64"/>
        <v>5721.4960544822261</v>
      </c>
      <c r="H99">
        <f t="shared" si="65"/>
        <v>3251.531726434393</v>
      </c>
      <c r="I99">
        <f t="shared" si="66"/>
        <v>1795.3342395041825</v>
      </c>
      <c r="J99">
        <f t="shared" si="67"/>
        <v>963.64286287035623</v>
      </c>
      <c r="K99">
        <v>0</v>
      </c>
      <c r="L99">
        <f t="shared" si="74"/>
        <v>1.3157785486783738E-2</v>
      </c>
      <c r="M99">
        <f t="shared" si="60"/>
        <v>15732.130623950357</v>
      </c>
      <c r="N99">
        <f t="shared" si="95"/>
        <v>3.2678406690608193</v>
      </c>
      <c r="O99">
        <f t="shared" si="95"/>
        <v>1.1440413263120033</v>
      </c>
      <c r="P99">
        <f t="shared" si="95"/>
        <v>1.0501129079198277</v>
      </c>
      <c r="Q99">
        <f t="shared" si="95"/>
        <v>1.0218709165783502</v>
      </c>
      <c r="R99">
        <f t="shared" si="95"/>
        <v>1.0103378645517875</v>
      </c>
      <c r="S99">
        <f t="shared" si="95"/>
        <v>1.0050581211766119</v>
      </c>
      <c r="T99">
        <f t="shared" si="69"/>
        <v>0.43</v>
      </c>
      <c r="U99">
        <f t="shared" si="70"/>
        <v>4.4999999999999998E-2</v>
      </c>
      <c r="V99">
        <f t="shared" si="71"/>
        <v>4.9999999999999998E-7</v>
      </c>
      <c r="W99">
        <f t="shared" si="72"/>
        <v>0.17050111485872416</v>
      </c>
      <c r="X99">
        <f t="shared" si="72"/>
        <v>0.26086441277848288</v>
      </c>
      <c r="Y99">
        <f t="shared" si="72"/>
        <v>0.3160087418324502</v>
      </c>
      <c r="Z99">
        <f t="shared" si="72"/>
        <v>0.34643685074413205</v>
      </c>
      <c r="AA99">
        <f t="shared" si="56"/>
        <v>0.36248328591441092</v>
      </c>
    </row>
    <row r="100" spans="1:27" x14ac:dyDescent="0.45">
      <c r="A100">
        <v>2018</v>
      </c>
      <c r="B100">
        <v>3</v>
      </c>
      <c r="C100">
        <v>98</v>
      </c>
      <c r="D100" s="2">
        <v>329</v>
      </c>
      <c r="E100">
        <f t="shared" si="62"/>
        <v>28987.411898895334</v>
      </c>
      <c r="F100">
        <f t="shared" si="63"/>
        <v>4317.7424492436439</v>
      </c>
      <c r="G100">
        <f t="shared" si="64"/>
        <v>5662.5648830017071</v>
      </c>
      <c r="H100">
        <f t="shared" si="65"/>
        <v>3130.3436918643238</v>
      </c>
      <c r="I100">
        <f t="shared" si="66"/>
        <v>1708.6463016205078</v>
      </c>
      <c r="J100">
        <f t="shared" si="67"/>
        <v>912.25441033033542</v>
      </c>
      <c r="K100">
        <v>0</v>
      </c>
      <c r="L100">
        <f t="shared" si="74"/>
        <v>2.0913385120544244E-2</v>
      </c>
      <c r="M100">
        <f t="shared" si="60"/>
        <v>15731.551736060517</v>
      </c>
      <c r="N100">
        <f t="shared" si="95"/>
        <v>2.2382502350490769</v>
      </c>
      <c r="O100">
        <f t="shared" si="95"/>
        <v>1.1295373993361264</v>
      </c>
      <c r="P100">
        <f t="shared" si="95"/>
        <v>1.0465219726732478</v>
      </c>
      <c r="Q100">
        <f t="shared" si="95"/>
        <v>1.0205035229536517</v>
      </c>
      <c r="R100">
        <f t="shared" si="95"/>
        <v>1.0097306758633313</v>
      </c>
      <c r="S100">
        <f t="shared" si="95"/>
        <v>1.0047698588762555</v>
      </c>
      <c r="T100">
        <f t="shared" si="69"/>
        <v>0.43</v>
      </c>
      <c r="U100">
        <f t="shared" si="70"/>
        <v>4.4999999999999998E-2</v>
      </c>
      <c r="V100">
        <f t="shared" si="71"/>
        <v>4.9999999999999998E-7</v>
      </c>
      <c r="W100">
        <f t="shared" si="72"/>
        <v>0.17050111485872416</v>
      </c>
      <c r="X100">
        <f t="shared" si="72"/>
        <v>0.26086441277848288</v>
      </c>
      <c r="Y100">
        <f t="shared" si="72"/>
        <v>0.3160087418324502</v>
      </c>
      <c r="Z100">
        <f t="shared" si="72"/>
        <v>0.34643685074413205</v>
      </c>
      <c r="AA100">
        <f t="shared" si="56"/>
        <v>0.36248328591441092</v>
      </c>
    </row>
    <row r="101" spans="1:27" x14ac:dyDescent="0.45">
      <c r="A101">
        <v>2018</v>
      </c>
      <c r="B101">
        <v>4</v>
      </c>
      <c r="C101">
        <v>99</v>
      </c>
      <c r="D101" s="2">
        <v>209</v>
      </c>
      <c r="E101">
        <f t="shared" si="62"/>
        <v>36041.849135927536</v>
      </c>
      <c r="F101">
        <f t="shared" si="63"/>
        <v>4567.2856454590237</v>
      </c>
      <c r="G101">
        <f t="shared" si="64"/>
        <v>5540.9052358522058</v>
      </c>
      <c r="H101">
        <f t="shared" si="65"/>
        <v>2985.3069779635098</v>
      </c>
      <c r="I101">
        <f t="shared" si="66"/>
        <v>1611.901740483474</v>
      </c>
      <c r="J101">
        <f t="shared" si="67"/>
        <v>856.28014923499109</v>
      </c>
      <c r="K101">
        <v>0</v>
      </c>
      <c r="L101">
        <f t="shared" si="74"/>
        <v>1.3430426751554356E-2</v>
      </c>
      <c r="M101">
        <f t="shared" si="60"/>
        <v>15561.679748993205</v>
      </c>
      <c r="N101">
        <f t="shared" si="95"/>
        <v>1.8270192822678391</v>
      </c>
      <c r="O101">
        <f t="shared" si="95"/>
        <v>1.1170577104393344</v>
      </c>
      <c r="P101">
        <f t="shared" si="95"/>
        <v>1.0432418957194785</v>
      </c>
      <c r="Q101">
        <f t="shared" si="95"/>
        <v>1.0192307904732578</v>
      </c>
      <c r="R101">
        <f t="shared" si="95"/>
        <v>1.0091610987898421</v>
      </c>
      <c r="S101">
        <f t="shared" si="95"/>
        <v>1.0044984798858381</v>
      </c>
      <c r="T101">
        <f t="shared" si="69"/>
        <v>0.43</v>
      </c>
      <c r="U101">
        <f t="shared" si="70"/>
        <v>4.4999999999999998E-2</v>
      </c>
      <c r="V101">
        <f t="shared" si="71"/>
        <v>4.9999999999999998E-7</v>
      </c>
      <c r="W101">
        <f t="shared" si="72"/>
        <v>0.17050111485872416</v>
      </c>
      <c r="X101">
        <f t="shared" si="72"/>
        <v>0.26086441277848288</v>
      </c>
      <c r="Y101">
        <f t="shared" si="72"/>
        <v>0.3160087418324502</v>
      </c>
      <c r="Z101">
        <f t="shared" si="72"/>
        <v>0.34643685074413205</v>
      </c>
      <c r="AA101">
        <f t="shared" si="56"/>
        <v>0.36248328591441092</v>
      </c>
    </row>
    <row r="102" spans="1:27" x14ac:dyDescent="0.45">
      <c r="A102">
        <v>2018</v>
      </c>
      <c r="B102">
        <v>5</v>
      </c>
      <c r="C102">
        <v>100</v>
      </c>
      <c r="D102" s="2">
        <v>24</v>
      </c>
      <c r="E102">
        <f t="shared" si="62"/>
        <v>36347.354778555877</v>
      </c>
      <c r="F102">
        <f t="shared" si="63"/>
        <v>4810.9945766523815</v>
      </c>
      <c r="G102">
        <f t="shared" si="64"/>
        <v>5445.9650586436619</v>
      </c>
      <c r="H102">
        <f t="shared" si="65"/>
        <v>2865.7005886636589</v>
      </c>
      <c r="I102">
        <f t="shared" si="66"/>
        <v>1531.8199193907549</v>
      </c>
      <c r="J102">
        <f t="shared" si="67"/>
        <v>809.92595556802303</v>
      </c>
      <c r="K102">
        <v>0</v>
      </c>
      <c r="L102">
        <f t="shared" si="74"/>
        <v>1.5519509670454442E-3</v>
      </c>
      <c r="M102">
        <f t="shared" si="60"/>
        <v>15464.40609891848</v>
      </c>
      <c r="N102">
        <f t="shared" si="95"/>
        <v>1.6095724778898968</v>
      </c>
      <c r="O102">
        <f t="shared" si="95"/>
        <v>1.1062230943819682</v>
      </c>
      <c r="P102">
        <f t="shared" si="95"/>
        <v>1.0402386604077685</v>
      </c>
      <c r="Q102">
        <f t="shared" si="95"/>
        <v>1.0180450748550256</v>
      </c>
      <c r="R102">
        <f t="shared" si="95"/>
        <v>1.0086265832125294</v>
      </c>
      <c r="S102">
        <f t="shared" si="95"/>
        <v>1.0042429451623935</v>
      </c>
      <c r="T102">
        <f t="shared" si="69"/>
        <v>0.43</v>
      </c>
      <c r="U102">
        <f t="shared" si="70"/>
        <v>4.4999999999999998E-2</v>
      </c>
      <c r="V102">
        <f t="shared" si="71"/>
        <v>4.9999999999999998E-7</v>
      </c>
      <c r="W102">
        <f t="shared" si="72"/>
        <v>0.17050111485872416</v>
      </c>
      <c r="X102">
        <f t="shared" si="72"/>
        <v>0.26086441277848288</v>
      </c>
      <c r="Y102">
        <f t="shared" si="72"/>
        <v>0.3160087418324502</v>
      </c>
      <c r="Z102">
        <f t="shared" si="72"/>
        <v>0.34643685074413205</v>
      </c>
      <c r="AA102">
        <f t="shared" si="56"/>
        <v>0.36248328591441092</v>
      </c>
    </row>
    <row r="103" spans="1:27" x14ac:dyDescent="0.45">
      <c r="A103">
        <v>2018</v>
      </c>
      <c r="B103">
        <v>6</v>
      </c>
      <c r="C103">
        <v>101</v>
      </c>
      <c r="D103" s="2">
        <v>700</v>
      </c>
      <c r="E103">
        <f t="shared" si="62"/>
        <v>32283.882676197849</v>
      </c>
      <c r="F103">
        <f t="shared" si="63"/>
        <v>5075.075381109812</v>
      </c>
      <c r="G103">
        <f t="shared" si="64"/>
        <v>5401.7218736163441</v>
      </c>
      <c r="H103">
        <f t="shared" si="65"/>
        <v>2781.6813868349277</v>
      </c>
      <c r="I103">
        <f t="shared" si="66"/>
        <v>1473.1304388741116</v>
      </c>
      <c r="J103">
        <f t="shared" si="67"/>
        <v>775.504152398879</v>
      </c>
      <c r="K103">
        <v>0</v>
      </c>
      <c r="L103">
        <f t="shared" si="74"/>
        <v>4.5140574489251233E-2</v>
      </c>
      <c r="M103">
        <f t="shared" si="60"/>
        <v>15507.113232834074</v>
      </c>
      <c r="N103">
        <f t="shared" si="95"/>
        <v>1.4760746702145</v>
      </c>
      <c r="O103">
        <f t="shared" si="95"/>
        <v>1.0967431646444317</v>
      </c>
      <c r="P103">
        <f t="shared" si="95"/>
        <v>1.0374829288133849</v>
      </c>
      <c r="Q103">
        <f t="shared" si="95"/>
        <v>1.0169394788043777</v>
      </c>
      <c r="R103">
        <f t="shared" si="95"/>
        <v>1.0081247767436716</v>
      </c>
      <c r="S103">
        <f t="shared" si="95"/>
        <v>1.004002285131397</v>
      </c>
      <c r="T103">
        <f t="shared" si="69"/>
        <v>0.43</v>
      </c>
      <c r="U103">
        <f t="shared" si="70"/>
        <v>4.4999999999999998E-2</v>
      </c>
      <c r="V103">
        <f t="shared" si="71"/>
        <v>4.9999999999999998E-7</v>
      </c>
      <c r="W103">
        <f t="shared" si="72"/>
        <v>0.17050111485872416</v>
      </c>
      <c r="X103">
        <f t="shared" si="72"/>
        <v>0.26086441277848288</v>
      </c>
      <c r="Y103">
        <f t="shared" si="72"/>
        <v>0.3160087418324502</v>
      </c>
      <c r="Z103">
        <f t="shared" si="72"/>
        <v>0.34643685074413205</v>
      </c>
      <c r="AA103">
        <f t="shared" si="56"/>
        <v>0.36248328591441092</v>
      </c>
    </row>
    <row r="104" spans="1:27" x14ac:dyDescent="0.45">
      <c r="A104">
        <v>2018</v>
      </c>
      <c r="B104">
        <v>7</v>
      </c>
      <c r="C104">
        <v>102</v>
      </c>
      <c r="D104" s="2">
        <v>197</v>
      </c>
      <c r="E104">
        <f t="shared" si="62"/>
        <v>26393.231506470762</v>
      </c>
      <c r="F104">
        <f t="shared" si="63"/>
        <v>5086.4899754649341</v>
      </c>
      <c r="G104">
        <f t="shared" si="64"/>
        <v>5108.1686611152472</v>
      </c>
      <c r="H104">
        <f t="shared" si="65"/>
        <v>2575.9388509922155</v>
      </c>
      <c r="I104">
        <f t="shared" si="66"/>
        <v>1351.7718722296984</v>
      </c>
      <c r="J104">
        <f t="shared" si="67"/>
        <v>708.56388082809508</v>
      </c>
      <c r="K104">
        <v>0</v>
      </c>
      <c r="L104">
        <f t="shared" si="74"/>
        <v>1.328304812675626E-2</v>
      </c>
      <c r="M104">
        <f t="shared" si="60"/>
        <v>14830.933240630189</v>
      </c>
      <c r="N104">
        <f t="shared" si="95"/>
        <v>1.3861661914514798</v>
      </c>
      <c r="O104">
        <f t="shared" si="95"/>
        <v>1.0883917876192275</v>
      </c>
      <c r="P104">
        <f t="shared" si="95"/>
        <v>1.0349492637516564</v>
      </c>
      <c r="Q104">
        <f t="shared" si="95"/>
        <v>1.0159077636897533</v>
      </c>
      <c r="R104">
        <f t="shared" si="95"/>
        <v>1.0076535066400056</v>
      </c>
      <c r="S104">
        <f t="shared" si="95"/>
        <v>1.0037755944420483</v>
      </c>
      <c r="T104">
        <f t="shared" si="69"/>
        <v>0.43</v>
      </c>
      <c r="U104">
        <f t="shared" si="70"/>
        <v>4.4999999999999998E-2</v>
      </c>
      <c r="V104">
        <f t="shared" si="71"/>
        <v>4.9999999999999998E-7</v>
      </c>
      <c r="W104">
        <f t="shared" si="72"/>
        <v>0.17050111485872416</v>
      </c>
      <c r="X104">
        <f t="shared" si="72"/>
        <v>0.26086441277848288</v>
      </c>
      <c r="Y104">
        <f t="shared" si="72"/>
        <v>0.3160087418324502</v>
      </c>
      <c r="Z104">
        <f t="shared" si="72"/>
        <v>0.34643685074413205</v>
      </c>
      <c r="AA104">
        <f t="shared" si="56"/>
        <v>0.36248328591441092</v>
      </c>
    </row>
    <row r="105" spans="1:27" x14ac:dyDescent="0.45">
      <c r="A105">
        <v>2018</v>
      </c>
      <c r="B105">
        <v>8</v>
      </c>
      <c r="C105">
        <v>103</v>
      </c>
      <c r="D105" s="2">
        <v>312</v>
      </c>
      <c r="E105">
        <f t="shared" si="62"/>
        <v>20370.87742796362</v>
      </c>
      <c r="F105">
        <f t="shared" si="63"/>
        <v>5219.4055996935358</v>
      </c>
      <c r="G105">
        <f t="shared" si="64"/>
        <v>4980.9420520030044</v>
      </c>
      <c r="H105">
        <f t="shared" si="65"/>
        <v>2464.9387252956562</v>
      </c>
      <c r="I105">
        <f t="shared" si="66"/>
        <v>1282.8667213690273</v>
      </c>
      <c r="J105">
        <f t="shared" si="67"/>
        <v>669.82148166793775</v>
      </c>
      <c r="K105">
        <v>0</v>
      </c>
      <c r="L105">
        <f t="shared" si="74"/>
        <v>2.1343586164546305E-2</v>
      </c>
      <c r="M105">
        <f t="shared" si="60"/>
        <v>14617.974580029162</v>
      </c>
      <c r="N105">
        <f t="shared" si="95"/>
        <v>1.3216858523054307</v>
      </c>
      <c r="O105">
        <f t="shared" si="95"/>
        <v>1.080990254040735</v>
      </c>
      <c r="P105">
        <f t="shared" si="95"/>
        <v>1.0326155011645681</v>
      </c>
      <c r="Q105">
        <f t="shared" si="95"/>
        <v>1.0149442735164043</v>
      </c>
      <c r="R105">
        <f t="shared" si="95"/>
        <v>1.0072107636700451</v>
      </c>
      <c r="S105">
        <f t="shared" si="95"/>
        <v>1.0035620271820644</v>
      </c>
      <c r="T105">
        <f t="shared" si="69"/>
        <v>0.43</v>
      </c>
      <c r="U105">
        <f t="shared" si="70"/>
        <v>4.4999999999999998E-2</v>
      </c>
      <c r="V105">
        <f t="shared" si="71"/>
        <v>4.9999999999999998E-7</v>
      </c>
      <c r="W105">
        <f t="shared" si="72"/>
        <v>0.17050111485872416</v>
      </c>
      <c r="X105">
        <f t="shared" si="72"/>
        <v>0.26086441277848288</v>
      </c>
      <c r="Y105">
        <f t="shared" si="72"/>
        <v>0.3160087418324502</v>
      </c>
      <c r="Z105">
        <f t="shared" si="72"/>
        <v>0.34643685074413205</v>
      </c>
      <c r="AA105">
        <f t="shared" si="56"/>
        <v>0.36248328591441092</v>
      </c>
    </row>
    <row r="106" spans="1:27" x14ac:dyDescent="0.45">
      <c r="A106">
        <v>2018</v>
      </c>
      <c r="B106">
        <v>9</v>
      </c>
      <c r="C106">
        <v>104</v>
      </c>
      <c r="D106" s="2">
        <v>98</v>
      </c>
      <c r="E106">
        <f t="shared" si="62"/>
        <v>15072.391544045757</v>
      </c>
      <c r="F106">
        <f t="shared" si="63"/>
        <v>5276.8300556776294</v>
      </c>
      <c r="G106">
        <f t="shared" si="64"/>
        <v>4805.6338986346827</v>
      </c>
      <c r="H106">
        <f t="shared" si="65"/>
        <v>2336.584916762632</v>
      </c>
      <c r="I106">
        <f t="shared" si="66"/>
        <v>1206.5909210565519</v>
      </c>
      <c r="J106">
        <f t="shared" si="67"/>
        <v>627.66167830425115</v>
      </c>
      <c r="K106">
        <v>0</v>
      </c>
      <c r="L106">
        <f t="shared" si="74"/>
        <v>6.8756000287562829E-3</v>
      </c>
      <c r="M106">
        <f t="shared" si="60"/>
        <v>14253.301470435748</v>
      </c>
      <c r="N106">
        <f t="shared" si="95"/>
        <v>1.273295559186874</v>
      </c>
      <c r="O106">
        <f t="shared" si="95"/>
        <v>1.0743954718332109</v>
      </c>
      <c r="P106">
        <f t="shared" si="95"/>
        <v>1.0304622400391612</v>
      </c>
      <c r="Q106">
        <f t="shared" si="95"/>
        <v>1.0140438692420448</v>
      </c>
      <c r="R106">
        <f t="shared" si="95"/>
        <v>1.0067946876914795</v>
      </c>
      <c r="S106">
        <f t="shared" si="95"/>
        <v>1.0033607925051915</v>
      </c>
      <c r="T106">
        <f t="shared" si="69"/>
        <v>0.43</v>
      </c>
      <c r="U106">
        <f t="shared" si="70"/>
        <v>4.4999999999999998E-2</v>
      </c>
      <c r="V106">
        <f t="shared" si="71"/>
        <v>4.9999999999999998E-7</v>
      </c>
      <c r="W106">
        <f t="shared" si="72"/>
        <v>0.17050111485872416</v>
      </c>
      <c r="X106">
        <f t="shared" si="72"/>
        <v>0.26086441277848288</v>
      </c>
      <c r="Y106">
        <f t="shared" si="72"/>
        <v>0.3160087418324502</v>
      </c>
      <c r="Z106">
        <f t="shared" si="72"/>
        <v>0.34643685074413205</v>
      </c>
      <c r="AA106">
        <f t="shared" si="56"/>
        <v>0.36248328591441092</v>
      </c>
    </row>
    <row r="107" spans="1:27" x14ac:dyDescent="0.45">
      <c r="A107">
        <v>2018</v>
      </c>
      <c r="B107">
        <v>10</v>
      </c>
      <c r="C107">
        <v>105</v>
      </c>
      <c r="D107" s="2">
        <v>100</v>
      </c>
      <c r="E107">
        <f t="shared" si="62"/>
        <v>10794.585530777525</v>
      </c>
      <c r="F107">
        <f t="shared" si="63"/>
        <v>5377.9978402854713</v>
      </c>
      <c r="G107">
        <f t="shared" si="64"/>
        <v>4696.1415631837926</v>
      </c>
      <c r="H107">
        <f t="shared" si="65"/>
        <v>2246.7112040443999</v>
      </c>
      <c r="I107">
        <f t="shared" si="66"/>
        <v>1151.8277731358496</v>
      </c>
      <c r="J107">
        <f t="shared" si="67"/>
        <v>597.11586796151187</v>
      </c>
      <c r="K107">
        <v>0</v>
      </c>
      <c r="L107">
        <f t="shared" si="74"/>
        <v>7.1074244749436922E-3</v>
      </c>
      <c r="M107">
        <f t="shared" si="60"/>
        <v>14069.794248611026</v>
      </c>
      <c r="N107">
        <f t="shared" si="95"/>
        <v>1.2357161815305073</v>
      </c>
      <c r="O107">
        <f t="shared" si="95"/>
        <v>1.0684915165613005</v>
      </c>
      <c r="P107">
        <f t="shared" si="95"/>
        <v>1.0284724249621717</v>
      </c>
      <c r="Q107">
        <f t="shared" si="95"/>
        <v>1.0132018718255937</v>
      </c>
      <c r="R107">
        <f t="shared" si="95"/>
        <v>1.0064035547290595</v>
      </c>
      <c r="S107">
        <f t="shared" si="95"/>
        <v>1.0031711506301075</v>
      </c>
      <c r="T107">
        <f t="shared" si="69"/>
        <v>0.43</v>
      </c>
      <c r="U107">
        <f t="shared" si="70"/>
        <v>4.4999999999999998E-2</v>
      </c>
      <c r="V107">
        <f t="shared" si="71"/>
        <v>4.9999999999999998E-7</v>
      </c>
      <c r="W107">
        <f t="shared" si="72"/>
        <v>0.17050111485872416</v>
      </c>
      <c r="X107">
        <f t="shared" si="72"/>
        <v>0.26086441277848288</v>
      </c>
      <c r="Y107">
        <f t="shared" si="72"/>
        <v>0.3160087418324502</v>
      </c>
      <c r="Z107">
        <f t="shared" si="72"/>
        <v>0.34643685074413205</v>
      </c>
      <c r="AA107">
        <f t="shared" si="56"/>
        <v>0.36248328591441092</v>
      </c>
    </row>
    <row r="108" spans="1:27" x14ac:dyDescent="0.45">
      <c r="A108">
        <v>2018</v>
      </c>
      <c r="B108">
        <v>11</v>
      </c>
      <c r="C108">
        <v>106</v>
      </c>
      <c r="D108" s="2">
        <v>1130</v>
      </c>
      <c r="E108">
        <f t="shared" si="62"/>
        <v>7531.2603618290459</v>
      </c>
      <c r="F108">
        <f t="shared" si="63"/>
        <v>5449.5358268744312</v>
      </c>
      <c r="G108">
        <f t="shared" si="64"/>
        <v>4579.1312854039088</v>
      </c>
      <c r="H108">
        <f t="shared" si="65"/>
        <v>2157.9669273070449</v>
      </c>
      <c r="I108">
        <f t="shared" si="66"/>
        <v>1098.8528759744891</v>
      </c>
      <c r="J108">
        <f t="shared" si="67"/>
        <v>567.81003283360826</v>
      </c>
      <c r="K108">
        <v>0</v>
      </c>
      <c r="L108">
        <f t="shared" si="74"/>
        <v>8.1569030405505172E-2</v>
      </c>
      <c r="M108">
        <f t="shared" si="60"/>
        <v>13853.296948393483</v>
      </c>
      <c r="N108">
        <f t="shared" si="95"/>
        <v>1.2057434936253839</v>
      </c>
      <c r="O108">
        <f t="shared" si="95"/>
        <v>1.0631834768008654</v>
      </c>
      <c r="P108">
        <f t="shared" si="95"/>
        <v>1.0266310022622362</v>
      </c>
      <c r="Q108">
        <f t="shared" si="95"/>
        <v>1.0124140126799859</v>
      </c>
      <c r="R108">
        <f t="shared" si="95"/>
        <v>1.0060357653723409</v>
      </c>
      <c r="S108">
        <f t="shared" si="95"/>
        <v>1.0029924091740836</v>
      </c>
      <c r="T108">
        <f t="shared" si="69"/>
        <v>0.43</v>
      </c>
      <c r="U108">
        <f t="shared" si="70"/>
        <v>4.4999999999999998E-2</v>
      </c>
      <c r="V108">
        <f t="shared" si="71"/>
        <v>4.9999999999999998E-7</v>
      </c>
      <c r="W108">
        <f t="shared" si="72"/>
        <v>0.17050111485872416</v>
      </c>
      <c r="X108">
        <f t="shared" si="72"/>
        <v>0.26086441277848288</v>
      </c>
      <c r="Y108">
        <f t="shared" si="72"/>
        <v>0.3160087418324502</v>
      </c>
      <c r="Z108">
        <f t="shared" si="72"/>
        <v>0.34643685074413205</v>
      </c>
      <c r="AA108">
        <f t="shared" si="56"/>
        <v>0.36248328591441092</v>
      </c>
    </row>
    <row r="109" spans="1:27" x14ac:dyDescent="0.45">
      <c r="A109">
        <v>2018</v>
      </c>
      <c r="B109">
        <v>12</v>
      </c>
      <c r="C109">
        <v>107</v>
      </c>
      <c r="D109" s="2">
        <v>666</v>
      </c>
      <c r="E109">
        <f t="shared" si="62"/>
        <v>5141.8430479174785</v>
      </c>
      <c r="F109">
        <f t="shared" si="63"/>
        <v>5088.6195536775012</v>
      </c>
      <c r="G109">
        <f t="shared" si="64"/>
        <v>4116.0143256285592</v>
      </c>
      <c r="H109">
        <f t="shared" si="65"/>
        <v>1910.4186681732888</v>
      </c>
      <c r="I109">
        <f t="shared" si="66"/>
        <v>966.10609222598646</v>
      </c>
      <c r="J109">
        <f t="shared" si="67"/>
        <v>497.56552707691594</v>
      </c>
      <c r="K109">
        <v>0</v>
      </c>
      <c r="L109">
        <f t="shared" si="74"/>
        <v>5.2946546181429521E-2</v>
      </c>
      <c r="M109">
        <f t="shared" si="60"/>
        <v>12578.724166782251</v>
      </c>
      <c r="N109">
        <f t="shared" si="95"/>
        <v>1.1813221450223856</v>
      </c>
      <c r="O109">
        <f t="shared" si="95"/>
        <v>1.0583928992520348</v>
      </c>
      <c r="P109">
        <f t="shared" si="95"/>
        <v>1.0249246350378065</v>
      </c>
      <c r="Q109">
        <f t="shared" si="95"/>
        <v>1.0116763904262953</v>
      </c>
      <c r="R109">
        <f t="shared" si="95"/>
        <v>1.0056898343371472</v>
      </c>
      <c r="S109">
        <f t="shared" si="95"/>
        <v>1.0028239197888971</v>
      </c>
      <c r="T109">
        <f t="shared" si="69"/>
        <v>0.43</v>
      </c>
      <c r="U109">
        <f t="shared" si="70"/>
        <v>4.4999999999999998E-2</v>
      </c>
      <c r="V109">
        <f t="shared" si="71"/>
        <v>4.9999999999999998E-7</v>
      </c>
      <c r="W109">
        <f t="shared" si="72"/>
        <v>0.17050111485872416</v>
      </c>
      <c r="X109">
        <f t="shared" si="72"/>
        <v>0.26086441277848288</v>
      </c>
      <c r="Y109">
        <f t="shared" si="72"/>
        <v>0.3160087418324502</v>
      </c>
      <c r="Z109">
        <f t="shared" si="72"/>
        <v>0.34643685074413205</v>
      </c>
      <c r="AA109">
        <f t="shared" si="56"/>
        <v>0.36248328591441092</v>
      </c>
    </row>
    <row r="110" spans="1:27" x14ac:dyDescent="0.45">
      <c r="A110">
        <v>2019</v>
      </c>
      <c r="B110">
        <v>1</v>
      </c>
      <c r="C110">
        <v>108</v>
      </c>
      <c r="D110" s="2">
        <v>133</v>
      </c>
      <c r="E110">
        <f t="shared" si="62"/>
        <v>3060.0999060275676</v>
      </c>
      <c r="F110">
        <f t="shared" si="63"/>
        <v>3446.6624212216107</v>
      </c>
      <c r="G110">
        <f t="shared" si="64"/>
        <v>4873.9748262914854</v>
      </c>
      <c r="H110">
        <f t="shared" si="65"/>
        <v>3810.8385363071802</v>
      </c>
      <c r="I110">
        <f t="shared" si="66"/>
        <v>1744.6027463713356</v>
      </c>
      <c r="J110">
        <f t="shared" si="67"/>
        <v>876.72895660172856</v>
      </c>
      <c r="K110">
        <v>0</v>
      </c>
      <c r="L110">
        <f t="shared" si="74"/>
        <v>9.0152332102930999E-3</v>
      </c>
      <c r="M110">
        <f t="shared" si="60"/>
        <v>14752.807486793339</v>
      </c>
      <c r="N110">
        <f t="shared" si="95"/>
        <v>8.6201218745313053</v>
      </c>
      <c r="O110">
        <f t="shared" si="95"/>
        <v>1.1610740940419642</v>
      </c>
      <c r="P110">
        <f t="shared" si="95"/>
        <v>1.0540543689490181</v>
      </c>
      <c r="Q110">
        <f t="shared" si="95"/>
        <v>1.0233414656310638</v>
      </c>
      <c r="R110">
        <f t="shared" si="95"/>
        <v>1.0109854330301788</v>
      </c>
      <c r="S110">
        <f t="shared" si="95"/>
        <v>1.0053643810555184</v>
      </c>
      <c r="T110">
        <f t="shared" si="69"/>
        <v>0.43</v>
      </c>
      <c r="U110">
        <f t="shared" si="70"/>
        <v>4.4999999999999998E-2</v>
      </c>
      <c r="V110">
        <f t="shared" si="71"/>
        <v>4.9999999999999998E-7</v>
      </c>
      <c r="W110">
        <f t="shared" si="72"/>
        <v>0.17050111485872416</v>
      </c>
      <c r="X110">
        <f t="shared" si="72"/>
        <v>0.26086441277848288</v>
      </c>
      <c r="Y110">
        <f t="shared" si="72"/>
        <v>0.3160087418324502</v>
      </c>
      <c r="Z110">
        <f t="shared" si="72"/>
        <v>0.34643685074413205</v>
      </c>
      <c r="AA110">
        <f t="shared" si="56"/>
        <v>0.36248328591441092</v>
      </c>
    </row>
    <row r="111" spans="1:27" x14ac:dyDescent="0.45">
      <c r="A111">
        <v>2019</v>
      </c>
      <c r="B111">
        <v>2</v>
      </c>
      <c r="C111">
        <v>109</v>
      </c>
      <c r="D111" s="2">
        <v>139</v>
      </c>
      <c r="E111">
        <f t="shared" si="62"/>
        <v>14995.347136859948</v>
      </c>
      <c r="F111">
        <f t="shared" si="63"/>
        <v>3790.6756124954213</v>
      </c>
      <c r="G111">
        <f t="shared" si="64"/>
        <v>4862.3098893889528</v>
      </c>
      <c r="H111">
        <f t="shared" si="65"/>
        <v>3689.9429857100895</v>
      </c>
      <c r="I111">
        <f t="shared" si="66"/>
        <v>1668.6704040527445</v>
      </c>
      <c r="J111">
        <f t="shared" si="67"/>
        <v>833.86370588503507</v>
      </c>
      <c r="K111">
        <v>0</v>
      </c>
      <c r="L111">
        <f t="shared" si="74"/>
        <v>9.3631302552408136E-3</v>
      </c>
      <c r="M111">
        <f t="shared" si="60"/>
        <v>14845.462597532241</v>
      </c>
      <c r="N111">
        <f t="shared" si="95"/>
        <v>3.2678406690608193</v>
      </c>
      <c r="O111">
        <f t="shared" si="95"/>
        <v>1.1440413263120033</v>
      </c>
      <c r="P111">
        <f t="shared" si="95"/>
        <v>1.0501129079198277</v>
      </c>
      <c r="Q111">
        <f t="shared" si="95"/>
        <v>1.0218709165783502</v>
      </c>
      <c r="R111">
        <f t="shared" si="95"/>
        <v>1.0103378645517875</v>
      </c>
      <c r="S111">
        <f t="shared" si="95"/>
        <v>1.0050581211766119</v>
      </c>
      <c r="T111">
        <f t="shared" si="69"/>
        <v>0.43</v>
      </c>
      <c r="U111">
        <f t="shared" si="70"/>
        <v>4.4999999999999998E-2</v>
      </c>
      <c r="V111">
        <f t="shared" si="71"/>
        <v>4.9999999999999998E-7</v>
      </c>
      <c r="W111">
        <f t="shared" si="72"/>
        <v>0.17050111485872416</v>
      </c>
      <c r="X111">
        <f t="shared" si="72"/>
        <v>0.26086441277848288</v>
      </c>
      <c r="Y111">
        <f t="shared" si="72"/>
        <v>0.3160087418324502</v>
      </c>
      <c r="Z111">
        <f t="shared" si="72"/>
        <v>0.34643685074413205</v>
      </c>
      <c r="AA111">
        <f t="shared" si="56"/>
        <v>0.36248328591441092</v>
      </c>
    </row>
    <row r="112" spans="1:27" x14ac:dyDescent="0.45">
      <c r="A112">
        <v>2019</v>
      </c>
      <c r="B112">
        <v>3</v>
      </c>
      <c r="C112">
        <v>110</v>
      </c>
      <c r="D112" s="2">
        <v>260</v>
      </c>
      <c r="E112">
        <f t="shared" si="62"/>
        <v>27563.966937282567</v>
      </c>
      <c r="F112">
        <f t="shared" si="63"/>
        <v>4106.0459358324651</v>
      </c>
      <c r="G112">
        <f t="shared" si="64"/>
        <v>4830.6790893459638</v>
      </c>
      <c r="H112">
        <f t="shared" si="65"/>
        <v>3566.4169601779831</v>
      </c>
      <c r="I112">
        <f t="shared" si="66"/>
        <v>1594.4304741549934</v>
      </c>
      <c r="J112">
        <f t="shared" si="67"/>
        <v>792.56024803092259</v>
      </c>
      <c r="K112">
        <v>0</v>
      </c>
      <c r="L112">
        <f t="shared" si="74"/>
        <v>1.7461227855162211E-2</v>
      </c>
      <c r="M112">
        <f t="shared" si="60"/>
        <v>14890.132707542327</v>
      </c>
      <c r="N112">
        <f t="shared" si="95"/>
        <v>2.2382502350490769</v>
      </c>
      <c r="O112">
        <f t="shared" si="95"/>
        <v>1.1295373993361264</v>
      </c>
      <c r="P112">
        <f t="shared" si="95"/>
        <v>1.0465219726732478</v>
      </c>
      <c r="Q112">
        <f t="shared" si="95"/>
        <v>1.0205035229536517</v>
      </c>
      <c r="R112">
        <f t="shared" si="95"/>
        <v>1.0097306758633313</v>
      </c>
      <c r="S112">
        <f t="shared" si="95"/>
        <v>1.0047698588762555</v>
      </c>
      <c r="T112">
        <f t="shared" si="69"/>
        <v>0.43</v>
      </c>
      <c r="U112">
        <f t="shared" si="70"/>
        <v>4.4999999999999998E-2</v>
      </c>
      <c r="V112">
        <f t="shared" si="71"/>
        <v>4.9999999999999998E-7</v>
      </c>
      <c r="W112">
        <f t="shared" si="72"/>
        <v>0.17050111485872416</v>
      </c>
      <c r="X112">
        <f t="shared" si="72"/>
        <v>0.26086441277848288</v>
      </c>
      <c r="Y112">
        <f t="shared" si="72"/>
        <v>0.3160087418324502</v>
      </c>
      <c r="Z112">
        <f t="shared" si="72"/>
        <v>0.34643685074413205</v>
      </c>
      <c r="AA112">
        <f t="shared" si="56"/>
        <v>0.36248328591441092</v>
      </c>
    </row>
    <row r="113" spans="1:27" x14ac:dyDescent="0.45">
      <c r="A113">
        <v>2019</v>
      </c>
      <c r="B113">
        <v>4</v>
      </c>
      <c r="C113">
        <v>111</v>
      </c>
      <c r="D113" s="2">
        <v>323</v>
      </c>
      <c r="E113">
        <f t="shared" si="62"/>
        <v>34315.901386796198</v>
      </c>
      <c r="F113">
        <f t="shared" si="63"/>
        <v>4357.5288840893709</v>
      </c>
      <c r="G113">
        <f t="shared" si="64"/>
        <v>4743.5686902124899</v>
      </c>
      <c r="H113">
        <f t="shared" si="65"/>
        <v>3413.4877047668542</v>
      </c>
      <c r="I113">
        <f t="shared" si="66"/>
        <v>1509.6571052643258</v>
      </c>
      <c r="J113">
        <f t="shared" si="67"/>
        <v>746.66624429972512</v>
      </c>
      <c r="K113">
        <v>0</v>
      </c>
      <c r="L113">
        <f t="shared" si="74"/>
        <v>2.1867307429813663E-2</v>
      </c>
      <c r="M113">
        <f t="shared" si="60"/>
        <v>14770.908628632766</v>
      </c>
      <c r="N113">
        <f t="shared" si="95"/>
        <v>1.8270192822678391</v>
      </c>
      <c r="O113">
        <f t="shared" si="95"/>
        <v>1.1170577104393344</v>
      </c>
      <c r="P113">
        <f t="shared" si="95"/>
        <v>1.0432418957194785</v>
      </c>
      <c r="Q113">
        <f t="shared" si="95"/>
        <v>1.0192307904732578</v>
      </c>
      <c r="R113">
        <f t="shared" si="95"/>
        <v>1.0091610987898421</v>
      </c>
      <c r="S113">
        <f t="shared" si="95"/>
        <v>1.0044984798858381</v>
      </c>
      <c r="T113">
        <f t="shared" si="69"/>
        <v>0.43</v>
      </c>
      <c r="U113">
        <f t="shared" si="70"/>
        <v>4.4999999999999998E-2</v>
      </c>
      <c r="V113">
        <f t="shared" si="71"/>
        <v>4.9999999999999998E-7</v>
      </c>
      <c r="W113">
        <f t="shared" si="72"/>
        <v>0.17050111485872416</v>
      </c>
      <c r="X113">
        <f t="shared" si="72"/>
        <v>0.26086441277848288</v>
      </c>
      <c r="Y113">
        <f t="shared" si="72"/>
        <v>0.3160087418324502</v>
      </c>
      <c r="Z113">
        <f t="shared" si="72"/>
        <v>0.34643685074413205</v>
      </c>
      <c r="AA113">
        <f t="shared" si="56"/>
        <v>0.36248328591441092</v>
      </c>
    </row>
    <row r="114" spans="1:27" x14ac:dyDescent="0.45">
      <c r="A114">
        <v>2019</v>
      </c>
      <c r="B114">
        <v>5</v>
      </c>
      <c r="C114">
        <v>112</v>
      </c>
      <c r="D114" s="2">
        <v>46</v>
      </c>
      <c r="E114">
        <f t="shared" si="62"/>
        <v>34660.882030490357</v>
      </c>
      <c r="F114">
        <f t="shared" si="63"/>
        <v>4553.2813089619294</v>
      </c>
      <c r="G114">
        <f t="shared" si="64"/>
        <v>4622.2694863111483</v>
      </c>
      <c r="H114">
        <f t="shared" si="65"/>
        <v>3247.9270568302295</v>
      </c>
      <c r="I114">
        <f t="shared" si="66"/>
        <v>1421.918162068522</v>
      </c>
      <c r="J114">
        <f t="shared" si="67"/>
        <v>699.94639723742387</v>
      </c>
      <c r="K114">
        <v>0</v>
      </c>
      <c r="L114">
        <f t="shared" si="74"/>
        <v>3.1625243805823346E-3</v>
      </c>
      <c r="M114">
        <f t="shared" si="60"/>
        <v>14545.34241140925</v>
      </c>
      <c r="N114">
        <f t="shared" si="95"/>
        <v>1.6095724778898968</v>
      </c>
      <c r="O114">
        <f t="shared" si="95"/>
        <v>1.1062230943819682</v>
      </c>
      <c r="P114">
        <f t="shared" si="95"/>
        <v>1.0402386604077685</v>
      </c>
      <c r="Q114">
        <f t="shared" si="95"/>
        <v>1.0180450748550256</v>
      </c>
      <c r="R114">
        <f t="shared" si="95"/>
        <v>1.0086265832125294</v>
      </c>
      <c r="S114">
        <f t="shared" si="95"/>
        <v>1.0042429451623935</v>
      </c>
      <c r="T114">
        <f t="shared" si="69"/>
        <v>0.43</v>
      </c>
      <c r="U114">
        <f t="shared" si="70"/>
        <v>4.4999999999999998E-2</v>
      </c>
      <c r="V114">
        <f t="shared" si="71"/>
        <v>4.9999999999999998E-7</v>
      </c>
      <c r="W114">
        <f t="shared" si="72"/>
        <v>0.17050111485872416</v>
      </c>
      <c r="X114">
        <f t="shared" si="72"/>
        <v>0.26086441277848288</v>
      </c>
      <c r="Y114">
        <f t="shared" si="72"/>
        <v>0.3160087418324502</v>
      </c>
      <c r="Z114">
        <f t="shared" si="72"/>
        <v>0.34643685074413205</v>
      </c>
      <c r="AA114">
        <f t="shared" si="56"/>
        <v>0.36248328591441092</v>
      </c>
    </row>
    <row r="115" spans="1:27" x14ac:dyDescent="0.45">
      <c r="A115">
        <v>2019</v>
      </c>
      <c r="B115">
        <v>6</v>
      </c>
      <c r="C115">
        <v>113</v>
      </c>
      <c r="D115" s="2">
        <v>338</v>
      </c>
      <c r="E115">
        <f t="shared" si="62"/>
        <v>30832.993541468702</v>
      </c>
      <c r="F115">
        <f t="shared" si="63"/>
        <v>4795.882553776587</v>
      </c>
      <c r="G115">
        <f t="shared" si="64"/>
        <v>4577.2735247081519</v>
      </c>
      <c r="H115">
        <f t="shared" si="65"/>
        <v>3147.4703687245678</v>
      </c>
      <c r="I115">
        <f t="shared" si="66"/>
        <v>1365.1493059766028</v>
      </c>
      <c r="J115">
        <f t="shared" si="67"/>
        <v>669.0714034573648</v>
      </c>
      <c r="K115">
        <v>0</v>
      </c>
      <c r="L115">
        <f t="shared" si="74"/>
        <v>2.3222504253212067E-2</v>
      </c>
      <c r="M115">
        <f t="shared" si="60"/>
        <v>14554.847156643275</v>
      </c>
      <c r="N115">
        <f t="shared" si="95"/>
        <v>1.4760746702145</v>
      </c>
      <c r="O115">
        <f t="shared" si="95"/>
        <v>1.0967431646444317</v>
      </c>
      <c r="P115">
        <f t="shared" si="95"/>
        <v>1.0374829288133849</v>
      </c>
      <c r="Q115">
        <f t="shared" si="95"/>
        <v>1.0169394788043777</v>
      </c>
      <c r="R115">
        <f t="shared" si="95"/>
        <v>1.0081247767436716</v>
      </c>
      <c r="S115">
        <f t="shared" si="95"/>
        <v>1.004002285131397</v>
      </c>
      <c r="T115">
        <f t="shared" si="69"/>
        <v>0.43</v>
      </c>
      <c r="U115">
        <f t="shared" si="70"/>
        <v>4.4999999999999998E-2</v>
      </c>
      <c r="V115">
        <f t="shared" si="71"/>
        <v>4.9999999999999998E-7</v>
      </c>
      <c r="W115">
        <f t="shared" si="72"/>
        <v>0.17050111485872416</v>
      </c>
      <c r="X115">
        <f t="shared" si="72"/>
        <v>0.26086441277848288</v>
      </c>
      <c r="Y115">
        <f t="shared" si="72"/>
        <v>0.3160087418324502</v>
      </c>
      <c r="Z115">
        <f t="shared" si="72"/>
        <v>0.34643685074413205</v>
      </c>
      <c r="AA115">
        <f t="shared" si="56"/>
        <v>0.36248328591441092</v>
      </c>
    </row>
    <row r="116" spans="1:27" x14ac:dyDescent="0.45">
      <c r="A116">
        <v>2019</v>
      </c>
      <c r="B116">
        <v>7</v>
      </c>
      <c r="C116">
        <v>114</v>
      </c>
      <c r="D116" s="2">
        <v>358</v>
      </c>
      <c r="E116">
        <f t="shared" si="62"/>
        <v>25240.093911211876</v>
      </c>
      <c r="F116">
        <f t="shared" si="63"/>
        <v>4911.7856928708325</v>
      </c>
      <c r="G116">
        <f t="shared" si="64"/>
        <v>4428.8494470907908</v>
      </c>
      <c r="H116">
        <f t="shared" si="65"/>
        <v>2983.6593228638849</v>
      </c>
      <c r="I116">
        <f t="shared" si="66"/>
        <v>1282.6078159762051</v>
      </c>
      <c r="J116">
        <f t="shared" si="67"/>
        <v>625.98298966534685</v>
      </c>
      <c r="K116">
        <v>0</v>
      </c>
      <c r="L116">
        <f t="shared" si="74"/>
        <v>2.5153016640494432E-2</v>
      </c>
      <c r="M116">
        <f t="shared" si="60"/>
        <v>14232.88526846706</v>
      </c>
      <c r="N116">
        <f t="shared" si="95"/>
        <v>1.3861661914514798</v>
      </c>
      <c r="O116">
        <f t="shared" si="95"/>
        <v>1.0883917876192275</v>
      </c>
      <c r="P116">
        <f t="shared" si="95"/>
        <v>1.0349492637516564</v>
      </c>
      <c r="Q116">
        <f t="shared" si="95"/>
        <v>1.0159077636897533</v>
      </c>
      <c r="R116">
        <f t="shared" si="95"/>
        <v>1.0076535066400056</v>
      </c>
      <c r="S116">
        <f t="shared" si="95"/>
        <v>1.0037755944420483</v>
      </c>
      <c r="T116">
        <f t="shared" si="69"/>
        <v>0.43</v>
      </c>
      <c r="U116">
        <f t="shared" si="70"/>
        <v>4.4999999999999998E-2</v>
      </c>
      <c r="V116">
        <f t="shared" si="71"/>
        <v>4.9999999999999998E-7</v>
      </c>
      <c r="W116">
        <f t="shared" si="72"/>
        <v>0.17050111485872416</v>
      </c>
      <c r="X116">
        <f t="shared" si="72"/>
        <v>0.26086441277848288</v>
      </c>
      <c r="Y116">
        <f t="shared" si="72"/>
        <v>0.3160087418324502</v>
      </c>
      <c r="Z116">
        <f t="shared" si="72"/>
        <v>0.34643685074413205</v>
      </c>
      <c r="AA116">
        <f t="shared" si="56"/>
        <v>0.36248328591441092</v>
      </c>
    </row>
    <row r="117" spans="1:27" x14ac:dyDescent="0.45">
      <c r="A117">
        <v>2019</v>
      </c>
      <c r="B117">
        <v>8</v>
      </c>
      <c r="C117">
        <v>115</v>
      </c>
      <c r="D117" s="2">
        <v>311</v>
      </c>
      <c r="E117">
        <f t="shared" si="62"/>
        <v>19501.032824580121</v>
      </c>
      <c r="F117">
        <f t="shared" si="63"/>
        <v>4981.8333589189288</v>
      </c>
      <c r="G117">
        <f t="shared" si="64"/>
        <v>4265.9719993386152</v>
      </c>
      <c r="H117">
        <f t="shared" si="65"/>
        <v>2819.6741175415482</v>
      </c>
      <c r="I117">
        <f t="shared" si="66"/>
        <v>1202.0037158202706</v>
      </c>
      <c r="J117">
        <f t="shared" si="67"/>
        <v>584.32549686593768</v>
      </c>
      <c r="K117">
        <v>0</v>
      </c>
      <c r="L117">
        <f t="shared" si="74"/>
        <v>2.2448700353318002E-2</v>
      </c>
      <c r="M117">
        <f t="shared" si="60"/>
        <v>13853.808688485302</v>
      </c>
      <c r="N117">
        <f t="shared" si="95"/>
        <v>1.3216858523054307</v>
      </c>
      <c r="O117">
        <f t="shared" si="95"/>
        <v>1.080990254040735</v>
      </c>
      <c r="P117">
        <f t="shared" si="95"/>
        <v>1.0326155011645681</v>
      </c>
      <c r="Q117">
        <f t="shared" si="95"/>
        <v>1.0149442735164043</v>
      </c>
      <c r="R117">
        <f t="shared" si="95"/>
        <v>1.0072107636700451</v>
      </c>
      <c r="S117">
        <f t="shared" si="95"/>
        <v>1.0035620271820644</v>
      </c>
      <c r="T117">
        <f t="shared" si="69"/>
        <v>0.43</v>
      </c>
      <c r="U117">
        <f t="shared" si="70"/>
        <v>4.4999999999999998E-2</v>
      </c>
      <c r="V117">
        <f t="shared" si="71"/>
        <v>4.9999999999999998E-7</v>
      </c>
      <c r="W117">
        <f t="shared" si="72"/>
        <v>0.17050111485872416</v>
      </c>
      <c r="X117">
        <f t="shared" si="72"/>
        <v>0.26086441277848288</v>
      </c>
      <c r="Y117">
        <f t="shared" si="72"/>
        <v>0.3160087418324502</v>
      </c>
      <c r="Z117">
        <f t="shared" si="72"/>
        <v>0.34643685074413205</v>
      </c>
      <c r="AA117">
        <f t="shared" si="56"/>
        <v>0.36248328591441092</v>
      </c>
    </row>
    <row r="118" spans="1:27" x14ac:dyDescent="0.45">
      <c r="A118">
        <v>2019</v>
      </c>
      <c r="B118">
        <v>9</v>
      </c>
      <c r="C118">
        <v>116</v>
      </c>
      <c r="D118" s="2">
        <v>59</v>
      </c>
      <c r="E118">
        <f t="shared" si="62"/>
        <v>14440.004195834676</v>
      </c>
      <c r="F118">
        <f t="shared" si="63"/>
        <v>5031.1385250907588</v>
      </c>
      <c r="G118">
        <f t="shared" si="64"/>
        <v>4111.1133902899628</v>
      </c>
      <c r="H118">
        <f t="shared" si="65"/>
        <v>2669.7325349773637</v>
      </c>
      <c r="I118">
        <f t="shared" si="66"/>
        <v>1129.2074606809922</v>
      </c>
      <c r="J118">
        <f t="shared" si="67"/>
        <v>546.9012225733976</v>
      </c>
      <c r="K118">
        <v>0</v>
      </c>
      <c r="L118">
        <f t="shared" si="74"/>
        <v>4.3742283965234018E-3</v>
      </c>
      <c r="M118">
        <f t="shared" si="60"/>
        <v>13488.093133612476</v>
      </c>
      <c r="N118">
        <f t="shared" si="95"/>
        <v>1.273295559186874</v>
      </c>
      <c r="O118">
        <f t="shared" si="95"/>
        <v>1.0743954718332109</v>
      </c>
      <c r="P118">
        <f t="shared" si="95"/>
        <v>1.0304622400391612</v>
      </c>
      <c r="Q118">
        <f t="shared" si="95"/>
        <v>1.0140438692420448</v>
      </c>
      <c r="R118">
        <f t="shared" si="95"/>
        <v>1.0067946876914795</v>
      </c>
      <c r="S118">
        <f t="shared" si="95"/>
        <v>1.0033607925051915</v>
      </c>
      <c r="T118">
        <f t="shared" si="69"/>
        <v>0.43</v>
      </c>
      <c r="U118">
        <f t="shared" si="70"/>
        <v>4.4999999999999998E-2</v>
      </c>
      <c r="V118">
        <f t="shared" si="71"/>
        <v>4.9999999999999998E-7</v>
      </c>
      <c r="W118">
        <f t="shared" si="72"/>
        <v>0.17050111485872416</v>
      </c>
      <c r="X118">
        <f t="shared" si="72"/>
        <v>0.26086441277848288</v>
      </c>
      <c r="Y118">
        <f t="shared" si="72"/>
        <v>0.3160087418324502</v>
      </c>
      <c r="Z118">
        <f t="shared" si="72"/>
        <v>0.34643685074413205</v>
      </c>
      <c r="AA118">
        <f t="shared" si="56"/>
        <v>0.36248328591441092</v>
      </c>
    </row>
    <row r="119" spans="1:27" x14ac:dyDescent="0.45">
      <c r="A119">
        <v>2019</v>
      </c>
      <c r="B119">
        <v>10</v>
      </c>
      <c r="C119">
        <v>117</v>
      </c>
      <c r="D119" s="2">
        <v>75</v>
      </c>
      <c r="E119">
        <f t="shared" si="62"/>
        <v>10347.494336200501</v>
      </c>
      <c r="F119">
        <f t="shared" si="63"/>
        <v>5140.1806402912953</v>
      </c>
      <c r="G119">
        <f t="shared" si="64"/>
        <v>4027.7285441854578</v>
      </c>
      <c r="H119">
        <f t="shared" si="65"/>
        <v>2573.7227238117566</v>
      </c>
      <c r="I119">
        <f t="shared" si="66"/>
        <v>1080.7810581029469</v>
      </c>
      <c r="J119">
        <f t="shared" si="67"/>
        <v>521.65370726077981</v>
      </c>
      <c r="K119">
        <v>0</v>
      </c>
      <c r="L119">
        <f t="shared" si="74"/>
        <v>5.6204755142663489E-3</v>
      </c>
      <c r="M119">
        <f t="shared" si="60"/>
        <v>13344.066673652236</v>
      </c>
      <c r="N119">
        <f t="shared" si="95"/>
        <v>1.2357161815305073</v>
      </c>
      <c r="O119">
        <f t="shared" si="95"/>
        <v>1.0684915165613005</v>
      </c>
      <c r="P119">
        <f t="shared" si="95"/>
        <v>1.0284724249621717</v>
      </c>
      <c r="Q119">
        <f t="shared" si="95"/>
        <v>1.0132018718255937</v>
      </c>
      <c r="R119">
        <f t="shared" si="95"/>
        <v>1.0064035547290595</v>
      </c>
      <c r="S119">
        <f t="shared" si="95"/>
        <v>1.0031711506301075</v>
      </c>
      <c r="T119">
        <f t="shared" si="69"/>
        <v>0.43</v>
      </c>
      <c r="U119">
        <f t="shared" si="70"/>
        <v>4.4999999999999998E-2</v>
      </c>
      <c r="V119">
        <f t="shared" si="71"/>
        <v>4.9999999999999998E-7</v>
      </c>
      <c r="W119">
        <f t="shared" si="72"/>
        <v>0.17050111485872416</v>
      </c>
      <c r="X119">
        <f t="shared" si="72"/>
        <v>0.26086441277848288</v>
      </c>
      <c r="Y119">
        <f t="shared" si="72"/>
        <v>0.3160087418324502</v>
      </c>
      <c r="Z119">
        <f t="shared" si="72"/>
        <v>0.34643685074413205</v>
      </c>
      <c r="AA119">
        <f t="shared" si="56"/>
        <v>0.36248328591441092</v>
      </c>
    </row>
    <row r="120" spans="1:27" x14ac:dyDescent="0.45">
      <c r="A120">
        <v>2019</v>
      </c>
      <c r="B120">
        <v>11</v>
      </c>
      <c r="C120">
        <v>118</v>
      </c>
      <c r="D120" s="2">
        <v>406</v>
      </c>
      <c r="E120">
        <f t="shared" si="62"/>
        <v>7222.188267423945</v>
      </c>
      <c r="F120">
        <f t="shared" si="63"/>
        <v>5216.1983749677438</v>
      </c>
      <c r="G120">
        <f t="shared" si="64"/>
        <v>3933.3616448353196</v>
      </c>
      <c r="H120">
        <f t="shared" si="65"/>
        <v>2475.888605116766</v>
      </c>
      <c r="I120">
        <f t="shared" si="66"/>
        <v>1032.6808098411507</v>
      </c>
      <c r="J120">
        <f t="shared" si="67"/>
        <v>496.82715011622565</v>
      </c>
      <c r="K120">
        <v>0</v>
      </c>
      <c r="L120">
        <f t="shared" si="74"/>
        <v>3.0862891669800961E-2</v>
      </c>
      <c r="M120">
        <f t="shared" si="60"/>
        <v>13154.956584877205</v>
      </c>
      <c r="N120">
        <f t="shared" si="95"/>
        <v>1.2057434936253839</v>
      </c>
      <c r="O120">
        <f t="shared" si="95"/>
        <v>1.0631834768008654</v>
      </c>
      <c r="P120">
        <f t="shared" si="95"/>
        <v>1.0266310022622362</v>
      </c>
      <c r="Q120">
        <f t="shared" si="95"/>
        <v>1.0124140126799859</v>
      </c>
      <c r="R120">
        <f t="shared" si="95"/>
        <v>1.0060357653723409</v>
      </c>
      <c r="S120">
        <f t="shared" si="95"/>
        <v>1.0029924091740836</v>
      </c>
      <c r="T120">
        <f t="shared" si="69"/>
        <v>0.43</v>
      </c>
      <c r="U120">
        <f t="shared" si="70"/>
        <v>4.4999999999999998E-2</v>
      </c>
      <c r="V120">
        <f t="shared" si="71"/>
        <v>4.9999999999999998E-7</v>
      </c>
      <c r="W120">
        <f t="shared" si="72"/>
        <v>0.17050111485872416</v>
      </c>
      <c r="X120">
        <f t="shared" si="72"/>
        <v>0.26086441277848288</v>
      </c>
      <c r="Y120">
        <f t="shared" si="72"/>
        <v>0.3160087418324502</v>
      </c>
      <c r="Z120">
        <f t="shared" si="72"/>
        <v>0.34643685074413205</v>
      </c>
      <c r="AA120">
        <f t="shared" si="56"/>
        <v>0.36248328591441092</v>
      </c>
    </row>
    <row r="121" spans="1:27" x14ac:dyDescent="0.45">
      <c r="A121">
        <v>2019</v>
      </c>
      <c r="B121">
        <v>12</v>
      </c>
      <c r="C121">
        <v>119</v>
      </c>
      <c r="D121" s="2">
        <v>619</v>
      </c>
      <c r="E121">
        <f t="shared" si="62"/>
        <v>4932.1749201693865</v>
      </c>
      <c r="F121">
        <f t="shared" si="63"/>
        <v>5135.2290420272539</v>
      </c>
      <c r="G121">
        <f t="shared" si="64"/>
        <v>3735.0010980080488</v>
      </c>
      <c r="H121">
        <f t="shared" si="65"/>
        <v>2317.4131415542333</v>
      </c>
      <c r="I121">
        <f t="shared" si="66"/>
        <v>960.29119064913687</v>
      </c>
      <c r="J121">
        <f t="shared" si="67"/>
        <v>460.55621401479669</v>
      </c>
      <c r="K121">
        <v>0</v>
      </c>
      <c r="L121">
        <f t="shared" si="74"/>
        <v>4.909390151470476E-2</v>
      </c>
      <c r="M121">
        <f t="shared" si="60"/>
        <v>12608.490686253468</v>
      </c>
      <c r="N121">
        <f t="shared" si="95"/>
        <v>1.1813221450223856</v>
      </c>
      <c r="O121">
        <f t="shared" si="95"/>
        <v>1.0583928992520348</v>
      </c>
      <c r="P121">
        <f t="shared" si="95"/>
        <v>1.0249246350378065</v>
      </c>
      <c r="Q121">
        <f t="shared" si="95"/>
        <v>1.0116763904262953</v>
      </c>
      <c r="R121">
        <f t="shared" si="95"/>
        <v>1.0056898343371472</v>
      </c>
      <c r="S121">
        <f t="shared" si="95"/>
        <v>1.0028239197888971</v>
      </c>
      <c r="T121">
        <f t="shared" si="69"/>
        <v>0.43</v>
      </c>
      <c r="U121">
        <f t="shared" si="70"/>
        <v>4.4999999999999998E-2</v>
      </c>
      <c r="V121">
        <f t="shared" si="71"/>
        <v>4.9999999999999998E-7</v>
      </c>
      <c r="W121">
        <f t="shared" si="72"/>
        <v>0.17050111485872416</v>
      </c>
      <c r="X121">
        <f t="shared" si="72"/>
        <v>0.26086441277848288</v>
      </c>
      <c r="Y121">
        <f t="shared" si="72"/>
        <v>0.3160087418324502</v>
      </c>
      <c r="Z121">
        <f t="shared" si="72"/>
        <v>0.34643685074413205</v>
      </c>
      <c r="AA121">
        <f t="shared" si="56"/>
        <v>0.36248328591441092</v>
      </c>
    </row>
    <row r="122" spans="1:27" x14ac:dyDescent="0.45">
      <c r="A122">
        <v>2020</v>
      </c>
      <c r="B122">
        <v>1</v>
      </c>
      <c r="C122">
        <v>120</v>
      </c>
      <c r="D122" s="98">
        <v>69</v>
      </c>
      <c r="E122">
        <f t="shared" si="62"/>
        <v>3081.8381417381465</v>
      </c>
      <c r="F122">
        <f t="shared" si="63"/>
        <v>3306.7292224500934</v>
      </c>
      <c r="G122">
        <f t="shared" si="64"/>
        <v>4938.4024773345855</v>
      </c>
      <c r="H122">
        <f t="shared" si="65"/>
        <v>3472.4646025029078</v>
      </c>
      <c r="I122">
        <f t="shared" si="66"/>
        <v>2125.2000623358699</v>
      </c>
      <c r="J122">
        <f t="shared" si="67"/>
        <v>875.15166832041416</v>
      </c>
      <c r="K122">
        <v>0</v>
      </c>
      <c r="L122">
        <f t="shared" si="74"/>
        <v>4.6881535283012331E-3</v>
      </c>
      <c r="M122">
        <f t="shared" si="60"/>
        <v>14717.94803294387</v>
      </c>
      <c r="N122">
        <f t="shared" si="95"/>
        <v>8.6201218745313053</v>
      </c>
      <c r="O122">
        <f t="shared" si="95"/>
        <v>1.1610740940419642</v>
      </c>
      <c r="P122">
        <f t="shared" si="95"/>
        <v>1.0540543689490181</v>
      </c>
      <c r="Q122">
        <f t="shared" si="95"/>
        <v>1.0233414656310638</v>
      </c>
      <c r="R122">
        <f t="shared" si="95"/>
        <v>1.0109854330301788</v>
      </c>
      <c r="S122">
        <f t="shared" si="95"/>
        <v>1.0053643810555184</v>
      </c>
      <c r="T122">
        <f t="shared" si="69"/>
        <v>0.43</v>
      </c>
      <c r="U122">
        <f t="shared" si="70"/>
        <v>4.4999999999999998E-2</v>
      </c>
      <c r="V122">
        <f t="shared" si="71"/>
        <v>4.9999999999999998E-7</v>
      </c>
      <c r="W122">
        <f t="shared" si="72"/>
        <v>0.17050111485872416</v>
      </c>
      <c r="X122">
        <f t="shared" si="72"/>
        <v>0.26086441277848288</v>
      </c>
      <c r="Y122">
        <f t="shared" si="72"/>
        <v>0.3160087418324502</v>
      </c>
      <c r="Z122">
        <f t="shared" si="72"/>
        <v>0.34643685074413205</v>
      </c>
      <c r="AA122">
        <f t="shared" si="56"/>
        <v>0.36248328591441092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3"/>
  <sheetViews>
    <sheetView workbookViewId="0">
      <selection activeCell="B20" sqref="B20"/>
    </sheetView>
  </sheetViews>
  <sheetFormatPr defaultRowHeight="17" x14ac:dyDescent="0.45"/>
  <cols>
    <col min="1" max="1" width="9.5" customWidth="1"/>
    <col min="2" max="2" width="16.5" customWidth="1"/>
  </cols>
  <sheetData>
    <row r="1" spans="1:2" x14ac:dyDescent="0.45">
      <c r="A1" s="32" t="s">
        <v>1</v>
      </c>
      <c r="B1" s="33" t="s">
        <v>51</v>
      </c>
    </row>
    <row r="2" spans="1:2" x14ac:dyDescent="0.45">
      <c r="A2" s="36">
        <v>1</v>
      </c>
      <c r="B2" s="37">
        <f>AVERAGE('2010_2020 자원량 계산'!L2,'2010_2020 자원량 계산'!L14,'2010_2020 자원량 계산'!L26,'2010_2020 자원량 계산'!L38,'2010_2020 자원량 계산'!L50,'2010_2020 자원량 계산'!L62,'2010_2020 자원량 계산'!L74,'2010_2020 자원량 계산'!L86,'2010_2020 자원량 계산'!L98,'2010_2020 자원량 계산'!L110)</f>
        <v>1.3351200307261543E-2</v>
      </c>
    </row>
    <row r="3" spans="1:2" x14ac:dyDescent="0.45">
      <c r="A3" s="34">
        <v>2</v>
      </c>
      <c r="B3" s="35">
        <f>AVERAGE('2010_2020 자원량 계산'!L3,'2010_2020 자원량 계산'!L15,'2010_2020 자원량 계산'!L27,'2010_2020 자원량 계산'!L39,'2010_2020 자원량 계산'!L51,'2010_2020 자원량 계산'!L63,'2010_2020 자원량 계산'!L75,'2010_2020 자원량 계산'!L87,'2010_2020 자원량 계산'!L99,'2010_2020 자원량 계산'!L111)</f>
        <v>1.2410750453903562E-2</v>
      </c>
    </row>
    <row r="4" spans="1:2" x14ac:dyDescent="0.45">
      <c r="A4" s="36">
        <v>3</v>
      </c>
      <c r="B4" s="35">
        <f>AVERAGE('2010_2020 자원량 계산'!L4,'2010_2020 자원량 계산'!L16,'2010_2020 자원량 계산'!L28,'2010_2020 자원량 계산'!L40,'2010_2020 자원량 계산'!L52,'2010_2020 자원량 계산'!L64,'2010_2020 자원량 계산'!L76,'2010_2020 자원량 계산'!L88,'2010_2020 자원량 계산'!L100,'2010_2020 자원량 계산'!L112)</f>
        <v>2.1114884749295418E-2</v>
      </c>
    </row>
    <row r="5" spans="1:2" x14ac:dyDescent="0.45">
      <c r="A5" s="34">
        <v>4</v>
      </c>
      <c r="B5" s="35">
        <f>AVERAGE('2010_2020 자원량 계산'!L5,'2010_2020 자원량 계산'!L17,'2010_2020 자원량 계산'!L29,'2010_2020 자원량 계산'!L41,'2010_2020 자원량 계산'!L53,'2010_2020 자원량 계산'!L65,'2010_2020 자원량 계산'!L77,'2010_2020 자원량 계산'!L89,'2010_2020 자원량 계산'!L101,'2010_2020 자원량 계산'!L113)</f>
        <v>1.7390546631021866E-2</v>
      </c>
    </row>
    <row r="6" spans="1:2" x14ac:dyDescent="0.45">
      <c r="A6" s="36">
        <v>5</v>
      </c>
      <c r="B6" s="35">
        <f>AVERAGE('2010_2020 자원량 계산'!L6,'2010_2020 자원량 계산'!L18,'2010_2020 자원량 계산'!L30,'2010_2020 자원량 계산'!L42,'2010_2020 자원량 계산'!L54,'2010_2020 자원량 계산'!L66,'2010_2020 자원량 계산'!L78,'2010_2020 자원량 계산'!L90,'2010_2020 자원량 계산'!L102,'2010_2020 자원량 계산'!L114)</f>
        <v>4.8442949846366438E-3</v>
      </c>
    </row>
    <row r="7" spans="1:2" x14ac:dyDescent="0.45">
      <c r="A7" s="34">
        <v>6</v>
      </c>
      <c r="B7" s="35">
        <f>AVERAGE('2010_2020 자원량 계산'!L7,'2010_2020 자원량 계산'!L19,'2010_2020 자원량 계산'!L31,'2010_2020 자원량 계산'!L43,'2010_2020 자원량 계산'!L55,'2010_2020 자원량 계산'!L67,'2010_2020 자원량 계산'!L79,'2010_2020 자원량 계산'!L91,'2010_2020 자원량 계산'!L103,'2010_2020 자원량 계산'!L115)</f>
        <v>1.6434763597872513E-2</v>
      </c>
    </row>
    <row r="8" spans="1:2" x14ac:dyDescent="0.45">
      <c r="A8" s="36">
        <v>7</v>
      </c>
      <c r="B8" s="35">
        <f>AVERAGE('2010_2020 자원량 계산'!L8,'2010_2020 자원량 계산'!L20,'2010_2020 자원량 계산'!L32,'2010_2020 자원량 계산'!L44,'2010_2020 자원량 계산'!L56,'2010_2020 자원량 계산'!L68,'2010_2020 자원량 계산'!L80,'2010_2020 자원량 계산'!L92,'2010_2020 자원량 계산'!L104,'2010_2020 자원량 계산'!L116)</f>
        <v>1.0318787682195112E-2</v>
      </c>
    </row>
    <row r="9" spans="1:2" x14ac:dyDescent="0.45">
      <c r="A9" s="34">
        <v>8</v>
      </c>
      <c r="B9" s="35">
        <f>AVERAGE('2010_2020 자원량 계산'!L9,'2010_2020 자원량 계산'!L21,'2010_2020 자원량 계산'!L33,'2010_2020 자원량 계산'!L45,'2010_2020 자원량 계산'!L57,'2010_2020 자원량 계산'!L69,'2010_2020 자원량 계산'!L81,'2010_2020 자원량 계산'!L93,'2010_2020 자원량 계산'!L105,'2010_2020 자원량 계산'!L117)</f>
        <v>9.5801101736456111E-3</v>
      </c>
    </row>
    <row r="10" spans="1:2" x14ac:dyDescent="0.45">
      <c r="A10" s="36">
        <v>9</v>
      </c>
      <c r="B10" s="35">
        <f>AVERAGE('2010_2020 자원량 계산'!L10,'2010_2020 자원량 계산'!L22,'2010_2020 자원량 계산'!L34,'2010_2020 자원량 계산'!L46,'2010_2020 자원량 계산'!L58,'2010_2020 자원량 계산'!L70,'2010_2020 자원량 계산'!L82,'2010_2020 자원량 계산'!L94,'2010_2020 자원량 계산'!L106,'2010_2020 자원량 계산'!L118)</f>
        <v>4.4598860965804942E-3</v>
      </c>
    </row>
    <row r="11" spans="1:2" x14ac:dyDescent="0.45">
      <c r="A11" s="34">
        <v>10</v>
      </c>
      <c r="B11" s="35">
        <f>AVERAGE('2010_2020 자원량 계산'!L11,'2010_2020 자원량 계산'!L23,'2010_2020 자원량 계산'!L35,'2010_2020 자원량 계산'!L47,'2010_2020 자원량 계산'!L59,'2010_2020 자원량 계산'!L71,'2010_2020 자원량 계산'!L83,'2010_2020 자원량 계산'!L95,'2010_2020 자원량 계산'!L107,'2010_2020 자원량 계산'!L119)</f>
        <v>1.0423279384061148E-2</v>
      </c>
    </row>
    <row r="12" spans="1:2" x14ac:dyDescent="0.45">
      <c r="A12" s="36">
        <v>11</v>
      </c>
      <c r="B12" s="35">
        <f>AVERAGE('2010_2020 자원량 계산'!L12,'2010_2020 자원량 계산'!L24,'2010_2020 자원량 계산'!L36,'2010_2020 자원량 계산'!L48,'2010_2020 자원량 계산'!L60,'2010_2020 자원량 계산'!L72,'2010_2020 자원량 계산'!L84,'2010_2020 자원량 계산'!L96,'2010_2020 자원량 계산'!L108,'2010_2020 자원량 계산'!L120)</f>
        <v>7.8201213881224266E-2</v>
      </c>
    </row>
    <row r="13" spans="1:2" x14ac:dyDescent="0.45">
      <c r="A13" s="34">
        <v>12</v>
      </c>
      <c r="B13" s="35">
        <f>AVERAGE('2010_2020 자원량 계산'!L13,'2010_2020 자원량 계산'!L25,'2010_2020 자원량 계산'!L37,'2010_2020 자원량 계산'!L49,'2010_2020 자원량 계산'!L61,'2010_2020 자원량 계산'!L73,'2010_2020 자원량 계산'!L85,'2010_2020 자원량 계산'!L97,'2010_2020 자원량 계산'!L109,'2010_2020 자원량 계산'!L121)</f>
        <v>5.6752818299605289E-2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L37"/>
  <sheetViews>
    <sheetView workbookViewId="0">
      <selection activeCell="I50" sqref="I50"/>
    </sheetView>
  </sheetViews>
  <sheetFormatPr defaultRowHeight="17" x14ac:dyDescent="0.45"/>
  <cols>
    <col min="1" max="1" width="22.75" bestFit="1" customWidth="1"/>
    <col min="2" max="7" width="10.58203125" customWidth="1"/>
  </cols>
  <sheetData>
    <row r="1" spans="1:8" x14ac:dyDescent="0.45">
      <c r="A1" s="30" t="s">
        <v>68</v>
      </c>
      <c r="B1" s="40">
        <v>1</v>
      </c>
    </row>
    <row r="2" spans="1:8" x14ac:dyDescent="0.45">
      <c r="A2" s="38" t="s">
        <v>27</v>
      </c>
      <c r="B2" s="59">
        <f>'2020_2030 자원량 계산'!M122</f>
        <v>11351.895837616777</v>
      </c>
    </row>
    <row r="3" spans="1:8" x14ac:dyDescent="0.45">
      <c r="A3" s="39" t="s">
        <v>26</v>
      </c>
      <c r="B3" s="29">
        <f>SUM('2020_2030 자원량 계산'!D110:D121)</f>
        <v>2744.0522502883996</v>
      </c>
    </row>
    <row r="4" spans="1:8" x14ac:dyDescent="0.45">
      <c r="B4" s="20"/>
    </row>
    <row r="6" spans="1:8" x14ac:dyDescent="0.45">
      <c r="A6" s="41" t="s">
        <v>47</v>
      </c>
      <c r="B6" s="96" t="s">
        <v>48</v>
      </c>
      <c r="C6" s="97"/>
      <c r="D6" s="97"/>
      <c r="E6" s="97"/>
      <c r="F6" s="97"/>
      <c r="G6" s="97"/>
    </row>
    <row r="7" spans="1:8" x14ac:dyDescent="0.45">
      <c r="A7" s="4" t="s">
        <v>49</v>
      </c>
      <c r="B7" s="5">
        <v>0</v>
      </c>
      <c r="C7" s="6">
        <v>1</v>
      </c>
      <c r="D7" s="6">
        <v>2</v>
      </c>
      <c r="E7" s="7">
        <v>3</v>
      </c>
      <c r="F7" s="5">
        <v>4</v>
      </c>
      <c r="G7" s="8">
        <v>5</v>
      </c>
    </row>
    <row r="8" spans="1:8" x14ac:dyDescent="0.45">
      <c r="A8" s="9">
        <v>0</v>
      </c>
      <c r="B8" s="48">
        <v>8.6201218745313053</v>
      </c>
      <c r="C8" s="47">
        <v>1.1610740940419642</v>
      </c>
      <c r="D8" s="47">
        <v>1.0540543689490181</v>
      </c>
      <c r="E8" s="47">
        <v>1.0233414656310638</v>
      </c>
      <c r="F8" s="45">
        <v>1.0109854330301788</v>
      </c>
      <c r="G8" s="49">
        <v>1.0053643810555184</v>
      </c>
      <c r="H8" s="1"/>
    </row>
    <row r="9" spans="1:8" x14ac:dyDescent="0.45">
      <c r="A9" s="9">
        <v>1</v>
      </c>
      <c r="B9" s="44">
        <v>3.2678406690608193</v>
      </c>
      <c r="C9" s="43">
        <v>1.1440413263120033</v>
      </c>
      <c r="D9" s="43">
        <v>1.0501129079198277</v>
      </c>
      <c r="E9" s="43">
        <v>1.0218709165783502</v>
      </c>
      <c r="F9" s="43">
        <v>1.0103378645517875</v>
      </c>
      <c r="G9" s="50">
        <v>1.0050581211766119</v>
      </c>
    </row>
    <row r="10" spans="1:8" x14ac:dyDescent="0.45">
      <c r="A10" s="9">
        <v>2</v>
      </c>
      <c r="B10" s="44">
        <v>2.2382502350490769</v>
      </c>
      <c r="C10" s="43">
        <v>1.1295373993361264</v>
      </c>
      <c r="D10" s="43">
        <v>1.0465219726732478</v>
      </c>
      <c r="E10" s="43">
        <v>1.0205035229536517</v>
      </c>
      <c r="F10" s="43">
        <v>1.0097306758633313</v>
      </c>
      <c r="G10" s="50">
        <v>1.0047698588762555</v>
      </c>
      <c r="H10" s="1"/>
    </row>
    <row r="11" spans="1:8" x14ac:dyDescent="0.45">
      <c r="A11" s="42">
        <v>3</v>
      </c>
      <c r="B11" s="46">
        <v>1.8270192822678391</v>
      </c>
      <c r="C11" s="43">
        <v>1.1170577104393344</v>
      </c>
      <c r="D11" s="43">
        <v>1.0432418957194785</v>
      </c>
      <c r="E11" s="43">
        <v>1.0192307904732578</v>
      </c>
      <c r="F11" s="43">
        <v>1.0091610987898421</v>
      </c>
      <c r="G11" s="50">
        <v>1.0044984798858381</v>
      </c>
      <c r="H11" s="1"/>
    </row>
    <row r="12" spans="1:8" x14ac:dyDescent="0.45">
      <c r="A12" s="9">
        <v>4</v>
      </c>
      <c r="B12" s="44">
        <v>1.6095724778898968</v>
      </c>
      <c r="C12" s="43">
        <v>1.1062230943819682</v>
      </c>
      <c r="D12" s="43">
        <v>1.0402386604077685</v>
      </c>
      <c r="E12" s="43">
        <v>1.0180450748550256</v>
      </c>
      <c r="F12" s="43">
        <v>1.0086265832125294</v>
      </c>
      <c r="G12" s="50">
        <v>1.0042429451623935</v>
      </c>
      <c r="H12" s="1"/>
    </row>
    <row r="13" spans="1:8" x14ac:dyDescent="0.45">
      <c r="A13" s="9">
        <v>5</v>
      </c>
      <c r="B13" s="44">
        <v>1.4760746702145</v>
      </c>
      <c r="C13" s="43">
        <v>1.0967431646444317</v>
      </c>
      <c r="D13" s="43">
        <v>1.0374829288133849</v>
      </c>
      <c r="E13" s="43">
        <v>1.0169394788043777</v>
      </c>
      <c r="F13" s="43">
        <v>1.0081247767436716</v>
      </c>
      <c r="G13" s="50">
        <v>1.004002285131397</v>
      </c>
      <c r="H13" s="1"/>
    </row>
    <row r="14" spans="1:8" x14ac:dyDescent="0.45">
      <c r="A14" s="42">
        <v>6</v>
      </c>
      <c r="B14" s="46">
        <v>1.3861661914514798</v>
      </c>
      <c r="C14" s="43">
        <v>1.0883917876192275</v>
      </c>
      <c r="D14" s="43">
        <v>1.0349492637516564</v>
      </c>
      <c r="E14" s="43">
        <v>1.0159077636897533</v>
      </c>
      <c r="F14" s="43">
        <v>1.0076535066400056</v>
      </c>
      <c r="G14" s="50">
        <v>1.0037755944420483</v>
      </c>
      <c r="H14" s="1"/>
    </row>
    <row r="15" spans="1:8" x14ac:dyDescent="0.45">
      <c r="A15" s="11">
        <v>7</v>
      </c>
      <c r="B15" s="44">
        <v>1.3216858523054307</v>
      </c>
      <c r="C15" s="43">
        <v>1.080990254040735</v>
      </c>
      <c r="D15" s="43">
        <v>1.0326155011645681</v>
      </c>
      <c r="E15" s="43">
        <v>1.0149442735164043</v>
      </c>
      <c r="F15" s="43">
        <v>1.0072107636700451</v>
      </c>
      <c r="G15" s="50">
        <v>1.0035620271820644</v>
      </c>
      <c r="H15" s="1"/>
    </row>
    <row r="16" spans="1:8" x14ac:dyDescent="0.45">
      <c r="A16" s="10">
        <v>8</v>
      </c>
      <c r="B16" s="44">
        <v>1.273295559186874</v>
      </c>
      <c r="C16" s="43">
        <v>1.0743954718332109</v>
      </c>
      <c r="D16" s="43">
        <v>1.0304622400391612</v>
      </c>
      <c r="E16" s="43">
        <v>1.0140438692420448</v>
      </c>
      <c r="F16" s="43">
        <v>1.0067946876914795</v>
      </c>
      <c r="G16" s="50">
        <v>1.0033607925051915</v>
      </c>
      <c r="H16" s="1"/>
    </row>
    <row r="17" spans="1:12" x14ac:dyDescent="0.45">
      <c r="A17" s="10">
        <v>9</v>
      </c>
      <c r="B17" s="44">
        <v>1.2357161815305073</v>
      </c>
      <c r="C17" s="43">
        <v>1.0684915165613005</v>
      </c>
      <c r="D17" s="43">
        <v>1.0284724249621717</v>
      </c>
      <c r="E17" s="43">
        <v>1.0132018718255937</v>
      </c>
      <c r="F17" s="43">
        <v>1.0064035547290595</v>
      </c>
      <c r="G17" s="50">
        <v>1.0031711506301075</v>
      </c>
      <c r="H17" s="1"/>
    </row>
    <row r="18" spans="1:12" x14ac:dyDescent="0.45">
      <c r="A18" s="10">
        <v>10</v>
      </c>
      <c r="B18" s="44">
        <v>1.2057434936253839</v>
      </c>
      <c r="C18" s="43">
        <v>1.0631834768008654</v>
      </c>
      <c r="D18" s="43">
        <v>1.0266310022622362</v>
      </c>
      <c r="E18" s="43">
        <v>1.0124140126799859</v>
      </c>
      <c r="F18" s="43">
        <v>1.0060357653723409</v>
      </c>
      <c r="G18" s="50">
        <v>1.0029924091740836</v>
      </c>
      <c r="H18" s="1"/>
    </row>
    <row r="19" spans="1:12" x14ac:dyDescent="0.45">
      <c r="A19" s="11">
        <v>11</v>
      </c>
      <c r="B19" s="44">
        <v>1.1813221450223856</v>
      </c>
      <c r="C19" s="43">
        <v>1.0583928992520348</v>
      </c>
      <c r="D19" s="43">
        <v>1.0249246350378065</v>
      </c>
      <c r="E19" s="43">
        <v>1.0116763904262953</v>
      </c>
      <c r="F19" s="43">
        <v>1.0056898343371472</v>
      </c>
      <c r="G19" s="50">
        <v>1.0028239197888971</v>
      </c>
      <c r="H19" s="1"/>
      <c r="L19" s="1"/>
    </row>
    <row r="20" spans="1:12" x14ac:dyDescent="0.45">
      <c r="A20" s="83"/>
      <c r="B20" s="83"/>
      <c r="C20" s="84"/>
      <c r="D20" s="83"/>
      <c r="E20" s="83"/>
      <c r="F20" s="83"/>
      <c r="G20" s="83"/>
      <c r="H20" s="83"/>
    </row>
    <row r="21" spans="1:12" x14ac:dyDescent="0.45">
      <c r="A21" s="83"/>
      <c r="B21" s="91">
        <v>1</v>
      </c>
      <c r="C21" s="90">
        <v>2</v>
      </c>
      <c r="D21" s="87">
        <v>3</v>
      </c>
      <c r="E21" s="87">
        <v>4</v>
      </c>
      <c r="F21" s="88">
        <v>5</v>
      </c>
      <c r="G21" s="83"/>
      <c r="H21" s="83"/>
    </row>
    <row r="22" spans="1:12" x14ac:dyDescent="0.45">
      <c r="A22" s="85" t="s">
        <v>35</v>
      </c>
      <c r="B22" s="92">
        <v>0.17050111485872416</v>
      </c>
      <c r="C22" s="93">
        <v>0.26086441277848288</v>
      </c>
      <c r="D22" s="28">
        <v>0.3160087418324502</v>
      </c>
      <c r="E22" s="28">
        <v>0.34643685074413205</v>
      </c>
      <c r="F22" s="25">
        <v>0.36248328591441092</v>
      </c>
      <c r="G22" s="83"/>
      <c r="H22" s="83"/>
    </row>
    <row r="23" spans="1:12" x14ac:dyDescent="0.45">
      <c r="A23" s="14"/>
      <c r="B23" s="83"/>
      <c r="C23" s="83"/>
      <c r="D23" s="83"/>
      <c r="E23" s="83"/>
      <c r="F23" s="84"/>
      <c r="G23" s="83"/>
      <c r="H23" s="83"/>
    </row>
    <row r="24" spans="1:12" x14ac:dyDescent="0.45">
      <c r="A24" s="85" t="s">
        <v>46</v>
      </c>
      <c r="B24" s="27">
        <v>0.43</v>
      </c>
      <c r="C24" s="83"/>
      <c r="D24" s="83"/>
      <c r="E24" s="83"/>
      <c r="F24" s="83"/>
      <c r="G24" s="83"/>
      <c r="H24" s="83"/>
    </row>
    <row r="25" spans="1:12" x14ac:dyDescent="0.45">
      <c r="A25" s="14"/>
      <c r="B25" s="24"/>
      <c r="C25" s="83"/>
      <c r="D25" s="83"/>
      <c r="E25" s="83"/>
      <c r="F25" s="83"/>
      <c r="G25" s="83"/>
      <c r="H25" s="83"/>
    </row>
    <row r="26" spans="1:12" x14ac:dyDescent="0.45">
      <c r="A26" s="85" t="s">
        <v>36</v>
      </c>
      <c r="B26" s="14">
        <v>4.4999999999999998E-2</v>
      </c>
      <c r="C26" s="83"/>
      <c r="D26" s="83"/>
      <c r="E26" s="83"/>
      <c r="F26" s="83"/>
      <c r="G26" s="83"/>
      <c r="H26" s="83"/>
    </row>
    <row r="27" spans="1:12" x14ac:dyDescent="0.45">
      <c r="A27" s="14"/>
      <c r="B27" s="24"/>
      <c r="C27" s="83"/>
      <c r="D27" s="83"/>
      <c r="E27" s="83"/>
      <c r="F27" s="83"/>
      <c r="G27" s="83"/>
      <c r="H27" s="83"/>
    </row>
    <row r="28" spans="1:12" x14ac:dyDescent="0.45">
      <c r="A28" s="85" t="s">
        <v>37</v>
      </c>
      <c r="B28" s="24">
        <f>5*10^(-7)</f>
        <v>4.9999999999999998E-7</v>
      </c>
      <c r="C28" s="83"/>
      <c r="D28" s="83"/>
      <c r="E28" s="83"/>
      <c r="F28" s="83"/>
      <c r="G28" s="83"/>
      <c r="H28" s="83"/>
    </row>
    <row r="29" spans="1:12" x14ac:dyDescent="0.45">
      <c r="A29" s="83"/>
      <c r="B29" s="83"/>
      <c r="C29" s="83"/>
      <c r="D29" s="83"/>
      <c r="E29" s="83"/>
      <c r="F29" s="83"/>
      <c r="G29" s="83"/>
      <c r="H29" s="83"/>
    </row>
    <row r="30" spans="1:12" x14ac:dyDescent="0.45">
      <c r="A30" s="83"/>
      <c r="B30" s="83"/>
      <c r="C30" s="83"/>
      <c r="D30" s="83"/>
      <c r="E30" s="83"/>
      <c r="F30" s="83"/>
      <c r="G30" s="83"/>
      <c r="H30" s="83"/>
    </row>
    <row r="31" spans="1:12" x14ac:dyDescent="0.45">
      <c r="A31" s="83"/>
      <c r="B31" s="83"/>
      <c r="C31" s="83"/>
      <c r="D31" s="83"/>
      <c r="E31" s="83"/>
      <c r="F31" s="83"/>
      <c r="G31" s="83"/>
      <c r="H31" s="83"/>
    </row>
    <row r="33" spans="1:6" x14ac:dyDescent="0.45">
      <c r="A33" s="51" t="s">
        <v>69</v>
      </c>
      <c r="B33" s="52" t="s">
        <v>41</v>
      </c>
      <c r="C33" s="53" t="s">
        <v>42</v>
      </c>
      <c r="D33" s="53" t="s">
        <v>43</v>
      </c>
      <c r="E33" s="53" t="s">
        <v>44</v>
      </c>
      <c r="F33" s="53" t="s">
        <v>45</v>
      </c>
    </row>
    <row r="34" spans="1:6" x14ac:dyDescent="0.45">
      <c r="A34" s="39" t="s">
        <v>68</v>
      </c>
      <c r="B34" s="54">
        <v>0.5</v>
      </c>
      <c r="C34" s="40">
        <v>0.75</v>
      </c>
      <c r="D34" s="55">
        <v>1</v>
      </c>
      <c r="E34" s="56">
        <v>1.25</v>
      </c>
      <c r="F34" s="57">
        <v>1.5</v>
      </c>
    </row>
    <row r="35" spans="1:6" x14ac:dyDescent="0.45">
      <c r="A35" s="38" t="s">
        <v>27</v>
      </c>
      <c r="B35" s="58">
        <f>'2020_2030 자원량 계산'!AJ122</f>
        <v>21727.245334620282</v>
      </c>
      <c r="C35" s="59">
        <f>'2020_2030 자원량 계산'!AT122</f>
        <v>15837.407968327567</v>
      </c>
      <c r="D35" s="34">
        <f>'2020_2030 자원량 계산'!BD122</f>
        <v>11351.895837616777</v>
      </c>
      <c r="E35" s="60">
        <f>'2020_2030 자원량 계산'!BN122</f>
        <v>8012.5811706463801</v>
      </c>
      <c r="F35" s="61">
        <f>'2020_2030 자원량 계산'!BX122</f>
        <v>5578.521223863605</v>
      </c>
    </row>
    <row r="36" spans="1:6" x14ac:dyDescent="0.45">
      <c r="A36" s="32" t="s">
        <v>26</v>
      </c>
      <c r="B36" s="62">
        <f>SUM('2020_2030 자원량 계산'!AK110:AK121)</f>
        <v>2578.036343885834</v>
      </c>
      <c r="C36" s="61">
        <f>SUM('2020_2030 자원량 계산'!AU110:AU121)</f>
        <v>2840.4497563174577</v>
      </c>
      <c r="D36" s="61">
        <f>SUM('2020_2030 자원량 계산'!BE110:BE121)</f>
        <v>2744.0522502883996</v>
      </c>
      <c r="E36" s="34">
        <f>SUM('2020_2030 자원량 계산'!BO110:BO121)</f>
        <v>2454.2817980952341</v>
      </c>
      <c r="F36" s="61">
        <f>SUM('2020_2030 자원량 계산'!BY110:BY121)</f>
        <v>2083.7802159601497</v>
      </c>
    </row>
    <row r="37" spans="1:6" x14ac:dyDescent="0.45">
      <c r="D37" s="20"/>
    </row>
  </sheetData>
  <mergeCells count="1">
    <mergeCell ref="B6:G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BY122"/>
  <sheetViews>
    <sheetView topLeftCell="A75" workbookViewId="0">
      <selection activeCell="A2" sqref="A2:B122"/>
    </sheetView>
  </sheetViews>
  <sheetFormatPr defaultRowHeight="17" x14ac:dyDescent="0.45"/>
  <cols>
    <col min="4" max="4" width="14" customWidth="1"/>
    <col min="5" max="5" width="10.08203125" bestFit="1" customWidth="1"/>
    <col min="7" max="8" width="9.08203125" bestFit="1" customWidth="1"/>
    <col min="17" max="17" width="12.33203125" bestFit="1" customWidth="1"/>
    <col min="22" max="22" width="12.33203125" bestFit="1" customWidth="1"/>
    <col min="28" max="28" width="20" customWidth="1"/>
    <col min="29" max="29" width="10.08203125" bestFit="1" customWidth="1"/>
    <col min="31" max="34" width="9.08203125" bestFit="1" customWidth="1"/>
    <col min="36" max="36" width="9.08203125" bestFit="1" customWidth="1"/>
    <col min="38" max="38" width="20.5" customWidth="1"/>
    <col min="41" max="41" width="9.08203125" bestFit="1" customWidth="1"/>
    <col min="44" max="44" width="9.08203125" bestFit="1" customWidth="1"/>
    <col min="48" max="48" width="21.25" customWidth="1"/>
    <col min="51" max="51" width="9.08203125" bestFit="1" customWidth="1"/>
    <col min="58" max="58" width="21.33203125" customWidth="1"/>
    <col min="61" max="61" width="9.08203125" bestFit="1" customWidth="1"/>
    <col min="68" max="68" width="23.25" customWidth="1"/>
    <col min="71" max="71" width="10.08203125" bestFit="1" customWidth="1"/>
  </cols>
  <sheetData>
    <row r="1" spans="1:77" s="29" customFormat="1" x14ac:dyDescent="0.45">
      <c r="A1" s="94" t="s">
        <v>0</v>
      </c>
      <c r="B1" s="29" t="s">
        <v>1</v>
      </c>
      <c r="C1" s="29" t="s">
        <v>2</v>
      </c>
      <c r="D1" s="29" t="s">
        <v>52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30</v>
      </c>
      <c r="L1" s="29" t="s">
        <v>18</v>
      </c>
      <c r="M1" s="29" t="s">
        <v>25</v>
      </c>
      <c r="N1" s="29" t="s">
        <v>16</v>
      </c>
      <c r="O1" s="29" t="s">
        <v>11</v>
      </c>
      <c r="P1" s="29" t="s">
        <v>12</v>
      </c>
      <c r="Q1" s="29" t="s">
        <v>13</v>
      </c>
      <c r="R1" s="29" t="s">
        <v>14</v>
      </c>
      <c r="S1" s="29" t="s">
        <v>15</v>
      </c>
      <c r="T1" s="29" t="s">
        <v>46</v>
      </c>
      <c r="U1" s="29" t="s">
        <v>17</v>
      </c>
      <c r="V1" s="29" t="s">
        <v>10</v>
      </c>
      <c r="W1" s="29" t="s">
        <v>20</v>
      </c>
      <c r="X1" s="29" t="s">
        <v>21</v>
      </c>
      <c r="Y1" s="29" t="s">
        <v>22</v>
      </c>
      <c r="Z1" s="29" t="s">
        <v>23</v>
      </c>
      <c r="AA1" s="29" t="s">
        <v>24</v>
      </c>
      <c r="AB1" s="29" t="s">
        <v>55</v>
      </c>
      <c r="AC1" s="29" t="s">
        <v>3</v>
      </c>
      <c r="AD1" s="29" t="s">
        <v>4</v>
      </c>
      <c r="AE1" s="29" t="s">
        <v>5</v>
      </c>
      <c r="AF1" s="29" t="s">
        <v>6</v>
      </c>
      <c r="AG1" s="29" t="s">
        <v>7</v>
      </c>
      <c r="AH1" s="29" t="s">
        <v>8</v>
      </c>
      <c r="AI1" s="29" t="s">
        <v>18</v>
      </c>
      <c r="AJ1" s="94" t="s">
        <v>53</v>
      </c>
      <c r="AK1" s="94" t="s">
        <v>54</v>
      </c>
      <c r="AL1" s="29" t="s">
        <v>56</v>
      </c>
      <c r="AM1" s="29" t="s">
        <v>3</v>
      </c>
      <c r="AN1" s="29" t="s">
        <v>4</v>
      </c>
      <c r="AO1" s="29" t="s">
        <v>5</v>
      </c>
      <c r="AP1" s="29" t="s">
        <v>6</v>
      </c>
      <c r="AQ1" s="29" t="s">
        <v>7</v>
      </c>
      <c r="AR1" s="29" t="s">
        <v>8</v>
      </c>
      <c r="AS1" s="29" t="s">
        <v>18</v>
      </c>
      <c r="AT1" s="94" t="s">
        <v>57</v>
      </c>
      <c r="AU1" s="94" t="s">
        <v>58</v>
      </c>
      <c r="AV1" s="29" t="s">
        <v>59</v>
      </c>
      <c r="AW1" s="29" t="s">
        <v>3</v>
      </c>
      <c r="AX1" s="29" t="s">
        <v>4</v>
      </c>
      <c r="AY1" s="29" t="s">
        <v>5</v>
      </c>
      <c r="AZ1" s="29" t="s">
        <v>6</v>
      </c>
      <c r="BA1" s="29" t="s">
        <v>7</v>
      </c>
      <c r="BB1" s="29" t="s">
        <v>8</v>
      </c>
      <c r="BC1" s="29" t="s">
        <v>18</v>
      </c>
      <c r="BD1" s="94" t="s">
        <v>60</v>
      </c>
      <c r="BE1" s="94" t="s">
        <v>61</v>
      </c>
      <c r="BF1" s="31" t="s">
        <v>62</v>
      </c>
      <c r="BG1" s="29" t="s">
        <v>3</v>
      </c>
      <c r="BH1" s="29" t="s">
        <v>4</v>
      </c>
      <c r="BI1" s="29" t="s">
        <v>5</v>
      </c>
      <c r="BJ1" s="29" t="s">
        <v>6</v>
      </c>
      <c r="BK1" s="29" t="s">
        <v>7</v>
      </c>
      <c r="BL1" s="29" t="s">
        <v>8</v>
      </c>
      <c r="BM1" s="29" t="s">
        <v>18</v>
      </c>
      <c r="BN1" s="94" t="s">
        <v>63</v>
      </c>
      <c r="BO1" s="94" t="s">
        <v>64</v>
      </c>
      <c r="BP1" s="29" t="s">
        <v>65</v>
      </c>
      <c r="BQ1" s="29" t="s">
        <v>3</v>
      </c>
      <c r="BR1" s="29" t="s">
        <v>4</v>
      </c>
      <c r="BS1" s="29" t="s">
        <v>5</v>
      </c>
      <c r="BT1" s="29" t="s">
        <v>6</v>
      </c>
      <c r="BU1" s="29" t="s">
        <v>7</v>
      </c>
      <c r="BV1" s="29" t="s">
        <v>8</v>
      </c>
      <c r="BW1" s="29" t="s">
        <v>18</v>
      </c>
      <c r="BX1" s="94" t="s">
        <v>66</v>
      </c>
      <c r="BY1" s="94" t="s">
        <v>67</v>
      </c>
    </row>
    <row r="2" spans="1:77" x14ac:dyDescent="0.45">
      <c r="A2">
        <v>2020</v>
      </c>
      <c r="B2">
        <v>1</v>
      </c>
      <c r="C2">
        <v>0</v>
      </c>
      <c r="D2">
        <f>L2*M2</f>
        <v>196.50227229969963</v>
      </c>
      <c r="E2">
        <f>'2010_2020 자원량 계산'!$E$122</f>
        <v>3081.8381417381465</v>
      </c>
      <c r="F2">
        <f>'2010_2020 자원량 계산'!$F$122</f>
        <v>3306.7292224500934</v>
      </c>
      <c r="G2">
        <f>'2010_2020 자원량 계산'!$G$122</f>
        <v>4938.4024773345855</v>
      </c>
      <c r="H2">
        <f>'2010_2020 자원량 계산'!$H$122</f>
        <v>3472.4646025029078</v>
      </c>
      <c r="I2">
        <f>'2010_2020 자원량 계산'!$I$122</f>
        <v>2125.2000623358699</v>
      </c>
      <c r="J2">
        <f>'2010_2020 자원량 계산'!$J$122</f>
        <v>875.15166832041416</v>
      </c>
      <c r="K2">
        <v>0</v>
      </c>
      <c r="L2">
        <f>'평균 어획사망률(F)'!B2*'2020_2030 자원량 예측 결과'!$B$1</f>
        <v>1.3351200307261543E-2</v>
      </c>
      <c r="M2">
        <f t="shared" ref="M2:M33" si="0">SUM(F2:J2)</f>
        <v>14717.94803294387</v>
      </c>
      <c r="N2">
        <f>'2020_2030 자원량 예측 결과'!B8</f>
        <v>8.6201218745313053</v>
      </c>
      <c r="O2">
        <f>'2020_2030 자원량 예측 결과'!C8</f>
        <v>1.1610740940419642</v>
      </c>
      <c r="P2">
        <f>'2020_2030 자원량 예측 결과'!D8</f>
        <v>1.0540543689490181</v>
      </c>
      <c r="Q2">
        <f>'2020_2030 자원량 예측 결과'!E8</f>
        <v>1.0233414656310638</v>
      </c>
      <c r="R2">
        <f>'2020_2030 자원량 예측 결과'!F8</f>
        <v>1.0109854330301788</v>
      </c>
      <c r="S2">
        <f>'2020_2030 자원량 예측 결과'!G8</f>
        <v>1.0053643810555184</v>
      </c>
      <c r="T2">
        <f>'2020_2030 자원량 예측 결과'!B24</f>
        <v>0.43</v>
      </c>
      <c r="U2">
        <f>'2020_2030 자원량 예측 결과'!B26</f>
        <v>4.4999999999999998E-2</v>
      </c>
      <c r="V2">
        <f>'2020_2030 자원량 예측 결과'!B28</f>
        <v>4.9999999999999998E-7</v>
      </c>
      <c r="W2">
        <f>'2020_2030 자원량 예측 결과'!B22</f>
        <v>0.17050111485872416</v>
      </c>
      <c r="X2">
        <f>'2020_2030 자원량 예측 결과'!C22</f>
        <v>0.26086441277848288</v>
      </c>
      <c r="Y2">
        <f>'2020_2030 자원량 예측 결과'!D22</f>
        <v>0.3160087418324502</v>
      </c>
      <c r="Z2">
        <f>'2020_2030 자원량 예측 결과'!E22</f>
        <v>0.34643685074413205</v>
      </c>
      <c r="AA2">
        <f>'2020_2030 자원량 예측 결과'!F22</f>
        <v>0.36248328591441092</v>
      </c>
      <c r="AC2">
        <f>'2010_2020 자원량 계산'!$E$122</f>
        <v>3081.8381417381465</v>
      </c>
      <c r="AD2">
        <f>'2010_2020 자원량 계산'!$F$122</f>
        <v>3306.7292224500934</v>
      </c>
      <c r="AE2">
        <f>'2010_2020 자원량 계산'!$G$122</f>
        <v>4938.4024773345855</v>
      </c>
      <c r="AF2">
        <f>'2010_2020 자원량 계산'!$H$122</f>
        <v>3472.4646025029078</v>
      </c>
      <c r="AG2">
        <f>'2010_2020 자원량 계산'!$I$122</f>
        <v>2125.2000623358699</v>
      </c>
      <c r="AH2">
        <f>'2010_2020 자원량 계산'!$J$122</f>
        <v>875.15166832041416</v>
      </c>
      <c r="AI2">
        <f>'평균 어획사망률(F)'!$B2*'2020_2030 자원량 예측 결과'!$B$34</f>
        <v>6.6756001536307716E-3</v>
      </c>
      <c r="AJ2">
        <f>SUM(AD2:AH2)</f>
        <v>14717.94803294387</v>
      </c>
      <c r="AK2">
        <f>AJ2*AI2</f>
        <v>98.251136149849813</v>
      </c>
      <c r="AM2">
        <f>'2010_2020 자원량 계산'!$E$122</f>
        <v>3081.8381417381465</v>
      </c>
      <c r="AN2">
        <f>'2010_2020 자원량 계산'!$F$122</f>
        <v>3306.7292224500934</v>
      </c>
      <c r="AO2">
        <f>'2010_2020 자원량 계산'!$G$122</f>
        <v>4938.4024773345855</v>
      </c>
      <c r="AP2">
        <f>'2010_2020 자원량 계산'!$H$122</f>
        <v>3472.4646025029078</v>
      </c>
      <c r="AQ2">
        <f>'2010_2020 자원량 계산'!$I$122</f>
        <v>2125.2000623358699</v>
      </c>
      <c r="AR2">
        <f>'2010_2020 자원량 계산'!$J$122</f>
        <v>875.15166832041416</v>
      </c>
      <c r="AS2">
        <f>'평균 어획사망률(F)'!$B2*'2020_2030 자원량 예측 결과'!$C$34</f>
        <v>1.0013400230446157E-2</v>
      </c>
      <c r="AT2">
        <f>SUM(AN2:AR2)</f>
        <v>14717.94803294387</v>
      </c>
      <c r="AU2">
        <f>AT2*AS2</f>
        <v>147.37670422477473</v>
      </c>
      <c r="AW2">
        <f>'2010_2020 자원량 계산'!$E$122</f>
        <v>3081.8381417381465</v>
      </c>
      <c r="AX2">
        <f>'2010_2020 자원량 계산'!$F$122</f>
        <v>3306.7292224500934</v>
      </c>
      <c r="AY2">
        <f>'2010_2020 자원량 계산'!$G$122</f>
        <v>4938.4024773345855</v>
      </c>
      <c r="AZ2">
        <f>'2010_2020 자원량 계산'!$H$122</f>
        <v>3472.4646025029078</v>
      </c>
      <c r="BA2">
        <f>'2010_2020 자원량 계산'!$I$122</f>
        <v>2125.2000623358699</v>
      </c>
      <c r="BB2">
        <f>'2010_2020 자원량 계산'!$J$122</f>
        <v>875.15166832041416</v>
      </c>
      <c r="BC2">
        <f>'평균 어획사망률(F)'!$B2*'2020_2030 자원량 예측 결과'!$D$34</f>
        <v>1.3351200307261543E-2</v>
      </c>
      <c r="BD2">
        <f>SUM(AX2:BB2)</f>
        <v>14717.94803294387</v>
      </c>
      <c r="BE2">
        <f>BD2*BC2</f>
        <v>196.50227229969963</v>
      </c>
      <c r="BG2">
        <f>'2010_2020 자원량 계산'!$E$122</f>
        <v>3081.8381417381465</v>
      </c>
      <c r="BH2">
        <f>'2010_2020 자원량 계산'!$F$122</f>
        <v>3306.7292224500934</v>
      </c>
      <c r="BI2">
        <f>'2010_2020 자원량 계산'!$G$122</f>
        <v>4938.4024773345855</v>
      </c>
      <c r="BJ2">
        <f>'2010_2020 자원량 계산'!$H$122</f>
        <v>3472.4646025029078</v>
      </c>
      <c r="BK2">
        <f>'2010_2020 자원량 계산'!$I$122</f>
        <v>2125.2000623358699</v>
      </c>
      <c r="BL2">
        <f>'2010_2020 자원량 계산'!$J$122</f>
        <v>875.15166832041416</v>
      </c>
      <c r="BM2">
        <f>'평균 어획사망률(F)'!$B2*'2020_2030 자원량 예측 결과'!$E$34</f>
        <v>1.6689000384076929E-2</v>
      </c>
      <c r="BN2">
        <f>SUM(BH2:BL2)</f>
        <v>14717.94803294387</v>
      </c>
      <c r="BO2">
        <f>BN2*BM2</f>
        <v>245.62784037462453</v>
      </c>
      <c r="BQ2">
        <f>'2010_2020 자원량 계산'!$E$122</f>
        <v>3081.8381417381465</v>
      </c>
      <c r="BR2">
        <f>'2010_2020 자원량 계산'!$F$122</f>
        <v>3306.7292224500934</v>
      </c>
      <c r="BS2">
        <f>'2010_2020 자원량 계산'!$G$122</f>
        <v>4938.4024773345855</v>
      </c>
      <c r="BT2">
        <f>'2010_2020 자원량 계산'!$H$122</f>
        <v>3472.4646025029078</v>
      </c>
      <c r="BU2">
        <f>'2010_2020 자원량 계산'!$I$122</f>
        <v>2125.2000623358699</v>
      </c>
      <c r="BV2">
        <f>'2010_2020 자원량 계산'!$J$122</f>
        <v>875.15166832041416</v>
      </c>
      <c r="BW2">
        <f>'평균 어획사망률(F)'!$B2*'2020_2030 자원량 예측 결과'!$F$34</f>
        <v>2.0026800460892315E-2</v>
      </c>
      <c r="BX2">
        <f>SUM(BR2:BV2)</f>
        <v>14717.94803294387</v>
      </c>
      <c r="BY2">
        <f>BX2*BW2</f>
        <v>294.75340844954945</v>
      </c>
    </row>
    <row r="3" spans="1:77" x14ac:dyDescent="0.45">
      <c r="A3">
        <v>2020</v>
      </c>
      <c r="B3">
        <v>2</v>
      </c>
      <c r="C3">
        <v>1</v>
      </c>
      <c r="D3">
        <f t="shared" ref="D3:D66" si="1">L3*M3</f>
        <v>182.77203187377523</v>
      </c>
      <c r="E3">
        <f>IF(MOD($C2,12)=11,SUMPRODUCT(F2:J2,W2:AA2),N2*(1-$T2-$V2*E2)*E2-K2*E2)</f>
        <v>15101.581836980447</v>
      </c>
      <c r="F3">
        <f>IF(MOD($C2,12)=11,$N2*(1-$T2-$V2*E2)*E2-$K2*$E2,O2*(1-$U2)*F2-$L2*F2)</f>
        <v>3622.4377383585993</v>
      </c>
      <c r="G3">
        <f>IF(MOD($C2,12)=11,O2*(1-$U2)*F2-$L2*F2,P2*(1-$U2)*G2-$L2*G2)</f>
        <v>4905.1705943815605</v>
      </c>
      <c r="H3">
        <f>IF(MOD($C2,12)=11,P2*(1-$U2)*G2-$L2*G2,Q2*(1-$U2)*H2-$L2*H2)</f>
        <v>3347.2471795039437</v>
      </c>
      <c r="I3">
        <f>IF(MOD($C2,12)=11,Q2*(1-$U2)*H2-$L2*H2,R2*(1-$U2)*I2-$L2*I2)</f>
        <v>2023.487749832804</v>
      </c>
      <c r="J3">
        <f>IF(MOD($C2,12)=11,R2*(1-$U2)*I2-$L2*I2,S2*(1-$U2)*J2-$L2*J2)</f>
        <v>828.56890593689786</v>
      </c>
      <c r="K3">
        <v>0</v>
      </c>
      <c r="L3">
        <f>'평균 어획사망률(F)'!B3*'2020_2030 자원량 예측 결과'!$B$1</f>
        <v>1.2410750453903562E-2</v>
      </c>
      <c r="M3">
        <f t="shared" si="0"/>
        <v>14726.912168013805</v>
      </c>
      <c r="N3">
        <f>'2020_2030 자원량 예측 결과'!B9</f>
        <v>3.2678406690608193</v>
      </c>
      <c r="O3">
        <f>'2020_2030 자원량 예측 결과'!C9</f>
        <v>1.1440413263120033</v>
      </c>
      <c r="P3">
        <f>'2020_2030 자원량 예측 결과'!D9</f>
        <v>1.0501129079198277</v>
      </c>
      <c r="Q3">
        <f>'2020_2030 자원량 예측 결과'!E9</f>
        <v>1.0218709165783502</v>
      </c>
      <c r="R3">
        <f>'2020_2030 자원량 예측 결과'!F9</f>
        <v>1.0103378645517875</v>
      </c>
      <c r="S3">
        <f>'2020_2030 자원량 예측 결과'!G9</f>
        <v>1.0050581211766119</v>
      </c>
      <c r="T3">
        <f>T2</f>
        <v>0.43</v>
      </c>
      <c r="U3">
        <f>U2</f>
        <v>4.4999999999999998E-2</v>
      </c>
      <c r="V3">
        <f>V2</f>
        <v>4.9999999999999998E-7</v>
      </c>
      <c r="W3">
        <f>W2</f>
        <v>0.17050111485872416</v>
      </c>
      <c r="X3">
        <f t="shared" ref="X3:AA18" si="2">X2</f>
        <v>0.26086441277848288</v>
      </c>
      <c r="Y3">
        <f t="shared" si="2"/>
        <v>0.3160087418324502</v>
      </c>
      <c r="Z3">
        <f t="shared" si="2"/>
        <v>0.34643685074413205</v>
      </c>
      <c r="AA3">
        <f t="shared" si="2"/>
        <v>0.36248328591441092</v>
      </c>
      <c r="AC3">
        <f>IF(MOD($C2,12)=11,SUMPRODUCT(AD2:AH2,$W2:$AA2),$N2*(1-$T2-$V2*AC2)*AC2-$K2*AC2)</f>
        <v>15101.581836980447</v>
      </c>
      <c r="AD3">
        <f>IF(MOD($C2,12)=11,$N2*(1-$T2-$V2*AC2)*AC2-$K2*AC2,$O2*(1-$U2)*AD2-$AI2*AD2)</f>
        <v>3644.5121404640022</v>
      </c>
      <c r="AE3">
        <f>IF(MOD($C2,12)=11,$O2*(1-$U2)*AD2-$AI2*AD2,$P2*(1-$U2)*AE2-$AI2*AE2)</f>
        <v>4938.1373947179463</v>
      </c>
      <c r="AF3">
        <f>IF(MOD($C2,12)=11,$P2*(1-$U2)*AE2-$AI2*AE2,$Q2*(1-$U2)*AF2-$AI2*AF2)</f>
        <v>3370.4279647378899</v>
      </c>
      <c r="AG3">
        <f>IF(MOD($C2,12)=11,$Q2*(1-$U2)*AF2-$AI2*AF2,$R2*(1-$U2)*AG2-$AI2*AG2)</f>
        <v>2037.6747356954293</v>
      </c>
      <c r="AH3">
        <f>IF(MOD($C2,12)=11,$R2*(1-$U2)*AG2-$AI2*AG2,$S2*(1-$U2)*AH2-$AI2*AH2)</f>
        <v>834.41106854838779</v>
      </c>
      <c r="AI3">
        <f>'평균 어획사망률(F)'!$B3*'2020_2030 자원량 예측 결과'!$B$34</f>
        <v>6.2053752269517811E-3</v>
      </c>
      <c r="AJ3">
        <f t="shared" ref="AJ3:AJ66" si="3">SUM(AD3:AH3)</f>
        <v>14825.163304163656</v>
      </c>
      <c r="AK3">
        <f t="shared" ref="AK3:AK66" si="4">AJ3*AI3</f>
        <v>91.995701103171768</v>
      </c>
      <c r="AM3">
        <f>IF(MOD($C2,12)=11,SUMPRODUCT(AN2:AR2,$W2:$AA2),$N2*(1-$T2-$V2*AM2)*AM2-$K2*AM2)</f>
        <v>15101.581836980447</v>
      </c>
      <c r="AN3">
        <f>IF(MOD($C2,12)=11,$N2*(1-$T2-$V2*AM2)*AM2-$K2*AM2,$O2*(1-$U2)*AN2-$AS2*AN2)</f>
        <v>3633.4749394113005</v>
      </c>
      <c r="AO3">
        <f>IF(MOD($C2,12)=11,$O2*(1-$U2)*AN2-$AS2*AN2,$P2*(1-$U2)*AO2-$AS2*AO2)</f>
        <v>4921.6539945497534</v>
      </c>
      <c r="AP3">
        <f>IF(MOD($C2,12)=11,$P2*(1-$U2)*AO2-$AS2*AO2,$Q2*(1-$U2)*AP2-$AS2*AP2)</f>
        <v>3358.8375721209168</v>
      </c>
      <c r="AQ3">
        <f>IF(MOD($C2,12)=11,$Q2*(1-$U2)*AP2-$AS2*AP2,$R2*(1-$U2)*AQ2-$AS2*AQ2)</f>
        <v>2030.5812427641167</v>
      </c>
      <c r="AR3">
        <f>IF(MOD($C2,12)=11,$R2*(1-$U2)*AQ2-$AS2*AQ2,$S2*(1-$U2)*AR2-$AS2*AR2)</f>
        <v>831.48998724264288</v>
      </c>
      <c r="AS3">
        <f>'평균 어획사망률(F)'!$B3*'2020_2030 자원량 예측 결과'!$C$34</f>
        <v>9.3080628404276708E-3</v>
      </c>
      <c r="AT3">
        <f t="shared" ref="AT3:AT66" si="5">SUM(AN3:AR3)</f>
        <v>14776.037736088732</v>
      </c>
      <c r="AU3">
        <f t="shared" ref="AU3:AU66" si="6">AT3*AS3</f>
        <v>137.53628778004455</v>
      </c>
      <c r="AW3">
        <f>IF(MOD($C2,12)=11,SUMPRODUCT(AX2:BB2,$W2:$AA2),$N2*(1-$T2-$V2*AW2)*AW2-$K2*AW2)</f>
        <v>15101.581836980447</v>
      </c>
      <c r="AX3">
        <f>IF(MOD($C2,12)=11,$N2*(1-$T2-$V2*AW2)*AW2-$K2*AW2,$O2*(1-$U2)*AX2-$BC2*AX2)</f>
        <v>3622.4377383585993</v>
      </c>
      <c r="AY3">
        <f>IF(MOD($C2,12)=11,$O2*(1-$U2)*AX2-$BC2*AX2,$P2*(1-$U2)*AY2-$BC2*AY2)</f>
        <v>4905.1705943815605</v>
      </c>
      <c r="AZ3">
        <f>IF(MOD($C2,12)=11,$P2*(1-$U2)*AY2-$BC2*AY2,$Q2*(1-$U2)*AZ2-$BC2*AZ2)</f>
        <v>3347.2471795039437</v>
      </c>
      <c r="BA3">
        <f>IF(MOD($C2,12)=11,$Q2*(1-$U2)*AZ2-$BC2*AZ2,$R2*(1-$U2)*BA2-$BC2*BA2)</f>
        <v>2023.487749832804</v>
      </c>
      <c r="BB3">
        <f>IF(MOD($C2,12)=11,$R2*(1-$U2)*BA2-$BC2*BA2,$S2*(1-$U2)*BB2-$BC2*BB2)</f>
        <v>828.56890593689786</v>
      </c>
      <c r="BC3">
        <f>'평균 어획사망률(F)'!$B3*'2020_2030 자원량 예측 결과'!$D$34</f>
        <v>1.2410750453903562E-2</v>
      </c>
      <c r="BD3">
        <f t="shared" ref="BD3:BD66" si="7">SUM(AX3:BB3)</f>
        <v>14726.912168013805</v>
      </c>
      <c r="BE3">
        <f t="shared" ref="BE3:BE66" si="8">BD3*BC3</f>
        <v>182.77203187377523</v>
      </c>
      <c r="BG3">
        <f>IF(MOD($C2,12)=11,SUMPRODUCT(BH2:BL2,$W2:$AA2),$N2*(1-$T2-$V2*BG2)*BG2-$K2*BG2)</f>
        <v>15101.581836980447</v>
      </c>
      <c r="BH3">
        <f>IF(MOD($C2,12)=11,$N2*(1-$T2-$V2*BG2)*BG2-$K2*BG2,$O2*(1-$U2)*BH2-$BM2*BH2)</f>
        <v>3611.4005373058976</v>
      </c>
      <c r="BI3">
        <f>IF(MOD($C2,12)=11,$O2*(1-$U2)*BH2-$BM2*BH2,$P2*(1-$U2)*BI2-$BM2*BI2)</f>
        <v>4888.6871942133675</v>
      </c>
      <c r="BJ3">
        <f>IF(MOD($C2,12)=11,$P2*(1-$U2)*BI2-$BM2*BI2,$Q2*(1-$U2)*BJ2-$BM2*BJ2)</f>
        <v>3335.6567868869711</v>
      </c>
      <c r="BK3">
        <f>IF(MOD($C2,12)=11,$Q2*(1-$U2)*BJ2-$BM2*BJ2,$R2*(1-$U2)*BK2-$BM2*BK2)</f>
        <v>2016.3942569014912</v>
      </c>
      <c r="BL3">
        <f>IF(MOD($C2,12)=11,$R2*(1-$U2)*BK2-$BM2*BK2,$S2*(1-$U2)*BL2-$BM2*BL2)</f>
        <v>825.64782463115284</v>
      </c>
      <c r="BM3">
        <f>'평균 어획사망률(F)'!$B3*'2020_2030 자원량 예측 결과'!$E$34</f>
        <v>1.5513438067379454E-2</v>
      </c>
      <c r="BN3">
        <f t="shared" ref="BN3:BN66" si="9">SUM(BH3:BL3)</f>
        <v>14677.78659993888</v>
      </c>
      <c r="BO3">
        <f t="shared" ref="BO3:BO66" si="10">BN3*BM3</f>
        <v>227.70293338436386</v>
      </c>
      <c r="BQ3">
        <f>IF(MOD($C2,12)=11,SUMPRODUCT(BR2:BV2,$W2:$AA2),$N2*(1-$T2-$V2*BQ2)*BQ2-$K2*BQ2)</f>
        <v>15101.581836980447</v>
      </c>
      <c r="BR3">
        <f>IF(MOD($C2,12)=11,$N2*(1-$T2-$V2*BQ2)*BQ2-$K2*BQ2,$O2*(1-$U2)*BR2-$BW2*BR2)</f>
        <v>3600.3633362531959</v>
      </c>
      <c r="BS3">
        <f>IF(MOD($C2,12)=11,$O2*(1-$U2)*BR2-$BW2*BR2,$P2*(1-$U2)*BS2-$BW2*BS2)</f>
        <v>4872.2037940451755</v>
      </c>
      <c r="BT3">
        <f>IF(MOD($C2,12)=11,$P2*(1-$U2)*BS2-$BW2*BS2,$Q2*(1-$U2)*BT2-$BW2*BT2)</f>
        <v>3324.066394269998</v>
      </c>
      <c r="BU3">
        <f>IF(MOD($C2,12)=11,$Q2*(1-$U2)*BT2-$BW2*BT2,$R2*(1-$U2)*BU2-$BW2*BU2)</f>
        <v>2009.3007639701784</v>
      </c>
      <c r="BV3">
        <f>IF(MOD($C2,12)=11,$R2*(1-$U2)*BU2-$BW2*BU2,$S2*(1-$U2)*BV2-$BW2*BV2)</f>
        <v>822.72674332540782</v>
      </c>
      <c r="BW3">
        <f>'평균 어획사망률(F)'!$B3*'2020_2030 자원량 예측 결과'!$F$34</f>
        <v>1.8616125680855342E-2</v>
      </c>
      <c r="BX3">
        <f t="shared" ref="BX3:BX66" si="11">SUM(BR3:BV3)</f>
        <v>14628.661031863956</v>
      </c>
      <c r="BY3">
        <f t="shared" ref="BY3:BY66" si="12">BX3*BW3</f>
        <v>272.3289923118104</v>
      </c>
    </row>
    <row r="4" spans="1:77" x14ac:dyDescent="0.45">
      <c r="A4">
        <v>2020</v>
      </c>
      <c r="B4">
        <v>3</v>
      </c>
      <c r="C4">
        <v>2</v>
      </c>
      <c r="D4">
        <f t="shared" si="1"/>
        <v>310.56560380548819</v>
      </c>
      <c r="E4">
        <f t="shared" ref="E4:E67" si="13">IF(MOD($C3,12)=11,SUMPRODUCT(F3:J3,W3:AA3),N3*(1-$T3-$V3*E3)*E3-K3*E3)</f>
        <v>27756.622843247842</v>
      </c>
      <c r="F4">
        <f t="shared" ref="F4:F67" si="14">IF(MOD($C3,12)=11,$N3*(1-$T3-$V3*E3)*E3-$K3*$E3,O3*(1-$U3)*F3-$L3*F3)</f>
        <v>3912.7714725085043</v>
      </c>
      <c r="G4">
        <f t="shared" ref="G4:G67" si="15">IF(MOD($C3,12)=11,O3*(1-$U3)*F3-$L3*F3,P3*(1-$U3)*G3-$L3*G3)</f>
        <v>4858.3118754762563</v>
      </c>
      <c r="H4">
        <f t="shared" ref="H4:H67" si="16">IF(MOD($C3,12)=11,P3*(1-$U3)*G3-$L3*G3,Q3*(1-$U3)*H3-$L3*H3)</f>
        <v>3224.9922394316063</v>
      </c>
      <c r="I4">
        <f t="shared" ref="I4:I67" si="17">IF(MOD($C3,12)=11,Q3*(1-$U3)*H3-$L3*H3,R3*(1-$U3)*I3-$L3*I3)</f>
        <v>1927.295007457996</v>
      </c>
      <c r="J4">
        <f t="shared" ref="J4:J67" si="18">IF(MOD($C3,12)=11,R3*(1-$U3)*I3-$L3*I3,S3*(1-$U3)*J3-$L3*J3)</f>
        <v>785.00255008686918</v>
      </c>
      <c r="K4">
        <v>0</v>
      </c>
      <c r="L4">
        <f>'평균 어획사망률(F)'!B4*'2020_2030 자원량 예측 결과'!$B$1</f>
        <v>2.1114884749295418E-2</v>
      </c>
      <c r="M4">
        <f t="shared" si="0"/>
        <v>14708.373144961231</v>
      </c>
      <c r="N4">
        <f>'2020_2030 자원량 예측 결과'!B10</f>
        <v>2.2382502350490769</v>
      </c>
      <c r="O4">
        <f>'2020_2030 자원량 예측 결과'!C10</f>
        <v>1.1295373993361264</v>
      </c>
      <c r="P4">
        <f>'2020_2030 자원량 예측 결과'!D10</f>
        <v>1.0465219726732478</v>
      </c>
      <c r="Q4">
        <f>'2020_2030 자원량 예측 결과'!E10</f>
        <v>1.0205035229536517</v>
      </c>
      <c r="R4">
        <f>'2020_2030 자원량 예측 결과'!F10</f>
        <v>1.0097306758633313</v>
      </c>
      <c r="S4">
        <f>'2020_2030 자원량 예측 결과'!G10</f>
        <v>1.0047698588762555</v>
      </c>
      <c r="T4">
        <f t="shared" ref="T4:T67" si="19">T3</f>
        <v>0.43</v>
      </c>
      <c r="U4">
        <f t="shared" ref="U4:U67" si="20">U3</f>
        <v>4.4999999999999998E-2</v>
      </c>
      <c r="V4">
        <f t="shared" ref="V4:AA19" si="21">V3</f>
        <v>4.9999999999999998E-7</v>
      </c>
      <c r="W4">
        <f t="shared" si="21"/>
        <v>0.17050111485872416</v>
      </c>
      <c r="X4">
        <f t="shared" si="2"/>
        <v>0.26086441277848288</v>
      </c>
      <c r="Y4">
        <f t="shared" si="2"/>
        <v>0.3160087418324502</v>
      </c>
      <c r="Z4">
        <f t="shared" si="2"/>
        <v>0.34643685074413205</v>
      </c>
      <c r="AA4">
        <f t="shared" si="2"/>
        <v>0.36248328591441092</v>
      </c>
      <c r="AC4">
        <f t="shared" ref="AC4:AC67" si="22">IF(MOD($C3,12)=11,SUMPRODUCT(AD3:AH3,$W3:$AA3),$N3*(1-$T3-$V3*AC3)*AC3-$K3*AC3)</f>
        <v>27756.622843247842</v>
      </c>
      <c r="AD4">
        <f t="shared" ref="AD4:AD67" si="23">IF(MOD($C3,12)=11,$N3*(1-$T3-$V3*AC3)*AC3-$K3*AC3,$O3*(1-$U3)*AD3-$AI3*AD3)</f>
        <v>3959.2306749537256</v>
      </c>
      <c r="AE4">
        <f t="shared" ref="AE4:AE67" si="24">IF(MOD($C3,12)=11,$O3*(1-$U3)*AD3-$AI3*AD3,$P3*(1-$U3)*AE3-$AI3*AE3)</f>
        <v>4921.6067419510664</v>
      </c>
      <c r="AF4">
        <f t="shared" ref="AF4:AF67" si="25">IF(MOD($C3,12)=11,$P3*(1-$U3)*AE3-$AI3*AE3,$Q3*(1-$U3)*AF3-$AI3*AF3)</f>
        <v>3268.2411392799404</v>
      </c>
      <c r="AG4">
        <f t="shared" ref="AG4:AG67" si="26">IF(MOD($C3,12)=11,$Q3*(1-$U3)*AF3-$AI3*AF3,$R3*(1-$U3)*AG3-$AI3*AG3)</f>
        <v>1953.4521074380639</v>
      </c>
      <c r="AH4">
        <f t="shared" ref="AH4:AH67" si="27">IF(MOD($C3,12)=11,$R3*(1-$U3)*AG3-$AI3*AG3,$S3*(1-$U3)*AH3-$AI3*AH3)</f>
        <v>795.71536413235754</v>
      </c>
      <c r="AI4">
        <f>'평균 어획사망률(F)'!$B4*'2020_2030 자원량 예측 결과'!$B$34</f>
        <v>1.0557442374647709E-2</v>
      </c>
      <c r="AJ4">
        <f t="shared" si="3"/>
        <v>14898.246027755155</v>
      </c>
      <c r="AK4">
        <f t="shared" si="4"/>
        <v>157.28737392134917</v>
      </c>
      <c r="AM4">
        <f t="shared" ref="AM4:AM67" si="28">IF(MOD($C3,12)=11,SUMPRODUCT(AN3:AR3,$W3:$AA3),$N3*(1-$T3-$V3*AM3)*AM3-$K3*AM3)</f>
        <v>27756.622843247842</v>
      </c>
      <c r="AN4">
        <f t="shared" ref="AN4:AN67" si="29">IF(MOD($C3,12)=11,$N3*(1-$T3-$V3*AM3)*AM3-$K3*AM3,$O3*(1-$U3)*AN3-$AS3*AN3)</f>
        <v>3935.9668287441209</v>
      </c>
      <c r="AO4">
        <f t="shared" ref="AO4:AO67" si="30">IF(MOD($C3,12)=11,$O3*(1-$U3)*AN3-$AS3*AN3,$P3*(1-$U3)*AO3-$AS3*AO3)</f>
        <v>4889.9081658721316</v>
      </c>
      <c r="AP4">
        <f t="shared" ref="AP4:AP67" si="31">IF(MOD($C3,12)=11,$P3*(1-$U3)*AO3-$AS3*AO3,$Q3*(1-$U3)*AP3-$AS3*AP3)</f>
        <v>3246.5807279881651</v>
      </c>
      <c r="AQ4">
        <f t="shared" ref="AQ4:AQ67" si="32">IF(MOD($C3,12)=11,$Q3*(1-$U3)*AP3-$AS3*AP3,$R3*(1-$U3)*AQ3-$AS3*AQ3)</f>
        <v>1940.351548555376</v>
      </c>
      <c r="AR4">
        <f t="shared" ref="AR4:AR67" si="33">IF(MOD($C3,12)=11,$R3*(1-$U3)*AQ3-$AS3*AQ3,$S3*(1-$U3)*AR3-$AS3*AR3)</f>
        <v>790.34989390682813</v>
      </c>
      <c r="AS4">
        <f>'평균 어획사망률(F)'!$B4*'2020_2030 자원량 예측 결과'!$C$34</f>
        <v>1.5836163561971563E-2</v>
      </c>
      <c r="AT4">
        <f t="shared" si="5"/>
        <v>14803.157165066623</v>
      </c>
      <c r="AU4">
        <f t="shared" si="6"/>
        <v>234.42521809956631</v>
      </c>
      <c r="AW4">
        <f t="shared" ref="AW4:AW67" si="34">IF(MOD($C3,12)=11,SUMPRODUCT(AX3:BB3,$W3:$AA3),$N3*(1-$T3-$V3*AW3)*AW3-$K3*AW3)</f>
        <v>27756.622843247842</v>
      </c>
      <c r="AX4">
        <f t="shared" ref="AX4:AX67" si="35">IF(MOD($C3,12)=11,$N3*(1-$T3-$V3*AW3)*AW3-$K3*AW3,$O3*(1-$U3)*AX3-$BC3*AX3)</f>
        <v>3912.7714725085043</v>
      </c>
      <c r="AY4">
        <f t="shared" ref="AY4:AY67" si="36">IF(MOD($C3,12)=11,$O3*(1-$U3)*AX3-$BC3*AX3,$P3*(1-$U3)*AY3-$BC3*AY3)</f>
        <v>4858.3118754762563</v>
      </c>
      <c r="AZ4">
        <f t="shared" ref="AZ4:AZ67" si="37">IF(MOD($C3,12)=11,$P3*(1-$U3)*AY3-$BC3*AY3,$Q3*(1-$U3)*AZ3-$BC3*AZ3)</f>
        <v>3224.9922394316063</v>
      </c>
      <c r="BA4">
        <f t="shared" ref="BA4:BA67" si="38">IF(MOD($C3,12)=11,$Q3*(1-$U3)*AZ3-$BC3*AZ3,$R3*(1-$U3)*BA3-$BC3*BA3)</f>
        <v>1927.295007457996</v>
      </c>
      <c r="BB4">
        <f t="shared" ref="BB4:BB67" si="39">IF(MOD($C3,12)=11,$R3*(1-$U3)*BA3-$BC3*BA3,$S3*(1-$U3)*BB3-$BC3*BB3)</f>
        <v>785.00255008686918</v>
      </c>
      <c r="BC4">
        <f>'평균 어획사망률(F)'!$B4*'2020_2030 자원량 예측 결과'!$D$34</f>
        <v>2.1114884749295418E-2</v>
      </c>
      <c r="BD4">
        <f t="shared" si="7"/>
        <v>14708.373144961231</v>
      </c>
      <c r="BE4">
        <f t="shared" si="8"/>
        <v>310.56560380548819</v>
      </c>
      <c r="BG4">
        <f t="shared" ref="BG4:BG67" si="40">IF(MOD($C3,12)=11,SUMPRODUCT(BH3:BL3,$W3:$AA3),$N3*(1-$T3-$V3*BG3)*BG3-$K3*BG3)</f>
        <v>27756.622843247842</v>
      </c>
      <c r="BH4">
        <f t="shared" ref="BH4:BH67" si="41">IF(MOD($C3,12)=11,$N3*(1-$T3-$V3*BG3)*BG3-$K3*BG3,$O3*(1-$U3)*BH3-$BM3*BH3)</f>
        <v>3889.6446062468744</v>
      </c>
      <c r="BI4">
        <f t="shared" ref="BI4:BI67" si="42">IF(MOD($C3,12)=11,$O3*(1-$U3)*BH3-$BM3*BH3,$P3*(1-$U3)*BI3-$BM3*BI3)</f>
        <v>4826.8178707634406</v>
      </c>
      <c r="BJ4">
        <f t="shared" ref="BJ4:BJ67" si="43">IF(MOD($C3,12)=11,$P3*(1-$U3)*BI3-$BM3*BI3,$Q3*(1-$U3)*BJ3-$BM3*BJ3)</f>
        <v>3203.4756736102645</v>
      </c>
      <c r="BK4">
        <f t="shared" ref="BK4:BK67" si="44">IF(MOD($C3,12)=11,$Q3*(1-$U3)*BJ3-$BM3*BJ3,$R3*(1-$U3)*BK3-$BM3*BK3)</f>
        <v>1914.2824841459249</v>
      </c>
      <c r="BL4">
        <f t="shared" ref="BL4:BL67" si="45">IF(MOD($C3,12)=11,$R3*(1-$U3)*BK3-$BM3*BK3,$S3*(1-$U3)*BL3-$BM3*BL3)</f>
        <v>779.6733326724808</v>
      </c>
      <c r="BM4">
        <f>'평균 어획사망률(F)'!$B4*'2020_2030 자원량 예측 결과'!$E$34</f>
        <v>2.6393605936619272E-2</v>
      </c>
      <c r="BN4">
        <f t="shared" si="9"/>
        <v>14613.893967438984</v>
      </c>
      <c r="BO4">
        <f t="shared" si="10"/>
        <v>385.71335857612212</v>
      </c>
      <c r="BQ4">
        <f t="shared" ref="BQ4:BQ67" si="46">IF(MOD($C3,12)=11,SUMPRODUCT(BR3:BV3,$W3:$AA3),$N3*(1-$T3-$V3*BQ3)*BQ3-$K3*BQ3)</f>
        <v>27756.622843247842</v>
      </c>
      <c r="BR4">
        <f t="shared" ref="BR4:BR67" si="47">IF(MOD($C3,12)=11,$N3*(1-$T3-$V3*BQ3)*BQ3-$K3*BQ3,$O3*(1-$U3)*BR3-$BW3*BR3)</f>
        <v>3866.5862299592318</v>
      </c>
      <c r="BS4">
        <f t="shared" ref="BS4:BS67" si="48">IF(MOD($C3,12)=11,$O3*(1-$U3)*BR3-$BW3*BR3,$P3*(1-$U3)*BS3-$BW3*BS3)</f>
        <v>4795.4261517336854</v>
      </c>
      <c r="BT4">
        <f t="shared" ref="BT4:BT67" si="49">IF(MOD($C3,12)=11,$P3*(1-$U3)*BS3-$BW3*BS3,$Q3*(1-$U3)*BT3-$BW3*BT3)</f>
        <v>3182.0310305241373</v>
      </c>
      <c r="BU4">
        <f t="shared" ref="BU4:BU67" si="50">IF(MOD($C3,12)=11,$Q3*(1-$U3)*BT3-$BW3*BT3,$R3*(1-$U3)*BU3-$BW3*BU3)</f>
        <v>1901.3139786191621</v>
      </c>
      <c r="BV4">
        <f t="shared" ref="BV4:BV67" si="51">IF(MOD($C3,12)=11,$R3*(1-$U3)*BU3-$BW3*BU3,$S3*(1-$U3)*BV3-$BW3*BV3)</f>
        <v>774.36224166366287</v>
      </c>
      <c r="BW4">
        <f>'평균 어획사망률(F)'!$B4*'2020_2030 자원량 예측 결과'!$F$34</f>
        <v>3.1672327123943127E-2</v>
      </c>
      <c r="BX4">
        <f t="shared" si="11"/>
        <v>14519.71963249988</v>
      </c>
      <c r="BY4">
        <f t="shared" si="12"/>
        <v>459.87330994847548</v>
      </c>
    </row>
    <row r="5" spans="1:77" x14ac:dyDescent="0.45">
      <c r="A5">
        <v>2020</v>
      </c>
      <c r="B5">
        <v>4</v>
      </c>
      <c r="C5">
        <v>3</v>
      </c>
      <c r="D5">
        <f t="shared" si="1"/>
        <v>252.51863430603771</v>
      </c>
      <c r="E5">
        <f t="shared" si="13"/>
        <v>34549.764844490281</v>
      </c>
      <c r="F5">
        <f t="shared" si="14"/>
        <v>4138.1210174650705</v>
      </c>
      <c r="G5">
        <f t="shared" si="15"/>
        <v>4752.9525767081259</v>
      </c>
      <c r="H5">
        <f t="shared" si="16"/>
        <v>3074.9203850024537</v>
      </c>
      <c r="I5">
        <f t="shared" si="17"/>
        <v>1817.7820784371318</v>
      </c>
      <c r="J5">
        <f t="shared" si="18"/>
        <v>736.67805252922426</v>
      </c>
      <c r="K5">
        <v>0</v>
      </c>
      <c r="L5">
        <f>'평균 어획사망률(F)'!B5*'2020_2030 자원량 예측 결과'!$B$1</f>
        <v>1.7390546631021866E-2</v>
      </c>
      <c r="M5">
        <f t="shared" si="0"/>
        <v>14520.454110142007</v>
      </c>
      <c r="N5">
        <f>'2020_2030 자원량 예측 결과'!B11</f>
        <v>1.8270192822678391</v>
      </c>
      <c r="O5">
        <f>'2020_2030 자원량 예측 결과'!C11</f>
        <v>1.1170577104393344</v>
      </c>
      <c r="P5">
        <f>'2020_2030 자원량 예측 결과'!D11</f>
        <v>1.0432418957194785</v>
      </c>
      <c r="Q5">
        <f>'2020_2030 자원량 예측 결과'!E11</f>
        <v>1.0192307904732578</v>
      </c>
      <c r="R5">
        <f>'2020_2030 자원량 예측 결과'!F11</f>
        <v>1.0091610987898421</v>
      </c>
      <c r="S5">
        <f>'2020_2030 자원량 예측 결과'!G11</f>
        <v>1.0044984798858381</v>
      </c>
      <c r="T5">
        <f t="shared" si="19"/>
        <v>0.43</v>
      </c>
      <c r="U5">
        <f t="shared" si="20"/>
        <v>4.4999999999999998E-2</v>
      </c>
      <c r="V5">
        <f t="shared" si="21"/>
        <v>4.9999999999999998E-7</v>
      </c>
      <c r="W5">
        <f t="shared" si="21"/>
        <v>0.17050111485872416</v>
      </c>
      <c r="X5">
        <f t="shared" si="2"/>
        <v>0.26086441277848288</v>
      </c>
      <c r="Y5">
        <f t="shared" si="2"/>
        <v>0.3160087418324502</v>
      </c>
      <c r="Z5">
        <f t="shared" si="2"/>
        <v>0.34643685074413205</v>
      </c>
      <c r="AA5">
        <f t="shared" si="2"/>
        <v>0.36248328591441092</v>
      </c>
      <c r="AC5">
        <f t="shared" si="22"/>
        <v>34549.764844490281</v>
      </c>
      <c r="AD5">
        <f t="shared" si="23"/>
        <v>4229.0553098621285</v>
      </c>
      <c r="AE5">
        <f t="shared" si="24"/>
        <v>4866.8343849058729</v>
      </c>
      <c r="AF5">
        <f t="shared" si="25"/>
        <v>3150.6610071604587</v>
      </c>
      <c r="AG5">
        <f t="shared" si="26"/>
        <v>1863.0763354022197</v>
      </c>
      <c r="AH5">
        <f t="shared" si="27"/>
        <v>755.13210838586576</v>
      </c>
      <c r="AI5">
        <f>'평균 어획사망률(F)'!$B5*'2020_2030 자원량 예측 결과'!$B$34</f>
        <v>8.6952733155109332E-3</v>
      </c>
      <c r="AJ5">
        <f t="shared" si="3"/>
        <v>14864.759145716545</v>
      </c>
      <c r="AK5">
        <f t="shared" si="4"/>
        <v>129.25314354124617</v>
      </c>
      <c r="AM5">
        <f t="shared" si="28"/>
        <v>34549.764844490281</v>
      </c>
      <c r="AN5">
        <f t="shared" si="29"/>
        <v>4183.429143035828</v>
      </c>
      <c r="AO5">
        <f t="shared" si="30"/>
        <v>4809.676119124475</v>
      </c>
      <c r="AP5">
        <f t="shared" si="31"/>
        <v>3112.6420688688472</v>
      </c>
      <c r="AQ5">
        <f t="shared" si="32"/>
        <v>1840.3392944205459</v>
      </c>
      <c r="AR5">
        <f t="shared" si="33"/>
        <v>745.86825236116852</v>
      </c>
      <c r="AS5">
        <f>'평균 어획사망률(F)'!$B5*'2020_2030 자원량 예측 결과'!$C$34</f>
        <v>1.30429099732664E-2</v>
      </c>
      <c r="AT5">
        <f t="shared" si="5"/>
        <v>14691.954877810864</v>
      </c>
      <c r="AU5">
        <f t="shared" si="6"/>
        <v>191.62584480257925</v>
      </c>
      <c r="AW5">
        <f t="shared" si="34"/>
        <v>34549.764844490281</v>
      </c>
      <c r="AX5">
        <f t="shared" si="35"/>
        <v>4138.1210174650705</v>
      </c>
      <c r="AY5">
        <f t="shared" si="36"/>
        <v>4752.9525767081259</v>
      </c>
      <c r="AZ5">
        <f t="shared" si="37"/>
        <v>3074.9203850024537</v>
      </c>
      <c r="BA5">
        <f t="shared" si="38"/>
        <v>1817.7820784371318</v>
      </c>
      <c r="BB5">
        <f t="shared" si="39"/>
        <v>736.67805252922426</v>
      </c>
      <c r="BC5">
        <f>'평균 어획사망률(F)'!$B5*'2020_2030 자원량 예측 결과'!$D$34</f>
        <v>1.7390546631021866E-2</v>
      </c>
      <c r="BD5">
        <f t="shared" si="7"/>
        <v>14520.454110142007</v>
      </c>
      <c r="BE5">
        <f t="shared" si="8"/>
        <v>252.51863430603771</v>
      </c>
      <c r="BG5">
        <f t="shared" si="40"/>
        <v>34549.764844490281</v>
      </c>
      <c r="BH5">
        <f t="shared" si="41"/>
        <v>4093.1298485314242</v>
      </c>
      <c r="BI5">
        <f t="shared" si="42"/>
        <v>4696.6621378440159</v>
      </c>
      <c r="BJ5">
        <f t="shared" si="43"/>
        <v>3037.4948165810802</v>
      </c>
      <c r="BK5">
        <f t="shared" si="44"/>
        <v>1795.4039903791311</v>
      </c>
      <c r="BL5">
        <f t="shared" si="45"/>
        <v>727.56122183730929</v>
      </c>
      <c r="BM5">
        <f>'평균 어획사망률(F)'!$B5*'2020_2030 자원량 예측 결과'!$E$34</f>
        <v>2.1738183288777333E-2</v>
      </c>
      <c r="BN5">
        <f t="shared" si="9"/>
        <v>14350.25201517296</v>
      </c>
      <c r="BO5">
        <f t="shared" si="10"/>
        <v>311.94840854597612</v>
      </c>
      <c r="BQ5">
        <f t="shared" si="46"/>
        <v>34549.764844490281</v>
      </c>
      <c r="BR5">
        <f t="shared" si="47"/>
        <v>4048.4545516164594</v>
      </c>
      <c r="BS5">
        <f t="shared" si="48"/>
        <v>4640.8031827193417</v>
      </c>
      <c r="BT5">
        <f t="shared" si="49"/>
        <v>3000.3642246245249</v>
      </c>
      <c r="BU5">
        <f t="shared" si="50"/>
        <v>1773.2043331736952</v>
      </c>
      <c r="BV5">
        <f t="shared" si="51"/>
        <v>718.51747323270047</v>
      </c>
      <c r="BW5">
        <f>'평균 어획사망률(F)'!$B5*'2020_2030 자원량 예측 결과'!$F$34</f>
        <v>2.60858199465328E-2</v>
      </c>
      <c r="BX5">
        <f t="shared" si="11"/>
        <v>14181.343765366721</v>
      </c>
      <c r="BY5">
        <f t="shared" si="12"/>
        <v>369.93198006324178</v>
      </c>
    </row>
    <row r="6" spans="1:77" x14ac:dyDescent="0.45">
      <c r="A6">
        <v>2020</v>
      </c>
      <c r="B6">
        <v>5</v>
      </c>
      <c r="C6">
        <v>4</v>
      </c>
      <c r="D6">
        <f t="shared" si="1"/>
        <v>69.510471442987068</v>
      </c>
      <c r="E6">
        <f t="shared" si="13"/>
        <v>34889.715445557311</v>
      </c>
      <c r="F6">
        <f t="shared" si="14"/>
        <v>4342.5424032533138</v>
      </c>
      <c r="G6">
        <f t="shared" si="15"/>
        <v>4652.6912464319475</v>
      </c>
      <c r="H6">
        <f t="shared" si="16"/>
        <v>2939.5465792471427</v>
      </c>
      <c r="I6">
        <f t="shared" si="17"/>
        <v>1720.2731624523774</v>
      </c>
      <c r="J6">
        <f t="shared" si="18"/>
        <v>693.88111062941653</v>
      </c>
      <c r="K6">
        <v>0</v>
      </c>
      <c r="L6">
        <f>'평균 어획사망률(F)'!B6*'2020_2030 자원량 예측 결과'!$B$1</f>
        <v>4.8442949846366438E-3</v>
      </c>
      <c r="M6">
        <f t="shared" si="0"/>
        <v>14348.934502014197</v>
      </c>
      <c r="N6">
        <f>'2020_2030 자원량 예측 결과'!B12</f>
        <v>1.6095724778898968</v>
      </c>
      <c r="O6">
        <f>'2020_2030 자원량 예측 결과'!C12</f>
        <v>1.1062230943819682</v>
      </c>
      <c r="P6">
        <f>'2020_2030 자원량 예측 결과'!D12</f>
        <v>1.0402386604077685</v>
      </c>
      <c r="Q6">
        <f>'2020_2030 자원량 예측 결과'!E12</f>
        <v>1.0180450748550256</v>
      </c>
      <c r="R6">
        <f>'2020_2030 자원량 예측 결과'!F12</f>
        <v>1.0086265832125294</v>
      </c>
      <c r="S6">
        <f>'2020_2030 자원량 예측 결과'!G12</f>
        <v>1.0042429451623935</v>
      </c>
      <c r="T6">
        <f t="shared" si="19"/>
        <v>0.43</v>
      </c>
      <c r="U6">
        <f t="shared" si="20"/>
        <v>4.4999999999999998E-2</v>
      </c>
      <c r="V6">
        <f t="shared" si="21"/>
        <v>4.9999999999999998E-7</v>
      </c>
      <c r="W6">
        <f t="shared" si="21"/>
        <v>0.17050111485872416</v>
      </c>
      <c r="X6">
        <f t="shared" si="2"/>
        <v>0.26086441277848288</v>
      </c>
      <c r="Y6">
        <f t="shared" si="2"/>
        <v>0.3160087418324502</v>
      </c>
      <c r="Z6">
        <f t="shared" si="2"/>
        <v>0.34643685074413205</v>
      </c>
      <c r="AA6">
        <f t="shared" si="2"/>
        <v>0.36248328591441092</v>
      </c>
      <c r="AC6">
        <f t="shared" si="22"/>
        <v>34889.715445557311</v>
      </c>
      <c r="AD6">
        <f t="shared" si="23"/>
        <v>4474.7416020912196</v>
      </c>
      <c r="AE6">
        <f t="shared" si="24"/>
        <v>4806.4892258600739</v>
      </c>
      <c r="AF6">
        <f t="shared" si="25"/>
        <v>3039.3485683617778</v>
      </c>
      <c r="AG6">
        <f t="shared" si="26"/>
        <v>1779.3377165405</v>
      </c>
      <c r="AH6">
        <f t="shared" si="27"/>
        <v>717.82916744046042</v>
      </c>
      <c r="AI6">
        <f>'평균 어획사망률(F)'!$B6*'2020_2030 자원량 예측 결과'!$B$34</f>
        <v>2.4221474923183219E-3</v>
      </c>
      <c r="AJ6">
        <f t="shared" si="3"/>
        <v>14817.746280294034</v>
      </c>
      <c r="AK6">
        <f t="shared" si="4"/>
        <v>35.890766994623334</v>
      </c>
      <c r="AM6">
        <f t="shared" si="28"/>
        <v>34889.715445557311</v>
      </c>
      <c r="AN6">
        <f t="shared" si="29"/>
        <v>4408.2767604989185</v>
      </c>
      <c r="AO6">
        <f t="shared" si="30"/>
        <v>4729.1289562357661</v>
      </c>
      <c r="AP6">
        <f t="shared" si="31"/>
        <v>2989.1401973961456</v>
      </c>
      <c r="AQ6">
        <f t="shared" si="32"/>
        <v>1749.6214976635088</v>
      </c>
      <c r="AR6">
        <f t="shared" si="33"/>
        <v>705.78017456830071</v>
      </c>
      <c r="AS6">
        <f>'평균 어획사망률(F)'!$B6*'2020_2030 자원량 예측 결과'!$C$34</f>
        <v>3.6332212384774828E-3</v>
      </c>
      <c r="AT6">
        <f t="shared" si="5"/>
        <v>14581.947586362639</v>
      </c>
      <c r="AU6">
        <f t="shared" si="6"/>
        <v>52.979441669138211</v>
      </c>
      <c r="AW6">
        <f t="shared" si="34"/>
        <v>34889.715445557311</v>
      </c>
      <c r="AX6">
        <f t="shared" si="35"/>
        <v>4342.5424032533138</v>
      </c>
      <c r="AY6">
        <f t="shared" si="36"/>
        <v>4652.6912464319475</v>
      </c>
      <c r="AZ6">
        <f t="shared" si="37"/>
        <v>2939.5465792471427</v>
      </c>
      <c r="BA6">
        <f t="shared" si="38"/>
        <v>1720.2731624523774</v>
      </c>
      <c r="BB6">
        <f t="shared" si="39"/>
        <v>693.88111062941653</v>
      </c>
      <c r="BC6">
        <f>'평균 어획사망률(F)'!$B6*'2020_2030 자원량 예측 결과'!$D$34</f>
        <v>4.8442949846366438E-3</v>
      </c>
      <c r="BD6">
        <f t="shared" si="7"/>
        <v>14348.934502014197</v>
      </c>
      <c r="BE6">
        <f t="shared" si="8"/>
        <v>69.510471442987068</v>
      </c>
      <c r="BG6">
        <f t="shared" si="40"/>
        <v>34889.715445557311</v>
      </c>
      <c r="BH6">
        <f t="shared" si="41"/>
        <v>4277.5332486883572</v>
      </c>
      <c r="BI6">
        <f t="shared" si="42"/>
        <v>4577.1688477896523</v>
      </c>
      <c r="BJ6">
        <f t="shared" si="43"/>
        <v>2890.5627529675012</v>
      </c>
      <c r="BK6">
        <f t="shared" si="44"/>
        <v>1691.2897088157868</v>
      </c>
      <c r="BL6">
        <f t="shared" si="45"/>
        <v>682.13074580417822</v>
      </c>
      <c r="BM6">
        <f>'평균 어획사망률(F)'!$B6*'2020_2030 자원량 예측 결과'!$E$34</f>
        <v>6.0553687307958043E-3</v>
      </c>
      <c r="BN6">
        <f t="shared" si="9"/>
        <v>14118.685304065473</v>
      </c>
      <c r="BO6">
        <f t="shared" si="10"/>
        <v>85.493845510184315</v>
      </c>
      <c r="BQ6">
        <f t="shared" si="46"/>
        <v>34889.715445557311</v>
      </c>
      <c r="BR6">
        <f t="shared" si="47"/>
        <v>4213.2440340001085</v>
      </c>
      <c r="BS6">
        <f t="shared" si="48"/>
        <v>4502.5545398193517</v>
      </c>
      <c r="BT6">
        <f t="shared" si="49"/>
        <v>2842.1837774174355</v>
      </c>
      <c r="BU6">
        <f t="shared" si="50"/>
        <v>1662.6681467848932</v>
      </c>
      <c r="BV6">
        <f t="shared" si="51"/>
        <v>670.52785526496029</v>
      </c>
      <c r="BW6">
        <f>'평균 어획사망률(F)'!$B6*'2020_2030 자원량 예측 결과'!$F$34</f>
        <v>7.2664424769549657E-3</v>
      </c>
      <c r="BX6">
        <f t="shared" si="11"/>
        <v>13891.17835328675</v>
      </c>
      <c r="BY6">
        <f t="shared" si="12"/>
        <v>100.93944844128018</v>
      </c>
    </row>
    <row r="7" spans="1:77" x14ac:dyDescent="0.45">
      <c r="A7">
        <v>2020</v>
      </c>
      <c r="B7">
        <v>6</v>
      </c>
      <c r="C7">
        <v>5</v>
      </c>
      <c r="D7">
        <f t="shared" si="1"/>
        <v>235.35694484479581</v>
      </c>
      <c r="E7">
        <f t="shared" si="13"/>
        <v>31030.129626627506</v>
      </c>
      <c r="F7">
        <f t="shared" si="14"/>
        <v>4566.6122071606078</v>
      </c>
      <c r="G7">
        <f t="shared" si="15"/>
        <v>4599.574381682597</v>
      </c>
      <c r="H7">
        <f t="shared" si="16"/>
        <v>2843.6842952796119</v>
      </c>
      <c r="I7">
        <f t="shared" si="17"/>
        <v>1648.6996354918358</v>
      </c>
      <c r="J7">
        <f t="shared" si="18"/>
        <v>662.10671089098491</v>
      </c>
      <c r="K7">
        <v>0</v>
      </c>
      <c r="L7">
        <f>'평균 어획사망률(F)'!B7*'2020_2030 자원량 예측 결과'!$B$1</f>
        <v>1.6434763597872513E-2</v>
      </c>
      <c r="M7">
        <f t="shared" si="0"/>
        <v>14320.677230505637</v>
      </c>
      <c r="N7">
        <f>'2020_2030 자원량 예측 결과'!B13</f>
        <v>1.4760746702145</v>
      </c>
      <c r="O7">
        <f>'2020_2030 자원량 예측 결과'!C13</f>
        <v>1.0967431646444317</v>
      </c>
      <c r="P7">
        <f>'2020_2030 자원량 예측 결과'!D13</f>
        <v>1.0374829288133849</v>
      </c>
      <c r="Q7">
        <f>'2020_2030 자원량 예측 결과'!E13</f>
        <v>1.0169394788043777</v>
      </c>
      <c r="R7">
        <f>'2020_2030 자원량 예측 결과'!F13</f>
        <v>1.0081247767436716</v>
      </c>
      <c r="S7">
        <f>'2020_2030 자원량 예측 결과'!G13</f>
        <v>1.004002285131397</v>
      </c>
      <c r="T7">
        <f t="shared" si="19"/>
        <v>0.43</v>
      </c>
      <c r="U7">
        <f t="shared" si="20"/>
        <v>4.4999999999999998E-2</v>
      </c>
      <c r="V7">
        <f t="shared" si="21"/>
        <v>4.9999999999999998E-7</v>
      </c>
      <c r="W7">
        <f t="shared" si="21"/>
        <v>0.17050111485872416</v>
      </c>
      <c r="X7">
        <f t="shared" si="2"/>
        <v>0.26086441277848288</v>
      </c>
      <c r="Y7">
        <f t="shared" si="2"/>
        <v>0.3160087418324502</v>
      </c>
      <c r="Z7">
        <f t="shared" si="2"/>
        <v>0.34643685074413205</v>
      </c>
      <c r="AA7">
        <f t="shared" si="2"/>
        <v>0.36248328591441092</v>
      </c>
      <c r="AC7">
        <f t="shared" si="22"/>
        <v>31030.129626627506</v>
      </c>
      <c r="AD7">
        <f t="shared" si="23"/>
        <v>4716.4712049016689</v>
      </c>
      <c r="AE7">
        <f t="shared" si="24"/>
        <v>4763.2585716369958</v>
      </c>
      <c r="AF7">
        <f t="shared" si="25"/>
        <v>2947.5933674397647</v>
      </c>
      <c r="AG7">
        <f t="shared" si="26"/>
        <v>1709.6165735636282</v>
      </c>
      <c r="AH7">
        <f t="shared" si="27"/>
        <v>686.69681964052359</v>
      </c>
      <c r="AI7">
        <f>'평균 어획사망률(F)'!$B7*'2020_2030 자원량 예측 결과'!$B$34</f>
        <v>8.2173817989362567E-3</v>
      </c>
      <c r="AJ7">
        <f t="shared" si="3"/>
        <v>14823.63653718258</v>
      </c>
      <c r="AK7">
        <f t="shared" si="4"/>
        <v>121.8114810746906</v>
      </c>
      <c r="AM7">
        <f t="shared" si="28"/>
        <v>31030.129626627506</v>
      </c>
      <c r="AN7">
        <f t="shared" si="29"/>
        <v>4641.0771239897958</v>
      </c>
      <c r="AO7">
        <f t="shared" si="30"/>
        <v>4680.8667739021248</v>
      </c>
      <c r="AP7">
        <f t="shared" si="31"/>
        <v>2895.2806728398937</v>
      </c>
      <c r="AQ7">
        <f t="shared" si="32"/>
        <v>1678.9458272292663</v>
      </c>
      <c r="AR7">
        <f t="shared" si="33"/>
        <v>674.31564137420423</v>
      </c>
      <c r="AS7">
        <f>'평균 어획사망률(F)'!$B7*'2020_2030 자원량 예측 결과'!$C$34</f>
        <v>1.2326072698404385E-2</v>
      </c>
      <c r="AT7">
        <f t="shared" si="5"/>
        <v>14570.486039335285</v>
      </c>
      <c r="AU7">
        <f t="shared" si="6"/>
        <v>179.59687017193289</v>
      </c>
      <c r="AW7">
        <f t="shared" si="34"/>
        <v>31030.129626627506</v>
      </c>
      <c r="AX7">
        <f t="shared" si="35"/>
        <v>4566.6122071606078</v>
      </c>
      <c r="AY7">
        <f t="shared" si="36"/>
        <v>4599.574381682597</v>
      </c>
      <c r="AZ7">
        <f t="shared" si="37"/>
        <v>2843.6842952796119</v>
      </c>
      <c r="BA7">
        <f t="shared" si="38"/>
        <v>1648.6996354918358</v>
      </c>
      <c r="BB7">
        <f t="shared" si="39"/>
        <v>662.10671089098491</v>
      </c>
      <c r="BC7">
        <f>'평균 어획사망률(F)'!$B7*'2020_2030 자원량 예측 결과'!$D$34</f>
        <v>1.6434763597872513E-2</v>
      </c>
      <c r="BD7">
        <f t="shared" si="7"/>
        <v>14320.677230505637</v>
      </c>
      <c r="BE7">
        <f t="shared" si="8"/>
        <v>235.35694484479581</v>
      </c>
      <c r="BG7">
        <f t="shared" si="40"/>
        <v>31030.129626627506</v>
      </c>
      <c r="BH7">
        <f t="shared" si="41"/>
        <v>4493.0682526058799</v>
      </c>
      <c r="BI7">
        <f t="shared" si="42"/>
        <v>4519.3708859875796</v>
      </c>
      <c r="BJ7">
        <f t="shared" si="43"/>
        <v>2792.797208069418</v>
      </c>
      <c r="BK7">
        <f t="shared" si="44"/>
        <v>1618.8737881977586</v>
      </c>
      <c r="BL7">
        <f t="shared" si="45"/>
        <v>650.06831145190154</v>
      </c>
      <c r="BM7">
        <f>'평균 어획사망률(F)'!$B7*'2020_2030 자원량 예측 결과'!$E$34</f>
        <v>2.0543454497340644E-2</v>
      </c>
      <c r="BN7">
        <f t="shared" si="9"/>
        <v>14074.178446312537</v>
      </c>
      <c r="BO7">
        <f t="shared" si="10"/>
        <v>289.13224449927401</v>
      </c>
      <c r="BQ7">
        <f t="shared" si="46"/>
        <v>31030.129626627506</v>
      </c>
      <c r="BR7">
        <f t="shared" si="47"/>
        <v>4420.437103893023</v>
      </c>
      <c r="BS7">
        <f t="shared" si="48"/>
        <v>4440.2458407204922</v>
      </c>
      <c r="BT7">
        <f t="shared" si="49"/>
        <v>2742.6124276656642</v>
      </c>
      <c r="BU7">
        <f t="shared" si="50"/>
        <v>1589.4641013252192</v>
      </c>
      <c r="BV7">
        <f t="shared" si="51"/>
        <v>638.19873702691621</v>
      </c>
      <c r="BW7">
        <f>'평균 어획사망률(F)'!$B7*'2020_2030 자원량 예측 결과'!$F$34</f>
        <v>2.465214539680877E-2</v>
      </c>
      <c r="BX7">
        <f t="shared" si="11"/>
        <v>13830.958210631316</v>
      </c>
      <c r="BY7">
        <f t="shared" si="12"/>
        <v>340.96279278566925</v>
      </c>
    </row>
    <row r="8" spans="1:77" x14ac:dyDescent="0.45">
      <c r="A8">
        <v>2020</v>
      </c>
      <c r="B8">
        <v>7</v>
      </c>
      <c r="C8">
        <v>6</v>
      </c>
      <c r="D8">
        <f t="shared" si="1"/>
        <v>145.37903861464366</v>
      </c>
      <c r="E8">
        <f t="shared" si="13"/>
        <v>25396.956132578754</v>
      </c>
      <c r="F8">
        <f t="shared" si="14"/>
        <v>4707.9714991470391</v>
      </c>
      <c r="G8">
        <f t="shared" si="15"/>
        <v>4481.6478876531519</v>
      </c>
      <c r="H8">
        <f t="shared" si="16"/>
        <v>2714.9860788552769</v>
      </c>
      <c r="I8">
        <f t="shared" si="17"/>
        <v>1560.2046903567316</v>
      </c>
      <c r="J8">
        <f t="shared" si="18"/>
        <v>623.96103418223163</v>
      </c>
      <c r="K8">
        <v>0</v>
      </c>
      <c r="L8">
        <f>'평균 어획사망률(F)'!B8*'2020_2030 자원량 예측 결과'!$B$1</f>
        <v>1.0318787682195112E-2</v>
      </c>
      <c r="M8">
        <f t="shared" si="0"/>
        <v>14088.771190194429</v>
      </c>
      <c r="N8">
        <f>'2020_2030 자원량 예측 결과'!B14</f>
        <v>1.3861661914514798</v>
      </c>
      <c r="O8">
        <f>'2020_2030 자원량 예측 결과'!C14</f>
        <v>1.0883917876192275</v>
      </c>
      <c r="P8">
        <f>'2020_2030 자원량 예측 결과'!D14</f>
        <v>1.0349492637516564</v>
      </c>
      <c r="Q8">
        <f>'2020_2030 자원량 예측 결과'!E14</f>
        <v>1.0159077636897533</v>
      </c>
      <c r="R8">
        <f>'2020_2030 자원량 예측 결과'!F14</f>
        <v>1.0076535066400056</v>
      </c>
      <c r="S8">
        <f>'2020_2030 자원량 예측 결과'!G14</f>
        <v>1.0037755944420483</v>
      </c>
      <c r="T8">
        <f t="shared" si="19"/>
        <v>0.43</v>
      </c>
      <c r="U8">
        <f t="shared" si="20"/>
        <v>4.4999999999999998E-2</v>
      </c>
      <c r="V8">
        <f t="shared" si="21"/>
        <v>4.9999999999999998E-7</v>
      </c>
      <c r="W8">
        <f t="shared" si="21"/>
        <v>0.17050111485872416</v>
      </c>
      <c r="X8">
        <f t="shared" si="2"/>
        <v>0.26086441277848288</v>
      </c>
      <c r="Y8">
        <f t="shared" si="2"/>
        <v>0.3160087418324502</v>
      </c>
      <c r="Z8">
        <f t="shared" si="2"/>
        <v>0.34643685074413205</v>
      </c>
      <c r="AA8">
        <f t="shared" si="2"/>
        <v>0.36248328591441092</v>
      </c>
      <c r="AC8">
        <f t="shared" si="22"/>
        <v>25396.956132578754</v>
      </c>
      <c r="AD8">
        <f t="shared" si="23"/>
        <v>4901.2264205990077</v>
      </c>
      <c r="AE8">
        <f t="shared" si="24"/>
        <v>4680.2769638953305</v>
      </c>
      <c r="AF8">
        <f t="shared" si="25"/>
        <v>2838.4139798966557</v>
      </c>
      <c r="AG8">
        <f t="shared" si="26"/>
        <v>1631.9004472320019</v>
      </c>
      <c r="AH8">
        <f t="shared" si="27"/>
        <v>652.77729323942731</v>
      </c>
      <c r="AI8">
        <f>'평균 어획사망률(F)'!$B8*'2020_2030 자원량 예측 결과'!$B$34</f>
        <v>5.1593938410975562E-3</v>
      </c>
      <c r="AJ8">
        <f t="shared" si="3"/>
        <v>14704.595104862423</v>
      </c>
      <c r="AK8">
        <f t="shared" si="4"/>
        <v>75.866797419860461</v>
      </c>
      <c r="AM8">
        <f t="shared" si="28"/>
        <v>25396.956132578754</v>
      </c>
      <c r="AN8">
        <f t="shared" si="29"/>
        <v>4803.8102257396913</v>
      </c>
      <c r="AO8">
        <f t="shared" si="30"/>
        <v>4580.0882941777782</v>
      </c>
      <c r="AP8">
        <f t="shared" si="31"/>
        <v>2776.1431435451209</v>
      </c>
      <c r="AQ8">
        <f t="shared" si="32"/>
        <v>1595.7256689913024</v>
      </c>
      <c r="AR8">
        <f t="shared" si="33"/>
        <v>638.23713120451544</v>
      </c>
      <c r="AS8">
        <f>'평균 어획사망률(F)'!$B8*'2020_2030 자원량 예측 결과'!$C$34</f>
        <v>7.7390907616463342E-3</v>
      </c>
      <c r="AT8">
        <f t="shared" si="5"/>
        <v>14394.00446365841</v>
      </c>
      <c r="AU8">
        <f t="shared" si="6"/>
        <v>111.39650696779489</v>
      </c>
      <c r="AW8">
        <f t="shared" si="34"/>
        <v>25396.956132578754</v>
      </c>
      <c r="AX8">
        <f t="shared" si="35"/>
        <v>4707.9714991470391</v>
      </c>
      <c r="AY8">
        <f t="shared" si="36"/>
        <v>4481.6478876531519</v>
      </c>
      <c r="AZ8">
        <f t="shared" si="37"/>
        <v>2714.9860788552769</v>
      </c>
      <c r="BA8">
        <f t="shared" si="38"/>
        <v>1560.2046903567316</v>
      </c>
      <c r="BB8">
        <f t="shared" si="39"/>
        <v>623.96103418223163</v>
      </c>
      <c r="BC8">
        <f>'평균 어획사망률(F)'!$B8*'2020_2030 자원량 예측 결과'!$D$34</f>
        <v>1.0318787682195112E-2</v>
      </c>
      <c r="BD8">
        <f t="shared" si="7"/>
        <v>14088.771190194429</v>
      </c>
      <c r="BE8">
        <f t="shared" si="8"/>
        <v>145.37903861464366</v>
      </c>
      <c r="BG8">
        <f t="shared" si="40"/>
        <v>25396.956132578754</v>
      </c>
      <c r="BH8">
        <f t="shared" si="41"/>
        <v>4613.6903658808569</v>
      </c>
      <c r="BI8">
        <f t="shared" si="42"/>
        <v>4384.9319965919694</v>
      </c>
      <c r="BJ8">
        <f t="shared" si="43"/>
        <v>2654.9272766430418</v>
      </c>
      <c r="BK8">
        <f t="shared" si="44"/>
        <v>1525.3283113646321</v>
      </c>
      <c r="BL8">
        <f t="shared" si="45"/>
        <v>609.94526825422781</v>
      </c>
      <c r="BM8">
        <f>'평균 어획사망률(F)'!$B8*'2020_2030 자원량 예측 결과'!$E$34</f>
        <v>1.2898484602743891E-2</v>
      </c>
      <c r="BN8">
        <f t="shared" si="9"/>
        <v>13788.823218734728</v>
      </c>
      <c r="BO8">
        <f t="shared" si="10"/>
        <v>177.85492397680736</v>
      </c>
      <c r="BQ8">
        <f t="shared" si="46"/>
        <v>25396.956132578754</v>
      </c>
      <c r="BR8">
        <f t="shared" si="47"/>
        <v>4520.9471322030931</v>
      </c>
      <c r="BS8">
        <f t="shared" si="48"/>
        <v>4289.917106742434</v>
      </c>
      <c r="BT8">
        <f t="shared" si="49"/>
        <v>2595.9513840449481</v>
      </c>
      <c r="BU8">
        <f t="shared" si="50"/>
        <v>1491.0874257586145</v>
      </c>
      <c r="BV8">
        <f t="shared" si="51"/>
        <v>596.18613772031335</v>
      </c>
      <c r="BW8">
        <f>'평균 어획사망률(F)'!$B8*'2020_2030 자원량 예측 결과'!$F$34</f>
        <v>1.5478181523292668E-2</v>
      </c>
      <c r="BX8">
        <f t="shared" si="11"/>
        <v>13494.089186469402</v>
      </c>
      <c r="BY8">
        <f t="shared" si="12"/>
        <v>208.8639619196741</v>
      </c>
    </row>
    <row r="9" spans="1:77" x14ac:dyDescent="0.45">
      <c r="A9">
        <v>2020</v>
      </c>
      <c r="B9">
        <v>8</v>
      </c>
      <c r="C9">
        <v>7</v>
      </c>
      <c r="D9">
        <f t="shared" si="1"/>
        <v>133.27176905903482</v>
      </c>
      <c r="E9">
        <f t="shared" si="13"/>
        <v>19619.466789266779</v>
      </c>
      <c r="F9">
        <f t="shared" si="14"/>
        <v>4844.9516694827298</v>
      </c>
      <c r="G9">
        <f t="shared" si="15"/>
        <v>4383.3104905243081</v>
      </c>
      <c r="H9">
        <f t="shared" si="16"/>
        <v>2606.0421762990131</v>
      </c>
      <c r="I9">
        <f t="shared" si="17"/>
        <v>1485.2997486444522</v>
      </c>
      <c r="J9">
        <f t="shared" si="18"/>
        <v>591.694077951483</v>
      </c>
      <c r="K9">
        <v>0</v>
      </c>
      <c r="L9">
        <f>'평균 어획사망률(F)'!B9*'2020_2030 자원량 예측 결과'!$B$1</f>
        <v>9.5801101736456111E-3</v>
      </c>
      <c r="M9">
        <f t="shared" si="0"/>
        <v>13911.298162901987</v>
      </c>
      <c r="N9">
        <f>'2020_2030 자원량 예측 결과'!B15</f>
        <v>1.3216858523054307</v>
      </c>
      <c r="O9">
        <f>'2020_2030 자원량 예측 결과'!C15</f>
        <v>1.080990254040735</v>
      </c>
      <c r="P9">
        <f>'2020_2030 자원량 예측 결과'!D15</f>
        <v>1.0326155011645681</v>
      </c>
      <c r="Q9">
        <f>'2020_2030 자원량 예측 결과'!E15</f>
        <v>1.0149442735164043</v>
      </c>
      <c r="R9">
        <f>'2020_2030 자원량 예측 결과'!F15</f>
        <v>1.0072107636700451</v>
      </c>
      <c r="S9">
        <f>'2020_2030 자원량 예측 결과'!G15</f>
        <v>1.0035620271820644</v>
      </c>
      <c r="T9">
        <f t="shared" si="19"/>
        <v>0.43</v>
      </c>
      <c r="U9">
        <f t="shared" si="20"/>
        <v>4.4999999999999998E-2</v>
      </c>
      <c r="V9">
        <f t="shared" si="21"/>
        <v>4.9999999999999998E-7</v>
      </c>
      <c r="W9">
        <f t="shared" si="21"/>
        <v>0.17050111485872416</v>
      </c>
      <c r="X9">
        <f t="shared" si="2"/>
        <v>0.26086441277848288</v>
      </c>
      <c r="Y9">
        <f t="shared" si="2"/>
        <v>0.3160087418324502</v>
      </c>
      <c r="Z9">
        <f t="shared" si="2"/>
        <v>0.34643685074413205</v>
      </c>
      <c r="AA9">
        <f t="shared" si="2"/>
        <v>0.36248328591441092</v>
      </c>
      <c r="AC9">
        <f t="shared" si="22"/>
        <v>19619.466789266779</v>
      </c>
      <c r="AD9">
        <f t="shared" si="23"/>
        <v>5069.1167716891732</v>
      </c>
      <c r="AE9">
        <f t="shared" si="24"/>
        <v>4601.7285918879788</v>
      </c>
      <c r="AF9">
        <f t="shared" si="25"/>
        <v>2739.1617971927653</v>
      </c>
      <c r="AG9">
        <f t="shared" si="26"/>
        <v>1561.9730316576545</v>
      </c>
      <c r="AH9">
        <f t="shared" si="27"/>
        <v>622.38809421314409</v>
      </c>
      <c r="AI9">
        <f>'평균 어획사망률(F)'!$B9*'2020_2030 자원량 예측 결과'!$B$34</f>
        <v>4.7900550868228055E-3</v>
      </c>
      <c r="AJ9">
        <f t="shared" si="3"/>
        <v>14594.368286640716</v>
      </c>
      <c r="AK9">
        <f t="shared" si="4"/>
        <v>69.907828050388801</v>
      </c>
      <c r="AM9">
        <f t="shared" si="28"/>
        <v>19619.466789266779</v>
      </c>
      <c r="AN9">
        <f t="shared" si="29"/>
        <v>4955.9712336836874</v>
      </c>
      <c r="AO9">
        <f t="shared" si="30"/>
        <v>4491.4061336129162</v>
      </c>
      <c r="AP9">
        <f t="shared" si="31"/>
        <v>2671.9068071174775</v>
      </c>
      <c r="AQ9">
        <f t="shared" si="32"/>
        <v>1523.2318647417874</v>
      </c>
      <c r="AR9">
        <f t="shared" si="33"/>
        <v>606.87837217431456</v>
      </c>
      <c r="AS9">
        <f>'평균 어획사망률(F)'!$B9*'2020_2030 자원량 예측 결과'!$C$34</f>
        <v>7.1850826302342083E-3</v>
      </c>
      <c r="AT9">
        <f t="shared" si="5"/>
        <v>14249.394411330182</v>
      </c>
      <c r="AU9">
        <f t="shared" si="6"/>
        <v>102.38307627620489</v>
      </c>
      <c r="AW9">
        <f t="shared" si="34"/>
        <v>19619.466789266779</v>
      </c>
      <c r="AX9">
        <f t="shared" si="35"/>
        <v>4844.9516694827298</v>
      </c>
      <c r="AY9">
        <f t="shared" si="36"/>
        <v>4383.3104905243081</v>
      </c>
      <c r="AZ9">
        <f t="shared" si="37"/>
        <v>2606.0421762990131</v>
      </c>
      <c r="BA9">
        <f t="shared" si="38"/>
        <v>1485.2997486444522</v>
      </c>
      <c r="BB9">
        <f t="shared" si="39"/>
        <v>591.694077951483</v>
      </c>
      <c r="BC9">
        <f>'평균 어획사망률(F)'!$B9*'2020_2030 자원량 예측 결과'!$D$34</f>
        <v>9.5801101736456111E-3</v>
      </c>
      <c r="BD9">
        <f t="shared" si="7"/>
        <v>13911.298162901987</v>
      </c>
      <c r="BE9">
        <f t="shared" si="8"/>
        <v>133.27176905903482</v>
      </c>
      <c r="BG9">
        <f t="shared" si="40"/>
        <v>19619.466789266779</v>
      </c>
      <c r="BH9">
        <f t="shared" si="41"/>
        <v>4736.0254689786116</v>
      </c>
      <c r="BI9">
        <f t="shared" si="42"/>
        <v>4277.404967265491</v>
      </c>
      <c r="BJ9">
        <f t="shared" si="43"/>
        <v>2541.5444383173735</v>
      </c>
      <c r="BK9">
        <f t="shared" si="44"/>
        <v>1448.1628890080103</v>
      </c>
      <c r="BL9">
        <f t="shared" si="45"/>
        <v>576.8296367280534</v>
      </c>
      <c r="BM9">
        <f>'평균 어획사망률(F)'!$B9*'2020_2030 자원량 예측 결과'!$E$34</f>
        <v>1.1975137717057015E-2</v>
      </c>
      <c r="BN9">
        <f t="shared" si="9"/>
        <v>13579.967400297541</v>
      </c>
      <c r="BO9">
        <f t="shared" si="10"/>
        <v>162.62197981170777</v>
      </c>
      <c r="BQ9">
        <f t="shared" si="46"/>
        <v>19619.466789266779</v>
      </c>
      <c r="BR9">
        <f t="shared" si="47"/>
        <v>4629.1604126883212</v>
      </c>
      <c r="BS9">
        <f t="shared" si="48"/>
        <v>4173.653340677638</v>
      </c>
      <c r="BT9">
        <f t="shared" si="49"/>
        <v>2478.3904360299734</v>
      </c>
      <c r="BU9">
        <f t="shared" si="50"/>
        <v>1411.807675132234</v>
      </c>
      <c r="BV9">
        <f t="shared" si="51"/>
        <v>562.27954826153632</v>
      </c>
      <c r="BW9">
        <f>'평균 어획사망률(F)'!$B9*'2020_2030 자원량 예측 결과'!$F$34</f>
        <v>1.4370165260468417E-2</v>
      </c>
      <c r="BX9">
        <f t="shared" si="11"/>
        <v>13255.291412789702</v>
      </c>
      <c r="BY9">
        <f t="shared" si="12"/>
        <v>190.48072817745589</v>
      </c>
    </row>
    <row r="10" spans="1:77" x14ac:dyDescent="0.45">
      <c r="A10">
        <v>2020</v>
      </c>
      <c r="B10">
        <v>9</v>
      </c>
      <c r="C10">
        <v>8</v>
      </c>
      <c r="D10">
        <f t="shared" si="1"/>
        <v>61.157162375200031</v>
      </c>
      <c r="E10">
        <f t="shared" si="13"/>
        <v>14526.165903587158</v>
      </c>
      <c r="F10">
        <f t="shared" si="14"/>
        <v>4955.2498161091717</v>
      </c>
      <c r="G10">
        <f t="shared" si="15"/>
        <v>4280.5994153561769</v>
      </c>
      <c r="H10">
        <f t="shared" si="16"/>
        <v>2500.9969709588386</v>
      </c>
      <c r="I10">
        <f t="shared" si="17"/>
        <v>1414.4601136432029</v>
      </c>
      <c r="J10">
        <f t="shared" si="18"/>
        <v>561.41213700941626</v>
      </c>
      <c r="K10">
        <v>0</v>
      </c>
      <c r="L10">
        <f>'평균 어획사망률(F)'!B10*'2020_2030 자원량 예측 결과'!$B$1</f>
        <v>4.4598860965804942E-3</v>
      </c>
      <c r="M10">
        <f t="shared" si="0"/>
        <v>13712.718453076806</v>
      </c>
      <c r="N10">
        <f>'2020_2030 자원량 예측 결과'!B16</f>
        <v>1.273295559186874</v>
      </c>
      <c r="O10">
        <f>'2020_2030 자원량 예측 결과'!C16</f>
        <v>1.0743954718332109</v>
      </c>
      <c r="P10">
        <f>'2020_2030 자원량 예측 결과'!D16</f>
        <v>1.0304622400391612</v>
      </c>
      <c r="Q10">
        <f>'2020_2030 자원량 예측 결과'!E16</f>
        <v>1.0140438692420448</v>
      </c>
      <c r="R10">
        <f>'2020_2030 자원량 예측 결과'!F16</f>
        <v>1.0067946876914795</v>
      </c>
      <c r="S10">
        <f>'2020_2030 자원량 예측 결과'!G16</f>
        <v>1.0033607925051915</v>
      </c>
      <c r="T10">
        <f t="shared" si="19"/>
        <v>0.43</v>
      </c>
      <c r="U10">
        <f t="shared" si="20"/>
        <v>4.4999999999999998E-2</v>
      </c>
      <c r="V10">
        <f t="shared" si="21"/>
        <v>4.9999999999999998E-7</v>
      </c>
      <c r="W10">
        <f t="shared" si="21"/>
        <v>0.17050111485872416</v>
      </c>
      <c r="X10">
        <f t="shared" si="2"/>
        <v>0.26086441277848288</v>
      </c>
      <c r="Y10">
        <f t="shared" si="2"/>
        <v>0.3160087418324502</v>
      </c>
      <c r="Z10">
        <f t="shared" si="2"/>
        <v>0.34643685074413205</v>
      </c>
      <c r="AA10">
        <f t="shared" si="2"/>
        <v>0.36248328591441092</v>
      </c>
      <c r="AC10">
        <f t="shared" si="22"/>
        <v>14526.165903587158</v>
      </c>
      <c r="AD10">
        <f t="shared" si="23"/>
        <v>5208.7995160069313</v>
      </c>
      <c r="AE10">
        <f t="shared" si="24"/>
        <v>4515.9420102598679</v>
      </c>
      <c r="AF10">
        <f t="shared" si="25"/>
        <v>2641.8714982821193</v>
      </c>
      <c r="AG10">
        <f t="shared" si="26"/>
        <v>1494.9584909299936</v>
      </c>
      <c r="AH10">
        <f t="shared" si="27"/>
        <v>593.51655667734735</v>
      </c>
      <c r="AI10">
        <f>'평균 어획사망률(F)'!$B10*'2020_2030 자원량 예측 결과'!$B$34</f>
        <v>2.2299430482902471E-3</v>
      </c>
      <c r="AJ10">
        <f t="shared" si="3"/>
        <v>14455.088072156259</v>
      </c>
      <c r="AK10">
        <f t="shared" si="4"/>
        <v>32.234023158928117</v>
      </c>
      <c r="AM10">
        <f t="shared" si="28"/>
        <v>14526.165903587158</v>
      </c>
      <c r="AN10">
        <f t="shared" si="29"/>
        <v>5080.6664929598992</v>
      </c>
      <c r="AO10">
        <f t="shared" si="30"/>
        <v>4396.9191695966229</v>
      </c>
      <c r="AP10">
        <f t="shared" si="31"/>
        <v>2570.6059989675568</v>
      </c>
      <c r="AQ10">
        <f t="shared" si="32"/>
        <v>1454.2312840819566</v>
      </c>
      <c r="AR10">
        <f t="shared" si="33"/>
        <v>577.27281415718267</v>
      </c>
      <c r="AS10">
        <f>'평균 어획사망률(F)'!$B10*'2020_2030 자원량 예측 결과'!$C$34</f>
        <v>3.3449145724353709E-3</v>
      </c>
      <c r="AT10">
        <f t="shared" si="5"/>
        <v>14079.695759763215</v>
      </c>
      <c r="AU10">
        <f t="shared" si="6"/>
        <v>47.095379522288482</v>
      </c>
      <c r="AW10">
        <f t="shared" si="34"/>
        <v>14526.165903587158</v>
      </c>
      <c r="AX10">
        <f t="shared" si="35"/>
        <v>4955.2498161091717</v>
      </c>
      <c r="AY10">
        <f t="shared" si="36"/>
        <v>4280.5994153561769</v>
      </c>
      <c r="AZ10">
        <f t="shared" si="37"/>
        <v>2500.9969709588386</v>
      </c>
      <c r="BA10">
        <f t="shared" si="38"/>
        <v>1414.4601136432029</v>
      </c>
      <c r="BB10">
        <f t="shared" si="39"/>
        <v>561.41213700941626</v>
      </c>
      <c r="BC10">
        <f>'평균 어획사망률(F)'!$B10*'2020_2030 자원량 예측 결과'!$D$34</f>
        <v>4.4598860965804942E-3</v>
      </c>
      <c r="BD10">
        <f t="shared" si="7"/>
        <v>13712.718453076806</v>
      </c>
      <c r="BE10">
        <f t="shared" si="8"/>
        <v>61.157162375200031</v>
      </c>
      <c r="BG10">
        <f t="shared" si="40"/>
        <v>14526.165903587158</v>
      </c>
      <c r="BH10">
        <f t="shared" si="41"/>
        <v>4832.5009357636154</v>
      </c>
      <c r="BI10">
        <f t="shared" si="42"/>
        <v>4166.9310000739897</v>
      </c>
      <c r="BJ10">
        <f t="shared" si="43"/>
        <v>2433.0119600847179</v>
      </c>
      <c r="BK10">
        <f t="shared" si="44"/>
        <v>1375.626063102738</v>
      </c>
      <c r="BL10">
        <f t="shared" si="45"/>
        <v>545.9269108535932</v>
      </c>
      <c r="BM10">
        <f>'평균 어획사망률(F)'!$B10*'2020_2030 자원량 예측 결과'!$E$34</f>
        <v>5.5748576207256175E-3</v>
      </c>
      <c r="BN10">
        <f t="shared" si="9"/>
        <v>13353.996869878654</v>
      </c>
      <c r="BO10">
        <f t="shared" si="10"/>
        <v>74.446631217189065</v>
      </c>
      <c r="BQ10">
        <f t="shared" si="46"/>
        <v>14526.165903587158</v>
      </c>
      <c r="BR10">
        <f t="shared" si="47"/>
        <v>4712.3720122868854</v>
      </c>
      <c r="BS10">
        <f t="shared" si="48"/>
        <v>4055.8629867023737</v>
      </c>
      <c r="BT10">
        <f t="shared" si="49"/>
        <v>2366.6190323143405</v>
      </c>
      <c r="BU10">
        <f t="shared" si="50"/>
        <v>1337.7105221193879</v>
      </c>
      <c r="BV10">
        <f t="shared" si="51"/>
        <v>530.80964511692662</v>
      </c>
      <c r="BW10">
        <f>'평균 어획사망률(F)'!$B10*'2020_2030 자원량 예측 결과'!$F$34</f>
        <v>6.6898291448707417E-3</v>
      </c>
      <c r="BX10">
        <f t="shared" si="11"/>
        <v>13003.374198539914</v>
      </c>
      <c r="BY10">
        <f t="shared" si="12"/>
        <v>86.990351695052539</v>
      </c>
    </row>
    <row r="11" spans="1:77" x14ac:dyDescent="0.45">
      <c r="A11">
        <v>2020</v>
      </c>
      <c r="B11">
        <v>10</v>
      </c>
      <c r="C11">
        <v>9</v>
      </c>
      <c r="D11">
        <f t="shared" si="1"/>
        <v>141.29380665307386</v>
      </c>
      <c r="E11">
        <f t="shared" si="13"/>
        <v>10408.439719106642</v>
      </c>
      <c r="F11">
        <f t="shared" si="14"/>
        <v>5062.222706079745</v>
      </c>
      <c r="G11">
        <f t="shared" si="15"/>
        <v>4193.410253639051</v>
      </c>
      <c r="H11">
        <f t="shared" si="16"/>
        <v>2410.8410547326471</v>
      </c>
      <c r="I11">
        <f t="shared" si="17"/>
        <v>1353.6794055959222</v>
      </c>
      <c r="J11">
        <f t="shared" si="18"/>
        <v>535.44664082547001</v>
      </c>
      <c r="K11">
        <v>0</v>
      </c>
      <c r="L11">
        <f>'평균 어획사망률(F)'!B11*'2020_2030 자원량 예측 결과'!$B$1</f>
        <v>1.0423279384061148E-2</v>
      </c>
      <c r="M11">
        <f t="shared" si="0"/>
        <v>13555.600060872835</v>
      </c>
      <c r="N11">
        <f>'2020_2030 자원량 예측 결과'!B17</f>
        <v>1.2357161815305073</v>
      </c>
      <c r="O11">
        <f>'2020_2030 자원량 예측 결과'!C17</f>
        <v>1.0684915165613005</v>
      </c>
      <c r="P11">
        <f>'2020_2030 자원량 예측 결과'!D17</f>
        <v>1.0284724249621717</v>
      </c>
      <c r="Q11">
        <f>'2020_2030 자원량 예측 결과'!E17</f>
        <v>1.0132018718255937</v>
      </c>
      <c r="R11">
        <f>'2020_2030 자원량 예측 결과'!F17</f>
        <v>1.0064035547290595</v>
      </c>
      <c r="S11">
        <f>'2020_2030 자원량 예측 결과'!G17</f>
        <v>1.0031711506301075</v>
      </c>
      <c r="T11">
        <f t="shared" si="19"/>
        <v>0.43</v>
      </c>
      <c r="U11">
        <f t="shared" si="20"/>
        <v>4.4999999999999998E-2</v>
      </c>
      <c r="V11">
        <f t="shared" si="21"/>
        <v>4.9999999999999998E-7</v>
      </c>
      <c r="W11">
        <f t="shared" si="21"/>
        <v>0.17050111485872416</v>
      </c>
      <c r="X11">
        <f t="shared" si="2"/>
        <v>0.26086441277848288</v>
      </c>
      <c r="Y11">
        <f t="shared" si="2"/>
        <v>0.3160087418324502</v>
      </c>
      <c r="Z11">
        <f t="shared" si="2"/>
        <v>0.34643685074413205</v>
      </c>
      <c r="AA11">
        <f t="shared" si="2"/>
        <v>0.36248328591441092</v>
      </c>
      <c r="AC11">
        <f t="shared" si="22"/>
        <v>10408.439719106642</v>
      </c>
      <c r="AD11">
        <f t="shared" si="23"/>
        <v>5332.8613097983907</v>
      </c>
      <c r="AE11">
        <f t="shared" si="24"/>
        <v>4434.0295788970052</v>
      </c>
      <c r="AF11">
        <f t="shared" si="25"/>
        <v>2552.5285613490855</v>
      </c>
      <c r="AG11">
        <f t="shared" si="26"/>
        <v>1434.0523626788151</v>
      </c>
      <c r="AH11">
        <f t="shared" si="27"/>
        <v>567.38972863285471</v>
      </c>
      <c r="AI11">
        <f>'평균 어획사망률(F)'!$B11*'2020_2030 자원량 예측 결과'!$B$34</f>
        <v>5.211639692030574E-3</v>
      </c>
      <c r="AJ11">
        <f t="shared" si="3"/>
        <v>14320.861541356149</v>
      </c>
      <c r="AK11">
        <f t="shared" si="4"/>
        <v>74.635170433005854</v>
      </c>
      <c r="AM11">
        <f t="shared" si="28"/>
        <v>10408.439719106642</v>
      </c>
      <c r="AN11">
        <f t="shared" si="29"/>
        <v>5196.0116502139626</v>
      </c>
      <c r="AO11">
        <f t="shared" si="30"/>
        <v>4312.2631948146454</v>
      </c>
      <c r="AP11">
        <f t="shared" si="31"/>
        <v>2480.8069696168923</v>
      </c>
      <c r="AQ11">
        <f t="shared" si="32"/>
        <v>1393.3629971576743</v>
      </c>
      <c r="AR11">
        <f t="shared" si="33"/>
        <v>551.21739918240735</v>
      </c>
      <c r="AS11">
        <f>'평균 어획사망률(F)'!$B11*'2020_2030 자원량 예측 결과'!$C$34</f>
        <v>7.8174595380458602E-3</v>
      </c>
      <c r="AT11">
        <f t="shared" si="5"/>
        <v>13933.662210985583</v>
      </c>
      <c r="AU11">
        <f t="shared" si="6"/>
        <v>108.92584055117842</v>
      </c>
      <c r="AW11">
        <f t="shared" si="34"/>
        <v>10408.439719106642</v>
      </c>
      <c r="AX11">
        <f t="shared" si="35"/>
        <v>5062.222706079745</v>
      </c>
      <c r="AY11">
        <f t="shared" si="36"/>
        <v>4193.410253639051</v>
      </c>
      <c r="AZ11">
        <f t="shared" si="37"/>
        <v>2410.8410547326471</v>
      </c>
      <c r="BA11">
        <f t="shared" si="38"/>
        <v>1353.6794055959222</v>
      </c>
      <c r="BB11">
        <f t="shared" si="39"/>
        <v>535.44664082547001</v>
      </c>
      <c r="BC11">
        <f>'평균 어획사망률(F)'!$B11*'2020_2030 자원량 예측 결과'!$D$34</f>
        <v>1.0423279384061148E-2</v>
      </c>
      <c r="BD11">
        <f t="shared" si="7"/>
        <v>13555.600060872835</v>
      </c>
      <c r="BE11">
        <f t="shared" si="8"/>
        <v>141.29380665307386</v>
      </c>
      <c r="BG11">
        <f t="shared" si="40"/>
        <v>10408.439719106642</v>
      </c>
      <c r="BH11">
        <f t="shared" si="41"/>
        <v>4931.4358478096392</v>
      </c>
      <c r="BI11">
        <f t="shared" si="42"/>
        <v>4077.4110780249462</v>
      </c>
      <c r="BJ11">
        <f t="shared" si="43"/>
        <v>2342.5940278632424</v>
      </c>
      <c r="BK11">
        <f t="shared" si="44"/>
        <v>1314.9803075744433</v>
      </c>
      <c r="BL11">
        <f t="shared" si="45"/>
        <v>520.06891851806222</v>
      </c>
      <c r="BM11">
        <f>'평균 어획사망률(F)'!$B11*'2020_2030 자원량 예측 결과'!$E$34</f>
        <v>1.3029099230076436E-2</v>
      </c>
      <c r="BN11">
        <f t="shared" si="9"/>
        <v>13186.490179790333</v>
      </c>
      <c r="BO11">
        <f t="shared" si="10"/>
        <v>171.80808904891671</v>
      </c>
      <c r="BQ11">
        <f t="shared" si="46"/>
        <v>10408.439719106642</v>
      </c>
      <c r="BR11">
        <f t="shared" si="47"/>
        <v>4803.5933861435597</v>
      </c>
      <c r="BS11">
        <f t="shared" si="48"/>
        <v>3964.2070135175904</v>
      </c>
      <c r="BT11">
        <f t="shared" si="49"/>
        <v>2276.0297451479701</v>
      </c>
      <c r="BU11">
        <f t="shared" si="50"/>
        <v>1277.2447993702747</v>
      </c>
      <c r="BV11">
        <f t="shared" si="51"/>
        <v>505.07584898091085</v>
      </c>
      <c r="BW11">
        <f>'평균 어획사망률(F)'!$B11*'2020_2030 자원량 예측 결과'!$F$34</f>
        <v>1.563491907609172E-2</v>
      </c>
      <c r="BX11">
        <f t="shared" si="11"/>
        <v>12826.150793160305</v>
      </c>
      <c r="BY11">
        <f t="shared" si="12"/>
        <v>200.53582970881101</v>
      </c>
    </row>
    <row r="12" spans="1:77" x14ac:dyDescent="0.45">
      <c r="A12">
        <v>2020</v>
      </c>
      <c r="B12">
        <v>11</v>
      </c>
      <c r="C12">
        <v>10</v>
      </c>
      <c r="D12">
        <f t="shared" si="1"/>
        <v>1039.2738107324458</v>
      </c>
      <c r="E12">
        <f t="shared" si="13"/>
        <v>7264.334071949248</v>
      </c>
      <c r="F12">
        <f t="shared" si="14"/>
        <v>5112.77466408283</v>
      </c>
      <c r="G12">
        <f t="shared" si="15"/>
        <v>4075.0214192167614</v>
      </c>
      <c r="H12">
        <f t="shared" si="16"/>
        <v>2307.6197093452543</v>
      </c>
      <c r="I12">
        <f t="shared" si="17"/>
        <v>1286.9323376552936</v>
      </c>
      <c r="J12">
        <f t="shared" si="18"/>
        <v>507.39200482032561</v>
      </c>
      <c r="K12">
        <v>0</v>
      </c>
      <c r="L12">
        <f>'평균 어획사망률(F)'!B12*'2020_2030 자원량 예측 결과'!$B$1</f>
        <v>7.8201213881224266E-2</v>
      </c>
      <c r="M12">
        <f t="shared" si="0"/>
        <v>13289.740135120464</v>
      </c>
      <c r="N12">
        <f>'2020_2030 자원량 예측 결과'!B18</f>
        <v>1.2057434936253839</v>
      </c>
      <c r="O12">
        <f>'2020_2030 자원량 예측 결과'!C18</f>
        <v>1.0631834768008654</v>
      </c>
      <c r="P12">
        <f>'2020_2030 자원량 예측 결과'!D18</f>
        <v>1.0266310022622362</v>
      </c>
      <c r="Q12">
        <f>'2020_2030 자원량 예측 결과'!E18</f>
        <v>1.0124140126799859</v>
      </c>
      <c r="R12">
        <f>'2020_2030 자원량 예측 결과'!F18</f>
        <v>1.0060357653723409</v>
      </c>
      <c r="S12">
        <f>'2020_2030 자원량 예측 결과'!G18</f>
        <v>1.0029924091740836</v>
      </c>
      <c r="T12">
        <f t="shared" si="19"/>
        <v>0.43</v>
      </c>
      <c r="U12">
        <f t="shared" si="20"/>
        <v>4.4999999999999998E-2</v>
      </c>
      <c r="V12">
        <f t="shared" si="21"/>
        <v>4.9999999999999998E-7</v>
      </c>
      <c r="W12">
        <f t="shared" si="21"/>
        <v>0.17050111485872416</v>
      </c>
      <c r="X12">
        <f t="shared" si="2"/>
        <v>0.26086441277848288</v>
      </c>
      <c r="Y12">
        <f t="shared" si="2"/>
        <v>0.3160087418324502</v>
      </c>
      <c r="Z12">
        <f t="shared" si="2"/>
        <v>0.34643685074413205</v>
      </c>
      <c r="AA12">
        <f t="shared" si="2"/>
        <v>0.36248328591441092</v>
      </c>
      <c r="AC12">
        <f t="shared" si="22"/>
        <v>7264.334071949248</v>
      </c>
      <c r="AD12">
        <f t="shared" si="23"/>
        <v>5413.9088487600347</v>
      </c>
      <c r="AE12">
        <f t="shared" si="24"/>
        <v>4331.9561169118833</v>
      </c>
      <c r="AF12">
        <f t="shared" si="25"/>
        <v>2456.5436548506914</v>
      </c>
      <c r="AG12">
        <f t="shared" si="26"/>
        <v>1370.8160384577384</v>
      </c>
      <c r="AH12">
        <f t="shared" si="27"/>
        <v>540.61847078595724</v>
      </c>
      <c r="AI12">
        <f>'평균 어획사망률(F)'!$B12*'2020_2030 자원량 예측 결과'!$B$34</f>
        <v>3.9100606940612133E-2</v>
      </c>
      <c r="AJ12">
        <f t="shared" si="3"/>
        <v>14113.843129766305</v>
      </c>
      <c r="AK12">
        <f t="shared" si="4"/>
        <v>551.85983263845128</v>
      </c>
      <c r="AM12">
        <f t="shared" si="28"/>
        <v>7264.334071949248</v>
      </c>
      <c r="AN12">
        <f t="shared" si="29"/>
        <v>5261.4395108032113</v>
      </c>
      <c r="AO12">
        <f t="shared" si="30"/>
        <v>4201.755871676196</v>
      </c>
      <c r="AP12">
        <f t="shared" si="31"/>
        <v>2381.0545352107101</v>
      </c>
      <c r="AQ12">
        <f t="shared" si="32"/>
        <v>1328.2900682137954</v>
      </c>
      <c r="AR12">
        <f t="shared" si="33"/>
        <v>523.77283020404377</v>
      </c>
      <c r="AS12">
        <f>'평균 어획사망률(F)'!$B12*'2020_2030 자원량 예측 결과'!$C$34</f>
        <v>5.8650910410918203E-2</v>
      </c>
      <c r="AT12">
        <f t="shared" si="5"/>
        <v>13696.312816107957</v>
      </c>
      <c r="AU12">
        <f t="shared" si="6"/>
        <v>803.30121593745855</v>
      </c>
      <c r="AW12">
        <f t="shared" si="34"/>
        <v>7264.334071949248</v>
      </c>
      <c r="AX12">
        <f t="shared" si="35"/>
        <v>5112.77466408283</v>
      </c>
      <c r="AY12">
        <f t="shared" si="36"/>
        <v>4075.0214192167614</v>
      </c>
      <c r="AZ12">
        <f t="shared" si="37"/>
        <v>2307.6197093452543</v>
      </c>
      <c r="BA12">
        <f t="shared" si="38"/>
        <v>1286.9323376552936</v>
      </c>
      <c r="BB12">
        <f t="shared" si="39"/>
        <v>507.39200482032561</v>
      </c>
      <c r="BC12">
        <f>'평균 어획사망률(F)'!$B12*'2020_2030 자원량 예측 결과'!$D$34</f>
        <v>7.8201213881224266E-2</v>
      </c>
      <c r="BD12">
        <f t="shared" si="7"/>
        <v>13289.740135120464</v>
      </c>
      <c r="BE12">
        <f t="shared" si="8"/>
        <v>1039.2738107324458</v>
      </c>
      <c r="BG12">
        <f t="shared" si="40"/>
        <v>7264.334071949248</v>
      </c>
      <c r="BH12">
        <f t="shared" si="41"/>
        <v>4967.8313192897258</v>
      </c>
      <c r="BI12">
        <f t="shared" si="42"/>
        <v>3951.6721467922621</v>
      </c>
      <c r="BJ12">
        <f t="shared" si="43"/>
        <v>2236.1903344855477</v>
      </c>
      <c r="BK12">
        <f t="shared" si="44"/>
        <v>1246.7148085112744</v>
      </c>
      <c r="BL12">
        <f t="shared" si="45"/>
        <v>491.46478975801733</v>
      </c>
      <c r="BM12">
        <f>'평균 어획사망률(F)'!$B12*'2020_2030 자원량 예측 결과'!$E$34</f>
        <v>9.7751517351530329E-2</v>
      </c>
      <c r="BN12">
        <f t="shared" si="9"/>
        <v>12893.873398836828</v>
      </c>
      <c r="BO12">
        <f t="shared" si="10"/>
        <v>1260.3956892748336</v>
      </c>
      <c r="BQ12">
        <f t="shared" si="46"/>
        <v>7264.334071949248</v>
      </c>
      <c r="BR12">
        <f t="shared" si="47"/>
        <v>4826.5280430428638</v>
      </c>
      <c r="BS12">
        <f t="shared" si="48"/>
        <v>3831.6290523762605</v>
      </c>
      <c r="BT12">
        <f t="shared" si="49"/>
        <v>2166.7185653193269</v>
      </c>
      <c r="BU12">
        <f t="shared" si="50"/>
        <v>1207.6100204813904</v>
      </c>
      <c r="BV12">
        <f t="shared" si="51"/>
        <v>475.98021212555921</v>
      </c>
      <c r="BW12">
        <f>'평균 어획사망률(F)'!$B12*'2020_2030 자원량 예측 결과'!$F$34</f>
        <v>0.11730182082183641</v>
      </c>
      <c r="BX12">
        <f t="shared" si="11"/>
        <v>12508.465893345401</v>
      </c>
      <c r="BY12">
        <f t="shared" si="12"/>
        <v>1467.2658249772542</v>
      </c>
    </row>
    <row r="13" spans="1:77" x14ac:dyDescent="0.45">
      <c r="A13">
        <v>2020</v>
      </c>
      <c r="B13">
        <v>12</v>
      </c>
      <c r="C13">
        <v>11</v>
      </c>
      <c r="D13">
        <f t="shared" si="1"/>
        <v>686.75440033348821</v>
      </c>
      <c r="E13">
        <f t="shared" si="13"/>
        <v>4960.7725460184938</v>
      </c>
      <c r="F13">
        <f t="shared" si="14"/>
        <v>4791.3805689708606</v>
      </c>
      <c r="G13">
        <f t="shared" si="15"/>
        <v>3676.6122527025673</v>
      </c>
      <c r="H13">
        <f t="shared" si="16"/>
        <v>2050.6758733951206</v>
      </c>
      <c r="I13">
        <f t="shared" si="17"/>
        <v>1135.7987901395179</v>
      </c>
      <c r="J13">
        <f t="shared" si="18"/>
        <v>446.33069380086084</v>
      </c>
      <c r="K13">
        <v>0</v>
      </c>
      <c r="L13">
        <f>'평균 어획사망률(F)'!B13*'2020_2030 자원량 예측 결과'!$B$1</f>
        <v>5.6752818299605289E-2</v>
      </c>
      <c r="M13">
        <f t="shared" si="0"/>
        <v>12100.798179008927</v>
      </c>
      <c r="N13">
        <f>'2020_2030 자원량 예측 결과'!B19</f>
        <v>1.1813221450223856</v>
      </c>
      <c r="O13">
        <f>'2020_2030 자원량 예측 결과'!C19</f>
        <v>1.0583928992520348</v>
      </c>
      <c r="P13">
        <f>'2020_2030 자원량 예측 결과'!D19</f>
        <v>1.0249246350378065</v>
      </c>
      <c r="Q13">
        <f>'2020_2030 자원량 예측 결과'!E19</f>
        <v>1.0116763904262953</v>
      </c>
      <c r="R13">
        <f>'2020_2030 자원량 예측 결과'!F19</f>
        <v>1.0056898343371472</v>
      </c>
      <c r="S13">
        <f>'2020_2030 자원량 예측 결과'!G19</f>
        <v>1.0028239197888971</v>
      </c>
      <c r="T13">
        <f t="shared" si="19"/>
        <v>0.43</v>
      </c>
      <c r="U13">
        <f t="shared" si="20"/>
        <v>4.4999999999999998E-2</v>
      </c>
      <c r="V13">
        <f t="shared" si="21"/>
        <v>4.9999999999999998E-7</v>
      </c>
      <c r="W13">
        <f t="shared" si="21"/>
        <v>0.17050111485872416</v>
      </c>
      <c r="X13">
        <f t="shared" si="2"/>
        <v>0.26086441277848288</v>
      </c>
      <c r="Y13">
        <f t="shared" si="2"/>
        <v>0.3160087418324502</v>
      </c>
      <c r="Z13">
        <f t="shared" si="2"/>
        <v>0.34643685074413205</v>
      </c>
      <c r="AA13">
        <f t="shared" si="2"/>
        <v>0.36248328591441092</v>
      </c>
      <c r="AC13">
        <f t="shared" si="22"/>
        <v>4960.7725460184938</v>
      </c>
      <c r="AD13">
        <f t="shared" si="23"/>
        <v>5285.272281519151</v>
      </c>
      <c r="AE13">
        <f t="shared" si="24"/>
        <v>4077.8089163971622</v>
      </c>
      <c r="AF13">
        <f t="shared" si="25"/>
        <v>2279.0701061982822</v>
      </c>
      <c r="AG13">
        <f t="shared" si="26"/>
        <v>1263.4311750173351</v>
      </c>
      <c r="AH13">
        <f t="shared" si="27"/>
        <v>496.69708211598697</v>
      </c>
      <c r="AI13">
        <f>'평균 어획사망률(F)'!$B13*'2020_2030 자원량 예측 결과'!$B$34</f>
        <v>2.8376409149802644E-2</v>
      </c>
      <c r="AJ13">
        <f t="shared" si="3"/>
        <v>13402.279561247917</v>
      </c>
      <c r="AK13">
        <f t="shared" si="4"/>
        <v>380.30856837000835</v>
      </c>
      <c r="AM13">
        <f t="shared" si="28"/>
        <v>4960.7725460184938</v>
      </c>
      <c r="AN13">
        <f t="shared" si="29"/>
        <v>5033.5629348493239</v>
      </c>
      <c r="AO13">
        <f t="shared" si="30"/>
        <v>3873.1016567209317</v>
      </c>
      <c r="AP13">
        <f t="shared" si="31"/>
        <v>2162.4843762362848</v>
      </c>
      <c r="AQ13">
        <f t="shared" si="32"/>
        <v>1198.2680644278871</v>
      </c>
      <c r="AR13">
        <f t="shared" si="33"/>
        <v>470.98011170912889</v>
      </c>
      <c r="AS13">
        <f>'평균 어획사망률(F)'!$B13*'2020_2030 자원량 예측 결과'!$C$34</f>
        <v>4.2564613724703965E-2</v>
      </c>
      <c r="AT13">
        <f t="shared" si="5"/>
        <v>12738.397143943557</v>
      </c>
      <c r="AU13">
        <f t="shared" si="6"/>
        <v>542.20495390382973</v>
      </c>
      <c r="AW13">
        <f t="shared" si="34"/>
        <v>4960.7725460184938</v>
      </c>
      <c r="AX13">
        <f t="shared" si="35"/>
        <v>4791.3805689708606</v>
      </c>
      <c r="AY13">
        <f t="shared" si="36"/>
        <v>3676.6122527025673</v>
      </c>
      <c r="AZ13">
        <f t="shared" si="37"/>
        <v>2050.6758733951206</v>
      </c>
      <c r="BA13">
        <f t="shared" si="38"/>
        <v>1135.7987901395179</v>
      </c>
      <c r="BB13">
        <f t="shared" si="39"/>
        <v>446.33069380086084</v>
      </c>
      <c r="BC13">
        <f>'평균 어획사망률(F)'!$B13*'2020_2030 자원량 예측 결과'!$D$34</f>
        <v>5.6752818299605289E-2</v>
      </c>
      <c r="BD13">
        <f t="shared" si="7"/>
        <v>12100.798179008927</v>
      </c>
      <c r="BE13">
        <f t="shared" si="8"/>
        <v>686.75440033348821</v>
      </c>
      <c r="BG13">
        <f t="shared" si="40"/>
        <v>4960.7725460184938</v>
      </c>
      <c r="BH13">
        <f t="shared" si="41"/>
        <v>4558.4258969565344</v>
      </c>
      <c r="BI13">
        <f t="shared" si="42"/>
        <v>3488.0662770980898</v>
      </c>
      <c r="BJ13">
        <f t="shared" si="43"/>
        <v>1943.4816620355527</v>
      </c>
      <c r="BK13">
        <f t="shared" si="44"/>
        <v>1075.9306364488966</v>
      </c>
      <c r="BL13">
        <f t="shared" si="45"/>
        <v>422.71192917226796</v>
      </c>
      <c r="BM13">
        <f>'평균 어획사망률(F)'!$B13*'2020_2030 자원량 예측 결과'!$E$34</f>
        <v>7.0941022874506612E-2</v>
      </c>
      <c r="BN13">
        <f t="shared" si="9"/>
        <v>11488.616401711342</v>
      </c>
      <c r="BO13">
        <f t="shared" si="10"/>
        <v>815.01419895023616</v>
      </c>
      <c r="BQ13">
        <f t="shared" si="46"/>
        <v>4960.7725460184938</v>
      </c>
      <c r="BR13">
        <f t="shared" si="47"/>
        <v>4334.4075190270423</v>
      </c>
      <c r="BS13">
        <f t="shared" si="48"/>
        <v>3307.1969969353431</v>
      </c>
      <c r="BT13">
        <f t="shared" si="49"/>
        <v>1840.7434734748856</v>
      </c>
      <c r="BU13">
        <f t="shared" si="50"/>
        <v>1018.5735677759579</v>
      </c>
      <c r="BV13">
        <f t="shared" si="51"/>
        <v>400.08798983595869</v>
      </c>
      <c r="BW13">
        <f>'평균 어획사망률(F)'!$B13*'2020_2030 자원량 예측 결과'!$F$34</f>
        <v>8.5129227449407929E-2</v>
      </c>
      <c r="BX13">
        <f t="shared" si="11"/>
        <v>10901.009547049187</v>
      </c>
      <c r="BY13">
        <f t="shared" si="12"/>
        <v>927.99452115891756</v>
      </c>
    </row>
    <row r="14" spans="1:77" x14ac:dyDescent="0.45">
      <c r="A14">
        <v>2021</v>
      </c>
      <c r="B14">
        <v>1</v>
      </c>
      <c r="C14">
        <v>12</v>
      </c>
      <c r="D14">
        <f t="shared" si="1"/>
        <v>189.29540838105058</v>
      </c>
      <c r="E14">
        <f t="shared" si="13"/>
        <v>2979.3345001234675</v>
      </c>
      <c r="F14">
        <f t="shared" si="14"/>
        <v>3325.8184306499315</v>
      </c>
      <c r="G14">
        <f t="shared" si="15"/>
        <v>4571.0364782462884</v>
      </c>
      <c r="H14">
        <f t="shared" si="16"/>
        <v>3390.0210929335231</v>
      </c>
      <c r="I14">
        <f t="shared" si="17"/>
        <v>1864.8808138476084</v>
      </c>
      <c r="J14">
        <f t="shared" si="18"/>
        <v>1026.3997563647358</v>
      </c>
      <c r="K14">
        <v>0</v>
      </c>
      <c r="L14">
        <f>L2</f>
        <v>1.3351200307261543E-2</v>
      </c>
      <c r="M14">
        <f t="shared" si="0"/>
        <v>14178.156572042088</v>
      </c>
      <c r="N14">
        <f>N2</f>
        <v>8.6201218745313053</v>
      </c>
      <c r="O14">
        <f t="shared" ref="O14:S14" si="52">O2</f>
        <v>1.1610740940419642</v>
      </c>
      <c r="P14">
        <f t="shared" si="52"/>
        <v>1.0540543689490181</v>
      </c>
      <c r="Q14">
        <f t="shared" si="52"/>
        <v>1.0233414656310638</v>
      </c>
      <c r="R14">
        <f t="shared" si="52"/>
        <v>1.0109854330301788</v>
      </c>
      <c r="S14">
        <f t="shared" si="52"/>
        <v>1.0053643810555184</v>
      </c>
      <c r="T14">
        <f t="shared" si="19"/>
        <v>0.43</v>
      </c>
      <c r="U14">
        <f t="shared" si="20"/>
        <v>4.4999999999999998E-2</v>
      </c>
      <c r="V14">
        <f t="shared" si="21"/>
        <v>4.9999999999999998E-7</v>
      </c>
      <c r="W14">
        <f t="shared" si="21"/>
        <v>0.17050111485872416</v>
      </c>
      <c r="X14">
        <f t="shared" si="2"/>
        <v>0.26086441277848288</v>
      </c>
      <c r="Y14">
        <f t="shared" si="2"/>
        <v>0.3160087418324502</v>
      </c>
      <c r="Z14">
        <f t="shared" si="2"/>
        <v>0.34643685074413205</v>
      </c>
      <c r="AA14">
        <f t="shared" si="2"/>
        <v>0.36248328591441092</v>
      </c>
      <c r="AC14">
        <f t="shared" si="22"/>
        <v>3302.8496293718699</v>
      </c>
      <c r="AD14">
        <f t="shared" si="23"/>
        <v>3325.8184306499315</v>
      </c>
      <c r="AE14">
        <f t="shared" si="24"/>
        <v>5192.1923452431665</v>
      </c>
      <c r="AF14">
        <f t="shared" si="25"/>
        <v>3875.6581344532228</v>
      </c>
      <c r="AG14">
        <f t="shared" si="26"/>
        <v>2137.2539289170631</v>
      </c>
      <c r="AH14">
        <f t="shared" si="27"/>
        <v>1177.5903541351825</v>
      </c>
      <c r="AI14">
        <f>AI2</f>
        <v>6.6756001536307716E-3</v>
      </c>
      <c r="AJ14">
        <f t="shared" si="3"/>
        <v>15708.513193398565</v>
      </c>
      <c r="AK14">
        <f t="shared" si="4"/>
        <v>104.86375308716246</v>
      </c>
      <c r="AM14">
        <f t="shared" si="28"/>
        <v>3137.793081462321</v>
      </c>
      <c r="AN14">
        <f t="shared" si="29"/>
        <v>3325.8184306499315</v>
      </c>
      <c r="AO14">
        <f t="shared" si="30"/>
        <v>4873.4986791336851</v>
      </c>
      <c r="AP14">
        <f t="shared" si="31"/>
        <v>3626.1465474551305</v>
      </c>
      <c r="AQ14">
        <f t="shared" si="32"/>
        <v>1997.241028479099</v>
      </c>
      <c r="AR14">
        <f t="shared" si="33"/>
        <v>1099.8533234006852</v>
      </c>
      <c r="AS14">
        <f>AS2</f>
        <v>1.0013400230446157E-2</v>
      </c>
      <c r="AT14">
        <f t="shared" si="5"/>
        <v>14922.558009118529</v>
      </c>
      <c r="AU14">
        <f t="shared" si="6"/>
        <v>149.42554580735364</v>
      </c>
      <c r="AW14">
        <f t="shared" si="34"/>
        <v>2979.3345001234675</v>
      </c>
      <c r="AX14">
        <f t="shared" si="35"/>
        <v>3325.8184306499315</v>
      </c>
      <c r="AY14">
        <f t="shared" si="36"/>
        <v>4571.0364782462884</v>
      </c>
      <c r="AZ14">
        <f t="shared" si="37"/>
        <v>3390.0210929335231</v>
      </c>
      <c r="BA14">
        <f t="shared" si="38"/>
        <v>1864.8808138476084</v>
      </c>
      <c r="BB14">
        <f t="shared" si="39"/>
        <v>1026.3997563647358</v>
      </c>
      <c r="BC14">
        <f>BC2</f>
        <v>1.3351200307261543E-2</v>
      </c>
      <c r="BD14">
        <f t="shared" si="7"/>
        <v>14178.156572042088</v>
      </c>
      <c r="BE14">
        <f t="shared" si="8"/>
        <v>189.29540838105058</v>
      </c>
      <c r="BG14">
        <f t="shared" si="40"/>
        <v>2827.2542837259543</v>
      </c>
      <c r="BH14">
        <f t="shared" si="41"/>
        <v>3325.8184306499315</v>
      </c>
      <c r="BI14">
        <f t="shared" si="42"/>
        <v>4284.118953227905</v>
      </c>
      <c r="BJ14">
        <f t="shared" si="43"/>
        <v>3166.6828389691195</v>
      </c>
      <c r="BK14">
        <f t="shared" si="44"/>
        <v>1739.8240825933246</v>
      </c>
      <c r="BL14">
        <f t="shared" si="45"/>
        <v>957.03252097806364</v>
      </c>
      <c r="BM14">
        <f>BM2</f>
        <v>1.6689000384076929E-2</v>
      </c>
      <c r="BN14">
        <f t="shared" si="9"/>
        <v>13473.476826418344</v>
      </c>
      <c r="BO14">
        <f t="shared" si="10"/>
        <v>224.85885993094735</v>
      </c>
      <c r="BQ14">
        <f t="shared" si="46"/>
        <v>2681.3389741656879</v>
      </c>
      <c r="BR14">
        <f t="shared" si="47"/>
        <v>3325.8184306499315</v>
      </c>
      <c r="BS14">
        <f t="shared" si="48"/>
        <v>4012.083600730045</v>
      </c>
      <c r="BT14">
        <f t="shared" si="49"/>
        <v>2955.5553043312843</v>
      </c>
      <c r="BU14">
        <f t="shared" si="50"/>
        <v>1621.7349910338139</v>
      </c>
      <c r="BV14">
        <f t="shared" si="51"/>
        <v>891.56209299298962</v>
      </c>
      <c r="BW14">
        <f>BW2</f>
        <v>2.0026800460892315E-2</v>
      </c>
      <c r="BX14">
        <f t="shared" si="11"/>
        <v>12806.754419738065</v>
      </c>
      <c r="BY14">
        <f t="shared" si="12"/>
        <v>256.47831531574496</v>
      </c>
    </row>
    <row r="15" spans="1:77" x14ac:dyDescent="0.45">
      <c r="A15">
        <v>2021</v>
      </c>
      <c r="B15">
        <v>2</v>
      </c>
      <c r="C15">
        <v>13</v>
      </c>
      <c r="D15">
        <f t="shared" si="1"/>
        <v>176.21772026109284</v>
      </c>
      <c r="E15">
        <f t="shared" si="13"/>
        <v>14600.611131034406</v>
      </c>
      <c r="F15">
        <f t="shared" si="14"/>
        <v>3643.3494803025746</v>
      </c>
      <c r="G15">
        <f t="shared" si="15"/>
        <v>4540.2767032145302</v>
      </c>
      <c r="H15">
        <f t="shared" si="16"/>
        <v>3267.7765911858883</v>
      </c>
      <c r="I15">
        <f t="shared" si="17"/>
        <v>1775.6274096713653</v>
      </c>
      <c r="J15">
        <f t="shared" si="18"/>
        <v>971.76632802082486</v>
      </c>
      <c r="K15">
        <v>0</v>
      </c>
      <c r="L15">
        <f t="shared" ref="L15:L78" si="53">L3</f>
        <v>1.2410750453903562E-2</v>
      </c>
      <c r="M15">
        <f t="shared" si="0"/>
        <v>14198.796512395184</v>
      </c>
      <c r="N15">
        <f t="shared" ref="N15:S30" si="54">N3</f>
        <v>3.2678406690608193</v>
      </c>
      <c r="O15">
        <f t="shared" si="54"/>
        <v>1.1440413263120033</v>
      </c>
      <c r="P15">
        <f t="shared" si="54"/>
        <v>1.0501129079198277</v>
      </c>
      <c r="Q15">
        <f t="shared" si="54"/>
        <v>1.0218709165783502</v>
      </c>
      <c r="R15">
        <f t="shared" si="54"/>
        <v>1.0103378645517875</v>
      </c>
      <c r="S15">
        <f t="shared" si="54"/>
        <v>1.0050581211766119</v>
      </c>
      <c r="T15">
        <f t="shared" si="19"/>
        <v>0.43</v>
      </c>
      <c r="U15">
        <f t="shared" si="20"/>
        <v>4.4999999999999998E-2</v>
      </c>
      <c r="V15">
        <f t="shared" si="21"/>
        <v>4.9999999999999998E-7</v>
      </c>
      <c r="W15">
        <f t="shared" si="21"/>
        <v>0.17050111485872416</v>
      </c>
      <c r="X15">
        <f t="shared" si="2"/>
        <v>0.26086441277848288</v>
      </c>
      <c r="Y15">
        <f t="shared" si="2"/>
        <v>0.3160087418324502</v>
      </c>
      <c r="Z15">
        <f t="shared" si="2"/>
        <v>0.34643685074413205</v>
      </c>
      <c r="AA15">
        <f t="shared" si="2"/>
        <v>0.36248328591441092</v>
      </c>
      <c r="AC15">
        <f t="shared" si="22"/>
        <v>16181.433152599182</v>
      </c>
      <c r="AD15">
        <f t="shared" si="23"/>
        <v>3665.5513143291691</v>
      </c>
      <c r="AE15">
        <f t="shared" si="24"/>
        <v>5191.9136397428974</v>
      </c>
      <c r="AF15">
        <f t="shared" si="25"/>
        <v>3761.7738561567048</v>
      </c>
      <c r="AG15">
        <f t="shared" si="26"/>
        <v>2049.2321696684662</v>
      </c>
      <c r="AH15">
        <f t="shared" si="27"/>
        <v>1122.7704422845943</v>
      </c>
      <c r="AI15">
        <f t="shared" ref="AI15:AI78" si="55">AI3</f>
        <v>6.2053752269517811E-3</v>
      </c>
      <c r="AJ15">
        <f t="shared" si="3"/>
        <v>15791.241422181834</v>
      </c>
      <c r="AK15">
        <f t="shared" si="4"/>
        <v>97.990578324021968</v>
      </c>
      <c r="AM15">
        <f t="shared" si="28"/>
        <v>15375.01474143988</v>
      </c>
      <c r="AN15">
        <f t="shared" si="29"/>
        <v>3654.4503973158721</v>
      </c>
      <c r="AO15">
        <f t="shared" si="30"/>
        <v>4856.970316145047</v>
      </c>
      <c r="AP15">
        <f t="shared" si="31"/>
        <v>3507.4906902808771</v>
      </c>
      <c r="AQ15">
        <f t="shared" si="32"/>
        <v>1908.3192408958362</v>
      </c>
      <c r="AR15">
        <f t="shared" si="33"/>
        <v>1044.981183202621</v>
      </c>
      <c r="AS15">
        <f t="shared" ref="AS15:AS78" si="56">AS3</f>
        <v>9.3080628404276708E-3</v>
      </c>
      <c r="AT15">
        <f t="shared" si="5"/>
        <v>14972.211827840254</v>
      </c>
      <c r="AU15">
        <f t="shared" si="6"/>
        <v>139.36228855373153</v>
      </c>
      <c r="AW15">
        <f t="shared" si="34"/>
        <v>14600.611131034406</v>
      </c>
      <c r="AX15">
        <f t="shared" si="35"/>
        <v>3643.3494803025746</v>
      </c>
      <c r="AY15">
        <f t="shared" si="36"/>
        <v>4540.2767032145302</v>
      </c>
      <c r="AZ15">
        <f t="shared" si="37"/>
        <v>3267.7765911858883</v>
      </c>
      <c r="BA15">
        <f t="shared" si="38"/>
        <v>1775.6274096713653</v>
      </c>
      <c r="BB15">
        <f t="shared" si="39"/>
        <v>971.76632802082486</v>
      </c>
      <c r="BC15">
        <f t="shared" ref="BC15:BC78" si="57">BC3</f>
        <v>1.2410750453903562E-2</v>
      </c>
      <c r="BD15">
        <f t="shared" si="7"/>
        <v>14198.796512395184</v>
      </c>
      <c r="BE15">
        <f t="shared" si="8"/>
        <v>176.21772026109284</v>
      </c>
      <c r="BG15">
        <f t="shared" si="40"/>
        <v>13857.175704788206</v>
      </c>
      <c r="BH15">
        <f t="shared" si="41"/>
        <v>3632.2485632892772</v>
      </c>
      <c r="BI15">
        <f t="shared" si="42"/>
        <v>4240.9903934026934</v>
      </c>
      <c r="BJ15">
        <f t="shared" si="43"/>
        <v>3041.9221829107182</v>
      </c>
      <c r="BK15">
        <f t="shared" si="44"/>
        <v>1650.7487225951568</v>
      </c>
      <c r="BL15">
        <f t="shared" si="45"/>
        <v>902.89700362829615</v>
      </c>
      <c r="BM15">
        <f>BM3</f>
        <v>1.5513438067379454E-2</v>
      </c>
      <c r="BN15">
        <f t="shared" si="9"/>
        <v>13468.806865826142</v>
      </c>
      <c r="BO15">
        <f t="shared" si="10"/>
        <v>208.947501154489</v>
      </c>
      <c r="BQ15">
        <f t="shared" si="46"/>
        <v>13143.689661930171</v>
      </c>
      <c r="BR15">
        <f t="shared" si="47"/>
        <v>3621.1476462759797</v>
      </c>
      <c r="BS15">
        <f t="shared" si="48"/>
        <v>3958.3021090767529</v>
      </c>
      <c r="BT15">
        <f t="shared" si="49"/>
        <v>2829.2475771971049</v>
      </c>
      <c r="BU15">
        <f t="shared" si="50"/>
        <v>1533.292518756959</v>
      </c>
      <c r="BV15">
        <f t="shared" si="51"/>
        <v>838.15412092884264</v>
      </c>
      <c r="BW15">
        <f t="shared" ref="BW15:BW78" si="58">BW3</f>
        <v>1.8616125680855342E-2</v>
      </c>
      <c r="BX15">
        <f t="shared" si="11"/>
        <v>12780.143972235639</v>
      </c>
      <c r="BY15">
        <f t="shared" si="12"/>
        <v>237.91676640656448</v>
      </c>
    </row>
    <row r="16" spans="1:77" x14ac:dyDescent="0.45">
      <c r="A16">
        <v>2021</v>
      </c>
      <c r="B16">
        <v>3</v>
      </c>
      <c r="C16">
        <v>14</v>
      </c>
      <c r="D16">
        <f t="shared" si="1"/>
        <v>299.67459343122817</v>
      </c>
      <c r="E16">
        <f t="shared" si="13"/>
        <v>26847.792766397779</v>
      </c>
      <c r="F16">
        <f t="shared" si="14"/>
        <v>3935.3592637222528</v>
      </c>
      <c r="G16">
        <f t="shared" si="15"/>
        <v>4496.9037876971943</v>
      </c>
      <c r="H16">
        <f t="shared" si="16"/>
        <v>3148.4242368777063</v>
      </c>
      <c r="I16">
        <f t="shared" si="17"/>
        <v>1691.2174744067322</v>
      </c>
      <c r="J16">
        <f t="shared" si="18"/>
        <v>920.67061667288385</v>
      </c>
      <c r="K16">
        <v>0</v>
      </c>
      <c r="L16">
        <f t="shared" si="53"/>
        <v>2.1114884749295418E-2</v>
      </c>
      <c r="M16">
        <f t="shared" si="0"/>
        <v>14192.575379376769</v>
      </c>
      <c r="N16">
        <f t="shared" si="54"/>
        <v>2.2382502350490769</v>
      </c>
      <c r="O16">
        <f t="shared" si="54"/>
        <v>1.1295373993361264</v>
      </c>
      <c r="P16">
        <f t="shared" si="54"/>
        <v>1.0465219726732478</v>
      </c>
      <c r="Q16">
        <f t="shared" si="54"/>
        <v>1.0205035229536517</v>
      </c>
      <c r="R16">
        <f t="shared" si="54"/>
        <v>1.0097306758633313</v>
      </c>
      <c r="S16">
        <f t="shared" si="54"/>
        <v>1.0047698588762555</v>
      </c>
      <c r="T16">
        <f t="shared" si="19"/>
        <v>0.43</v>
      </c>
      <c r="U16">
        <f t="shared" si="20"/>
        <v>4.4999999999999998E-2</v>
      </c>
      <c r="V16">
        <f t="shared" si="21"/>
        <v>4.9999999999999998E-7</v>
      </c>
      <c r="W16">
        <f t="shared" si="21"/>
        <v>0.17050111485872416</v>
      </c>
      <c r="X16">
        <f t="shared" si="2"/>
        <v>0.26086441277848288</v>
      </c>
      <c r="Y16">
        <f t="shared" si="2"/>
        <v>0.3160087418324502</v>
      </c>
      <c r="Z16">
        <f t="shared" si="2"/>
        <v>0.34643685074413205</v>
      </c>
      <c r="AA16">
        <f t="shared" si="2"/>
        <v>0.36248328591441092</v>
      </c>
      <c r="AC16">
        <f t="shared" si="22"/>
        <v>29712.833138491373</v>
      </c>
      <c r="AD16">
        <f t="shared" si="23"/>
        <v>3982.0866675618472</v>
      </c>
      <c r="AE16">
        <f t="shared" si="24"/>
        <v>5174.5334587730404</v>
      </c>
      <c r="AF16">
        <f t="shared" si="25"/>
        <v>3647.721951629127</v>
      </c>
      <c r="AG16">
        <f t="shared" si="26"/>
        <v>1964.5318412914164</v>
      </c>
      <c r="AH16">
        <f t="shared" si="27"/>
        <v>1070.7021095414977</v>
      </c>
      <c r="AI16">
        <f t="shared" si="55"/>
        <v>1.0557442374647709E-2</v>
      </c>
      <c r="AJ16">
        <f t="shared" si="3"/>
        <v>15839.57602879693</v>
      </c>
      <c r="AK16">
        <f t="shared" si="4"/>
        <v>167.22541116287479</v>
      </c>
      <c r="AM16">
        <f t="shared" si="28"/>
        <v>28252.321932172395</v>
      </c>
      <c r="AN16">
        <f t="shared" si="29"/>
        <v>3958.6885229643349</v>
      </c>
      <c r="AO16">
        <f t="shared" si="30"/>
        <v>4825.6417124440595</v>
      </c>
      <c r="AP16">
        <f t="shared" si="31"/>
        <v>3390.2656601144695</v>
      </c>
      <c r="AQ16">
        <f t="shared" si="32"/>
        <v>1823.5223079130913</v>
      </c>
      <c r="AR16">
        <f t="shared" si="33"/>
        <v>993.27806702477028</v>
      </c>
      <c r="AS16">
        <f t="shared" si="56"/>
        <v>1.5836163561971563E-2</v>
      </c>
      <c r="AT16">
        <f t="shared" si="5"/>
        <v>14991.396270460726</v>
      </c>
      <c r="AU16">
        <f t="shared" si="6"/>
        <v>237.40620336134654</v>
      </c>
      <c r="AW16">
        <f t="shared" si="34"/>
        <v>26847.792766397779</v>
      </c>
      <c r="AX16">
        <f t="shared" si="35"/>
        <v>3935.3592637222528</v>
      </c>
      <c r="AY16">
        <f t="shared" si="36"/>
        <v>4496.9037876971943</v>
      </c>
      <c r="AZ16">
        <f t="shared" si="37"/>
        <v>3148.4242368777063</v>
      </c>
      <c r="BA16">
        <f t="shared" si="38"/>
        <v>1691.2174744067322</v>
      </c>
      <c r="BB16">
        <f t="shared" si="39"/>
        <v>920.67061667288385</v>
      </c>
      <c r="BC16">
        <f t="shared" si="57"/>
        <v>2.1114884749295418E-2</v>
      </c>
      <c r="BD16">
        <f t="shared" si="7"/>
        <v>14192.575379376769</v>
      </c>
      <c r="BE16">
        <f t="shared" si="8"/>
        <v>299.67459343122817</v>
      </c>
      <c r="BG16">
        <f t="shared" si="40"/>
        <v>25497.58658908186</v>
      </c>
      <c r="BH16">
        <f t="shared" si="41"/>
        <v>3912.0988898356013</v>
      </c>
      <c r="BI16">
        <f t="shared" si="42"/>
        <v>4187.3180687123258</v>
      </c>
      <c r="BJ16">
        <f t="shared" si="43"/>
        <v>2921.3808064061236</v>
      </c>
      <c r="BK16">
        <f t="shared" si="44"/>
        <v>1567.153523957169</v>
      </c>
      <c r="BL16">
        <f t="shared" si="45"/>
        <v>852.62105086191855</v>
      </c>
      <c r="BM16">
        <f t="shared" ref="BM16:BM79" si="59">BM4</f>
        <v>2.6393605936619272E-2</v>
      </c>
      <c r="BN16">
        <f t="shared" si="9"/>
        <v>13440.572339773138</v>
      </c>
      <c r="BO16">
        <f t="shared" si="10"/>
        <v>354.74516989859706</v>
      </c>
      <c r="BQ16">
        <f t="shared" si="46"/>
        <v>24200.07517709642</v>
      </c>
      <c r="BR16">
        <f t="shared" si="47"/>
        <v>3888.9074013043805</v>
      </c>
      <c r="BS16">
        <f t="shared" si="48"/>
        <v>3895.9260024239584</v>
      </c>
      <c r="BT16">
        <f t="shared" si="49"/>
        <v>2708.3555247859385</v>
      </c>
      <c r="BU16">
        <f t="shared" si="50"/>
        <v>1450.8880658884066</v>
      </c>
      <c r="BV16">
        <f t="shared" si="51"/>
        <v>788.88271131036606</v>
      </c>
      <c r="BW16">
        <f t="shared" si="58"/>
        <v>3.1672327123943127E-2</v>
      </c>
      <c r="BX16">
        <f t="shared" si="11"/>
        <v>12732.959705713049</v>
      </c>
      <c r="BY16">
        <f t="shared" si="12"/>
        <v>403.28246505533031</v>
      </c>
    </row>
    <row r="17" spans="1:77" x14ac:dyDescent="0.45">
      <c r="A17">
        <v>2021</v>
      </c>
      <c r="B17">
        <v>4</v>
      </c>
      <c r="C17">
        <v>15</v>
      </c>
      <c r="D17">
        <f t="shared" si="1"/>
        <v>243.8575601184389</v>
      </c>
      <c r="E17">
        <f t="shared" si="13"/>
        <v>33445.814893033574</v>
      </c>
      <c r="F17">
        <f t="shared" si="14"/>
        <v>4162.0097148286814</v>
      </c>
      <c r="G17">
        <f t="shared" si="15"/>
        <v>4399.3821295897515</v>
      </c>
      <c r="H17">
        <f t="shared" si="16"/>
        <v>3001.915399435914</v>
      </c>
      <c r="I17">
        <f t="shared" si="17"/>
        <v>1595.1189640505868</v>
      </c>
      <c r="J17">
        <f t="shared" si="18"/>
        <v>863.9944377714512</v>
      </c>
      <c r="K17">
        <v>0</v>
      </c>
      <c r="L17">
        <f t="shared" si="53"/>
        <v>1.7390546631021866E-2</v>
      </c>
      <c r="M17">
        <f t="shared" si="0"/>
        <v>14022.420645676384</v>
      </c>
      <c r="N17">
        <f t="shared" si="54"/>
        <v>1.8270192822678391</v>
      </c>
      <c r="O17">
        <f t="shared" si="54"/>
        <v>1.1170577104393344</v>
      </c>
      <c r="P17">
        <f t="shared" si="54"/>
        <v>1.0432418957194785</v>
      </c>
      <c r="Q17">
        <f t="shared" si="54"/>
        <v>1.0192307904732578</v>
      </c>
      <c r="R17">
        <f t="shared" si="54"/>
        <v>1.0091610987898421</v>
      </c>
      <c r="S17">
        <f t="shared" si="54"/>
        <v>1.0044984798858381</v>
      </c>
      <c r="T17">
        <f t="shared" si="19"/>
        <v>0.43</v>
      </c>
      <c r="U17">
        <f t="shared" si="20"/>
        <v>4.4999999999999998E-2</v>
      </c>
      <c r="V17">
        <f t="shared" si="21"/>
        <v>4.9999999999999998E-7</v>
      </c>
      <c r="W17">
        <f t="shared" si="21"/>
        <v>0.17050111485872416</v>
      </c>
      <c r="X17">
        <f t="shared" si="2"/>
        <v>0.26086441277848288</v>
      </c>
      <c r="Y17">
        <f t="shared" si="2"/>
        <v>0.3160087418324502</v>
      </c>
      <c r="Z17">
        <f t="shared" si="2"/>
        <v>0.34643685074413205</v>
      </c>
      <c r="AA17">
        <f t="shared" si="2"/>
        <v>0.36248328591441092</v>
      </c>
      <c r="AC17">
        <f t="shared" si="22"/>
        <v>36919.688425685243</v>
      </c>
      <c r="AD17">
        <f t="shared" si="23"/>
        <v>4253.4689560568349</v>
      </c>
      <c r="AE17">
        <f t="shared" si="24"/>
        <v>5116.9462907999532</v>
      </c>
      <c r="AF17">
        <f t="shared" si="25"/>
        <v>3516.4893984821515</v>
      </c>
      <c r="AG17">
        <f t="shared" si="26"/>
        <v>1873.6434692808218</v>
      </c>
      <c r="AH17">
        <f t="shared" si="27"/>
        <v>1016.0939173430081</v>
      </c>
      <c r="AI17">
        <f t="shared" si="55"/>
        <v>8.6952733155109332E-3</v>
      </c>
      <c r="AJ17">
        <f t="shared" si="3"/>
        <v>15776.64203196277</v>
      </c>
      <c r="AK17">
        <f t="shared" si="4"/>
        <v>137.18221446889407</v>
      </c>
      <c r="AM17">
        <f t="shared" si="28"/>
        <v>35151.10812482841</v>
      </c>
      <c r="AN17">
        <f t="shared" si="29"/>
        <v>4207.5793968148528</v>
      </c>
      <c r="AO17">
        <f t="shared" si="30"/>
        <v>4746.4641290770724</v>
      </c>
      <c r="AP17">
        <f t="shared" si="31"/>
        <v>3250.3992361381934</v>
      </c>
      <c r="AQ17">
        <f t="shared" si="32"/>
        <v>1729.5318263349891</v>
      </c>
      <c r="AR17">
        <f t="shared" si="33"/>
        <v>937.37543545211383</v>
      </c>
      <c r="AS17">
        <f t="shared" si="56"/>
        <v>1.30429099732664E-2</v>
      </c>
      <c r="AT17">
        <f t="shared" si="5"/>
        <v>14871.35002381722</v>
      </c>
      <c r="AU17">
        <f t="shared" si="6"/>
        <v>193.96567954158112</v>
      </c>
      <c r="AW17">
        <f t="shared" si="34"/>
        <v>33445.814893033574</v>
      </c>
      <c r="AX17">
        <f t="shared" si="35"/>
        <v>4162.0097148286814</v>
      </c>
      <c r="AY17">
        <f t="shared" si="36"/>
        <v>4399.3821295897515</v>
      </c>
      <c r="AZ17">
        <f t="shared" si="37"/>
        <v>3001.915399435914</v>
      </c>
      <c r="BA17">
        <f t="shared" si="38"/>
        <v>1595.1189640505868</v>
      </c>
      <c r="BB17">
        <f t="shared" si="39"/>
        <v>863.9944377714512</v>
      </c>
      <c r="BC17">
        <f t="shared" si="57"/>
        <v>1.7390546631021866E-2</v>
      </c>
      <c r="BD17">
        <f t="shared" si="7"/>
        <v>14022.420645676384</v>
      </c>
      <c r="BE17">
        <f t="shared" si="8"/>
        <v>243.8575601184389</v>
      </c>
      <c r="BG17">
        <f t="shared" si="40"/>
        <v>31802.314762591013</v>
      </c>
      <c r="BH17">
        <f t="shared" si="41"/>
        <v>4116.7588192185658</v>
      </c>
      <c r="BI17">
        <f t="shared" si="42"/>
        <v>4074.406525995716</v>
      </c>
      <c r="BJ17">
        <f t="shared" si="43"/>
        <v>2770.0160578143441</v>
      </c>
      <c r="BK17">
        <f t="shared" si="44"/>
        <v>1469.8320199616546</v>
      </c>
      <c r="BL17">
        <f t="shared" si="45"/>
        <v>795.63323193701342</v>
      </c>
      <c r="BM17">
        <f t="shared" si="59"/>
        <v>2.1738183288777333E-2</v>
      </c>
      <c r="BN17">
        <f t="shared" si="9"/>
        <v>13226.646654927294</v>
      </c>
      <c r="BO17">
        <f t="shared" si="10"/>
        <v>287.52326928070312</v>
      </c>
      <c r="BQ17">
        <f t="shared" si="46"/>
        <v>30219.111147554482</v>
      </c>
      <c r="BR17">
        <f t="shared" si="47"/>
        <v>4071.8256191047512</v>
      </c>
      <c r="BS17">
        <f t="shared" si="48"/>
        <v>3770.3063752012158</v>
      </c>
      <c r="BT17">
        <f t="shared" si="49"/>
        <v>2553.7315463556006</v>
      </c>
      <c r="BU17">
        <f t="shared" si="50"/>
        <v>1353.1279074967802</v>
      </c>
      <c r="BV17">
        <f t="shared" si="51"/>
        <v>731.9907685450936</v>
      </c>
      <c r="BW17">
        <f t="shared" si="58"/>
        <v>2.60858199465328E-2</v>
      </c>
      <c r="BX17">
        <f t="shared" si="11"/>
        <v>12480.982216703444</v>
      </c>
      <c r="BY17">
        <f t="shared" si="12"/>
        <v>325.57665486080384</v>
      </c>
    </row>
    <row r="18" spans="1:77" x14ac:dyDescent="0.45">
      <c r="A18">
        <v>2021</v>
      </c>
      <c r="B18">
        <v>5</v>
      </c>
      <c r="C18">
        <v>16</v>
      </c>
      <c r="D18">
        <f t="shared" si="1"/>
        <v>67.177297818978204</v>
      </c>
      <c r="E18">
        <f t="shared" si="13"/>
        <v>33808.632301348014</v>
      </c>
      <c r="F18">
        <f t="shared" si="14"/>
        <v>4367.6111919190243</v>
      </c>
      <c r="G18">
        <f t="shared" si="15"/>
        <v>4306.5792039162507</v>
      </c>
      <c r="H18">
        <f t="shared" si="16"/>
        <v>2869.7556485170985</v>
      </c>
      <c r="I18">
        <f t="shared" si="17"/>
        <v>1509.5540754446745</v>
      </c>
      <c r="J18">
        <f t="shared" si="18"/>
        <v>813.80111434052833</v>
      </c>
      <c r="K18">
        <v>0</v>
      </c>
      <c r="L18">
        <f t="shared" si="53"/>
        <v>4.8442949846366438E-3</v>
      </c>
      <c r="M18">
        <f t="shared" si="0"/>
        <v>13867.301234137576</v>
      </c>
      <c r="N18">
        <f t="shared" si="54"/>
        <v>1.6095724778898968</v>
      </c>
      <c r="O18">
        <f t="shared" si="54"/>
        <v>1.1062230943819682</v>
      </c>
      <c r="P18">
        <f t="shared" si="54"/>
        <v>1.0402386604077685</v>
      </c>
      <c r="Q18">
        <f t="shared" si="54"/>
        <v>1.0180450748550256</v>
      </c>
      <c r="R18">
        <f t="shared" si="54"/>
        <v>1.0086265832125294</v>
      </c>
      <c r="S18">
        <f t="shared" si="54"/>
        <v>1.0042429451623935</v>
      </c>
      <c r="T18">
        <f t="shared" si="19"/>
        <v>0.43</v>
      </c>
      <c r="U18">
        <f t="shared" si="20"/>
        <v>4.4999999999999998E-2</v>
      </c>
      <c r="V18">
        <f t="shared" si="21"/>
        <v>4.9999999999999998E-7</v>
      </c>
      <c r="W18">
        <f t="shared" si="21"/>
        <v>0.17050111485872416</v>
      </c>
      <c r="X18">
        <f t="shared" si="2"/>
        <v>0.26086441277848288</v>
      </c>
      <c r="Y18">
        <f t="shared" si="2"/>
        <v>0.3160087418324502</v>
      </c>
      <c r="Z18">
        <f t="shared" si="2"/>
        <v>0.34643685074413205</v>
      </c>
      <c r="AA18">
        <f t="shared" si="2"/>
        <v>0.36248328591441092</v>
      </c>
      <c r="AC18">
        <f t="shared" si="22"/>
        <v>37203.028558564198</v>
      </c>
      <c r="AD18">
        <f t="shared" si="23"/>
        <v>4500.5735551591852</v>
      </c>
      <c r="AE18">
        <f t="shared" si="24"/>
        <v>5053.4999284777005</v>
      </c>
      <c r="AF18">
        <f t="shared" si="25"/>
        <v>3392.2522907561347</v>
      </c>
      <c r="AG18">
        <f t="shared" si="26"/>
        <v>1789.4298955396339</v>
      </c>
      <c r="AH18">
        <f t="shared" si="27"/>
        <v>965.899665274119</v>
      </c>
      <c r="AI18">
        <f t="shared" si="55"/>
        <v>2.4221474923183219E-3</v>
      </c>
      <c r="AJ18">
        <f t="shared" si="3"/>
        <v>15701.655335206773</v>
      </c>
      <c r="AK18">
        <f t="shared" si="4"/>
        <v>38.031725095417684</v>
      </c>
      <c r="AM18">
        <f t="shared" si="28"/>
        <v>35477.665951987197</v>
      </c>
      <c r="AN18">
        <f t="shared" si="29"/>
        <v>4433.7250228822913</v>
      </c>
      <c r="AO18">
        <f t="shared" si="30"/>
        <v>4666.9755710367481</v>
      </c>
      <c r="AP18">
        <f t="shared" si="31"/>
        <v>3121.4315039625535</v>
      </c>
      <c r="AQ18">
        <f t="shared" si="32"/>
        <v>1644.2761796279037</v>
      </c>
      <c r="AR18">
        <f t="shared" si="33"/>
        <v>886.99444757849176</v>
      </c>
      <c r="AS18">
        <f t="shared" si="56"/>
        <v>3.6332212384774828E-3</v>
      </c>
      <c r="AT18">
        <f t="shared" si="5"/>
        <v>14753.40272508799</v>
      </c>
      <c r="AU18">
        <f t="shared" si="6"/>
        <v>53.602376120601257</v>
      </c>
      <c r="AW18">
        <f t="shared" si="34"/>
        <v>33808.632301348014</v>
      </c>
      <c r="AX18">
        <f t="shared" si="35"/>
        <v>4367.6111919190243</v>
      </c>
      <c r="AY18">
        <f t="shared" si="36"/>
        <v>4306.5792039162507</v>
      </c>
      <c r="AZ18">
        <f t="shared" si="37"/>
        <v>2869.7556485170985</v>
      </c>
      <c r="BA18">
        <f t="shared" si="38"/>
        <v>1509.5540754446745</v>
      </c>
      <c r="BB18">
        <f t="shared" si="39"/>
        <v>813.80111434052833</v>
      </c>
      <c r="BC18">
        <f t="shared" si="57"/>
        <v>4.8442949846366438E-3</v>
      </c>
      <c r="BD18">
        <f t="shared" si="7"/>
        <v>13867.301234137576</v>
      </c>
      <c r="BE18">
        <f t="shared" si="8"/>
        <v>67.177297818978204</v>
      </c>
      <c r="BG18">
        <f t="shared" si="40"/>
        <v>32195.050126162623</v>
      </c>
      <c r="BH18">
        <f t="shared" si="41"/>
        <v>4302.22675011314</v>
      </c>
      <c r="BI18">
        <f t="shared" si="42"/>
        <v>3970.7447707914785</v>
      </c>
      <c r="BJ18">
        <f t="shared" si="43"/>
        <v>2636.0226849217688</v>
      </c>
      <c r="BK18">
        <f t="shared" si="44"/>
        <v>1384.5974401138114</v>
      </c>
      <c r="BL18">
        <f t="shared" si="45"/>
        <v>745.95219425966491</v>
      </c>
      <c r="BM18">
        <f t="shared" si="59"/>
        <v>6.0553687307958043E-3</v>
      </c>
      <c r="BN18">
        <f t="shared" si="9"/>
        <v>13039.543840199865</v>
      </c>
      <c r="BO18">
        <f t="shared" si="10"/>
        <v>78.959246033787309</v>
      </c>
      <c r="BQ18">
        <f t="shared" si="46"/>
        <v>30636.0001498729</v>
      </c>
      <c r="BR18">
        <f t="shared" si="47"/>
        <v>4237.5664042793906</v>
      </c>
      <c r="BS18">
        <f t="shared" si="48"/>
        <v>3657.989666397521</v>
      </c>
      <c r="BT18">
        <f t="shared" si="49"/>
        <v>2419.0977593193179</v>
      </c>
      <c r="BU18">
        <f t="shared" si="50"/>
        <v>1268.7780129060914</v>
      </c>
      <c r="BV18">
        <f t="shared" si="51"/>
        <v>683.10127225999076</v>
      </c>
      <c r="BW18">
        <f t="shared" si="58"/>
        <v>7.2664424769549657E-3</v>
      </c>
      <c r="BX18">
        <f t="shared" si="11"/>
        <v>12266.533115162314</v>
      </c>
      <c r="BY18">
        <f t="shared" si="12"/>
        <v>89.134057272990162</v>
      </c>
    </row>
    <row r="19" spans="1:77" x14ac:dyDescent="0.45">
      <c r="A19">
        <v>2021</v>
      </c>
      <c r="B19">
        <v>6</v>
      </c>
      <c r="C19">
        <v>17</v>
      </c>
      <c r="D19">
        <f t="shared" si="1"/>
        <v>227.61885519793313</v>
      </c>
      <c r="E19">
        <f t="shared" si="13"/>
        <v>30098.053439762916</v>
      </c>
      <c r="F19">
        <f t="shared" si="14"/>
        <v>4592.9745142399343</v>
      </c>
      <c r="G19">
        <f t="shared" si="15"/>
        <v>4257.4136837923415</v>
      </c>
      <c r="H19">
        <f t="shared" si="16"/>
        <v>2776.1693339345179</v>
      </c>
      <c r="I19">
        <f t="shared" si="17"/>
        <v>1446.7477074355322</v>
      </c>
      <c r="J19">
        <f t="shared" si="18"/>
        <v>776.53530393219876</v>
      </c>
      <c r="K19">
        <v>0</v>
      </c>
      <c r="L19">
        <f t="shared" si="53"/>
        <v>1.6434763597872513E-2</v>
      </c>
      <c r="M19">
        <f t="shared" si="0"/>
        <v>13849.840543334525</v>
      </c>
      <c r="N19">
        <f t="shared" si="54"/>
        <v>1.4760746702145</v>
      </c>
      <c r="O19">
        <f t="shared" si="54"/>
        <v>1.0967431646444317</v>
      </c>
      <c r="P19">
        <f t="shared" si="54"/>
        <v>1.0374829288133849</v>
      </c>
      <c r="Q19">
        <f t="shared" si="54"/>
        <v>1.0169394788043777</v>
      </c>
      <c r="R19">
        <f t="shared" si="54"/>
        <v>1.0081247767436716</v>
      </c>
      <c r="S19">
        <f t="shared" si="54"/>
        <v>1.004002285131397</v>
      </c>
      <c r="T19">
        <f t="shared" si="19"/>
        <v>0.43</v>
      </c>
      <c r="U19">
        <f t="shared" si="20"/>
        <v>4.4999999999999998E-2</v>
      </c>
      <c r="V19">
        <f t="shared" si="21"/>
        <v>4.9999999999999998E-7</v>
      </c>
      <c r="W19">
        <f t="shared" si="21"/>
        <v>0.17050111485872416</v>
      </c>
      <c r="X19">
        <f t="shared" si="21"/>
        <v>0.26086441277848288</v>
      </c>
      <c r="Y19">
        <f t="shared" si="21"/>
        <v>0.3160087418324502</v>
      </c>
      <c r="Z19">
        <f t="shared" si="21"/>
        <v>0.34643685074413205</v>
      </c>
      <c r="AA19">
        <f t="shared" si="21"/>
        <v>0.36248328591441092</v>
      </c>
      <c r="AC19">
        <f t="shared" si="22"/>
        <v>33018.276656802482</v>
      </c>
      <c r="AD19">
        <f t="shared" si="23"/>
        <v>4743.6986235205432</v>
      </c>
      <c r="AE19">
        <f t="shared" si="24"/>
        <v>5008.0476039725363</v>
      </c>
      <c r="AF19">
        <f t="shared" si="25"/>
        <v>3289.8432437134466</v>
      </c>
      <c r="AG19">
        <f t="shared" si="26"/>
        <v>1719.3133030376912</v>
      </c>
      <c r="AH19">
        <f t="shared" si="27"/>
        <v>924.00846652779512</v>
      </c>
      <c r="AI19">
        <f t="shared" si="55"/>
        <v>8.2173817989362567E-3</v>
      </c>
      <c r="AJ19">
        <f t="shared" si="3"/>
        <v>15684.911240772015</v>
      </c>
      <c r="AK19">
        <f t="shared" si="4"/>
        <v>128.88890414785067</v>
      </c>
      <c r="AM19">
        <f t="shared" si="28"/>
        <v>31536.252481255327</v>
      </c>
      <c r="AN19">
        <f t="shared" si="29"/>
        <v>4667.8693048825835</v>
      </c>
      <c r="AO19">
        <f t="shared" si="30"/>
        <v>4619.3476826792039</v>
      </c>
      <c r="AP19">
        <f t="shared" si="31"/>
        <v>3023.4180092619554</v>
      </c>
      <c r="AQ19">
        <f t="shared" si="32"/>
        <v>1577.8559158568842</v>
      </c>
      <c r="AR19">
        <f t="shared" si="33"/>
        <v>847.45116307650994</v>
      </c>
      <c r="AS19">
        <f t="shared" si="56"/>
        <v>1.2326072698404385E-2</v>
      </c>
      <c r="AT19">
        <f t="shared" si="5"/>
        <v>14735.942075757137</v>
      </c>
      <c r="AU19">
        <f t="shared" si="6"/>
        <v>181.63629330525848</v>
      </c>
      <c r="AW19">
        <f t="shared" si="34"/>
        <v>30098.053439762916</v>
      </c>
      <c r="AX19">
        <f t="shared" si="35"/>
        <v>4592.9745142399343</v>
      </c>
      <c r="AY19">
        <f t="shared" si="36"/>
        <v>4257.4136837923415</v>
      </c>
      <c r="AZ19">
        <f t="shared" si="37"/>
        <v>2776.1693339345179</v>
      </c>
      <c r="BA19">
        <f t="shared" si="38"/>
        <v>1446.7477074355322</v>
      </c>
      <c r="BB19">
        <f t="shared" si="39"/>
        <v>776.53530393219876</v>
      </c>
      <c r="BC19">
        <f t="shared" si="57"/>
        <v>1.6434763597872513E-2</v>
      </c>
      <c r="BD19">
        <f t="shared" si="7"/>
        <v>13849.840543334525</v>
      </c>
      <c r="BE19">
        <f t="shared" si="8"/>
        <v>227.61885519793313</v>
      </c>
      <c r="BG19">
        <f t="shared" si="40"/>
        <v>28703.373925706015</v>
      </c>
      <c r="BH19">
        <f t="shared" si="41"/>
        <v>4519.0060024366712</v>
      </c>
      <c r="BI19">
        <f t="shared" si="42"/>
        <v>3920.60439751274</v>
      </c>
      <c r="BJ19">
        <f t="shared" si="43"/>
        <v>2546.866276229201</v>
      </c>
      <c r="BK19">
        <f t="shared" si="44"/>
        <v>1325.3131567715968</v>
      </c>
      <c r="BL19">
        <f t="shared" si="45"/>
        <v>710.88993763877193</v>
      </c>
      <c r="BM19">
        <f t="shared" si="59"/>
        <v>2.0543454497340644E-2</v>
      </c>
      <c r="BN19">
        <f t="shared" si="9"/>
        <v>13022.679770588982</v>
      </c>
      <c r="BO19">
        <f t="shared" si="10"/>
        <v>267.53082930053324</v>
      </c>
      <c r="BQ19">
        <f t="shared" si="46"/>
        <v>27351.847925970258</v>
      </c>
      <c r="BR19">
        <f t="shared" si="47"/>
        <v>4445.9555659544485</v>
      </c>
      <c r="BS19">
        <f t="shared" si="48"/>
        <v>3607.368496700497</v>
      </c>
      <c r="BT19">
        <f t="shared" si="49"/>
        <v>2334.3485495775813</v>
      </c>
      <c r="BU19">
        <f t="shared" si="50"/>
        <v>1212.9161841252765</v>
      </c>
      <c r="BV19">
        <f t="shared" si="51"/>
        <v>650.16593389030436</v>
      </c>
      <c r="BW19">
        <f t="shared" si="58"/>
        <v>2.465214539680877E-2</v>
      </c>
      <c r="BX19">
        <f t="shared" si="11"/>
        <v>12250.754730248109</v>
      </c>
      <c r="BY19">
        <f t="shared" si="12"/>
        <v>302.00738683071921</v>
      </c>
    </row>
    <row r="20" spans="1:77" x14ac:dyDescent="0.45">
      <c r="A20">
        <v>2021</v>
      </c>
      <c r="B20">
        <v>7</v>
      </c>
      <c r="C20">
        <v>18</v>
      </c>
      <c r="D20">
        <f t="shared" si="1"/>
        <v>140.69487441404422</v>
      </c>
      <c r="E20">
        <f t="shared" si="13"/>
        <v>24654.792630559587</v>
      </c>
      <c r="F20">
        <f t="shared" si="14"/>
        <v>4735.1498503515977</v>
      </c>
      <c r="G20">
        <f t="shared" si="15"/>
        <v>4148.259699597188</v>
      </c>
      <c r="H20">
        <f t="shared" si="16"/>
        <v>2650.5266800146055</v>
      </c>
      <c r="I20">
        <f t="shared" si="17"/>
        <v>1369.0926535750687</v>
      </c>
      <c r="J20">
        <f t="shared" si="18"/>
        <v>731.79710060411276</v>
      </c>
      <c r="K20">
        <v>0</v>
      </c>
      <c r="L20">
        <f t="shared" si="53"/>
        <v>1.0318787682195112E-2</v>
      </c>
      <c r="M20">
        <f t="shared" si="0"/>
        <v>13634.825984142573</v>
      </c>
      <c r="N20">
        <f t="shared" si="54"/>
        <v>1.3861661914514798</v>
      </c>
      <c r="O20">
        <f t="shared" si="54"/>
        <v>1.0883917876192275</v>
      </c>
      <c r="P20">
        <f t="shared" si="54"/>
        <v>1.0349492637516564</v>
      </c>
      <c r="Q20">
        <f t="shared" si="54"/>
        <v>1.0159077636897533</v>
      </c>
      <c r="R20">
        <f t="shared" si="54"/>
        <v>1.0076535066400056</v>
      </c>
      <c r="S20">
        <f t="shared" si="54"/>
        <v>1.0037755944420483</v>
      </c>
      <c r="T20">
        <f t="shared" si="19"/>
        <v>0.43</v>
      </c>
      <c r="U20">
        <f t="shared" si="20"/>
        <v>4.4999999999999998E-2</v>
      </c>
      <c r="V20">
        <f t="shared" ref="V20:AA35" si="60">V19</f>
        <v>4.9999999999999998E-7</v>
      </c>
      <c r="W20">
        <f t="shared" si="60"/>
        <v>0.17050111485872416</v>
      </c>
      <c r="X20">
        <f t="shared" si="60"/>
        <v>0.26086441277848288</v>
      </c>
      <c r="Y20">
        <f t="shared" si="60"/>
        <v>0.3160087418324502</v>
      </c>
      <c r="Z20">
        <f t="shared" si="60"/>
        <v>0.34643685074413205</v>
      </c>
      <c r="AA20">
        <f t="shared" si="60"/>
        <v>0.36248328591441092</v>
      </c>
      <c r="AC20">
        <f t="shared" si="22"/>
        <v>26975.728672628957</v>
      </c>
      <c r="AD20">
        <f t="shared" si="23"/>
        <v>4929.5204009292274</v>
      </c>
      <c r="AE20">
        <f t="shared" si="24"/>
        <v>4920.8014812659085</v>
      </c>
      <c r="AF20">
        <f t="shared" si="25"/>
        <v>3167.9868593053588</v>
      </c>
      <c r="AG20">
        <f t="shared" si="26"/>
        <v>1641.1563806442678</v>
      </c>
      <c r="AH20">
        <f t="shared" si="27"/>
        <v>878.36688398539582</v>
      </c>
      <c r="AI20">
        <f t="shared" si="55"/>
        <v>5.1593938410975562E-3</v>
      </c>
      <c r="AJ20">
        <f t="shared" si="3"/>
        <v>15537.83200613016</v>
      </c>
      <c r="AK20">
        <f t="shared" si="4"/>
        <v>80.165794756436441</v>
      </c>
      <c r="AM20">
        <f t="shared" si="28"/>
        <v>25799.4180603565</v>
      </c>
      <c r="AN20">
        <f t="shared" si="29"/>
        <v>4831.5418382736361</v>
      </c>
      <c r="AO20">
        <f t="shared" si="30"/>
        <v>4519.8937013409331</v>
      </c>
      <c r="AP20">
        <f t="shared" si="31"/>
        <v>2899.0077733121962</v>
      </c>
      <c r="AQ20">
        <f t="shared" si="32"/>
        <v>1499.6464722496328</v>
      </c>
      <c r="AR20">
        <f t="shared" si="33"/>
        <v>802.10922892967437</v>
      </c>
      <c r="AS20">
        <f t="shared" si="56"/>
        <v>7.7390907616463342E-3</v>
      </c>
      <c r="AT20">
        <f t="shared" si="5"/>
        <v>14552.199014106072</v>
      </c>
      <c r="AU20">
        <f t="shared" si="6"/>
        <v>112.6207889517072</v>
      </c>
      <c r="AW20">
        <f t="shared" si="34"/>
        <v>24654.792630559587</v>
      </c>
      <c r="AX20">
        <f t="shared" si="35"/>
        <v>4735.1498503515977</v>
      </c>
      <c r="AY20">
        <f t="shared" si="36"/>
        <v>4148.259699597188</v>
      </c>
      <c r="AZ20">
        <f t="shared" si="37"/>
        <v>2650.5266800146055</v>
      </c>
      <c r="BA20">
        <f t="shared" si="38"/>
        <v>1369.0926535750687</v>
      </c>
      <c r="BB20">
        <f t="shared" si="39"/>
        <v>731.79710060411276</v>
      </c>
      <c r="BC20">
        <f t="shared" si="57"/>
        <v>1.0318787682195112E-2</v>
      </c>
      <c r="BD20">
        <f t="shared" si="7"/>
        <v>13634.825984142573</v>
      </c>
      <c r="BE20">
        <f t="shared" si="8"/>
        <v>140.69487441404422</v>
      </c>
      <c r="BG20">
        <f t="shared" si="40"/>
        <v>23541.887313087187</v>
      </c>
      <c r="BH20">
        <f t="shared" si="41"/>
        <v>4640.3244474881285</v>
      </c>
      <c r="BI20">
        <f t="shared" si="42"/>
        <v>3803.9771690205203</v>
      </c>
      <c r="BJ20">
        <f t="shared" si="43"/>
        <v>2421.1370332174602</v>
      </c>
      <c r="BK20">
        <f t="shared" si="44"/>
        <v>1248.7308733920906</v>
      </c>
      <c r="BL20">
        <f t="shared" si="45"/>
        <v>667.01290629576283</v>
      </c>
      <c r="BM20">
        <f t="shared" si="59"/>
        <v>1.2898484602743891E-2</v>
      </c>
      <c r="BN20">
        <f t="shared" si="9"/>
        <v>12781.182429413961</v>
      </c>
      <c r="BO20">
        <f t="shared" si="10"/>
        <v>164.85788477065674</v>
      </c>
      <c r="BQ20">
        <f t="shared" si="46"/>
        <v>22460.677710058968</v>
      </c>
      <c r="BR20">
        <f t="shared" si="47"/>
        <v>4547.0458222564439</v>
      </c>
      <c r="BS20">
        <f t="shared" si="48"/>
        <v>3485.237615088472</v>
      </c>
      <c r="BT20">
        <f t="shared" si="49"/>
        <v>2209.5193936231813</v>
      </c>
      <c r="BU20">
        <f t="shared" si="50"/>
        <v>1137.845182625028</v>
      </c>
      <c r="BV20">
        <f t="shared" si="51"/>
        <v>607.36553445581819</v>
      </c>
      <c r="BW20">
        <f t="shared" si="58"/>
        <v>1.5478181523292668E-2</v>
      </c>
      <c r="BX20">
        <f t="shared" si="11"/>
        <v>11987.013548048943</v>
      </c>
      <c r="BY20">
        <f t="shared" si="12"/>
        <v>185.53717161887005</v>
      </c>
    </row>
    <row r="21" spans="1:77" x14ac:dyDescent="0.45">
      <c r="A21">
        <v>2021</v>
      </c>
      <c r="B21">
        <v>8</v>
      </c>
      <c r="C21">
        <v>19</v>
      </c>
      <c r="D21">
        <f t="shared" si="1"/>
        <v>129.05983615173423</v>
      </c>
      <c r="E21">
        <f t="shared" si="13"/>
        <v>19058.818142355776</v>
      </c>
      <c r="F21">
        <f t="shared" si="14"/>
        <v>4872.920784857828</v>
      </c>
      <c r="G21">
        <f t="shared" si="15"/>
        <v>4057.2375863703319</v>
      </c>
      <c r="H21">
        <f t="shared" si="16"/>
        <v>2544.1693315923853</v>
      </c>
      <c r="I21">
        <f t="shared" si="17"/>
        <v>1303.3629412824446</v>
      </c>
      <c r="J21">
        <f t="shared" si="18"/>
        <v>693.9536076271371</v>
      </c>
      <c r="K21">
        <v>0</v>
      </c>
      <c r="L21">
        <f t="shared" si="53"/>
        <v>9.5801101736456111E-3</v>
      </c>
      <c r="M21">
        <f t="shared" si="0"/>
        <v>13471.644251730129</v>
      </c>
      <c r="N21">
        <f t="shared" si="54"/>
        <v>1.3216858523054307</v>
      </c>
      <c r="O21">
        <f t="shared" si="54"/>
        <v>1.080990254040735</v>
      </c>
      <c r="P21">
        <f t="shared" si="54"/>
        <v>1.0326155011645681</v>
      </c>
      <c r="Q21">
        <f t="shared" si="54"/>
        <v>1.0149442735164043</v>
      </c>
      <c r="R21">
        <f t="shared" si="54"/>
        <v>1.0072107636700451</v>
      </c>
      <c r="S21">
        <f t="shared" si="54"/>
        <v>1.0035620271820644</v>
      </c>
      <c r="T21">
        <f t="shared" si="19"/>
        <v>0.43</v>
      </c>
      <c r="U21">
        <f t="shared" si="20"/>
        <v>4.4999999999999998E-2</v>
      </c>
      <c r="V21">
        <f t="shared" si="60"/>
        <v>4.9999999999999998E-7</v>
      </c>
      <c r="W21">
        <f t="shared" si="60"/>
        <v>0.17050111485872416</v>
      </c>
      <c r="X21">
        <f t="shared" si="60"/>
        <v>0.26086441277848288</v>
      </c>
      <c r="Y21">
        <f t="shared" si="60"/>
        <v>0.3160087418324502</v>
      </c>
      <c r="Z21">
        <f t="shared" si="60"/>
        <v>0.34643685074413205</v>
      </c>
      <c r="AA21">
        <f t="shared" si="60"/>
        <v>0.36248328591441092</v>
      </c>
      <c r="AC21">
        <f t="shared" si="22"/>
        <v>20809.57095863191</v>
      </c>
      <c r="AD21">
        <f t="shared" si="23"/>
        <v>5098.3799556194172</v>
      </c>
      <c r="AE21">
        <f t="shared" si="24"/>
        <v>4838.2164230938151</v>
      </c>
      <c r="AF21">
        <f t="shared" si="25"/>
        <v>3057.2103436912598</v>
      </c>
      <c r="AG21">
        <f t="shared" si="26"/>
        <v>1570.8323455927055</v>
      </c>
      <c r="AH21">
        <f t="shared" si="27"/>
        <v>837.47565456921279</v>
      </c>
      <c r="AI21">
        <f t="shared" si="55"/>
        <v>4.7900550868228055E-3</v>
      </c>
      <c r="AJ21">
        <f t="shared" si="3"/>
        <v>15402.11472256641</v>
      </c>
      <c r="AK21">
        <f t="shared" si="4"/>
        <v>73.776977974657655</v>
      </c>
      <c r="AM21">
        <f t="shared" si="28"/>
        <v>19923.177192286603</v>
      </c>
      <c r="AN21">
        <f t="shared" si="29"/>
        <v>4984.5812468864324</v>
      </c>
      <c r="AO21">
        <f t="shared" si="30"/>
        <v>4432.377061221142</v>
      </c>
      <c r="AP21">
        <f t="shared" si="31"/>
        <v>2790.1582169527069</v>
      </c>
      <c r="AQ21">
        <f t="shared" si="32"/>
        <v>1431.5175451318139</v>
      </c>
      <c r="AR21">
        <f t="shared" si="33"/>
        <v>762.69887688946085</v>
      </c>
      <c r="AS21">
        <f t="shared" si="56"/>
        <v>7.1850826302342083E-3</v>
      </c>
      <c r="AT21">
        <f t="shared" si="5"/>
        <v>14401.332947081555</v>
      </c>
      <c r="AU21">
        <f t="shared" si="6"/>
        <v>103.4747672102953</v>
      </c>
      <c r="AW21">
        <f t="shared" si="34"/>
        <v>19058.818142355776</v>
      </c>
      <c r="AX21">
        <f t="shared" si="35"/>
        <v>4872.920784857828</v>
      </c>
      <c r="AY21">
        <f t="shared" si="36"/>
        <v>4057.2375863703319</v>
      </c>
      <c r="AZ21">
        <f t="shared" si="37"/>
        <v>2544.1693315923853</v>
      </c>
      <c r="BA21">
        <f t="shared" si="38"/>
        <v>1303.3629412824446</v>
      </c>
      <c r="BB21">
        <f t="shared" si="39"/>
        <v>693.9536076271371</v>
      </c>
      <c r="BC21">
        <f t="shared" si="57"/>
        <v>9.5801101736456111E-3</v>
      </c>
      <c r="BD21">
        <f t="shared" si="7"/>
        <v>13471.644251730129</v>
      </c>
      <c r="BE21">
        <f t="shared" si="8"/>
        <v>129.05983615173423</v>
      </c>
      <c r="BG21">
        <f t="shared" si="40"/>
        <v>18216.671086599497</v>
      </c>
      <c r="BH21">
        <f t="shared" si="41"/>
        <v>4763.3657711730802</v>
      </c>
      <c r="BI21">
        <f t="shared" si="42"/>
        <v>3710.6962777938315</v>
      </c>
      <c r="BJ21">
        <f t="shared" si="43"/>
        <v>2317.7385743531977</v>
      </c>
      <c r="BK21">
        <f t="shared" si="44"/>
        <v>1185.5583455257151</v>
      </c>
      <c r="BL21">
        <f t="shared" si="45"/>
        <v>630.79891337257061</v>
      </c>
      <c r="BM21">
        <f t="shared" si="59"/>
        <v>1.1975137717057015E-2</v>
      </c>
      <c r="BN21">
        <f t="shared" si="9"/>
        <v>12608.157882218396</v>
      </c>
      <c r="BO21">
        <f t="shared" si="10"/>
        <v>150.98442699796323</v>
      </c>
      <c r="BQ21">
        <f t="shared" si="46"/>
        <v>17396.864308664073</v>
      </c>
      <c r="BR21">
        <f t="shared" si="47"/>
        <v>4655.8838003513656</v>
      </c>
      <c r="BS21">
        <f t="shared" si="48"/>
        <v>3390.7819786091532</v>
      </c>
      <c r="BT21">
        <f t="shared" si="49"/>
        <v>2109.4585079809117</v>
      </c>
      <c r="BU21">
        <f t="shared" si="50"/>
        <v>1077.3469980306231</v>
      </c>
      <c r="BV21">
        <f t="shared" si="51"/>
        <v>572.82314488106238</v>
      </c>
      <c r="BW21">
        <f t="shared" si="58"/>
        <v>1.4370165260468417E-2</v>
      </c>
      <c r="BX21">
        <f t="shared" si="11"/>
        <v>11806.294429853117</v>
      </c>
      <c r="BY21">
        <f t="shared" si="12"/>
        <v>169.65840207073703</v>
      </c>
    </row>
    <row r="22" spans="1:77" x14ac:dyDescent="0.45">
      <c r="A22">
        <v>2021</v>
      </c>
      <c r="B22">
        <v>9</v>
      </c>
      <c r="C22">
        <v>20</v>
      </c>
      <c r="D22">
        <f t="shared" si="1"/>
        <v>59.259753964985407</v>
      </c>
      <c r="E22">
        <f t="shared" si="13"/>
        <v>14118.125445634159</v>
      </c>
      <c r="F22">
        <f t="shared" si="14"/>
        <v>4983.8556646859824</v>
      </c>
      <c r="G22">
        <f t="shared" si="15"/>
        <v>3962.1671514537306</v>
      </c>
      <c r="H22">
        <f t="shared" si="16"/>
        <v>2441.6181172306751</v>
      </c>
      <c r="I22">
        <f t="shared" si="17"/>
        <v>1241.20056960032</v>
      </c>
      <c r="J22">
        <f t="shared" si="18"/>
        <v>658.4381902083029</v>
      </c>
      <c r="K22">
        <v>0</v>
      </c>
      <c r="L22">
        <f t="shared" si="53"/>
        <v>4.4598860965804942E-3</v>
      </c>
      <c r="M22">
        <f t="shared" si="0"/>
        <v>13287.279693179011</v>
      </c>
      <c r="N22">
        <f t="shared" si="54"/>
        <v>1.273295559186874</v>
      </c>
      <c r="O22">
        <f t="shared" si="54"/>
        <v>1.0743954718332109</v>
      </c>
      <c r="P22">
        <f t="shared" si="54"/>
        <v>1.0304622400391612</v>
      </c>
      <c r="Q22">
        <f t="shared" si="54"/>
        <v>1.0140438692420448</v>
      </c>
      <c r="R22">
        <f t="shared" si="54"/>
        <v>1.0067946876914795</v>
      </c>
      <c r="S22">
        <f t="shared" si="54"/>
        <v>1.0033607925051915</v>
      </c>
      <c r="T22">
        <f t="shared" si="19"/>
        <v>0.43</v>
      </c>
      <c r="U22">
        <f t="shared" si="20"/>
        <v>4.4999999999999998E-2</v>
      </c>
      <c r="V22">
        <f t="shared" si="60"/>
        <v>4.9999999999999998E-7</v>
      </c>
      <c r="W22">
        <f t="shared" si="60"/>
        <v>0.17050111485872416</v>
      </c>
      <c r="X22">
        <f t="shared" si="60"/>
        <v>0.26086441277848288</v>
      </c>
      <c r="Y22">
        <f t="shared" si="60"/>
        <v>0.3160087418324502</v>
      </c>
      <c r="Z22">
        <f t="shared" si="60"/>
        <v>0.34643685074413205</v>
      </c>
      <c r="AA22">
        <f t="shared" si="60"/>
        <v>0.36248328591441092</v>
      </c>
      <c r="AC22">
        <f t="shared" si="22"/>
        <v>15390.947591325859</v>
      </c>
      <c r="AD22">
        <f t="shared" si="23"/>
        <v>5238.8690656262988</v>
      </c>
      <c r="AE22">
        <f t="shared" si="24"/>
        <v>4748.021175845668</v>
      </c>
      <c r="AF22">
        <f t="shared" si="25"/>
        <v>2948.6235093993714</v>
      </c>
      <c r="AG22">
        <f t="shared" si="26"/>
        <v>1503.4377068463934</v>
      </c>
      <c r="AH22">
        <f t="shared" si="27"/>
        <v>798.62656664316614</v>
      </c>
      <c r="AI22">
        <f t="shared" si="55"/>
        <v>2.2299430482902471E-3</v>
      </c>
      <c r="AJ22">
        <f t="shared" si="3"/>
        <v>15237.578024360897</v>
      </c>
      <c r="AK22">
        <f t="shared" si="4"/>
        <v>33.978931188203816</v>
      </c>
      <c r="AM22">
        <f t="shared" si="28"/>
        <v>14747.033055746148</v>
      </c>
      <c r="AN22">
        <f t="shared" si="29"/>
        <v>5109.9963515463223</v>
      </c>
      <c r="AO22">
        <f t="shared" si="30"/>
        <v>4339.1319082709324</v>
      </c>
      <c r="AP22">
        <f t="shared" si="31"/>
        <v>2684.3741074581189</v>
      </c>
      <c r="AQ22">
        <f t="shared" si="32"/>
        <v>1366.6715133981129</v>
      </c>
      <c r="AR22">
        <f t="shared" si="33"/>
        <v>725.49187317230326</v>
      </c>
      <c r="AS22">
        <f t="shared" si="56"/>
        <v>3.3449145724353709E-3</v>
      </c>
      <c r="AT22">
        <f t="shared" si="5"/>
        <v>14225.665753845789</v>
      </c>
      <c r="AU22">
        <f t="shared" si="6"/>
        <v>47.583636682633589</v>
      </c>
      <c r="AW22">
        <f t="shared" si="34"/>
        <v>14118.125445634159</v>
      </c>
      <c r="AX22">
        <f t="shared" si="35"/>
        <v>4983.8556646859824</v>
      </c>
      <c r="AY22">
        <f t="shared" si="36"/>
        <v>3962.1671514537306</v>
      </c>
      <c r="AZ22">
        <f t="shared" si="37"/>
        <v>2441.6181172306751</v>
      </c>
      <c r="BA22">
        <f t="shared" si="38"/>
        <v>1241.20056960032</v>
      </c>
      <c r="BB22">
        <f t="shared" si="39"/>
        <v>658.4381902083029</v>
      </c>
      <c r="BC22">
        <f t="shared" si="57"/>
        <v>4.4598860965804942E-3</v>
      </c>
      <c r="BD22">
        <f t="shared" si="7"/>
        <v>13287.279693179011</v>
      </c>
      <c r="BE22">
        <f t="shared" si="8"/>
        <v>59.259753964985407</v>
      </c>
      <c r="BG22">
        <f t="shared" si="40"/>
        <v>13504.429564999215</v>
      </c>
      <c r="BH22">
        <f t="shared" si="41"/>
        <v>4860.398175084696</v>
      </c>
      <c r="BI22">
        <f t="shared" si="42"/>
        <v>3614.858885265462</v>
      </c>
      <c r="BJ22">
        <f t="shared" si="43"/>
        <v>2218.7633577181841</v>
      </c>
      <c r="BK22">
        <f t="shared" si="44"/>
        <v>1126.1750814173183</v>
      </c>
      <c r="BL22">
        <f t="shared" si="45"/>
        <v>597.00486975783497</v>
      </c>
      <c r="BM22">
        <f t="shared" si="59"/>
        <v>5.5748576207256175E-3</v>
      </c>
      <c r="BN22">
        <f t="shared" si="9"/>
        <v>12417.200369243496</v>
      </c>
      <c r="BO22">
        <f t="shared" si="10"/>
        <v>69.224124106554058</v>
      </c>
      <c r="BQ22">
        <f t="shared" si="46"/>
        <v>12906.113277526671</v>
      </c>
      <c r="BR22">
        <f t="shared" si="47"/>
        <v>4739.5757669357099</v>
      </c>
      <c r="BS22">
        <f t="shared" si="48"/>
        <v>3295.0861033382876</v>
      </c>
      <c r="BT22">
        <f t="shared" si="49"/>
        <v>2014.3253380455917</v>
      </c>
      <c r="BU22">
        <f t="shared" si="50"/>
        <v>1020.8036410514026</v>
      </c>
      <c r="BV22">
        <f t="shared" si="51"/>
        <v>540.7631331944682</v>
      </c>
      <c r="BW22">
        <f t="shared" si="58"/>
        <v>6.6898291448707417E-3</v>
      </c>
      <c r="BX22">
        <f t="shared" si="11"/>
        <v>11610.553982565461</v>
      </c>
      <c r="BY22">
        <f t="shared" si="12"/>
        <v>77.672622420661483</v>
      </c>
    </row>
    <row r="23" spans="1:77" x14ac:dyDescent="0.45">
      <c r="A23">
        <v>2021</v>
      </c>
      <c r="B23">
        <v>10</v>
      </c>
      <c r="C23">
        <v>21</v>
      </c>
      <c r="D23">
        <f t="shared" si="1"/>
        <v>136.98652067949936</v>
      </c>
      <c r="E23">
        <f t="shared" si="13"/>
        <v>10119.733898545412</v>
      </c>
      <c r="F23">
        <f t="shared" si="14"/>
        <v>5091.4460916942189</v>
      </c>
      <c r="G23">
        <f t="shared" si="15"/>
        <v>3881.4639603821506</v>
      </c>
      <c r="H23">
        <f t="shared" si="16"/>
        <v>2353.602689387511</v>
      </c>
      <c r="I23">
        <f t="shared" si="17"/>
        <v>1187.8649903773166</v>
      </c>
      <c r="J23">
        <f t="shared" si="18"/>
        <v>627.98520711768026</v>
      </c>
      <c r="K23">
        <v>0</v>
      </c>
      <c r="L23">
        <f t="shared" si="53"/>
        <v>1.0423279384061148E-2</v>
      </c>
      <c r="M23">
        <f t="shared" si="0"/>
        <v>13142.362938958879</v>
      </c>
      <c r="N23">
        <f t="shared" si="54"/>
        <v>1.2357161815305073</v>
      </c>
      <c r="O23">
        <f t="shared" si="54"/>
        <v>1.0684915165613005</v>
      </c>
      <c r="P23">
        <f t="shared" si="54"/>
        <v>1.0284724249621717</v>
      </c>
      <c r="Q23">
        <f t="shared" si="54"/>
        <v>1.0132018718255937</v>
      </c>
      <c r="R23">
        <f t="shared" si="54"/>
        <v>1.0064035547290595</v>
      </c>
      <c r="S23">
        <f t="shared" si="54"/>
        <v>1.0031711506301075</v>
      </c>
      <c r="T23">
        <f t="shared" si="19"/>
        <v>0.43</v>
      </c>
      <c r="U23">
        <f t="shared" si="20"/>
        <v>4.4999999999999998E-2</v>
      </c>
      <c r="V23">
        <f t="shared" si="60"/>
        <v>4.9999999999999998E-7</v>
      </c>
      <c r="W23">
        <f t="shared" si="60"/>
        <v>0.17050111485872416</v>
      </c>
      <c r="X23">
        <f t="shared" si="60"/>
        <v>0.26086441277848288</v>
      </c>
      <c r="Y23">
        <f t="shared" si="60"/>
        <v>0.3160087418324502</v>
      </c>
      <c r="Z23">
        <f t="shared" si="60"/>
        <v>0.34643685074413205</v>
      </c>
      <c r="AA23">
        <f t="shared" si="60"/>
        <v>0.36248328591441092</v>
      </c>
      <c r="AC23">
        <f t="shared" si="22"/>
        <v>11019.608442090479</v>
      </c>
      <c r="AD23">
        <f t="shared" si="23"/>
        <v>5363.6470479085647</v>
      </c>
      <c r="AE23">
        <f t="shared" si="24"/>
        <v>4661.8991756533987</v>
      </c>
      <c r="AF23">
        <f t="shared" si="25"/>
        <v>2848.9068182541623</v>
      </c>
      <c r="AG23">
        <f t="shared" si="26"/>
        <v>1442.1861267213287</v>
      </c>
      <c r="AH23">
        <f t="shared" si="27"/>
        <v>763.47071674529604</v>
      </c>
      <c r="AI23">
        <f t="shared" si="55"/>
        <v>5.211639692030574E-3</v>
      </c>
      <c r="AJ23">
        <f t="shared" si="3"/>
        <v>15080.109885282751</v>
      </c>
      <c r="AK23">
        <f t="shared" si="4"/>
        <v>78.592099238322206</v>
      </c>
      <c r="AM23">
        <f t="shared" si="28"/>
        <v>10564.624103959108</v>
      </c>
      <c r="AN23">
        <f t="shared" si="29"/>
        <v>5226.0073775708661</v>
      </c>
      <c r="AO23">
        <f t="shared" si="30"/>
        <v>4255.5885390995691</v>
      </c>
      <c r="AP23">
        <f t="shared" si="31"/>
        <v>2590.6008145611872</v>
      </c>
      <c r="AQ23">
        <f t="shared" si="32"/>
        <v>1309.4681271697148</v>
      </c>
      <c r="AR23">
        <f t="shared" si="33"/>
        <v>692.74653794647975</v>
      </c>
      <c r="AS23">
        <f t="shared" si="56"/>
        <v>7.8174595380458602E-3</v>
      </c>
      <c r="AT23">
        <f t="shared" si="5"/>
        <v>14074.411396347816</v>
      </c>
      <c r="AU23">
        <f t="shared" si="6"/>
        <v>110.02614161276058</v>
      </c>
      <c r="AW23">
        <f t="shared" si="34"/>
        <v>10119.733898545412</v>
      </c>
      <c r="AX23">
        <f t="shared" si="35"/>
        <v>5091.4460916942189</v>
      </c>
      <c r="AY23">
        <f t="shared" si="36"/>
        <v>3881.4639603821506</v>
      </c>
      <c r="AZ23">
        <f t="shared" si="37"/>
        <v>2353.602689387511</v>
      </c>
      <c r="BA23">
        <f t="shared" si="38"/>
        <v>1187.8649903773166</v>
      </c>
      <c r="BB23">
        <f t="shared" si="39"/>
        <v>627.98520711768026</v>
      </c>
      <c r="BC23">
        <f t="shared" si="57"/>
        <v>1.0423279384061148E-2</v>
      </c>
      <c r="BD23">
        <f t="shared" si="7"/>
        <v>13142.362938958879</v>
      </c>
      <c r="BE23">
        <f t="shared" si="8"/>
        <v>136.98652067949936</v>
      </c>
      <c r="BG23">
        <f t="shared" si="40"/>
        <v>9685.1189985592191</v>
      </c>
      <c r="BH23">
        <f t="shared" si="41"/>
        <v>4959.9042222334838</v>
      </c>
      <c r="BI23">
        <f t="shared" si="42"/>
        <v>3537.1993594366181</v>
      </c>
      <c r="BJ23">
        <f t="shared" si="43"/>
        <v>2136.3075382709708</v>
      </c>
      <c r="BK23">
        <f t="shared" si="44"/>
        <v>1076.5266046243985</v>
      </c>
      <c r="BL23">
        <f t="shared" si="45"/>
        <v>568.72755453566447</v>
      </c>
      <c r="BM23">
        <f t="shared" si="59"/>
        <v>1.3029099230076436E-2</v>
      </c>
      <c r="BN23">
        <f t="shared" si="9"/>
        <v>12278.665279101135</v>
      </c>
      <c r="BO23">
        <f t="shared" si="10"/>
        <v>159.97994833430286</v>
      </c>
      <c r="BQ23">
        <f t="shared" si="46"/>
        <v>9260.93413739057</v>
      </c>
      <c r="BR23">
        <f t="shared" si="47"/>
        <v>4831.3237468978987</v>
      </c>
      <c r="BS23">
        <f t="shared" si="48"/>
        <v>3220.622462796357</v>
      </c>
      <c r="BT23">
        <f t="shared" si="49"/>
        <v>1937.2211256636506</v>
      </c>
      <c r="BU23">
        <f t="shared" si="50"/>
        <v>974.66239530317591</v>
      </c>
      <c r="BV23">
        <f t="shared" si="51"/>
        <v>514.54678924609436</v>
      </c>
      <c r="BW23">
        <f t="shared" si="58"/>
        <v>1.563491907609172E-2</v>
      </c>
      <c r="BX23">
        <f t="shared" si="11"/>
        <v>11478.376519907177</v>
      </c>
      <c r="BY23">
        <f t="shared" si="12"/>
        <v>179.46348801366003</v>
      </c>
    </row>
    <row r="24" spans="1:77" x14ac:dyDescent="0.45">
      <c r="A24">
        <v>2021</v>
      </c>
      <c r="B24">
        <v>11</v>
      </c>
      <c r="C24">
        <v>22</v>
      </c>
      <c r="D24">
        <f t="shared" si="1"/>
        <v>1008.1215527878246</v>
      </c>
      <c r="E24">
        <f t="shared" si="13"/>
        <v>7064.6435528159809</v>
      </c>
      <c r="F24">
        <f t="shared" si="14"/>
        <v>5142.2898779016459</v>
      </c>
      <c r="G24">
        <f t="shared" si="15"/>
        <v>3771.8820291310899</v>
      </c>
      <c r="H24">
        <f t="shared" si="16"/>
        <v>2252.8320327616611</v>
      </c>
      <c r="I24">
        <f t="shared" si="17"/>
        <v>1129.2938804902565</v>
      </c>
      <c r="J24">
        <f t="shared" si="18"/>
        <v>595.08202861395273</v>
      </c>
      <c r="K24">
        <v>0</v>
      </c>
      <c r="L24">
        <f t="shared" si="53"/>
        <v>7.8201213881224266E-2</v>
      </c>
      <c r="M24">
        <f t="shared" si="0"/>
        <v>12891.379848898609</v>
      </c>
      <c r="N24">
        <f t="shared" si="54"/>
        <v>1.2057434936253839</v>
      </c>
      <c r="O24">
        <f t="shared" si="54"/>
        <v>1.0631834768008654</v>
      </c>
      <c r="P24">
        <f t="shared" si="54"/>
        <v>1.0266310022622362</v>
      </c>
      <c r="Q24">
        <f t="shared" si="54"/>
        <v>1.0124140126799859</v>
      </c>
      <c r="R24">
        <f t="shared" si="54"/>
        <v>1.0060357653723409</v>
      </c>
      <c r="S24">
        <f t="shared" si="54"/>
        <v>1.0029924091740836</v>
      </c>
      <c r="T24">
        <f t="shared" si="19"/>
        <v>0.43</v>
      </c>
      <c r="U24">
        <f t="shared" si="20"/>
        <v>4.4999999999999998E-2</v>
      </c>
      <c r="V24">
        <f t="shared" si="60"/>
        <v>4.9999999999999998E-7</v>
      </c>
      <c r="W24">
        <f t="shared" si="60"/>
        <v>0.17050111485872416</v>
      </c>
      <c r="X24">
        <f t="shared" si="60"/>
        <v>0.26086441277848288</v>
      </c>
      <c r="Y24">
        <f t="shared" si="60"/>
        <v>0.3160087418324502</v>
      </c>
      <c r="Z24">
        <f t="shared" si="60"/>
        <v>0.34643685074413205</v>
      </c>
      <c r="AA24">
        <f t="shared" si="60"/>
        <v>0.36248328591441092</v>
      </c>
      <c r="AC24">
        <f t="shared" si="22"/>
        <v>7686.7242239276784</v>
      </c>
      <c r="AD24">
        <f t="shared" si="23"/>
        <v>5445.1624610870695</v>
      </c>
      <c r="AE24">
        <f t="shared" si="24"/>
        <v>4554.580047574218</v>
      </c>
      <c r="AF24">
        <f t="shared" si="25"/>
        <v>2741.7769476178723</v>
      </c>
      <c r="AG24">
        <f t="shared" si="26"/>
        <v>1378.5911340488647</v>
      </c>
      <c r="AH24">
        <f t="shared" si="27"/>
        <v>727.44773221613889</v>
      </c>
      <c r="AI24">
        <f t="shared" si="55"/>
        <v>3.9100606940612133E-2</v>
      </c>
      <c r="AJ24">
        <f t="shared" si="3"/>
        <v>14847.558322544164</v>
      </c>
      <c r="AK24">
        <f t="shared" si="4"/>
        <v>580.54854199761382</v>
      </c>
      <c r="AM24">
        <f t="shared" si="28"/>
        <v>7372.3199316308855</v>
      </c>
      <c r="AN24">
        <f t="shared" si="29"/>
        <v>5291.8129425225934</v>
      </c>
      <c r="AO24">
        <f t="shared" si="30"/>
        <v>4146.5335773337738</v>
      </c>
      <c r="AP24">
        <f t="shared" si="31"/>
        <v>2486.4336056682582</v>
      </c>
      <c r="AQ24">
        <f t="shared" si="32"/>
        <v>1248.3132618780348</v>
      </c>
      <c r="AR24">
        <f t="shared" si="33"/>
        <v>658.25537316576981</v>
      </c>
      <c r="AS24">
        <f t="shared" si="56"/>
        <v>5.8650910410918203E-2</v>
      </c>
      <c r="AT24">
        <f t="shared" si="5"/>
        <v>13831.348760568431</v>
      </c>
      <c r="AU24">
        <f t="shared" si="6"/>
        <v>811.22119701826364</v>
      </c>
      <c r="AW24">
        <f t="shared" si="34"/>
        <v>7064.6435528159809</v>
      </c>
      <c r="AX24">
        <f t="shared" si="35"/>
        <v>5142.2898779016459</v>
      </c>
      <c r="AY24">
        <f t="shared" si="36"/>
        <v>3771.8820291310899</v>
      </c>
      <c r="AZ24">
        <f t="shared" si="37"/>
        <v>2252.8320327616611</v>
      </c>
      <c r="BA24">
        <f t="shared" si="38"/>
        <v>1129.2938804902565</v>
      </c>
      <c r="BB24">
        <f t="shared" si="39"/>
        <v>595.08202861395273</v>
      </c>
      <c r="BC24">
        <f t="shared" si="57"/>
        <v>7.8201213881224266E-2</v>
      </c>
      <c r="BD24">
        <f t="shared" si="7"/>
        <v>12891.379848898609</v>
      </c>
      <c r="BE24">
        <f t="shared" si="8"/>
        <v>1008.1215527878246</v>
      </c>
      <c r="BG24">
        <f t="shared" si="40"/>
        <v>6763.8371776971562</v>
      </c>
      <c r="BH24">
        <f t="shared" si="41"/>
        <v>4996.5097988313091</v>
      </c>
      <c r="BI24">
        <f t="shared" si="42"/>
        <v>3428.1194411989077</v>
      </c>
      <c r="BJ24">
        <f t="shared" si="43"/>
        <v>2039.2736478234738</v>
      </c>
      <c r="BK24">
        <f t="shared" si="44"/>
        <v>1020.640120624483</v>
      </c>
      <c r="BL24">
        <f t="shared" si="45"/>
        <v>537.44716914812932</v>
      </c>
      <c r="BM24">
        <f t="shared" si="59"/>
        <v>9.7751517351530329E-2</v>
      </c>
      <c r="BN24">
        <f t="shared" si="9"/>
        <v>12021.990177626303</v>
      </c>
      <c r="BO24">
        <f t="shared" si="10"/>
        <v>1175.1677814481648</v>
      </c>
      <c r="BQ24">
        <f t="shared" si="46"/>
        <v>6470.0245786607084</v>
      </c>
      <c r="BR24">
        <f t="shared" si="47"/>
        <v>4854.3908018289412</v>
      </c>
      <c r="BS24">
        <f t="shared" si="48"/>
        <v>3112.9127598803552</v>
      </c>
      <c r="BT24">
        <f t="shared" si="49"/>
        <v>1844.1819519504356</v>
      </c>
      <c r="BU24">
        <f t="shared" si="50"/>
        <v>921.52426514855756</v>
      </c>
      <c r="BV24">
        <f t="shared" si="51"/>
        <v>484.90556495235995</v>
      </c>
      <c r="BW24">
        <f t="shared" si="58"/>
        <v>0.11730182082183641</v>
      </c>
      <c r="BX24">
        <f t="shared" si="11"/>
        <v>11217.915343760649</v>
      </c>
      <c r="BY24">
        <f t="shared" si="12"/>
        <v>1315.881895648341</v>
      </c>
    </row>
    <row r="25" spans="1:77" x14ac:dyDescent="0.45">
      <c r="A25">
        <v>2021</v>
      </c>
      <c r="B25">
        <v>12</v>
      </c>
      <c r="C25">
        <v>23</v>
      </c>
      <c r="D25">
        <f t="shared" si="1"/>
        <v>666.52099501978932</v>
      </c>
      <c r="E25">
        <f t="shared" si="13"/>
        <v>4825.255519526434</v>
      </c>
      <c r="F25">
        <f t="shared" si="14"/>
        <v>4819.040427124587</v>
      </c>
      <c r="G25">
        <f t="shared" si="15"/>
        <v>3403.110378427762</v>
      </c>
      <c r="H25">
        <f t="shared" si="16"/>
        <v>2001.9885762315737</v>
      </c>
      <c r="I25">
        <f t="shared" si="17"/>
        <v>996.67292960382042</v>
      </c>
      <c r="J25">
        <f t="shared" si="18"/>
        <v>523.46779645008996</v>
      </c>
      <c r="K25">
        <v>0</v>
      </c>
      <c r="L25">
        <f t="shared" si="53"/>
        <v>5.6752818299605289E-2</v>
      </c>
      <c r="M25">
        <f t="shared" si="0"/>
        <v>11744.280107837832</v>
      </c>
      <c r="N25">
        <f t="shared" si="54"/>
        <v>1.1813221450223856</v>
      </c>
      <c r="O25">
        <f t="shared" si="54"/>
        <v>1.0583928992520348</v>
      </c>
      <c r="P25">
        <f t="shared" si="54"/>
        <v>1.0249246350378065</v>
      </c>
      <c r="Q25">
        <f t="shared" si="54"/>
        <v>1.0116763904262953</v>
      </c>
      <c r="R25">
        <f t="shared" si="54"/>
        <v>1.0056898343371472</v>
      </c>
      <c r="S25">
        <f t="shared" si="54"/>
        <v>1.0028239197888971</v>
      </c>
      <c r="T25">
        <f t="shared" si="19"/>
        <v>0.43</v>
      </c>
      <c r="U25">
        <f t="shared" si="20"/>
        <v>4.4999999999999998E-2</v>
      </c>
      <c r="V25">
        <f t="shared" si="60"/>
        <v>4.9999999999999998E-7</v>
      </c>
      <c r="W25">
        <f t="shared" si="60"/>
        <v>0.17050111485872416</v>
      </c>
      <c r="X25">
        <f t="shared" si="60"/>
        <v>0.26086441277848288</v>
      </c>
      <c r="Y25">
        <f t="shared" si="60"/>
        <v>0.3160087418324502</v>
      </c>
      <c r="Z25">
        <f t="shared" si="60"/>
        <v>0.34643685074413205</v>
      </c>
      <c r="AA25">
        <f t="shared" si="60"/>
        <v>0.36248328591441092</v>
      </c>
      <c r="AC25">
        <f t="shared" si="22"/>
        <v>5247.2629837356462</v>
      </c>
      <c r="AD25">
        <f t="shared" si="23"/>
        <v>5315.7832959347807</v>
      </c>
      <c r="AE25">
        <f t="shared" si="24"/>
        <v>4287.3719463443367</v>
      </c>
      <c r="AF25">
        <f t="shared" si="25"/>
        <v>2543.6966556001476</v>
      </c>
      <c r="AG25">
        <f t="shared" si="26"/>
        <v>1270.5971972135887</v>
      </c>
      <c r="AH25">
        <f t="shared" si="27"/>
        <v>668.34780072969988</v>
      </c>
      <c r="AI25">
        <f t="shared" si="55"/>
        <v>2.8376409149802644E-2</v>
      </c>
      <c r="AJ25">
        <f t="shared" si="3"/>
        <v>14085.796895822554</v>
      </c>
      <c r="AK25">
        <f t="shared" si="4"/>
        <v>399.70433591688078</v>
      </c>
      <c r="AM25">
        <f t="shared" si="28"/>
        <v>5034.0355272723891</v>
      </c>
      <c r="AN25">
        <f t="shared" si="29"/>
        <v>5062.6208722812644</v>
      </c>
      <c r="AO25">
        <f t="shared" si="30"/>
        <v>3822.198756543572</v>
      </c>
      <c r="AP25">
        <f t="shared" si="31"/>
        <v>2258.1901192492578</v>
      </c>
      <c r="AQ25">
        <f t="shared" si="32"/>
        <v>1126.1199280980366</v>
      </c>
      <c r="AR25">
        <f t="shared" si="33"/>
        <v>591.90773424802035</v>
      </c>
      <c r="AS25">
        <f t="shared" si="56"/>
        <v>4.2564613724703965E-2</v>
      </c>
      <c r="AT25">
        <f t="shared" si="5"/>
        <v>12861.037410420151</v>
      </c>
      <c r="AU25">
        <f t="shared" si="6"/>
        <v>547.42508947350075</v>
      </c>
      <c r="AW25">
        <f t="shared" si="34"/>
        <v>4825.255519526434</v>
      </c>
      <c r="AX25">
        <f t="shared" si="35"/>
        <v>4819.040427124587</v>
      </c>
      <c r="AY25">
        <f t="shared" si="36"/>
        <v>3403.110378427762</v>
      </c>
      <c r="AZ25">
        <f t="shared" si="37"/>
        <v>2001.9885762315737</v>
      </c>
      <c r="BA25">
        <f t="shared" si="38"/>
        <v>996.67292960382042</v>
      </c>
      <c r="BB25">
        <f t="shared" si="39"/>
        <v>523.46779645008996</v>
      </c>
      <c r="BC25">
        <f t="shared" si="57"/>
        <v>5.6752818299605289E-2</v>
      </c>
      <c r="BD25">
        <f t="shared" si="7"/>
        <v>11744.280107837832</v>
      </c>
      <c r="BE25">
        <f t="shared" si="8"/>
        <v>666.52099501978932</v>
      </c>
      <c r="BG25">
        <f t="shared" si="40"/>
        <v>4621.0269443198049</v>
      </c>
      <c r="BH25">
        <f t="shared" si="41"/>
        <v>4584.7409458029169</v>
      </c>
      <c r="BI25">
        <f t="shared" si="42"/>
        <v>3025.9362043525471</v>
      </c>
      <c r="BJ25">
        <f t="shared" si="43"/>
        <v>1772.3406086222324</v>
      </c>
      <c r="BK25">
        <f t="shared" si="44"/>
        <v>880.82532353978013</v>
      </c>
      <c r="BL25">
        <f t="shared" si="45"/>
        <v>462.26166031271384</v>
      </c>
      <c r="BM25">
        <f t="shared" si="59"/>
        <v>7.0941022874506612E-2</v>
      </c>
      <c r="BN25">
        <f t="shared" si="9"/>
        <v>10726.10474263019</v>
      </c>
      <c r="BO25">
        <f t="shared" si="10"/>
        <v>760.92084190128219</v>
      </c>
      <c r="BQ25">
        <f t="shared" si="46"/>
        <v>4421.4413767617953</v>
      </c>
      <c r="BR25">
        <f t="shared" si="47"/>
        <v>4359.4293463335871</v>
      </c>
      <c r="BS25">
        <f t="shared" si="48"/>
        <v>2686.85083823899</v>
      </c>
      <c r="BT25">
        <f t="shared" si="49"/>
        <v>1566.7313449417181</v>
      </c>
      <c r="BU25">
        <f t="shared" si="50"/>
        <v>777.27100854157652</v>
      </c>
      <c r="BV25">
        <f t="shared" si="51"/>
        <v>407.59024808132756</v>
      </c>
      <c r="BW25">
        <f t="shared" si="58"/>
        <v>8.5129227449407929E-2</v>
      </c>
      <c r="BX25">
        <f t="shared" si="11"/>
        <v>9797.872786137199</v>
      </c>
      <c r="BY25">
        <f t="shared" si="12"/>
        <v>834.08534093143783</v>
      </c>
    </row>
    <row r="26" spans="1:77" x14ac:dyDescent="0.45">
      <c r="A26">
        <v>2022</v>
      </c>
      <c r="B26">
        <v>1</v>
      </c>
      <c r="C26">
        <v>24</v>
      </c>
      <c r="D26">
        <f t="shared" si="1"/>
        <v>182.80320426090856</v>
      </c>
      <c r="E26">
        <f t="shared" si="13"/>
        <v>2877.080604882281</v>
      </c>
      <c r="F26">
        <f t="shared" si="14"/>
        <v>3235.3508689463342</v>
      </c>
      <c r="G26">
        <f t="shared" si="15"/>
        <v>4597.4243259206305</v>
      </c>
      <c r="H26">
        <f t="shared" si="16"/>
        <v>3137.8386328258784</v>
      </c>
      <c r="I26">
        <f t="shared" si="17"/>
        <v>1820.6046766304319</v>
      </c>
      <c r="J26">
        <f t="shared" si="18"/>
        <v>900.674363277873</v>
      </c>
      <c r="K26">
        <v>0</v>
      </c>
      <c r="L26">
        <f t="shared" si="53"/>
        <v>1.3351200307261543E-2</v>
      </c>
      <c r="M26">
        <f t="shared" si="0"/>
        <v>13691.892867601147</v>
      </c>
      <c r="N26">
        <f t="shared" si="54"/>
        <v>8.6201218745313053</v>
      </c>
      <c r="O26">
        <f t="shared" si="54"/>
        <v>1.1610740940419642</v>
      </c>
      <c r="P26">
        <f t="shared" si="54"/>
        <v>1.0540543689490181</v>
      </c>
      <c r="Q26">
        <f t="shared" si="54"/>
        <v>1.0233414656310638</v>
      </c>
      <c r="R26">
        <f t="shared" si="54"/>
        <v>1.0109854330301788</v>
      </c>
      <c r="S26">
        <f t="shared" si="54"/>
        <v>1.0053643810555184</v>
      </c>
      <c r="T26">
        <f t="shared" si="19"/>
        <v>0.43</v>
      </c>
      <c r="U26">
        <f t="shared" si="20"/>
        <v>4.4999999999999998E-2</v>
      </c>
      <c r="V26">
        <f t="shared" si="60"/>
        <v>4.9999999999999998E-7</v>
      </c>
      <c r="W26">
        <f t="shared" si="60"/>
        <v>0.17050111485872416</v>
      </c>
      <c r="X26">
        <f t="shared" si="60"/>
        <v>0.26086441277848288</v>
      </c>
      <c r="Y26">
        <f t="shared" si="60"/>
        <v>0.3160087418324502</v>
      </c>
      <c r="Z26">
        <f t="shared" si="60"/>
        <v>0.34643685074413205</v>
      </c>
      <c r="AA26">
        <f t="shared" si="60"/>
        <v>0.36248328591441092</v>
      </c>
      <c r="AC26">
        <f t="shared" si="22"/>
        <v>3511.0467216991019</v>
      </c>
      <c r="AD26">
        <f t="shared" si="23"/>
        <v>3517.0004137408187</v>
      </c>
      <c r="AE26">
        <f t="shared" si="24"/>
        <v>5222.1660243757196</v>
      </c>
      <c r="AF26">
        <f t="shared" si="25"/>
        <v>4074.8324161194232</v>
      </c>
      <c r="AG26">
        <f t="shared" si="26"/>
        <v>2385.4139705352368</v>
      </c>
      <c r="AH26">
        <f t="shared" si="27"/>
        <v>1184.2694980273784</v>
      </c>
      <c r="AI26">
        <f t="shared" si="55"/>
        <v>6.6756001536307716E-3</v>
      </c>
      <c r="AJ26">
        <f t="shared" si="3"/>
        <v>16383.682322798579</v>
      </c>
      <c r="AK26">
        <f t="shared" si="4"/>
        <v>109.37091223111194</v>
      </c>
      <c r="AM26">
        <f t="shared" si="28"/>
        <v>3178.5520573006856</v>
      </c>
      <c r="AN26">
        <f t="shared" si="29"/>
        <v>3374.7178132468011</v>
      </c>
      <c r="AO26">
        <f t="shared" si="30"/>
        <v>4901.6325917371132</v>
      </c>
      <c r="AP26">
        <f t="shared" si="31"/>
        <v>3578.4892969894004</v>
      </c>
      <c r="AQ26">
        <f t="shared" si="32"/>
        <v>2085.6335453023976</v>
      </c>
      <c r="AR26">
        <f t="shared" si="33"/>
        <v>1033.6307728085199</v>
      </c>
      <c r="AS26">
        <f t="shared" si="56"/>
        <v>1.0013400230446157E-2</v>
      </c>
      <c r="AT26">
        <f t="shared" si="5"/>
        <v>14974.104020084233</v>
      </c>
      <c r="AU26">
        <f t="shared" si="6"/>
        <v>149.9416966454362</v>
      </c>
      <c r="AW26">
        <f t="shared" si="34"/>
        <v>2877.080604882281</v>
      </c>
      <c r="AX26">
        <f t="shared" si="35"/>
        <v>3235.3508689463342</v>
      </c>
      <c r="AY26">
        <f t="shared" si="36"/>
        <v>4597.4243259206305</v>
      </c>
      <c r="AZ26">
        <f t="shared" si="37"/>
        <v>3137.8386328258784</v>
      </c>
      <c r="BA26">
        <f t="shared" si="38"/>
        <v>1820.6046766304319</v>
      </c>
      <c r="BB26">
        <f t="shared" si="39"/>
        <v>900.674363277873</v>
      </c>
      <c r="BC26">
        <f t="shared" si="57"/>
        <v>1.3351200307261543E-2</v>
      </c>
      <c r="BD26">
        <f t="shared" si="7"/>
        <v>13691.892867601147</v>
      </c>
      <c r="BE26">
        <f t="shared" si="8"/>
        <v>182.80320426090856</v>
      </c>
      <c r="BG26">
        <f t="shared" si="40"/>
        <v>2603.8501162058947</v>
      </c>
      <c r="BH26">
        <f t="shared" si="41"/>
        <v>3098.9723217983883</v>
      </c>
      <c r="BI26">
        <f t="shared" si="42"/>
        <v>4308.8504728503194</v>
      </c>
      <c r="BJ26">
        <f t="shared" si="43"/>
        <v>2747.1325052087304</v>
      </c>
      <c r="BK26">
        <f t="shared" si="44"/>
        <v>1586.6169121500368</v>
      </c>
      <c r="BL26">
        <f t="shared" si="45"/>
        <v>783.48775596802443</v>
      </c>
      <c r="BM26">
        <f t="shared" si="59"/>
        <v>1.6689000384076929E-2</v>
      </c>
      <c r="BN26">
        <f t="shared" si="9"/>
        <v>12525.0599679755</v>
      </c>
      <c r="BO26">
        <f t="shared" si="10"/>
        <v>209.03073061612969</v>
      </c>
      <c r="BQ26">
        <f t="shared" si="46"/>
        <v>2356.3121037478477</v>
      </c>
      <c r="BR26">
        <f t="shared" si="47"/>
        <v>2965.6466501615564</v>
      </c>
      <c r="BS26">
        <f t="shared" si="48"/>
        <v>4035.2447046539846</v>
      </c>
      <c r="BT26">
        <f t="shared" si="49"/>
        <v>2401.1681959868015</v>
      </c>
      <c r="BU26">
        <f t="shared" si="50"/>
        <v>1380.3243527708853</v>
      </c>
      <c r="BV26">
        <f t="shared" si="51"/>
        <v>680.34886150759269</v>
      </c>
      <c r="BW26">
        <f t="shared" si="58"/>
        <v>2.0026800460892315E-2</v>
      </c>
      <c r="BX26">
        <f t="shared" si="11"/>
        <v>11462.732765080822</v>
      </c>
      <c r="BY26">
        <f t="shared" si="12"/>
        <v>229.56186182280604</v>
      </c>
    </row>
    <row r="27" spans="1:77" x14ac:dyDescent="0.45">
      <c r="A27">
        <v>2022</v>
      </c>
      <c r="B27">
        <v>2</v>
      </c>
      <c r="C27">
        <v>25</v>
      </c>
      <c r="D27">
        <f t="shared" si="1"/>
        <v>170.295636522264</v>
      </c>
      <c r="E27">
        <f t="shared" si="13"/>
        <v>14100.770781041245</v>
      </c>
      <c r="F27">
        <f t="shared" si="14"/>
        <v>3544.2445679960324</v>
      </c>
      <c r="G27">
        <f t="shared" si="15"/>
        <v>4566.4869797270803</v>
      </c>
      <c r="H27">
        <f t="shared" si="16"/>
        <v>3024.6878559667443</v>
      </c>
      <c r="I27">
        <f t="shared" si="17"/>
        <v>1733.4703333298562</v>
      </c>
      <c r="J27">
        <f t="shared" si="18"/>
        <v>852.73307336406936</v>
      </c>
      <c r="K27">
        <v>0</v>
      </c>
      <c r="L27">
        <f t="shared" si="53"/>
        <v>1.2410750453903562E-2</v>
      </c>
      <c r="M27">
        <f t="shared" si="0"/>
        <v>13721.622810383784</v>
      </c>
      <c r="N27">
        <f t="shared" si="54"/>
        <v>3.2678406690608193</v>
      </c>
      <c r="O27">
        <f t="shared" si="54"/>
        <v>1.1440413263120033</v>
      </c>
      <c r="P27">
        <f t="shared" si="54"/>
        <v>1.0501129079198277</v>
      </c>
      <c r="Q27">
        <f t="shared" si="54"/>
        <v>1.0218709165783502</v>
      </c>
      <c r="R27">
        <f t="shared" si="54"/>
        <v>1.0103378645517875</v>
      </c>
      <c r="S27">
        <f t="shared" si="54"/>
        <v>1.0050581211766119</v>
      </c>
      <c r="T27">
        <f t="shared" si="19"/>
        <v>0.43</v>
      </c>
      <c r="U27">
        <f t="shared" si="20"/>
        <v>4.4999999999999998E-2</v>
      </c>
      <c r="V27">
        <f t="shared" si="60"/>
        <v>4.9999999999999998E-7</v>
      </c>
      <c r="W27">
        <f t="shared" si="60"/>
        <v>0.17050111485872416</v>
      </c>
      <c r="X27">
        <f t="shared" si="60"/>
        <v>0.26086441277848288</v>
      </c>
      <c r="Y27">
        <f t="shared" si="60"/>
        <v>0.3160087418324502</v>
      </c>
      <c r="Z27">
        <f t="shared" si="60"/>
        <v>0.34643685074413205</v>
      </c>
      <c r="AA27">
        <f t="shared" si="60"/>
        <v>0.36248328591441092</v>
      </c>
      <c r="AC27">
        <f t="shared" si="22"/>
        <v>17198.288812741059</v>
      </c>
      <c r="AD27">
        <f t="shared" si="23"/>
        <v>3876.2625675162258</v>
      </c>
      <c r="AE27">
        <f t="shared" si="24"/>
        <v>5221.8857099540774</v>
      </c>
      <c r="AF27">
        <f t="shared" si="25"/>
        <v>3955.0955010484845</v>
      </c>
      <c r="AG27">
        <f t="shared" si="26"/>
        <v>2287.1718611715255</v>
      </c>
      <c r="AH27">
        <f t="shared" si="27"/>
        <v>1129.1386545543278</v>
      </c>
      <c r="AI27">
        <f t="shared" si="55"/>
        <v>6.2053752269517811E-3</v>
      </c>
      <c r="AJ27">
        <f t="shared" si="3"/>
        <v>16469.554294244641</v>
      </c>
      <c r="AK27">
        <f t="shared" si="4"/>
        <v>102.19976421644301</v>
      </c>
      <c r="AM27">
        <f t="shared" si="28"/>
        <v>15574.173109259304</v>
      </c>
      <c r="AN27">
        <f t="shared" si="29"/>
        <v>3708.1816432891251</v>
      </c>
      <c r="AO27">
        <f t="shared" si="30"/>
        <v>4885.0088132060864</v>
      </c>
      <c r="AP27">
        <f t="shared" si="31"/>
        <v>3461.3928946884057</v>
      </c>
      <c r="AQ27">
        <f t="shared" si="32"/>
        <v>1992.7763185343626</v>
      </c>
      <c r="AR27">
        <f t="shared" si="33"/>
        <v>982.06250322943163</v>
      </c>
      <c r="AS27">
        <f t="shared" si="56"/>
        <v>9.3080628404276708E-3</v>
      </c>
      <c r="AT27">
        <f t="shared" si="5"/>
        <v>15029.422172947412</v>
      </c>
      <c r="AU27">
        <f t="shared" si="6"/>
        <v>139.89480604111151</v>
      </c>
      <c r="AW27">
        <f t="shared" si="34"/>
        <v>14100.770781041245</v>
      </c>
      <c r="AX27">
        <f t="shared" si="35"/>
        <v>3544.2445679960324</v>
      </c>
      <c r="AY27">
        <f t="shared" si="36"/>
        <v>4566.4869797270803</v>
      </c>
      <c r="AZ27">
        <f t="shared" si="37"/>
        <v>3024.6878559667443</v>
      </c>
      <c r="BA27">
        <f t="shared" si="38"/>
        <v>1733.4703333298562</v>
      </c>
      <c r="BB27">
        <f t="shared" si="39"/>
        <v>852.73307336406936</v>
      </c>
      <c r="BC27">
        <f t="shared" si="57"/>
        <v>1.2410750453903562E-2</v>
      </c>
      <c r="BD27">
        <f t="shared" si="7"/>
        <v>13721.622810383784</v>
      </c>
      <c r="BE27">
        <f t="shared" si="8"/>
        <v>170.295636522264</v>
      </c>
      <c r="BG27">
        <f t="shared" si="40"/>
        <v>12764.715680633115</v>
      </c>
      <c r="BH27">
        <f t="shared" si="41"/>
        <v>3384.5015890797554</v>
      </c>
      <c r="BI27">
        <f t="shared" si="42"/>
        <v>4265.4729388870755</v>
      </c>
      <c r="BJ27">
        <f t="shared" si="43"/>
        <v>2638.9012515411628</v>
      </c>
      <c r="BK27">
        <f t="shared" si="44"/>
        <v>1505.3854393575198</v>
      </c>
      <c r="BL27">
        <f t="shared" si="45"/>
        <v>739.16897465514819</v>
      </c>
      <c r="BM27">
        <f t="shared" si="59"/>
        <v>1.5513438067379454E-2</v>
      </c>
      <c r="BN27">
        <f t="shared" si="9"/>
        <v>12533.430193520662</v>
      </c>
      <c r="BO27">
        <f t="shared" si="10"/>
        <v>194.43659307900649</v>
      </c>
      <c r="BQ27">
        <f t="shared" si="46"/>
        <v>11553.737230637878</v>
      </c>
      <c r="BR27">
        <f t="shared" si="47"/>
        <v>3228.9929864932942</v>
      </c>
      <c r="BS27">
        <f t="shared" si="48"/>
        <v>3981.1527412255932</v>
      </c>
      <c r="BT27">
        <f t="shared" si="49"/>
        <v>2298.5525904329097</v>
      </c>
      <c r="BU27">
        <f t="shared" si="50"/>
        <v>1305.047381516054</v>
      </c>
      <c r="BV27">
        <f t="shared" si="51"/>
        <v>639.59336811588628</v>
      </c>
      <c r="BW27">
        <f t="shared" si="58"/>
        <v>1.8616125680855342E-2</v>
      </c>
      <c r="BX27">
        <f t="shared" si="11"/>
        <v>11453.339067783738</v>
      </c>
      <c r="BY27">
        <f t="shared" si="12"/>
        <v>213.21679955131262</v>
      </c>
    </row>
    <row r="28" spans="1:77" x14ac:dyDescent="0.45">
      <c r="A28">
        <v>2022</v>
      </c>
      <c r="B28">
        <v>3</v>
      </c>
      <c r="C28">
        <v>26</v>
      </c>
      <c r="D28">
        <f t="shared" si="1"/>
        <v>289.78806016286592</v>
      </c>
      <c r="E28">
        <f t="shared" si="13"/>
        <v>25940.195949720375</v>
      </c>
      <c r="F28">
        <f t="shared" si="14"/>
        <v>3828.311219927798</v>
      </c>
      <c r="G28">
        <f t="shared" si="15"/>
        <v>4522.8636794461772</v>
      </c>
      <c r="H28">
        <f t="shared" si="16"/>
        <v>2914.2140807304795</v>
      </c>
      <c r="I28">
        <f t="shared" si="17"/>
        <v>1651.0644649463441</v>
      </c>
      <c r="J28">
        <f t="shared" si="18"/>
        <v>807.89615967701752</v>
      </c>
      <c r="K28">
        <v>0</v>
      </c>
      <c r="L28">
        <f t="shared" si="53"/>
        <v>2.1114884749295418E-2</v>
      </c>
      <c r="M28">
        <f t="shared" si="0"/>
        <v>13724.349604727815</v>
      </c>
      <c r="N28">
        <f t="shared" si="54"/>
        <v>2.2382502350490769</v>
      </c>
      <c r="O28">
        <f t="shared" si="54"/>
        <v>1.1295373993361264</v>
      </c>
      <c r="P28">
        <f t="shared" si="54"/>
        <v>1.0465219726732478</v>
      </c>
      <c r="Q28">
        <f t="shared" si="54"/>
        <v>1.0205035229536517</v>
      </c>
      <c r="R28">
        <f t="shared" si="54"/>
        <v>1.0097306758633313</v>
      </c>
      <c r="S28">
        <f t="shared" si="54"/>
        <v>1.0047698588762555</v>
      </c>
      <c r="T28">
        <f t="shared" si="19"/>
        <v>0.43</v>
      </c>
      <c r="U28">
        <f t="shared" si="20"/>
        <v>4.4999999999999998E-2</v>
      </c>
      <c r="V28">
        <f t="shared" si="60"/>
        <v>4.9999999999999998E-7</v>
      </c>
      <c r="W28">
        <f t="shared" si="60"/>
        <v>0.17050111485872416</v>
      </c>
      <c r="X28">
        <f t="shared" si="60"/>
        <v>0.26086441277848288</v>
      </c>
      <c r="Y28">
        <f t="shared" si="60"/>
        <v>0.3160087418324502</v>
      </c>
      <c r="Z28">
        <f t="shared" si="60"/>
        <v>0.34643685074413205</v>
      </c>
      <c r="AA28">
        <f t="shared" si="60"/>
        <v>0.36248328591441092</v>
      </c>
      <c r="AC28">
        <f t="shared" si="22"/>
        <v>31551.439727611498</v>
      </c>
      <c r="AD28">
        <f t="shared" si="23"/>
        <v>4210.99369956584</v>
      </c>
      <c r="AE28">
        <f t="shared" si="24"/>
        <v>5204.4051960356283</v>
      </c>
      <c r="AF28">
        <f t="shared" si="25"/>
        <v>3835.182345252379</v>
      </c>
      <c r="AG28">
        <f t="shared" si="26"/>
        <v>2192.6368394383276</v>
      </c>
      <c r="AH28">
        <f t="shared" si="27"/>
        <v>1076.7749967982531</v>
      </c>
      <c r="AI28">
        <f t="shared" si="55"/>
        <v>1.0557442374647709E-2</v>
      </c>
      <c r="AJ28">
        <f t="shared" si="3"/>
        <v>16519.993077090428</v>
      </c>
      <c r="AK28">
        <f t="shared" si="4"/>
        <v>174.40887494096128</v>
      </c>
      <c r="AM28">
        <f t="shared" si="28"/>
        <v>28613.216944730357</v>
      </c>
      <c r="AN28">
        <f t="shared" si="29"/>
        <v>4016.8929705921141</v>
      </c>
      <c r="AO28">
        <f t="shared" si="30"/>
        <v>4853.4993545882226</v>
      </c>
      <c r="AP28">
        <f t="shared" si="31"/>
        <v>3345.7085145068736</v>
      </c>
      <c r="AQ28">
        <f t="shared" si="32"/>
        <v>1904.2265013386648</v>
      </c>
      <c r="AR28">
        <f t="shared" si="33"/>
        <v>933.47244963366575</v>
      </c>
      <c r="AS28">
        <f t="shared" si="56"/>
        <v>1.5836163561971563E-2</v>
      </c>
      <c r="AT28">
        <f t="shared" si="5"/>
        <v>15053.799790659541</v>
      </c>
      <c r="AU28">
        <f t="shared" si="6"/>
        <v>238.39443571405778</v>
      </c>
      <c r="AW28">
        <f t="shared" si="34"/>
        <v>25940.195949720375</v>
      </c>
      <c r="AX28">
        <f t="shared" si="35"/>
        <v>3828.311219927798</v>
      </c>
      <c r="AY28">
        <f t="shared" si="36"/>
        <v>4522.8636794461772</v>
      </c>
      <c r="AZ28">
        <f t="shared" si="37"/>
        <v>2914.2140807304795</v>
      </c>
      <c r="BA28">
        <f t="shared" si="38"/>
        <v>1651.0644649463441</v>
      </c>
      <c r="BB28">
        <f t="shared" si="39"/>
        <v>807.89615967701752</v>
      </c>
      <c r="BC28">
        <f t="shared" si="57"/>
        <v>2.1114884749295418E-2</v>
      </c>
      <c r="BD28">
        <f t="shared" si="7"/>
        <v>13724.349604727815</v>
      </c>
      <c r="BE28">
        <f t="shared" si="8"/>
        <v>289.78806016286592</v>
      </c>
      <c r="BG28">
        <f t="shared" si="40"/>
        <v>23510.214850617529</v>
      </c>
      <c r="BH28">
        <f t="shared" si="41"/>
        <v>3645.2639951753345</v>
      </c>
      <c r="BI28">
        <f t="shared" si="42"/>
        <v>4211.4907726246711</v>
      </c>
      <c r="BJ28">
        <f t="shared" si="43"/>
        <v>2534.3302697101635</v>
      </c>
      <c r="BK28">
        <f t="shared" si="44"/>
        <v>1429.1515503910709</v>
      </c>
      <c r="BL28">
        <f t="shared" si="45"/>
        <v>698.00987864885224</v>
      </c>
      <c r="BM28">
        <f t="shared" si="59"/>
        <v>2.6393605936619272E-2</v>
      </c>
      <c r="BN28">
        <f t="shared" si="9"/>
        <v>12518.246466550092</v>
      </c>
      <c r="BO28">
        <f t="shared" si="10"/>
        <v>330.40166425559971</v>
      </c>
      <c r="BQ28">
        <f t="shared" si="46"/>
        <v>21302.680132458954</v>
      </c>
      <c r="BR28">
        <f t="shared" si="47"/>
        <v>3467.7555158093874</v>
      </c>
      <c r="BS28">
        <f t="shared" si="48"/>
        <v>3918.4165474878005</v>
      </c>
      <c r="BT28">
        <f t="shared" si="49"/>
        <v>2200.336816574149</v>
      </c>
      <c r="BU28">
        <f t="shared" si="50"/>
        <v>1234.9096131999656</v>
      </c>
      <c r="BV28">
        <f t="shared" si="51"/>
        <v>601.99447545068597</v>
      </c>
      <c r="BW28">
        <f t="shared" si="58"/>
        <v>3.1672327123943127E-2</v>
      </c>
      <c r="BX28">
        <f t="shared" si="11"/>
        <v>11423.412968521989</v>
      </c>
      <c r="BY28">
        <f t="shared" si="12"/>
        <v>361.80607241092264</v>
      </c>
    </row>
    <row r="29" spans="1:77" x14ac:dyDescent="0.45">
      <c r="A29">
        <v>2022</v>
      </c>
      <c r="B29">
        <v>4</v>
      </c>
      <c r="C29">
        <v>27</v>
      </c>
      <c r="D29">
        <f t="shared" si="1"/>
        <v>235.94779469277509</v>
      </c>
      <c r="E29">
        <f t="shared" si="13"/>
        <v>32341.518003702593</v>
      </c>
      <c r="F29">
        <f t="shared" si="14"/>
        <v>4048.7964175490529</v>
      </c>
      <c r="G29">
        <f t="shared" si="15"/>
        <v>4424.7790447203379</v>
      </c>
      <c r="H29">
        <f t="shared" si="16"/>
        <v>2778.603983455997</v>
      </c>
      <c r="I29">
        <f t="shared" si="17"/>
        <v>1557.2475324794132</v>
      </c>
      <c r="J29">
        <f t="shared" si="18"/>
        <v>758.16233907882645</v>
      </c>
      <c r="K29">
        <v>0</v>
      </c>
      <c r="L29">
        <f t="shared" si="53"/>
        <v>1.7390546631021866E-2</v>
      </c>
      <c r="M29">
        <f t="shared" si="0"/>
        <v>13567.589317283629</v>
      </c>
      <c r="N29">
        <f t="shared" si="54"/>
        <v>1.8270192822678391</v>
      </c>
      <c r="O29">
        <f t="shared" si="54"/>
        <v>1.1170577104393344</v>
      </c>
      <c r="P29">
        <f t="shared" si="54"/>
        <v>1.0432418957194785</v>
      </c>
      <c r="Q29">
        <f t="shared" si="54"/>
        <v>1.0192307904732578</v>
      </c>
      <c r="R29">
        <f t="shared" si="54"/>
        <v>1.0091610987898421</v>
      </c>
      <c r="S29">
        <f t="shared" si="54"/>
        <v>1.0044984798858381</v>
      </c>
      <c r="T29">
        <f t="shared" si="19"/>
        <v>0.43</v>
      </c>
      <c r="U29">
        <f t="shared" si="20"/>
        <v>4.4999999999999998E-2</v>
      </c>
      <c r="V29">
        <f t="shared" si="60"/>
        <v>4.9999999999999998E-7</v>
      </c>
      <c r="W29">
        <f t="shared" si="60"/>
        <v>0.17050111485872416</v>
      </c>
      <c r="X29">
        <f t="shared" si="60"/>
        <v>0.26086441277848288</v>
      </c>
      <c r="Y29">
        <f t="shared" si="60"/>
        <v>0.3160087418324502</v>
      </c>
      <c r="Z29">
        <f t="shared" si="60"/>
        <v>0.34643685074413205</v>
      </c>
      <c r="AA29">
        <f t="shared" si="60"/>
        <v>0.36248328591441092</v>
      </c>
      <c r="AC29">
        <f t="shared" si="22"/>
        <v>39139.328299218105</v>
      </c>
      <c r="AD29">
        <f t="shared" si="23"/>
        <v>4497.9761794639626</v>
      </c>
      <c r="AE29">
        <f t="shared" si="24"/>
        <v>5146.4855867390688</v>
      </c>
      <c r="AF29">
        <f t="shared" si="25"/>
        <v>3697.2056086409461</v>
      </c>
      <c r="AG29">
        <f t="shared" si="26"/>
        <v>2091.1952702266008</v>
      </c>
      <c r="AH29">
        <f t="shared" si="27"/>
        <v>1021.8570738244515</v>
      </c>
      <c r="AI29">
        <f t="shared" si="55"/>
        <v>8.6952733155109332E-3</v>
      </c>
      <c r="AJ29">
        <f t="shared" si="3"/>
        <v>16454.71971889503</v>
      </c>
      <c r="AK29">
        <f t="shared" si="4"/>
        <v>143.07828528591952</v>
      </c>
      <c r="AM29">
        <f t="shared" si="28"/>
        <v>35588.571699114531</v>
      </c>
      <c r="AN29">
        <f t="shared" si="29"/>
        <v>4269.4432775473151</v>
      </c>
      <c r="AO29">
        <f t="shared" si="30"/>
        <v>4773.8646919528783</v>
      </c>
      <c r="AP29">
        <f t="shared" si="31"/>
        <v>3207.6803089015179</v>
      </c>
      <c r="AQ29">
        <f t="shared" si="32"/>
        <v>1806.0762538106067</v>
      </c>
      <c r="AR29">
        <f t="shared" si="33"/>
        <v>880.93573492354983</v>
      </c>
      <c r="AS29">
        <f t="shared" si="56"/>
        <v>1.30429099732664E-2</v>
      </c>
      <c r="AT29">
        <f t="shared" si="5"/>
        <v>14938.000267135869</v>
      </c>
      <c r="AU29">
        <f t="shared" si="6"/>
        <v>194.83499266488258</v>
      </c>
      <c r="AW29">
        <f t="shared" si="34"/>
        <v>32341.518003702593</v>
      </c>
      <c r="AX29">
        <f t="shared" si="35"/>
        <v>4048.7964175490529</v>
      </c>
      <c r="AY29">
        <f t="shared" si="36"/>
        <v>4424.7790447203379</v>
      </c>
      <c r="AZ29">
        <f t="shared" si="37"/>
        <v>2778.603983455997</v>
      </c>
      <c r="BA29">
        <f t="shared" si="38"/>
        <v>1557.2475324794132</v>
      </c>
      <c r="BB29">
        <f t="shared" si="39"/>
        <v>758.16233907882645</v>
      </c>
      <c r="BC29">
        <f t="shared" si="57"/>
        <v>1.7390546631021866E-2</v>
      </c>
      <c r="BD29">
        <f t="shared" si="7"/>
        <v>13567.589317283629</v>
      </c>
      <c r="BE29">
        <f t="shared" si="8"/>
        <v>235.94779469277509</v>
      </c>
      <c r="BG29">
        <f t="shared" si="40"/>
        <v>29375.819779172736</v>
      </c>
      <c r="BH29">
        <f t="shared" si="41"/>
        <v>3835.9645609951826</v>
      </c>
      <c r="BI29">
        <f t="shared" si="42"/>
        <v>4097.9274099971817</v>
      </c>
      <c r="BJ29">
        <f t="shared" si="43"/>
        <v>2403.0196705297958</v>
      </c>
      <c r="BK29">
        <f t="shared" si="44"/>
        <v>1340.4000808028356</v>
      </c>
      <c r="BL29">
        <f t="shared" si="45"/>
        <v>651.35602166042349</v>
      </c>
      <c r="BM29">
        <f t="shared" si="59"/>
        <v>2.1738183288777333E-2</v>
      </c>
      <c r="BN29">
        <f t="shared" si="9"/>
        <v>12328.667743985421</v>
      </c>
      <c r="BO29">
        <f t="shared" si="10"/>
        <v>268.002839125192</v>
      </c>
      <c r="BQ29">
        <f t="shared" si="46"/>
        <v>26670.151766581523</v>
      </c>
      <c r="BR29">
        <f t="shared" si="47"/>
        <v>3630.8644801695318</v>
      </c>
      <c r="BS29">
        <f t="shared" si="48"/>
        <v>3792.071738656065</v>
      </c>
      <c r="BT29">
        <f t="shared" si="49"/>
        <v>2074.7163692762151</v>
      </c>
      <c r="BU29">
        <f t="shared" si="50"/>
        <v>1151.7019818022611</v>
      </c>
      <c r="BV29">
        <f t="shared" si="51"/>
        <v>558.58037250316124</v>
      </c>
      <c r="BW29">
        <f t="shared" si="58"/>
        <v>2.60858199465328E-2</v>
      </c>
      <c r="BX29">
        <f t="shared" si="11"/>
        <v>11207.934942407235</v>
      </c>
      <c r="BY29">
        <f t="shared" si="12"/>
        <v>292.36817288008859</v>
      </c>
    </row>
    <row r="30" spans="1:77" x14ac:dyDescent="0.45">
      <c r="A30">
        <v>2022</v>
      </c>
      <c r="B30">
        <v>5</v>
      </c>
      <c r="C30">
        <v>28</v>
      </c>
      <c r="D30">
        <f t="shared" si="1"/>
        <v>65.031523725313392</v>
      </c>
      <c r="E30">
        <f t="shared" si="13"/>
        <v>32724.981757428584</v>
      </c>
      <c r="F30">
        <f t="shared" si="14"/>
        <v>4248.8052067934186</v>
      </c>
      <c r="G30">
        <f t="shared" si="15"/>
        <v>4331.440382900767</v>
      </c>
      <c r="H30">
        <f t="shared" si="16"/>
        <v>2656.2755492754145</v>
      </c>
      <c r="I30">
        <f t="shared" si="17"/>
        <v>1473.7141317416567</v>
      </c>
      <c r="J30">
        <f t="shared" si="18"/>
        <v>714.11727832972576</v>
      </c>
      <c r="K30">
        <v>0</v>
      </c>
      <c r="L30">
        <f t="shared" si="53"/>
        <v>4.8442949846366438E-3</v>
      </c>
      <c r="M30">
        <f t="shared" si="0"/>
        <v>13424.352549040985</v>
      </c>
      <c r="N30">
        <f t="shared" si="54"/>
        <v>1.6095724778898968</v>
      </c>
      <c r="O30">
        <f t="shared" si="54"/>
        <v>1.1062230943819682</v>
      </c>
      <c r="P30">
        <f t="shared" si="54"/>
        <v>1.0402386604077685</v>
      </c>
      <c r="Q30">
        <f t="shared" si="54"/>
        <v>1.0180450748550256</v>
      </c>
      <c r="R30">
        <f t="shared" si="54"/>
        <v>1.0086265832125294</v>
      </c>
      <c r="S30">
        <f t="shared" si="54"/>
        <v>1.0042429451623935</v>
      </c>
      <c r="T30">
        <f t="shared" si="19"/>
        <v>0.43</v>
      </c>
      <c r="U30">
        <f t="shared" si="20"/>
        <v>4.4999999999999998E-2</v>
      </c>
      <c r="V30">
        <f t="shared" si="60"/>
        <v>4.9999999999999998E-7</v>
      </c>
      <c r="W30">
        <f t="shared" si="60"/>
        <v>0.17050111485872416</v>
      </c>
      <c r="X30">
        <f t="shared" si="60"/>
        <v>0.26086441277848288</v>
      </c>
      <c r="Y30">
        <f t="shared" si="60"/>
        <v>0.3160087418324502</v>
      </c>
      <c r="Z30">
        <f t="shared" si="60"/>
        <v>0.34643685074413205</v>
      </c>
      <c r="AA30">
        <f t="shared" si="60"/>
        <v>0.36248328591441092</v>
      </c>
      <c r="AC30">
        <f t="shared" si="22"/>
        <v>39360.341712042566</v>
      </c>
      <c r="AD30">
        <f t="shared" si="23"/>
        <v>4759.2853866266614</v>
      </c>
      <c r="AE30">
        <f t="shared" si="24"/>
        <v>5082.6729589204861</v>
      </c>
      <c r="AF30">
        <f t="shared" si="25"/>
        <v>3566.5838209898238</v>
      </c>
      <c r="AG30">
        <f t="shared" si="26"/>
        <v>1997.2035210044032</v>
      </c>
      <c r="AH30">
        <f t="shared" si="27"/>
        <v>971.378126291684</v>
      </c>
      <c r="AI30">
        <f t="shared" si="55"/>
        <v>2.4221474923183219E-3</v>
      </c>
      <c r="AJ30">
        <f t="shared" si="3"/>
        <v>16377.123813833059</v>
      </c>
      <c r="AK30">
        <f t="shared" si="4"/>
        <v>39.667809377062419</v>
      </c>
      <c r="AM30">
        <f t="shared" si="28"/>
        <v>35904.971452063764</v>
      </c>
      <c r="AN30">
        <f t="shared" si="29"/>
        <v>4498.9139142015511</v>
      </c>
      <c r="AO30">
        <f t="shared" si="30"/>
        <v>4693.9172594381544</v>
      </c>
      <c r="AP30">
        <f t="shared" si="31"/>
        <v>3080.4075571779522</v>
      </c>
      <c r="AQ30">
        <f t="shared" si="32"/>
        <v>1717.0474214547287</v>
      </c>
      <c r="AR30">
        <f t="shared" si="33"/>
        <v>833.58820382762633</v>
      </c>
      <c r="AS30">
        <f t="shared" si="56"/>
        <v>3.6332212384774828E-3</v>
      </c>
      <c r="AT30">
        <f t="shared" si="5"/>
        <v>14823.874356100012</v>
      </c>
      <c r="AU30">
        <f t="shared" si="6"/>
        <v>53.858415147104282</v>
      </c>
      <c r="AW30">
        <f t="shared" si="34"/>
        <v>32724.981757428584</v>
      </c>
      <c r="AX30">
        <f t="shared" si="35"/>
        <v>4248.8052067934186</v>
      </c>
      <c r="AY30">
        <f t="shared" si="36"/>
        <v>4331.440382900767</v>
      </c>
      <c r="AZ30">
        <f t="shared" si="37"/>
        <v>2656.2755492754145</v>
      </c>
      <c r="BA30">
        <f t="shared" si="38"/>
        <v>1473.7141317416567</v>
      </c>
      <c r="BB30">
        <f t="shared" si="39"/>
        <v>714.11727832972576</v>
      </c>
      <c r="BC30">
        <f t="shared" si="57"/>
        <v>4.8442949846366438E-3</v>
      </c>
      <c r="BD30">
        <f t="shared" si="7"/>
        <v>13424.352549040985</v>
      </c>
      <c r="BE30">
        <f t="shared" si="8"/>
        <v>65.031523725313392</v>
      </c>
      <c r="BG30">
        <f t="shared" si="40"/>
        <v>29803.704924043996</v>
      </c>
      <c r="BH30">
        <f t="shared" si="41"/>
        <v>4008.782168573111</v>
      </c>
      <c r="BI30">
        <f t="shared" si="42"/>
        <v>3993.6672323959665</v>
      </c>
      <c r="BJ30">
        <f t="shared" si="43"/>
        <v>2286.7789325480981</v>
      </c>
      <c r="BK30">
        <f t="shared" si="44"/>
        <v>1262.6711728979546</v>
      </c>
      <c r="BL30">
        <f t="shared" si="45"/>
        <v>610.68396102427209</v>
      </c>
      <c r="BM30">
        <f t="shared" si="59"/>
        <v>6.0553687307958043E-3</v>
      </c>
      <c r="BN30">
        <f t="shared" si="9"/>
        <v>12162.583467439401</v>
      </c>
      <c r="BO30">
        <f t="shared" si="10"/>
        <v>73.648927614426555</v>
      </c>
      <c r="BQ30">
        <f t="shared" si="46"/>
        <v>27124.545814103109</v>
      </c>
      <c r="BR30">
        <f t="shared" si="47"/>
        <v>3778.6562537127015</v>
      </c>
      <c r="BS30">
        <f t="shared" si="48"/>
        <v>3679.1066438206026</v>
      </c>
      <c r="BT30">
        <f t="shared" si="49"/>
        <v>1965.3364611882066</v>
      </c>
      <c r="BU30">
        <f t="shared" si="50"/>
        <v>1079.9083692201193</v>
      </c>
      <c r="BV30">
        <f t="shared" si="51"/>
        <v>521.27291697239889</v>
      </c>
      <c r="BW30">
        <f t="shared" si="58"/>
        <v>7.2664424769549657E-3</v>
      </c>
      <c r="BX30">
        <f t="shared" si="11"/>
        <v>11024.280644914028</v>
      </c>
      <c r="BY30">
        <f t="shared" si="12"/>
        <v>80.107301156075778</v>
      </c>
    </row>
    <row r="31" spans="1:77" x14ac:dyDescent="0.45">
      <c r="A31">
        <v>2022</v>
      </c>
      <c r="B31">
        <v>6</v>
      </c>
      <c r="C31">
        <v>29</v>
      </c>
      <c r="D31">
        <f t="shared" si="1"/>
        <v>220.44762836094148</v>
      </c>
      <c r="E31">
        <f t="shared" si="13"/>
        <v>29161.875841399327</v>
      </c>
      <c r="F31">
        <f t="shared" si="14"/>
        <v>4468.0382875834312</v>
      </c>
      <c r="G31">
        <f t="shared" si="15"/>
        <v>4281.9910382521502</v>
      </c>
      <c r="H31">
        <f t="shared" si="16"/>
        <v>2569.6510872586009</v>
      </c>
      <c r="I31">
        <f t="shared" si="17"/>
        <v>1412.398917133545</v>
      </c>
      <c r="J31">
        <f t="shared" si="18"/>
        <v>681.41621828618759</v>
      </c>
      <c r="K31">
        <v>0</v>
      </c>
      <c r="L31">
        <f t="shared" si="53"/>
        <v>1.6434763597872513E-2</v>
      </c>
      <c r="M31">
        <f t="shared" si="0"/>
        <v>13413.495548513914</v>
      </c>
      <c r="N31">
        <f t="shared" ref="N31:S46" si="61">N19</f>
        <v>1.4760746702145</v>
      </c>
      <c r="O31">
        <f t="shared" si="61"/>
        <v>1.0967431646444317</v>
      </c>
      <c r="P31">
        <f t="shared" si="61"/>
        <v>1.0374829288133849</v>
      </c>
      <c r="Q31">
        <f t="shared" si="61"/>
        <v>1.0169394788043777</v>
      </c>
      <c r="R31">
        <f t="shared" si="61"/>
        <v>1.0081247767436716</v>
      </c>
      <c r="S31">
        <f t="shared" si="61"/>
        <v>1.004002285131397</v>
      </c>
      <c r="T31">
        <f t="shared" si="19"/>
        <v>0.43</v>
      </c>
      <c r="U31">
        <f t="shared" si="20"/>
        <v>4.4999999999999998E-2</v>
      </c>
      <c r="V31">
        <f t="shared" si="60"/>
        <v>4.9999999999999998E-7</v>
      </c>
      <c r="W31">
        <f t="shared" si="60"/>
        <v>0.17050111485872416</v>
      </c>
      <c r="X31">
        <f t="shared" si="60"/>
        <v>0.26086441277848288</v>
      </c>
      <c r="Y31">
        <f t="shared" si="60"/>
        <v>0.3160087418324502</v>
      </c>
      <c r="Z31">
        <f t="shared" si="60"/>
        <v>0.34643685074413205</v>
      </c>
      <c r="AA31">
        <f t="shared" si="60"/>
        <v>0.36248328591441092</v>
      </c>
      <c r="AC31">
        <f t="shared" si="22"/>
        <v>34864.589746005135</v>
      </c>
      <c r="AD31">
        <f t="shared" si="23"/>
        <v>5016.3863029417362</v>
      </c>
      <c r="AE31">
        <f t="shared" si="24"/>
        <v>5036.9582455629916</v>
      </c>
      <c r="AF31">
        <f t="shared" si="25"/>
        <v>3458.9118617724207</v>
      </c>
      <c r="AG31">
        <f t="shared" si="26"/>
        <v>1918.9455765189725</v>
      </c>
      <c r="AH31">
        <f t="shared" si="27"/>
        <v>929.24932595219082</v>
      </c>
      <c r="AI31">
        <f t="shared" si="55"/>
        <v>8.2173817989362567E-3</v>
      </c>
      <c r="AJ31">
        <f t="shared" si="3"/>
        <v>16360.45131274831</v>
      </c>
      <c r="AK31">
        <f t="shared" si="4"/>
        <v>134.44007483976074</v>
      </c>
      <c r="AM31">
        <f t="shared" si="28"/>
        <v>31903.738863977673</v>
      </c>
      <c r="AN31">
        <f t="shared" si="29"/>
        <v>4736.5008107242984</v>
      </c>
      <c r="AO31">
        <f t="shared" si="30"/>
        <v>4646.0144230531741</v>
      </c>
      <c r="AP31">
        <f t="shared" si="31"/>
        <v>2983.6822215754046</v>
      </c>
      <c r="AQ31">
        <f t="shared" si="32"/>
        <v>1647.6875754304551</v>
      </c>
      <c r="AR31">
        <f t="shared" si="33"/>
        <v>796.42583421929237</v>
      </c>
      <c r="AS31">
        <f t="shared" si="56"/>
        <v>1.2326072698404385E-2</v>
      </c>
      <c r="AT31">
        <f t="shared" si="5"/>
        <v>14810.310865002624</v>
      </c>
      <c r="AU31">
        <f t="shared" si="6"/>
        <v>182.55296840799068</v>
      </c>
      <c r="AW31">
        <f t="shared" si="34"/>
        <v>29161.875841399327</v>
      </c>
      <c r="AX31">
        <f t="shared" si="35"/>
        <v>4468.0382875834312</v>
      </c>
      <c r="AY31">
        <f t="shared" si="36"/>
        <v>4281.9910382521502</v>
      </c>
      <c r="AZ31">
        <f t="shared" si="37"/>
        <v>2569.6510872586009</v>
      </c>
      <c r="BA31">
        <f t="shared" si="38"/>
        <v>1412.398917133545</v>
      </c>
      <c r="BB31">
        <f t="shared" si="39"/>
        <v>681.41621828618759</v>
      </c>
      <c r="BC31">
        <f t="shared" si="57"/>
        <v>1.6434763597872513E-2</v>
      </c>
      <c r="BD31">
        <f t="shared" si="7"/>
        <v>13413.495548513914</v>
      </c>
      <c r="BE31">
        <f t="shared" si="8"/>
        <v>220.44762836094148</v>
      </c>
      <c r="BG31">
        <f t="shared" si="40"/>
        <v>26628.737125064905</v>
      </c>
      <c r="BH31">
        <f t="shared" si="41"/>
        <v>4210.7754273450546</v>
      </c>
      <c r="BI31">
        <f t="shared" si="42"/>
        <v>3943.2374069243365</v>
      </c>
      <c r="BJ31">
        <f t="shared" si="43"/>
        <v>2209.4347585901023</v>
      </c>
      <c r="BK31">
        <f t="shared" si="44"/>
        <v>1208.6074043155313</v>
      </c>
      <c r="BL31">
        <f t="shared" si="45"/>
        <v>581.97976533925612</v>
      </c>
      <c r="BM31">
        <f t="shared" si="59"/>
        <v>2.0543454497340644E-2</v>
      </c>
      <c r="BN31">
        <f t="shared" si="9"/>
        <v>12154.034762514282</v>
      </c>
      <c r="BO31">
        <f t="shared" si="10"/>
        <v>249.68586010280856</v>
      </c>
      <c r="BQ31">
        <f t="shared" si="46"/>
        <v>24293.471557401186</v>
      </c>
      <c r="BR31">
        <f t="shared" si="47"/>
        <v>3964.4777686685979</v>
      </c>
      <c r="BS31">
        <f t="shared" si="48"/>
        <v>3628.1932463714224</v>
      </c>
      <c r="BT31">
        <f t="shared" si="49"/>
        <v>1896.4840506890177</v>
      </c>
      <c r="BU31">
        <f t="shared" si="50"/>
        <v>1032.3621035954734</v>
      </c>
      <c r="BV31">
        <f t="shared" si="51"/>
        <v>496.1400404859603</v>
      </c>
      <c r="BW31">
        <f t="shared" si="58"/>
        <v>2.465214539680877E-2</v>
      </c>
      <c r="BX31">
        <f t="shared" si="11"/>
        <v>11017.657209810472</v>
      </c>
      <c r="BY31">
        <f t="shared" si="12"/>
        <v>271.6088874684462</v>
      </c>
    </row>
    <row r="32" spans="1:77" x14ac:dyDescent="0.45">
      <c r="A32">
        <v>2022</v>
      </c>
      <c r="B32">
        <v>7</v>
      </c>
      <c r="C32">
        <v>30</v>
      </c>
      <c r="D32">
        <f t="shared" si="1"/>
        <v>136.31793093867367</v>
      </c>
      <c r="E32">
        <f t="shared" si="13"/>
        <v>23908.072549048786</v>
      </c>
      <c r="F32">
        <f t="shared" si="14"/>
        <v>4606.3462279666091</v>
      </c>
      <c r="G32">
        <f t="shared" si="15"/>
        <v>4172.2069259182917</v>
      </c>
      <c r="H32">
        <f t="shared" si="16"/>
        <v>2453.3549455553889</v>
      </c>
      <c r="I32">
        <f t="shared" si="17"/>
        <v>1336.5875552639059</v>
      </c>
      <c r="J32">
        <f t="shared" si="18"/>
        <v>642.15807101281564</v>
      </c>
      <c r="K32">
        <v>0</v>
      </c>
      <c r="L32">
        <f t="shared" si="53"/>
        <v>1.0318787682195112E-2</v>
      </c>
      <c r="M32">
        <f t="shared" si="0"/>
        <v>13210.653725717013</v>
      </c>
      <c r="N32">
        <f t="shared" si="61"/>
        <v>1.3861661914514798</v>
      </c>
      <c r="O32">
        <f t="shared" si="61"/>
        <v>1.0883917876192275</v>
      </c>
      <c r="P32">
        <f t="shared" si="61"/>
        <v>1.0349492637516564</v>
      </c>
      <c r="Q32">
        <f t="shared" si="61"/>
        <v>1.0159077636897533</v>
      </c>
      <c r="R32">
        <f t="shared" si="61"/>
        <v>1.0076535066400056</v>
      </c>
      <c r="S32">
        <f t="shared" si="61"/>
        <v>1.0037755944420483</v>
      </c>
      <c r="T32">
        <f t="shared" si="19"/>
        <v>0.43</v>
      </c>
      <c r="U32">
        <f t="shared" si="20"/>
        <v>4.4999999999999998E-2</v>
      </c>
      <c r="V32">
        <f t="shared" si="60"/>
        <v>4.9999999999999998E-7</v>
      </c>
      <c r="W32">
        <f t="shared" si="60"/>
        <v>0.17050111485872416</v>
      </c>
      <c r="X32">
        <f t="shared" si="60"/>
        <v>0.26086441277848288</v>
      </c>
      <c r="Y32">
        <f t="shared" si="60"/>
        <v>0.3160087418324502</v>
      </c>
      <c r="Z32">
        <f t="shared" si="60"/>
        <v>0.34643685074413205</v>
      </c>
      <c r="AA32">
        <f t="shared" si="60"/>
        <v>0.36248328591441092</v>
      </c>
      <c r="AC32">
        <f t="shared" si="22"/>
        <v>28436.646932052012</v>
      </c>
      <c r="AD32">
        <f t="shared" si="23"/>
        <v>5212.889894961545</v>
      </c>
      <c r="AE32">
        <f t="shared" si="24"/>
        <v>4949.208465227046</v>
      </c>
      <c r="AF32">
        <f t="shared" si="25"/>
        <v>3330.7931453967212</v>
      </c>
      <c r="AG32">
        <f t="shared" si="26"/>
        <v>1831.713726316794</v>
      </c>
      <c r="AH32">
        <f t="shared" si="27"/>
        <v>883.34887011298008</v>
      </c>
      <c r="AI32">
        <f t="shared" si="55"/>
        <v>5.1593938410975562E-3</v>
      </c>
      <c r="AJ32">
        <f t="shared" si="3"/>
        <v>16207.954102015086</v>
      </c>
      <c r="AK32">
        <f t="shared" si="4"/>
        <v>83.623218570728511</v>
      </c>
      <c r="AM32">
        <f t="shared" si="28"/>
        <v>26091.40123471701</v>
      </c>
      <c r="AN32">
        <f t="shared" si="29"/>
        <v>4902.5798151833833</v>
      </c>
      <c r="AO32">
        <f t="shared" si="30"/>
        <v>4545.9863101098172</v>
      </c>
      <c r="AP32">
        <f t="shared" si="31"/>
        <v>2860.9070684049993</v>
      </c>
      <c r="AQ32">
        <f t="shared" si="32"/>
        <v>1566.016792174549</v>
      </c>
      <c r="AR32">
        <f t="shared" si="33"/>
        <v>753.81395367515108</v>
      </c>
      <c r="AS32">
        <f t="shared" si="56"/>
        <v>7.7390907616463342E-3</v>
      </c>
      <c r="AT32">
        <f t="shared" si="5"/>
        <v>14629.303939547899</v>
      </c>
      <c r="AU32">
        <f t="shared" si="6"/>
        <v>113.21751096787146</v>
      </c>
      <c r="AW32">
        <f t="shared" si="34"/>
        <v>23908.072549048786</v>
      </c>
      <c r="AX32">
        <f t="shared" si="35"/>
        <v>4606.3462279666091</v>
      </c>
      <c r="AY32">
        <f t="shared" si="36"/>
        <v>4172.2069259182917</v>
      </c>
      <c r="AZ32">
        <f t="shared" si="37"/>
        <v>2453.3549455553889</v>
      </c>
      <c r="BA32">
        <f t="shared" si="38"/>
        <v>1336.5875552639059</v>
      </c>
      <c r="BB32">
        <f t="shared" si="39"/>
        <v>642.15807101281564</v>
      </c>
      <c r="BC32">
        <f t="shared" si="57"/>
        <v>1.0318787682195112E-2</v>
      </c>
      <c r="BD32">
        <f t="shared" si="7"/>
        <v>13210.653725717013</v>
      </c>
      <c r="BE32">
        <f t="shared" si="8"/>
        <v>136.31793093867367</v>
      </c>
      <c r="BG32">
        <f t="shared" si="40"/>
        <v>21881.087862057873</v>
      </c>
      <c r="BH32">
        <f t="shared" si="41"/>
        <v>4323.8190318525376</v>
      </c>
      <c r="BI32">
        <f t="shared" si="42"/>
        <v>3825.9369084735899</v>
      </c>
      <c r="BJ32">
        <f t="shared" si="43"/>
        <v>2100.3632449915763</v>
      </c>
      <c r="BK32">
        <f t="shared" si="44"/>
        <v>1138.7688802965529</v>
      </c>
      <c r="BL32">
        <f t="shared" si="45"/>
        <v>546.05923382968922</v>
      </c>
      <c r="BM32">
        <f t="shared" si="59"/>
        <v>1.2898484602743891E-2</v>
      </c>
      <c r="BN32">
        <f t="shared" si="9"/>
        <v>11934.947299443946</v>
      </c>
      <c r="BO32">
        <f t="shared" si="10"/>
        <v>153.94273397643752</v>
      </c>
      <c r="BQ32">
        <f t="shared" si="46"/>
        <v>20004.047938677813</v>
      </c>
      <c r="BR32">
        <f t="shared" si="47"/>
        <v>4054.6203865587149</v>
      </c>
      <c r="BS32">
        <f t="shared" si="48"/>
        <v>3505.357323109512</v>
      </c>
      <c r="BT32">
        <f t="shared" si="49"/>
        <v>1795.0696739151076</v>
      </c>
      <c r="BU32">
        <f t="shared" si="50"/>
        <v>968.46613284156126</v>
      </c>
      <c r="BV32">
        <f t="shared" si="51"/>
        <v>463.47915993016051</v>
      </c>
      <c r="BW32">
        <f t="shared" si="58"/>
        <v>1.5478181523292668E-2</v>
      </c>
      <c r="BX32">
        <f t="shared" si="11"/>
        <v>10786.992676355056</v>
      </c>
      <c r="BY32">
        <f t="shared" si="12"/>
        <v>166.96303073505214</v>
      </c>
    </row>
    <row r="33" spans="1:77" x14ac:dyDescent="0.45">
      <c r="A33">
        <v>2022</v>
      </c>
      <c r="B33">
        <v>8</v>
      </c>
      <c r="C33">
        <v>31</v>
      </c>
      <c r="D33">
        <f t="shared" si="1"/>
        <v>125.09043872137649</v>
      </c>
      <c r="E33">
        <f t="shared" si="13"/>
        <v>18493.956787293344</v>
      </c>
      <c r="F33">
        <f t="shared" si="14"/>
        <v>4740.3695734873609</v>
      </c>
      <c r="G33">
        <f t="shared" si="15"/>
        <v>4080.6593568850212</v>
      </c>
      <c r="H33">
        <f t="shared" si="16"/>
        <v>2354.9094823516857</v>
      </c>
      <c r="I33">
        <f t="shared" si="17"/>
        <v>1272.4184026269465</v>
      </c>
      <c r="J33">
        <f t="shared" si="18"/>
        <v>608.95008968790967</v>
      </c>
      <c r="K33">
        <v>0</v>
      </c>
      <c r="L33">
        <f t="shared" si="53"/>
        <v>9.5801101736456111E-3</v>
      </c>
      <c r="M33">
        <f t="shared" si="0"/>
        <v>13057.306905038924</v>
      </c>
      <c r="N33">
        <f t="shared" si="61"/>
        <v>1.3216858523054307</v>
      </c>
      <c r="O33">
        <f t="shared" si="61"/>
        <v>1.080990254040735</v>
      </c>
      <c r="P33">
        <f t="shared" si="61"/>
        <v>1.0326155011645681</v>
      </c>
      <c r="Q33">
        <f t="shared" si="61"/>
        <v>1.0149442735164043</v>
      </c>
      <c r="R33">
        <f t="shared" si="61"/>
        <v>1.0072107636700451</v>
      </c>
      <c r="S33">
        <f t="shared" si="61"/>
        <v>1.0035620271820644</v>
      </c>
      <c r="T33">
        <f t="shared" si="19"/>
        <v>0.43</v>
      </c>
      <c r="U33">
        <f t="shared" si="20"/>
        <v>4.4999999999999998E-2</v>
      </c>
      <c r="V33">
        <f t="shared" si="60"/>
        <v>4.9999999999999998E-7</v>
      </c>
      <c r="W33">
        <f t="shared" si="60"/>
        <v>0.17050111485872416</v>
      </c>
      <c r="X33">
        <f t="shared" si="60"/>
        <v>0.26086441277848288</v>
      </c>
      <c r="Y33">
        <f t="shared" si="60"/>
        <v>0.3160087418324502</v>
      </c>
      <c r="Z33">
        <f t="shared" si="60"/>
        <v>0.34643685074413205</v>
      </c>
      <c r="AA33">
        <f t="shared" si="60"/>
        <v>0.36248328591441092</v>
      </c>
      <c r="AC33">
        <f t="shared" si="22"/>
        <v>21907.756871344915</v>
      </c>
      <c r="AD33">
        <f t="shared" si="23"/>
        <v>5391.4562046062456</v>
      </c>
      <c r="AE33">
        <f t="shared" si="24"/>
        <v>4866.146656990587</v>
      </c>
      <c r="AF33">
        <f t="shared" si="25"/>
        <v>3214.3237043084214</v>
      </c>
      <c r="AG33">
        <f t="shared" si="26"/>
        <v>1753.2242527887677</v>
      </c>
      <c r="AH33">
        <f t="shared" si="27"/>
        <v>842.2257108034853</v>
      </c>
      <c r="AI33">
        <f t="shared" si="55"/>
        <v>4.7900550868228055E-3</v>
      </c>
      <c r="AJ33">
        <f t="shared" si="3"/>
        <v>16067.376529497506</v>
      </c>
      <c r="AK33">
        <f t="shared" si="4"/>
        <v>76.963618677016882</v>
      </c>
      <c r="AM33">
        <f t="shared" si="28"/>
        <v>20143.37632642881</v>
      </c>
      <c r="AN33">
        <f t="shared" si="29"/>
        <v>5057.8693564327623</v>
      </c>
      <c r="AO33">
        <f t="shared" si="30"/>
        <v>4457.9644507078265</v>
      </c>
      <c r="AP33">
        <f t="shared" si="31"/>
        <v>2753.4880859350706</v>
      </c>
      <c r="AQ33">
        <f t="shared" si="32"/>
        <v>1494.8726619587842</v>
      </c>
      <c r="AR33">
        <f t="shared" si="33"/>
        <v>716.77651261889366</v>
      </c>
      <c r="AS33">
        <f t="shared" si="56"/>
        <v>7.1850826302342083E-3</v>
      </c>
      <c r="AT33">
        <f t="shared" si="5"/>
        <v>14480.971067653336</v>
      </c>
      <c r="AU33">
        <f t="shared" si="6"/>
        <v>104.0469736871201</v>
      </c>
      <c r="AW33">
        <f t="shared" si="34"/>
        <v>18493.956787293344</v>
      </c>
      <c r="AX33">
        <f t="shared" si="35"/>
        <v>4740.3695734873609</v>
      </c>
      <c r="AY33">
        <f t="shared" si="36"/>
        <v>4080.6593568850212</v>
      </c>
      <c r="AZ33">
        <f t="shared" si="37"/>
        <v>2354.9094823516857</v>
      </c>
      <c r="BA33">
        <f t="shared" si="38"/>
        <v>1272.4184026269465</v>
      </c>
      <c r="BB33">
        <f t="shared" si="39"/>
        <v>608.95008968790967</v>
      </c>
      <c r="BC33">
        <f t="shared" si="57"/>
        <v>9.5801101736456111E-3</v>
      </c>
      <c r="BD33">
        <f t="shared" si="7"/>
        <v>13057.306905038924</v>
      </c>
      <c r="BE33">
        <f t="shared" si="8"/>
        <v>125.09043872137649</v>
      </c>
      <c r="BG33">
        <f t="shared" si="40"/>
        <v>16956.73409422642</v>
      </c>
      <c r="BH33">
        <f t="shared" si="41"/>
        <v>4438.468001568719</v>
      </c>
      <c r="BI33">
        <f t="shared" si="42"/>
        <v>3732.1175218836879</v>
      </c>
      <c r="BJ33">
        <f t="shared" si="43"/>
        <v>2010.6639344578532</v>
      </c>
      <c r="BK33">
        <f t="shared" si="44"/>
        <v>1081.1592621179952</v>
      </c>
      <c r="BL33">
        <f t="shared" si="45"/>
        <v>516.41215347651894</v>
      </c>
      <c r="BM33">
        <f t="shared" si="59"/>
        <v>1.1975137717057015E-2</v>
      </c>
      <c r="BN33">
        <f t="shared" si="9"/>
        <v>11778.820873504774</v>
      </c>
      <c r="BO33">
        <f t="shared" si="10"/>
        <v>141.05300210476548</v>
      </c>
      <c r="BQ33">
        <f t="shared" si="46"/>
        <v>15528.147446556988</v>
      </c>
      <c r="BR33">
        <f t="shared" si="47"/>
        <v>4151.6716814138235</v>
      </c>
      <c r="BS33">
        <f t="shared" si="48"/>
        <v>3410.3564096543346</v>
      </c>
      <c r="BT33">
        <f t="shared" si="49"/>
        <v>1713.7776690203284</v>
      </c>
      <c r="BU33">
        <f t="shared" si="50"/>
        <v>916.97367694970683</v>
      </c>
      <c r="BV33">
        <f t="shared" si="51"/>
        <v>437.11994658356787</v>
      </c>
      <c r="BW33">
        <f t="shared" si="58"/>
        <v>1.4370165260468417E-2</v>
      </c>
      <c r="BX33">
        <f t="shared" si="11"/>
        <v>10629.89938362176</v>
      </c>
      <c r="BY33">
        <f t="shared" si="12"/>
        <v>152.75341084479604</v>
      </c>
    </row>
    <row r="34" spans="1:77" x14ac:dyDescent="0.45">
      <c r="A34">
        <v>2022</v>
      </c>
      <c r="B34">
        <v>9</v>
      </c>
      <c r="C34">
        <v>32</v>
      </c>
      <c r="D34">
        <f t="shared" si="1"/>
        <v>57.455958275281219</v>
      </c>
      <c r="E34">
        <f t="shared" si="13"/>
        <v>13706.598840302364</v>
      </c>
      <c r="F34">
        <f t="shared" si="14"/>
        <v>4848.2868477861675</v>
      </c>
      <c r="G34">
        <f t="shared" si="15"/>
        <v>3985.0400958615069</v>
      </c>
      <c r="H34">
        <f t="shared" si="16"/>
        <v>2259.9870162531265</v>
      </c>
      <c r="I34">
        <f t="shared" si="17"/>
        <v>1211.7318945377688</v>
      </c>
      <c r="J34">
        <f t="shared" si="18"/>
        <v>577.78501411974162</v>
      </c>
      <c r="K34">
        <v>0</v>
      </c>
      <c r="L34">
        <f t="shared" si="53"/>
        <v>4.4598860965804942E-3</v>
      </c>
      <c r="M34">
        <f t="shared" ref="M34:M65" si="62">SUM(F34:J34)</f>
        <v>12882.830868558311</v>
      </c>
      <c r="N34">
        <f t="shared" si="61"/>
        <v>1.273295559186874</v>
      </c>
      <c r="O34">
        <f t="shared" si="61"/>
        <v>1.0743954718332109</v>
      </c>
      <c r="P34">
        <f t="shared" si="61"/>
        <v>1.0304622400391612</v>
      </c>
      <c r="Q34">
        <f t="shared" si="61"/>
        <v>1.0140438692420448</v>
      </c>
      <c r="R34">
        <f t="shared" si="61"/>
        <v>1.0067946876914795</v>
      </c>
      <c r="S34">
        <f t="shared" si="61"/>
        <v>1.0033607925051915</v>
      </c>
      <c r="T34">
        <f t="shared" si="19"/>
        <v>0.43</v>
      </c>
      <c r="U34">
        <f t="shared" si="20"/>
        <v>4.4999999999999998E-2</v>
      </c>
      <c r="V34">
        <f t="shared" si="60"/>
        <v>4.9999999999999998E-7</v>
      </c>
      <c r="W34">
        <f t="shared" si="60"/>
        <v>0.17050111485872416</v>
      </c>
      <c r="X34">
        <f t="shared" si="60"/>
        <v>0.26086441277848288</v>
      </c>
      <c r="Y34">
        <f t="shared" si="60"/>
        <v>0.3160087418324502</v>
      </c>
      <c r="Z34">
        <f t="shared" si="60"/>
        <v>0.34643685074413205</v>
      </c>
      <c r="AA34">
        <f t="shared" si="60"/>
        <v>0.36248328591441092</v>
      </c>
      <c r="AC34">
        <f t="shared" si="22"/>
        <v>16187.276780587879</v>
      </c>
      <c r="AD34">
        <f t="shared" si="23"/>
        <v>5540.02121749654</v>
      </c>
      <c r="AE34">
        <f t="shared" si="24"/>
        <v>4775.4307272983915</v>
      </c>
      <c r="AF34">
        <f t="shared" si="25"/>
        <v>3100.1564746441363</v>
      </c>
      <c r="AG34">
        <f t="shared" si="26"/>
        <v>1678.0043125516772</v>
      </c>
      <c r="AH34">
        <f t="shared" si="27"/>
        <v>803.15627575296753</v>
      </c>
      <c r="AI34">
        <f t="shared" si="55"/>
        <v>2.2299430482902471E-3</v>
      </c>
      <c r="AJ34">
        <f t="shared" si="3"/>
        <v>15896.769007743713</v>
      </c>
      <c r="AK34">
        <f t="shared" si="4"/>
        <v>35.44888953909394</v>
      </c>
      <c r="AM34">
        <f t="shared" si="28"/>
        <v>14907.092115232204</v>
      </c>
      <c r="AN34">
        <f t="shared" si="29"/>
        <v>5185.1284346330222</v>
      </c>
      <c r="AO34">
        <f t="shared" si="30"/>
        <v>4364.181008705641</v>
      </c>
      <c r="AP34">
        <f t="shared" si="31"/>
        <v>2649.094262170941</v>
      </c>
      <c r="AQ34">
        <f t="shared" si="32"/>
        <v>1427.1567192482842</v>
      </c>
      <c r="AR34">
        <f t="shared" si="33"/>
        <v>681.80975551791573</v>
      </c>
      <c r="AS34">
        <f t="shared" si="56"/>
        <v>3.3449145724353709E-3</v>
      </c>
      <c r="AT34">
        <f t="shared" si="5"/>
        <v>14307.370180275804</v>
      </c>
      <c r="AU34">
        <f t="shared" si="6"/>
        <v>47.856931009231815</v>
      </c>
      <c r="AW34">
        <f t="shared" si="34"/>
        <v>13706.598840302364</v>
      </c>
      <c r="AX34">
        <f t="shared" si="35"/>
        <v>4848.2868477861675</v>
      </c>
      <c r="AY34">
        <f t="shared" si="36"/>
        <v>3985.0400958615069</v>
      </c>
      <c r="AZ34">
        <f t="shared" si="37"/>
        <v>2259.9870162531265</v>
      </c>
      <c r="BA34">
        <f t="shared" si="38"/>
        <v>1211.7318945377688</v>
      </c>
      <c r="BB34">
        <f t="shared" si="39"/>
        <v>577.78501411974162</v>
      </c>
      <c r="BC34">
        <f t="shared" si="57"/>
        <v>4.4598860965804942E-3</v>
      </c>
      <c r="BD34">
        <f t="shared" si="7"/>
        <v>12882.830868558311</v>
      </c>
      <c r="BE34">
        <f t="shared" si="8"/>
        <v>57.455958275281219</v>
      </c>
      <c r="BG34">
        <f t="shared" si="40"/>
        <v>12584.528349765995</v>
      </c>
      <c r="BH34">
        <f t="shared" si="41"/>
        <v>4528.8820576303715</v>
      </c>
      <c r="BI34">
        <f t="shared" si="42"/>
        <v>3635.7268757272668</v>
      </c>
      <c r="BJ34">
        <f t="shared" si="43"/>
        <v>1924.80183564513</v>
      </c>
      <c r="BK34">
        <f t="shared" si="44"/>
        <v>1027.0052289167675</v>
      </c>
      <c r="BL34">
        <f t="shared" si="45"/>
        <v>488.74619770551163</v>
      </c>
      <c r="BM34">
        <f t="shared" si="59"/>
        <v>5.5748576207256175E-3</v>
      </c>
      <c r="BN34">
        <f t="shared" si="9"/>
        <v>11605.162195625047</v>
      </c>
      <c r="BO34">
        <f t="shared" si="10"/>
        <v>64.697126906037141</v>
      </c>
      <c r="BQ34">
        <f t="shared" si="46"/>
        <v>11538.955022948096</v>
      </c>
      <c r="BR34">
        <f t="shared" si="47"/>
        <v>4226.300169264794</v>
      </c>
      <c r="BS34">
        <f t="shared" si="48"/>
        <v>3314.108097711452</v>
      </c>
      <c r="BT34">
        <f t="shared" si="49"/>
        <v>1636.4890655225902</v>
      </c>
      <c r="BU34">
        <f t="shared" si="50"/>
        <v>868.84733506441387</v>
      </c>
      <c r="BV34">
        <f t="shared" si="51"/>
        <v>412.65502975688759</v>
      </c>
      <c r="BW34">
        <f t="shared" si="58"/>
        <v>6.6898291448707417E-3</v>
      </c>
      <c r="BX34">
        <f t="shared" si="11"/>
        <v>10458.399697320139</v>
      </c>
      <c r="BY34">
        <f t="shared" si="12"/>
        <v>69.964907103839607</v>
      </c>
    </row>
    <row r="35" spans="1:77" x14ac:dyDescent="0.45">
      <c r="A35">
        <v>2022</v>
      </c>
      <c r="B35">
        <v>10</v>
      </c>
      <c r="C35">
        <v>33</v>
      </c>
      <c r="D35">
        <f t="shared" si="1"/>
        <v>132.85580244592637</v>
      </c>
      <c r="E35">
        <f t="shared" si="13"/>
        <v>9828.346757271338</v>
      </c>
      <c r="F35">
        <f t="shared" si="14"/>
        <v>4952.9506437118462</v>
      </c>
      <c r="G35">
        <f t="shared" si="15"/>
        <v>3903.8710184372439</v>
      </c>
      <c r="H35">
        <f t="shared" si="16"/>
        <v>2178.51902469795</v>
      </c>
      <c r="I35">
        <f t="shared" si="17"/>
        <v>1159.6626125530124</v>
      </c>
      <c r="J35">
        <f t="shared" si="18"/>
        <v>551.06226697860563</v>
      </c>
      <c r="K35">
        <v>0</v>
      </c>
      <c r="L35">
        <f t="shared" si="53"/>
        <v>1.0423279384061148E-2</v>
      </c>
      <c r="M35">
        <f t="shared" si="62"/>
        <v>12746.06556637866</v>
      </c>
      <c r="N35">
        <f t="shared" si="61"/>
        <v>1.2357161815305073</v>
      </c>
      <c r="O35">
        <f t="shared" si="61"/>
        <v>1.0684915165613005</v>
      </c>
      <c r="P35">
        <f t="shared" si="61"/>
        <v>1.0284724249621717</v>
      </c>
      <c r="Q35">
        <f t="shared" si="61"/>
        <v>1.0132018718255937</v>
      </c>
      <c r="R35">
        <f t="shared" si="61"/>
        <v>1.0064035547290595</v>
      </c>
      <c r="S35">
        <f t="shared" si="61"/>
        <v>1.0031711506301075</v>
      </c>
      <c r="T35">
        <f t="shared" si="19"/>
        <v>0.43</v>
      </c>
      <c r="U35">
        <f t="shared" si="20"/>
        <v>4.4999999999999998E-2</v>
      </c>
      <c r="V35">
        <f t="shared" si="60"/>
        <v>4.9999999999999998E-7</v>
      </c>
      <c r="W35">
        <f t="shared" si="60"/>
        <v>0.17050111485872416</v>
      </c>
      <c r="X35">
        <f t="shared" si="60"/>
        <v>0.26086441277848288</v>
      </c>
      <c r="Y35">
        <f t="shared" si="60"/>
        <v>0.3160087418324502</v>
      </c>
      <c r="Z35">
        <f t="shared" si="60"/>
        <v>0.34643685074413205</v>
      </c>
      <c r="AA35">
        <f t="shared" si="60"/>
        <v>0.36248328591441092</v>
      </c>
      <c r="AC35">
        <f t="shared" si="22"/>
        <v>11581.557455276195</v>
      </c>
      <c r="AD35">
        <f t="shared" si="23"/>
        <v>5671.9719611896389</v>
      </c>
      <c r="AE35">
        <f t="shared" si="24"/>
        <v>4688.8115588526425</v>
      </c>
      <c r="AF35">
        <f t="shared" si="25"/>
        <v>2995.3152344184959</v>
      </c>
      <c r="AG35">
        <f t="shared" si="26"/>
        <v>1609.6407114976271</v>
      </c>
      <c r="AH35">
        <f t="shared" si="27"/>
        <v>767.80102631068382</v>
      </c>
      <c r="AI35">
        <f t="shared" si="55"/>
        <v>5.211639692030574E-3</v>
      </c>
      <c r="AJ35">
        <f t="shared" si="3"/>
        <v>15733.540492269089</v>
      </c>
      <c r="AK35">
        <f t="shared" si="4"/>
        <v>81.997544125679838</v>
      </c>
      <c r="AM35">
        <f t="shared" si="28"/>
        <v>10677.769730791169</v>
      </c>
      <c r="AN35">
        <f t="shared" si="29"/>
        <v>5302.8451663854403</v>
      </c>
      <c r="AO35">
        <f t="shared" si="30"/>
        <v>4280.1553572968924</v>
      </c>
      <c r="AP35">
        <f t="shared" si="31"/>
        <v>2556.5534007954875</v>
      </c>
      <c r="AQ35">
        <f t="shared" si="32"/>
        <v>1367.4216649801033</v>
      </c>
      <c r="AR35">
        <f t="shared" si="33"/>
        <v>651.03602829882607</v>
      </c>
      <c r="AS35">
        <f t="shared" si="56"/>
        <v>7.8174595380458602E-3</v>
      </c>
      <c r="AT35">
        <f t="shared" si="5"/>
        <v>14158.011617756749</v>
      </c>
      <c r="AU35">
        <f t="shared" si="6"/>
        <v>110.6796829609966</v>
      </c>
      <c r="AW35">
        <f t="shared" si="34"/>
        <v>9828.346757271338</v>
      </c>
      <c r="AX35">
        <f t="shared" si="35"/>
        <v>4952.9506437118462</v>
      </c>
      <c r="AY35">
        <f t="shared" si="36"/>
        <v>3903.8710184372439</v>
      </c>
      <c r="AZ35">
        <f t="shared" si="37"/>
        <v>2178.51902469795</v>
      </c>
      <c r="BA35">
        <f t="shared" si="38"/>
        <v>1159.6626125530124</v>
      </c>
      <c r="BB35">
        <f t="shared" si="39"/>
        <v>551.06226697860563</v>
      </c>
      <c r="BC35">
        <f t="shared" si="57"/>
        <v>1.0423279384061148E-2</v>
      </c>
      <c r="BD35">
        <f t="shared" si="7"/>
        <v>12746.06556637866</v>
      </c>
      <c r="BE35">
        <f t="shared" si="8"/>
        <v>132.85580244592637</v>
      </c>
      <c r="BG35">
        <f t="shared" si="40"/>
        <v>9032.7535813731411</v>
      </c>
      <c r="BH35">
        <f t="shared" si="41"/>
        <v>4621.6010356490842</v>
      </c>
      <c r="BI35">
        <f t="shared" si="42"/>
        <v>3557.6190341285128</v>
      </c>
      <c r="BJ35">
        <f t="shared" si="43"/>
        <v>1853.2704972175652</v>
      </c>
      <c r="BK35">
        <f t="shared" si="44"/>
        <v>981.72874738610676</v>
      </c>
      <c r="BL35">
        <f t="shared" si="45"/>
        <v>465.59658704695534</v>
      </c>
      <c r="BM35">
        <f t="shared" si="59"/>
        <v>1.3029099230076436E-2</v>
      </c>
      <c r="BN35">
        <f t="shared" si="9"/>
        <v>11479.815901428225</v>
      </c>
      <c r="BO35">
        <f t="shared" si="10"/>
        <v>149.57166052271771</v>
      </c>
      <c r="BQ35">
        <f t="shared" si="46"/>
        <v>8289.9570579506562</v>
      </c>
      <c r="BR35">
        <f t="shared" si="47"/>
        <v>4308.112239017737</v>
      </c>
      <c r="BS35">
        <f t="shared" si="48"/>
        <v>3239.2145907238591</v>
      </c>
      <c r="BT35">
        <f t="shared" si="49"/>
        <v>1573.847645050163</v>
      </c>
      <c r="BU35">
        <f t="shared" si="50"/>
        <v>829.57465147209473</v>
      </c>
      <c r="BV35">
        <f t="shared" si="51"/>
        <v>392.64940154731335</v>
      </c>
      <c r="BW35">
        <f t="shared" si="58"/>
        <v>1.563491907609172E-2</v>
      </c>
      <c r="BX35">
        <f t="shared" si="11"/>
        <v>10343.398527811165</v>
      </c>
      <c r="BY35">
        <f t="shared" si="12"/>
        <v>161.71819895409379</v>
      </c>
    </row>
    <row r="36" spans="1:77" x14ac:dyDescent="0.45">
      <c r="A36">
        <v>2022</v>
      </c>
      <c r="B36">
        <v>11</v>
      </c>
      <c r="C36">
        <v>34</v>
      </c>
      <c r="D36">
        <f t="shared" si="1"/>
        <v>977.98313762674616</v>
      </c>
      <c r="E36">
        <f t="shared" si="13"/>
        <v>6862.993994355098</v>
      </c>
      <c r="F36">
        <f t="shared" si="14"/>
        <v>5002.4113979041831</v>
      </c>
      <c r="G36">
        <f t="shared" si="15"/>
        <v>3793.656488578958</v>
      </c>
      <c r="H36">
        <f t="shared" si="16"/>
        <v>2085.2446612802873</v>
      </c>
      <c r="I36">
        <f t="shared" si="17"/>
        <v>1102.4821022576612</v>
      </c>
      <c r="J36">
        <f t="shared" si="18"/>
        <v>522.18945288751195</v>
      </c>
      <c r="K36">
        <v>0</v>
      </c>
      <c r="L36">
        <f t="shared" si="53"/>
        <v>7.8201213881224266E-2</v>
      </c>
      <c r="M36">
        <f t="shared" si="62"/>
        <v>12505.984102908602</v>
      </c>
      <c r="N36">
        <f t="shared" si="61"/>
        <v>1.2057434936253839</v>
      </c>
      <c r="O36">
        <f t="shared" si="61"/>
        <v>1.0631834768008654</v>
      </c>
      <c r="P36">
        <f t="shared" si="61"/>
        <v>1.0266310022622362</v>
      </c>
      <c r="Q36">
        <f t="shared" si="61"/>
        <v>1.0124140126799859</v>
      </c>
      <c r="R36">
        <f t="shared" si="61"/>
        <v>1.0060357653723409</v>
      </c>
      <c r="S36">
        <f t="shared" si="61"/>
        <v>1.0029924091740836</v>
      </c>
      <c r="T36">
        <f t="shared" si="19"/>
        <v>0.43</v>
      </c>
      <c r="U36">
        <f t="shared" si="20"/>
        <v>4.4999999999999998E-2</v>
      </c>
      <c r="V36">
        <f t="shared" ref="V36:AA51" si="63">V35</f>
        <v>4.9999999999999998E-7</v>
      </c>
      <c r="W36">
        <f t="shared" si="63"/>
        <v>0.17050111485872416</v>
      </c>
      <c r="X36">
        <f t="shared" si="63"/>
        <v>0.26086441277848288</v>
      </c>
      <c r="Y36">
        <f t="shared" si="63"/>
        <v>0.3160087418324502</v>
      </c>
      <c r="Z36">
        <f t="shared" si="63"/>
        <v>0.34643685074413205</v>
      </c>
      <c r="AA36">
        <f t="shared" si="63"/>
        <v>0.36248328591441092</v>
      </c>
      <c r="AC36">
        <f t="shared" si="22"/>
        <v>8074.6904005088218</v>
      </c>
      <c r="AD36">
        <f t="shared" si="23"/>
        <v>5758.1732219779587</v>
      </c>
      <c r="AE36">
        <f t="shared" si="24"/>
        <v>4580.8728949596971</v>
      </c>
      <c r="AF36">
        <f t="shared" si="25"/>
        <v>2882.6798433547738</v>
      </c>
      <c r="AG36">
        <f t="shared" si="26"/>
        <v>1538.6616004409229</v>
      </c>
      <c r="AH36">
        <f t="shared" si="27"/>
        <v>731.57372395890559</v>
      </c>
      <c r="AI36">
        <f t="shared" si="55"/>
        <v>3.9100606940612133E-2</v>
      </c>
      <c r="AJ36">
        <f t="shared" si="3"/>
        <v>15491.961284692257</v>
      </c>
      <c r="AK36">
        <f t="shared" si="4"/>
        <v>605.74508893193251</v>
      </c>
      <c r="AM36">
        <f t="shared" si="28"/>
        <v>7450.5299723256649</v>
      </c>
      <c r="AN36">
        <f t="shared" si="29"/>
        <v>5369.6182680697575</v>
      </c>
      <c r="AO36">
        <f t="shared" si="30"/>
        <v>4170.4708390327187</v>
      </c>
      <c r="AP36">
        <f t="shared" si="31"/>
        <v>2453.7552272406397</v>
      </c>
      <c r="AQ36">
        <f t="shared" si="32"/>
        <v>1303.5602498118478</v>
      </c>
      <c r="AR36">
        <f t="shared" si="33"/>
        <v>618.62158852869391</v>
      </c>
      <c r="AS36">
        <f t="shared" si="56"/>
        <v>5.8650910410918203E-2</v>
      </c>
      <c r="AT36">
        <f t="shared" si="5"/>
        <v>13916.026172683658</v>
      </c>
      <c r="AU36">
        <f t="shared" si="6"/>
        <v>816.18760433006219</v>
      </c>
      <c r="AW36">
        <f t="shared" si="34"/>
        <v>6862.993994355098</v>
      </c>
      <c r="AX36">
        <f t="shared" si="35"/>
        <v>5002.4113979041831</v>
      </c>
      <c r="AY36">
        <f t="shared" si="36"/>
        <v>3793.656488578958</v>
      </c>
      <c r="AZ36">
        <f t="shared" si="37"/>
        <v>2085.2446612802873</v>
      </c>
      <c r="BA36">
        <f t="shared" si="38"/>
        <v>1102.4821022576612</v>
      </c>
      <c r="BB36">
        <f t="shared" si="39"/>
        <v>522.18945288751195</v>
      </c>
      <c r="BC36">
        <f t="shared" si="57"/>
        <v>7.8201213881224266E-2</v>
      </c>
      <c r="BD36">
        <f t="shared" si="7"/>
        <v>12505.984102908602</v>
      </c>
      <c r="BE36">
        <f t="shared" si="8"/>
        <v>977.98313762674616</v>
      </c>
      <c r="BG36">
        <f t="shared" si="40"/>
        <v>6311.8828302769443</v>
      </c>
      <c r="BH36">
        <f t="shared" si="41"/>
        <v>4655.7098335481815</v>
      </c>
      <c r="BI36">
        <f t="shared" si="42"/>
        <v>3447.9094153227838</v>
      </c>
      <c r="BJ36">
        <f t="shared" si="43"/>
        <v>1769.0925204164657</v>
      </c>
      <c r="BK36">
        <f t="shared" si="44"/>
        <v>930.76357133066358</v>
      </c>
      <c r="BL36">
        <f t="shared" si="45"/>
        <v>439.98847194544493</v>
      </c>
      <c r="BM36">
        <f t="shared" si="59"/>
        <v>9.7751517351530329E-2</v>
      </c>
      <c r="BN36">
        <f t="shared" si="9"/>
        <v>11243.463812563539</v>
      </c>
      <c r="BO36">
        <f t="shared" si="10"/>
        <v>1099.0656479651082</v>
      </c>
      <c r="BQ36">
        <f t="shared" si="46"/>
        <v>5796.6381246859146</v>
      </c>
      <c r="BR36">
        <f t="shared" si="47"/>
        <v>4328.6812314663021</v>
      </c>
      <c r="BS36">
        <f t="shared" si="48"/>
        <v>3130.8830972692954</v>
      </c>
      <c r="BT36">
        <f t="shared" si="49"/>
        <v>1498.2602572676803</v>
      </c>
      <c r="BU36">
        <f t="shared" si="50"/>
        <v>784.34663609433483</v>
      </c>
      <c r="BV36">
        <f t="shared" si="51"/>
        <v>370.03025548847347</v>
      </c>
      <c r="BW36">
        <f t="shared" si="58"/>
        <v>0.11730182082183641</v>
      </c>
      <c r="BX36">
        <f t="shared" si="11"/>
        <v>10112.201477586086</v>
      </c>
      <c r="BY36">
        <f t="shared" si="12"/>
        <v>1186.1796458381125</v>
      </c>
    </row>
    <row r="37" spans="1:77" x14ac:dyDescent="0.45">
      <c r="A37">
        <v>2022</v>
      </c>
      <c r="B37">
        <v>12</v>
      </c>
      <c r="C37">
        <v>35</v>
      </c>
      <c r="D37">
        <f t="shared" si="1"/>
        <v>646.76246116478092</v>
      </c>
      <c r="E37">
        <f t="shared" si="13"/>
        <v>4688.3602294392795</v>
      </c>
      <c r="F37">
        <f t="shared" si="14"/>
        <v>4687.9548473541263</v>
      </c>
      <c r="G37">
        <f t="shared" si="15"/>
        <v>3422.7559793133137</v>
      </c>
      <c r="H37">
        <f t="shared" si="16"/>
        <v>1853.0613600222496</v>
      </c>
      <c r="I37">
        <f t="shared" si="17"/>
        <v>973.00984772528614</v>
      </c>
      <c r="J37">
        <f t="shared" si="18"/>
        <v>459.347365722304</v>
      </c>
      <c r="K37">
        <v>0</v>
      </c>
      <c r="L37">
        <f t="shared" si="53"/>
        <v>5.6752818299605289E-2</v>
      </c>
      <c r="M37">
        <f t="shared" si="62"/>
        <v>11396.129400137281</v>
      </c>
      <c r="N37">
        <f t="shared" si="61"/>
        <v>1.1813221450223856</v>
      </c>
      <c r="O37">
        <f t="shared" si="61"/>
        <v>1.0583928992520348</v>
      </c>
      <c r="P37">
        <f t="shared" si="61"/>
        <v>1.0249246350378065</v>
      </c>
      <c r="Q37">
        <f t="shared" si="61"/>
        <v>1.0116763904262953</v>
      </c>
      <c r="R37">
        <f t="shared" si="61"/>
        <v>1.0056898343371472</v>
      </c>
      <c r="S37">
        <f t="shared" si="61"/>
        <v>1.0028239197888971</v>
      </c>
      <c r="T37">
        <f t="shared" si="19"/>
        <v>0.43</v>
      </c>
      <c r="U37">
        <f t="shared" si="20"/>
        <v>4.4999999999999998E-2</v>
      </c>
      <c r="V37">
        <f t="shared" si="63"/>
        <v>4.9999999999999998E-7</v>
      </c>
      <c r="W37">
        <f t="shared" si="63"/>
        <v>0.17050111485872416</v>
      </c>
      <c r="X37">
        <f t="shared" si="63"/>
        <v>0.26086441277848288</v>
      </c>
      <c r="Y37">
        <f t="shared" si="63"/>
        <v>0.3160087418324502</v>
      </c>
      <c r="Z37">
        <f t="shared" si="63"/>
        <v>0.34643685074413205</v>
      </c>
      <c r="AA37">
        <f t="shared" si="63"/>
        <v>0.36248328591441092</v>
      </c>
      <c r="AC37">
        <f t="shared" si="22"/>
        <v>5510.215470942474</v>
      </c>
      <c r="AD37">
        <f t="shared" si="23"/>
        <v>5621.3568001382619</v>
      </c>
      <c r="AE37">
        <f t="shared" si="24"/>
        <v>4312.1222449651841</v>
      </c>
      <c r="AF37">
        <f t="shared" si="25"/>
        <v>2674.4199899551659</v>
      </c>
      <c r="AG37">
        <f t="shared" si="26"/>
        <v>1418.1283113569734</v>
      </c>
      <c r="AH37">
        <f t="shared" si="27"/>
        <v>672.13858511871172</v>
      </c>
      <c r="AI37">
        <f t="shared" si="55"/>
        <v>2.8376409149802644E-2</v>
      </c>
      <c r="AJ37">
        <f t="shared" si="3"/>
        <v>14698.165931534297</v>
      </c>
      <c r="AK37">
        <f t="shared" si="4"/>
        <v>417.08117022490734</v>
      </c>
      <c r="AM37">
        <f t="shared" si="28"/>
        <v>5087.0883318433789</v>
      </c>
      <c r="AN37">
        <f t="shared" si="29"/>
        <v>5137.0563954881645</v>
      </c>
      <c r="AO37">
        <f t="shared" si="30"/>
        <v>3844.2636862479626</v>
      </c>
      <c r="AP37">
        <f t="shared" si="31"/>
        <v>2228.5114698334401</v>
      </c>
      <c r="AQ37">
        <f t="shared" si="32"/>
        <v>1175.9589676881942</v>
      </c>
      <c r="AR37">
        <f t="shared" si="33"/>
        <v>556.26876399338983</v>
      </c>
      <c r="AS37">
        <f t="shared" si="56"/>
        <v>4.2564613724703965E-2</v>
      </c>
      <c r="AT37">
        <f t="shared" si="5"/>
        <v>12942.05928325115</v>
      </c>
      <c r="AU37">
        <f t="shared" si="6"/>
        <v>550.8737541938043</v>
      </c>
      <c r="AW37">
        <f t="shared" si="34"/>
        <v>4688.3602294392795</v>
      </c>
      <c r="AX37">
        <f t="shared" si="35"/>
        <v>4687.9548473541263</v>
      </c>
      <c r="AY37">
        <f t="shared" si="36"/>
        <v>3422.7559793133137</v>
      </c>
      <c r="AZ37">
        <f t="shared" si="37"/>
        <v>1853.0613600222496</v>
      </c>
      <c r="BA37">
        <f t="shared" si="38"/>
        <v>973.00984772528614</v>
      </c>
      <c r="BB37">
        <f t="shared" si="39"/>
        <v>459.347365722304</v>
      </c>
      <c r="BC37">
        <f t="shared" si="57"/>
        <v>5.6752818299605289E-2</v>
      </c>
      <c r="BD37">
        <f t="shared" si="7"/>
        <v>11396.129400137281</v>
      </c>
      <c r="BE37">
        <f t="shared" si="8"/>
        <v>646.76246116478092</v>
      </c>
      <c r="BG37">
        <f t="shared" si="40"/>
        <v>4313.9733145025284</v>
      </c>
      <c r="BH37">
        <f t="shared" si="41"/>
        <v>4272.0267476786112</v>
      </c>
      <c r="BI37">
        <f t="shared" si="42"/>
        <v>3043.4044402794998</v>
      </c>
      <c r="BJ37">
        <f t="shared" si="43"/>
        <v>1537.5251466081668</v>
      </c>
      <c r="BK37">
        <f t="shared" si="44"/>
        <v>803.26072558734063</v>
      </c>
      <c r="BL37">
        <f t="shared" si="45"/>
        <v>378.43682734869464</v>
      </c>
      <c r="BM37">
        <f t="shared" si="59"/>
        <v>7.0941022874506612E-2</v>
      </c>
      <c r="BN37">
        <f t="shared" si="9"/>
        <v>10034.653887502313</v>
      </c>
      <c r="BO37">
        <f t="shared" si="10"/>
        <v>711.86861097105827</v>
      </c>
      <c r="BQ37">
        <f t="shared" si="46"/>
        <v>3963.6203593996079</v>
      </c>
      <c r="BR37">
        <f t="shared" si="47"/>
        <v>3887.3219651512036</v>
      </c>
      <c r="BS37">
        <f t="shared" si="48"/>
        <v>2702.3615896802758</v>
      </c>
      <c r="BT37">
        <f t="shared" si="49"/>
        <v>1272.8523372973589</v>
      </c>
      <c r="BU37">
        <f t="shared" si="50"/>
        <v>661.56684521481998</v>
      </c>
      <c r="BV37">
        <f t="shared" si="51"/>
        <v>311.03112550783254</v>
      </c>
      <c r="BW37">
        <f t="shared" si="58"/>
        <v>8.5129227449407929E-2</v>
      </c>
      <c r="BX37">
        <f t="shared" si="11"/>
        <v>8835.1338628514895</v>
      </c>
      <c r="BY37">
        <f t="shared" si="12"/>
        <v>752.12812015665054</v>
      </c>
    </row>
    <row r="38" spans="1:77" x14ac:dyDescent="0.45">
      <c r="A38">
        <v>2023</v>
      </c>
      <c r="B38">
        <v>1</v>
      </c>
      <c r="C38">
        <v>36</v>
      </c>
      <c r="D38">
        <f t="shared" si="1"/>
        <v>178.06124872225956</v>
      </c>
      <c r="E38">
        <f t="shared" si="13"/>
        <v>2781.3525553199324</v>
      </c>
      <c r="F38">
        <f t="shared" si="14"/>
        <v>3143.941188221911</v>
      </c>
      <c r="G38">
        <f t="shared" si="15"/>
        <v>4472.3670572947021</v>
      </c>
      <c r="H38">
        <f t="shared" si="16"/>
        <v>3155.9528632118595</v>
      </c>
      <c r="I38">
        <f t="shared" si="17"/>
        <v>1685.17054402483</v>
      </c>
      <c r="J38">
        <f t="shared" si="18"/>
        <v>879.29048641004954</v>
      </c>
      <c r="K38">
        <v>0</v>
      </c>
      <c r="L38">
        <f t="shared" si="53"/>
        <v>1.3351200307261543E-2</v>
      </c>
      <c r="M38">
        <f t="shared" si="62"/>
        <v>13336.722139163352</v>
      </c>
      <c r="N38">
        <f t="shared" si="61"/>
        <v>8.6201218745313053</v>
      </c>
      <c r="O38">
        <f t="shared" si="61"/>
        <v>1.1610740940419642</v>
      </c>
      <c r="P38">
        <f t="shared" si="61"/>
        <v>1.0540543689490181</v>
      </c>
      <c r="Q38">
        <f t="shared" si="61"/>
        <v>1.0233414656310638</v>
      </c>
      <c r="R38">
        <f t="shared" si="61"/>
        <v>1.0109854330301788</v>
      </c>
      <c r="S38">
        <f t="shared" si="61"/>
        <v>1.0053643810555184</v>
      </c>
      <c r="T38">
        <f t="shared" si="19"/>
        <v>0.43</v>
      </c>
      <c r="U38">
        <f t="shared" si="20"/>
        <v>4.4999999999999998E-2</v>
      </c>
      <c r="V38">
        <f t="shared" si="63"/>
        <v>4.9999999999999998E-7</v>
      </c>
      <c r="W38">
        <f t="shared" si="63"/>
        <v>0.17050111485872416</v>
      </c>
      <c r="X38">
        <f t="shared" si="63"/>
        <v>0.26086441277848288</v>
      </c>
      <c r="Y38">
        <f t="shared" si="63"/>
        <v>0.3160087418324502</v>
      </c>
      <c r="Z38">
        <f t="shared" si="63"/>
        <v>0.34643685074413205</v>
      </c>
      <c r="AA38">
        <f t="shared" si="63"/>
        <v>0.36248328591441092</v>
      </c>
      <c r="AC38">
        <f t="shared" si="22"/>
        <v>3663.3978439227035</v>
      </c>
      <c r="AD38">
        <f t="shared" si="23"/>
        <v>3692.3896172378463</v>
      </c>
      <c r="AE38">
        <f t="shared" si="24"/>
        <v>5522.3580154264455</v>
      </c>
      <c r="AF38">
        <f t="shared" si="25"/>
        <v>4098.3557587150799</v>
      </c>
      <c r="AG38">
        <f t="shared" si="26"/>
        <v>2508.0029857619124</v>
      </c>
      <c r="AH38">
        <f t="shared" si="27"/>
        <v>1321.7769621341452</v>
      </c>
      <c r="AI38">
        <f t="shared" si="55"/>
        <v>6.6756001536307716E-3</v>
      </c>
      <c r="AJ38">
        <f t="shared" si="3"/>
        <v>17142.883339275431</v>
      </c>
      <c r="AK38">
        <f t="shared" si="4"/>
        <v>114.43903465334147</v>
      </c>
      <c r="AM38">
        <f t="shared" si="28"/>
        <v>3191.9681881369315</v>
      </c>
      <c r="AN38">
        <f t="shared" si="29"/>
        <v>3410.1239535679424</v>
      </c>
      <c r="AO38">
        <f t="shared" si="30"/>
        <v>4973.7011103440664</v>
      </c>
      <c r="AP38">
        <f t="shared" si="31"/>
        <v>3599.1473317529794</v>
      </c>
      <c r="AQ38">
        <f t="shared" si="32"/>
        <v>2058.2227501380489</v>
      </c>
      <c r="AR38">
        <f t="shared" si="33"/>
        <v>1079.3764911127998</v>
      </c>
      <c r="AS38">
        <f t="shared" si="56"/>
        <v>1.0013400230446157E-2</v>
      </c>
      <c r="AT38">
        <f t="shared" si="5"/>
        <v>15120.571636915838</v>
      </c>
      <c r="AU38">
        <f t="shared" si="6"/>
        <v>151.40833551357068</v>
      </c>
      <c r="AW38">
        <f t="shared" si="34"/>
        <v>2781.3525553199324</v>
      </c>
      <c r="AX38">
        <f t="shared" si="35"/>
        <v>3143.941188221911</v>
      </c>
      <c r="AY38">
        <f t="shared" si="36"/>
        <v>4472.3670572947021</v>
      </c>
      <c r="AZ38">
        <f t="shared" si="37"/>
        <v>3155.9528632118595</v>
      </c>
      <c r="BA38">
        <f t="shared" si="38"/>
        <v>1685.17054402483</v>
      </c>
      <c r="BB38">
        <f t="shared" si="39"/>
        <v>879.29048641004954</v>
      </c>
      <c r="BC38">
        <f t="shared" si="57"/>
        <v>1.3351200307261543E-2</v>
      </c>
      <c r="BD38">
        <f t="shared" si="7"/>
        <v>13336.722139163352</v>
      </c>
      <c r="BE38">
        <f t="shared" si="8"/>
        <v>178.06124872225956</v>
      </c>
      <c r="BG38">
        <f t="shared" si="40"/>
        <v>2423.6287632491362</v>
      </c>
      <c r="BH38">
        <f t="shared" si="41"/>
        <v>2893.8371407921636</v>
      </c>
      <c r="BI38">
        <f t="shared" si="42"/>
        <v>4014.9541030481328</v>
      </c>
      <c r="BJ38">
        <f t="shared" si="43"/>
        <v>2762.9912528764971</v>
      </c>
      <c r="BK38">
        <f t="shared" si="44"/>
        <v>1376.4077788415918</v>
      </c>
      <c r="BL38">
        <f t="shared" si="45"/>
        <v>714.49460696533879</v>
      </c>
      <c r="BM38">
        <f t="shared" si="59"/>
        <v>1.6689000384076929E-2</v>
      </c>
      <c r="BN38">
        <f t="shared" si="9"/>
        <v>11762.684882523725</v>
      </c>
      <c r="BO38">
        <f t="shared" si="10"/>
        <v>196.30745252221433</v>
      </c>
      <c r="BQ38">
        <f t="shared" si="46"/>
        <v>2111.9098825366809</v>
      </c>
      <c r="BR38">
        <f t="shared" si="47"/>
        <v>2659.6386732746114</v>
      </c>
      <c r="BS38">
        <f t="shared" si="48"/>
        <v>3598.245120856051</v>
      </c>
      <c r="BT38">
        <f t="shared" si="49"/>
        <v>2415.0297481528614</v>
      </c>
      <c r="BU38">
        <f t="shared" si="50"/>
        <v>1121.4105623949481</v>
      </c>
      <c r="BV38">
        <f t="shared" si="51"/>
        <v>579.07247923424484</v>
      </c>
      <c r="BW38">
        <f t="shared" si="58"/>
        <v>2.0026800460892315E-2</v>
      </c>
      <c r="BX38">
        <f t="shared" si="11"/>
        <v>10373.396583912716</v>
      </c>
      <c r="BY38">
        <f t="shared" si="12"/>
        <v>207.74594348772195</v>
      </c>
    </row>
    <row r="39" spans="1:77" x14ac:dyDescent="0.45">
      <c r="A39">
        <v>2023</v>
      </c>
      <c r="B39">
        <v>2</v>
      </c>
      <c r="C39">
        <v>37</v>
      </c>
      <c r="D39">
        <f t="shared" si="1"/>
        <v>165.87629779255815</v>
      </c>
      <c r="E39">
        <f t="shared" si="13"/>
        <v>13632.748566265889</v>
      </c>
      <c r="F39">
        <f t="shared" si="14"/>
        <v>3444.1075882701525</v>
      </c>
      <c r="G39">
        <f t="shared" si="15"/>
        <v>4442.2712562227734</v>
      </c>
      <c r="H39">
        <f t="shared" si="16"/>
        <v>3042.1488853821793</v>
      </c>
      <c r="I39">
        <f t="shared" si="17"/>
        <v>1604.5180934473431</v>
      </c>
      <c r="J39">
        <f t="shared" si="18"/>
        <v>832.48742212162097</v>
      </c>
      <c r="K39">
        <v>0</v>
      </c>
      <c r="L39">
        <f t="shared" si="53"/>
        <v>1.2410750453903562E-2</v>
      </c>
      <c r="M39">
        <f t="shared" si="62"/>
        <v>13365.53324544407</v>
      </c>
      <c r="N39">
        <f t="shared" si="61"/>
        <v>3.2678406690608193</v>
      </c>
      <c r="O39">
        <f t="shared" si="61"/>
        <v>1.1440413263120033</v>
      </c>
      <c r="P39">
        <f t="shared" si="61"/>
        <v>1.0501129079198277</v>
      </c>
      <c r="Q39">
        <f t="shared" si="61"/>
        <v>1.0218709165783502</v>
      </c>
      <c r="R39">
        <f t="shared" si="61"/>
        <v>1.0103378645517875</v>
      </c>
      <c r="S39">
        <f t="shared" si="61"/>
        <v>1.0050581211766119</v>
      </c>
      <c r="T39">
        <f t="shared" si="19"/>
        <v>0.43</v>
      </c>
      <c r="U39">
        <f t="shared" si="20"/>
        <v>4.4999999999999998E-2</v>
      </c>
      <c r="V39">
        <f t="shared" si="63"/>
        <v>4.9999999999999998E-7</v>
      </c>
      <c r="W39">
        <f t="shared" si="63"/>
        <v>0.17050111485872416</v>
      </c>
      <c r="X39">
        <f t="shared" si="63"/>
        <v>0.26086441277848288</v>
      </c>
      <c r="Y39">
        <f t="shared" si="63"/>
        <v>0.3160087418324502</v>
      </c>
      <c r="Z39">
        <f t="shared" si="63"/>
        <v>0.34643685074413205</v>
      </c>
      <c r="AA39">
        <f t="shared" si="63"/>
        <v>0.36248328591441092</v>
      </c>
      <c r="AC39">
        <f t="shared" si="22"/>
        <v>17942.150354194582</v>
      </c>
      <c r="AD39">
        <f t="shared" si="23"/>
        <v>4069.5678061524918</v>
      </c>
      <c r="AE39">
        <f t="shared" si="24"/>
        <v>5522.0615873569486</v>
      </c>
      <c r="AF39">
        <f t="shared" si="25"/>
        <v>3977.9276219724429</v>
      </c>
      <c r="AG39">
        <f t="shared" si="26"/>
        <v>2404.7121076773628</v>
      </c>
      <c r="AH39">
        <f t="shared" si="27"/>
        <v>1260.2447864536252</v>
      </c>
      <c r="AI39">
        <f t="shared" si="55"/>
        <v>6.2053752269517811E-3</v>
      </c>
      <c r="AJ39">
        <f t="shared" si="3"/>
        <v>17234.513909612873</v>
      </c>
      <c r="AK39">
        <f t="shared" si="4"/>
        <v>106.94662566326761</v>
      </c>
      <c r="AM39">
        <f t="shared" si="28"/>
        <v>15639.724487370504</v>
      </c>
      <c r="AN39">
        <f t="shared" si="29"/>
        <v>3747.0863478790056</v>
      </c>
      <c r="AO39">
        <f t="shared" si="30"/>
        <v>4956.8329130260418</v>
      </c>
      <c r="AP39">
        <f t="shared" si="31"/>
        <v>3481.3749510296211</v>
      </c>
      <c r="AQ39">
        <f t="shared" si="32"/>
        <v>1966.5859153358992</v>
      </c>
      <c r="AR39">
        <f t="shared" si="33"/>
        <v>1025.5259486025427</v>
      </c>
      <c r="AS39">
        <f t="shared" si="56"/>
        <v>9.3080628404276708E-3</v>
      </c>
      <c r="AT39">
        <f t="shared" si="5"/>
        <v>15177.406075873112</v>
      </c>
      <c r="AU39">
        <f t="shared" si="6"/>
        <v>141.27224950891568</v>
      </c>
      <c r="AW39">
        <f t="shared" si="34"/>
        <v>13632.748566265889</v>
      </c>
      <c r="AX39">
        <f t="shared" si="35"/>
        <v>3444.1075882701525</v>
      </c>
      <c r="AY39">
        <f t="shared" si="36"/>
        <v>4442.2712562227734</v>
      </c>
      <c r="AZ39">
        <f t="shared" si="37"/>
        <v>3042.1488853821793</v>
      </c>
      <c r="BA39">
        <f t="shared" si="38"/>
        <v>1604.5180934473431</v>
      </c>
      <c r="BB39">
        <f t="shared" si="39"/>
        <v>832.48742212162097</v>
      </c>
      <c r="BC39">
        <f t="shared" si="57"/>
        <v>1.2410750453903562E-2</v>
      </c>
      <c r="BD39">
        <f t="shared" si="7"/>
        <v>13365.53324544407</v>
      </c>
      <c r="BE39">
        <f t="shared" si="8"/>
        <v>165.87629779255815</v>
      </c>
      <c r="BG39">
        <f t="shared" si="40"/>
        <v>11883.108735010779</v>
      </c>
      <c r="BH39">
        <f t="shared" si="41"/>
        <v>3160.4659172513516</v>
      </c>
      <c r="BI39">
        <f t="shared" si="42"/>
        <v>3974.5352467747034</v>
      </c>
      <c r="BJ39">
        <f t="shared" si="43"/>
        <v>2654.1351978429861</v>
      </c>
      <c r="BK39">
        <f t="shared" si="44"/>
        <v>1305.9385747242172</v>
      </c>
      <c r="BL39">
        <f t="shared" si="45"/>
        <v>674.07849325568361</v>
      </c>
      <c r="BM39">
        <f t="shared" si="59"/>
        <v>1.5513438067379454E-2</v>
      </c>
      <c r="BN39">
        <f t="shared" si="9"/>
        <v>11769.153429848942</v>
      </c>
      <c r="BO39">
        <f t="shared" si="10"/>
        <v>182.58003283944805</v>
      </c>
      <c r="BQ39">
        <f t="shared" si="46"/>
        <v>10357.581152194083</v>
      </c>
      <c r="BR39">
        <f t="shared" si="47"/>
        <v>2895.8118197062399</v>
      </c>
      <c r="BS39">
        <f t="shared" si="48"/>
        <v>3550.0110835845931</v>
      </c>
      <c r="BT39">
        <f t="shared" si="49"/>
        <v>2311.8217594532098</v>
      </c>
      <c r="BU39">
        <f t="shared" si="50"/>
        <v>1060.2536390234159</v>
      </c>
      <c r="BV39">
        <f t="shared" si="51"/>
        <v>544.38382766737971</v>
      </c>
      <c r="BW39">
        <f t="shared" si="58"/>
        <v>1.8616125680855342E-2</v>
      </c>
      <c r="BX39">
        <f t="shared" si="11"/>
        <v>10362.282129434838</v>
      </c>
      <c r="BY39">
        <f t="shared" si="12"/>
        <v>192.90554646204026</v>
      </c>
    </row>
    <row r="40" spans="1:77" x14ac:dyDescent="0.45">
      <c r="A40">
        <v>2023</v>
      </c>
      <c r="B40">
        <v>3</v>
      </c>
      <c r="C40">
        <v>38</v>
      </c>
      <c r="D40">
        <f t="shared" si="1"/>
        <v>282.26330910204939</v>
      </c>
      <c r="E40">
        <f t="shared" si="13"/>
        <v>25089.633521758755</v>
      </c>
      <c r="F40">
        <f t="shared" si="14"/>
        <v>3720.1483898353413</v>
      </c>
      <c r="G40">
        <f t="shared" si="15"/>
        <v>4399.8345792323989</v>
      </c>
      <c r="H40">
        <f t="shared" si="16"/>
        <v>2931.0373630688964</v>
      </c>
      <c r="I40">
        <f t="shared" si="17"/>
        <v>1528.2423682241727</v>
      </c>
      <c r="J40">
        <f t="shared" si="18"/>
        <v>788.71502973162012</v>
      </c>
      <c r="K40">
        <v>0</v>
      </c>
      <c r="L40">
        <f t="shared" si="53"/>
        <v>2.1114884749295418E-2</v>
      </c>
      <c r="M40">
        <f t="shared" si="62"/>
        <v>13367.977730092429</v>
      </c>
      <c r="N40">
        <f t="shared" si="61"/>
        <v>2.2382502350490769</v>
      </c>
      <c r="O40">
        <f t="shared" si="61"/>
        <v>1.1295373993361264</v>
      </c>
      <c r="P40">
        <f t="shared" si="61"/>
        <v>1.0465219726732478</v>
      </c>
      <c r="Q40">
        <f t="shared" si="61"/>
        <v>1.0205035229536517</v>
      </c>
      <c r="R40">
        <f t="shared" si="61"/>
        <v>1.0097306758633313</v>
      </c>
      <c r="S40">
        <f t="shared" si="61"/>
        <v>1.0047698588762555</v>
      </c>
      <c r="T40">
        <f t="shared" si="19"/>
        <v>0.43</v>
      </c>
      <c r="U40">
        <f t="shared" si="20"/>
        <v>4.4999999999999998E-2</v>
      </c>
      <c r="V40">
        <f t="shared" si="63"/>
        <v>4.9999999999999998E-7</v>
      </c>
      <c r="W40">
        <f t="shared" si="63"/>
        <v>0.17050111485872416</v>
      </c>
      <c r="X40">
        <f t="shared" si="63"/>
        <v>0.26086441277848288</v>
      </c>
      <c r="Y40">
        <f t="shared" si="63"/>
        <v>0.3160087418324502</v>
      </c>
      <c r="Z40">
        <f t="shared" si="63"/>
        <v>0.34643685074413205</v>
      </c>
      <c r="AA40">
        <f t="shared" si="63"/>
        <v>0.36248328591441092</v>
      </c>
      <c r="AC40">
        <f t="shared" si="22"/>
        <v>32894.297637388518</v>
      </c>
      <c r="AD40">
        <f t="shared" si="23"/>
        <v>4420.9916364475976</v>
      </c>
      <c r="AE40">
        <f t="shared" si="24"/>
        <v>5503.5762202313681</v>
      </c>
      <c r="AF40">
        <f t="shared" si="25"/>
        <v>3857.3222270956926</v>
      </c>
      <c r="AG40">
        <f t="shared" si="26"/>
        <v>2305.318828483677</v>
      </c>
      <c r="AH40">
        <f t="shared" si="27"/>
        <v>1201.80109893964</v>
      </c>
      <c r="AI40">
        <f t="shared" si="55"/>
        <v>1.0557442374647709E-2</v>
      </c>
      <c r="AJ40">
        <f t="shared" si="3"/>
        <v>17289.010011197974</v>
      </c>
      <c r="AK40">
        <f t="shared" si="4"/>
        <v>182.52772690792995</v>
      </c>
      <c r="AM40">
        <f t="shared" si="28"/>
        <v>28731.974289256694</v>
      </c>
      <c r="AN40">
        <f t="shared" si="29"/>
        <v>4059.0365464530419</v>
      </c>
      <c r="AO40">
        <f t="shared" si="30"/>
        <v>4924.8601720298684</v>
      </c>
      <c r="AP40">
        <f t="shared" si="31"/>
        <v>3365.0227437990038</v>
      </c>
      <c r="AQ40">
        <f t="shared" si="32"/>
        <v>1879.199879239934</v>
      </c>
      <c r="AR40">
        <f t="shared" si="33"/>
        <v>974.78542990583742</v>
      </c>
      <c r="AS40">
        <f t="shared" si="56"/>
        <v>1.5836163561971563E-2</v>
      </c>
      <c r="AT40">
        <f t="shared" si="5"/>
        <v>15202.904771427686</v>
      </c>
      <c r="AU40">
        <f t="shared" si="6"/>
        <v>240.75568657740675</v>
      </c>
      <c r="AW40">
        <f t="shared" si="34"/>
        <v>25089.633521758755</v>
      </c>
      <c r="AX40">
        <f t="shared" si="35"/>
        <v>3720.1483898353413</v>
      </c>
      <c r="AY40">
        <f t="shared" si="36"/>
        <v>4399.8345792323989</v>
      </c>
      <c r="AZ40">
        <f t="shared" si="37"/>
        <v>2931.0373630688964</v>
      </c>
      <c r="BA40">
        <f t="shared" si="38"/>
        <v>1528.2423682241727</v>
      </c>
      <c r="BB40">
        <f t="shared" si="39"/>
        <v>788.71502973162012</v>
      </c>
      <c r="BC40">
        <f t="shared" si="57"/>
        <v>2.1114884749295418E-2</v>
      </c>
      <c r="BD40">
        <f t="shared" si="7"/>
        <v>13367.977730092429</v>
      </c>
      <c r="BE40">
        <f t="shared" si="8"/>
        <v>282.26330910204939</v>
      </c>
      <c r="BG40">
        <f t="shared" si="40"/>
        <v>21903.57735051123</v>
      </c>
      <c r="BH40">
        <f t="shared" si="41"/>
        <v>3403.96726457665</v>
      </c>
      <c r="BI40">
        <f t="shared" si="42"/>
        <v>3924.235074770058</v>
      </c>
      <c r="BJ40">
        <f t="shared" si="43"/>
        <v>2548.9605447980634</v>
      </c>
      <c r="BK40">
        <f t="shared" si="44"/>
        <v>1239.8048300368646</v>
      </c>
      <c r="BL40">
        <f t="shared" si="45"/>
        <v>636.54382612137385</v>
      </c>
      <c r="BM40">
        <f t="shared" si="59"/>
        <v>2.6393605936619272E-2</v>
      </c>
      <c r="BN40">
        <f t="shared" si="9"/>
        <v>11753.511540303009</v>
      </c>
      <c r="BO40">
        <f t="shared" si="10"/>
        <v>310.21755196626464</v>
      </c>
      <c r="BQ40">
        <f t="shared" si="46"/>
        <v>19117.461069858313</v>
      </c>
      <c r="BR40">
        <f t="shared" si="47"/>
        <v>3109.9378204094428</v>
      </c>
      <c r="BS40">
        <f t="shared" si="48"/>
        <v>3494.0689488343164</v>
      </c>
      <c r="BT40">
        <f t="shared" si="49"/>
        <v>2213.0390019590882</v>
      </c>
      <c r="BU40">
        <f t="shared" si="50"/>
        <v>1003.2719346474976</v>
      </c>
      <c r="BV40">
        <f t="shared" si="51"/>
        <v>512.38188686328419</v>
      </c>
      <c r="BW40">
        <f t="shared" si="58"/>
        <v>3.1672327123943127E-2</v>
      </c>
      <c r="BX40">
        <f t="shared" si="11"/>
        <v>10332.699592713629</v>
      </c>
      <c r="BY40">
        <f t="shared" si="12"/>
        <v>327.26064157385997</v>
      </c>
    </row>
    <row r="41" spans="1:77" x14ac:dyDescent="0.45">
      <c r="A41">
        <v>2023</v>
      </c>
      <c r="B41">
        <v>4</v>
      </c>
      <c r="C41">
        <v>39</v>
      </c>
      <c r="D41">
        <f t="shared" si="1"/>
        <v>229.81664727779435</v>
      </c>
      <c r="E41">
        <f t="shared" si="13"/>
        <v>31304.942786630978</v>
      </c>
      <c r="F41">
        <f t="shared" si="14"/>
        <v>3934.40412971448</v>
      </c>
      <c r="G41">
        <f t="shared" si="15"/>
        <v>4304.4180028895607</v>
      </c>
      <c r="H41">
        <f t="shared" si="16"/>
        <v>2794.6444108320852</v>
      </c>
      <c r="I41">
        <f t="shared" si="17"/>
        <v>1441.4044439051793</v>
      </c>
      <c r="J41">
        <f t="shared" si="18"/>
        <v>740.16199315393544</v>
      </c>
      <c r="K41">
        <v>0</v>
      </c>
      <c r="L41">
        <f t="shared" si="53"/>
        <v>1.7390546631021866E-2</v>
      </c>
      <c r="M41">
        <f t="shared" si="62"/>
        <v>13215.03298049524</v>
      </c>
      <c r="N41">
        <f t="shared" si="61"/>
        <v>1.8270192822678391</v>
      </c>
      <c r="O41">
        <f t="shared" si="61"/>
        <v>1.1170577104393344</v>
      </c>
      <c r="P41">
        <f t="shared" si="61"/>
        <v>1.0432418957194785</v>
      </c>
      <c r="Q41">
        <f t="shared" si="61"/>
        <v>1.0192307904732578</v>
      </c>
      <c r="R41">
        <f t="shared" si="61"/>
        <v>1.0091610987898421</v>
      </c>
      <c r="S41">
        <f t="shared" si="61"/>
        <v>1.0044984798858381</v>
      </c>
      <c r="T41">
        <f t="shared" si="19"/>
        <v>0.43</v>
      </c>
      <c r="U41">
        <f t="shared" si="20"/>
        <v>4.4999999999999998E-2</v>
      </c>
      <c r="V41">
        <f t="shared" si="63"/>
        <v>4.9999999999999998E-7</v>
      </c>
      <c r="W41">
        <f t="shared" si="63"/>
        <v>0.17050111485872416</v>
      </c>
      <c r="X41">
        <f t="shared" si="63"/>
        <v>0.26086441277848288</v>
      </c>
      <c r="Y41">
        <f t="shared" si="63"/>
        <v>0.3160087418324502</v>
      </c>
      <c r="Z41">
        <f t="shared" si="63"/>
        <v>0.34643685074413205</v>
      </c>
      <c r="AA41">
        <f t="shared" si="63"/>
        <v>0.36248328591441092</v>
      </c>
      <c r="AC41">
        <f t="shared" si="22"/>
        <v>40755.69922683105</v>
      </c>
      <c r="AD41">
        <f t="shared" si="23"/>
        <v>4722.2856382807995</v>
      </c>
      <c r="AE41">
        <f t="shared" si="24"/>
        <v>5442.3271490305988</v>
      </c>
      <c r="AF41">
        <f t="shared" si="25"/>
        <v>3718.5489732992332</v>
      </c>
      <c r="AG41">
        <f t="shared" si="26"/>
        <v>2198.6640668339414</v>
      </c>
      <c r="AH41">
        <f t="shared" si="27"/>
        <v>1140.5065663050163</v>
      </c>
      <c r="AI41">
        <f t="shared" si="55"/>
        <v>8.6952733155109332E-3</v>
      </c>
      <c r="AJ41">
        <f t="shared" si="3"/>
        <v>17222.332393749588</v>
      </c>
      <c r="AK41">
        <f t="shared" si="4"/>
        <v>149.75288729423033</v>
      </c>
      <c r="AM41">
        <f t="shared" si="28"/>
        <v>35732.461208009227</v>
      </c>
      <c r="AN41">
        <f t="shared" si="29"/>
        <v>4314.2365065351214</v>
      </c>
      <c r="AO41">
        <f t="shared" si="30"/>
        <v>4844.0546439617365</v>
      </c>
      <c r="AP41">
        <f t="shared" si="31"/>
        <v>3226.1977238865188</v>
      </c>
      <c r="AQ41">
        <f t="shared" si="32"/>
        <v>1782.3395881073229</v>
      </c>
      <c r="AR41">
        <f t="shared" si="33"/>
        <v>919.92358148745234</v>
      </c>
      <c r="AS41">
        <f t="shared" si="56"/>
        <v>1.30429099732664E-2</v>
      </c>
      <c r="AT41">
        <f t="shared" si="5"/>
        <v>15086.752043978151</v>
      </c>
      <c r="AU41">
        <f t="shared" si="6"/>
        <v>196.77514869859988</v>
      </c>
      <c r="AW41">
        <f t="shared" si="34"/>
        <v>31304.942786630978</v>
      </c>
      <c r="AX41">
        <f t="shared" si="35"/>
        <v>3934.40412971448</v>
      </c>
      <c r="AY41">
        <f t="shared" si="36"/>
        <v>4304.4180028895607</v>
      </c>
      <c r="AZ41">
        <f t="shared" si="37"/>
        <v>2794.6444108320852</v>
      </c>
      <c r="BA41">
        <f t="shared" si="38"/>
        <v>1441.4044439051793</v>
      </c>
      <c r="BB41">
        <f t="shared" si="39"/>
        <v>740.16199315393544</v>
      </c>
      <c r="BC41">
        <f t="shared" si="57"/>
        <v>1.7390546631021866E-2</v>
      </c>
      <c r="BD41">
        <f t="shared" si="7"/>
        <v>13215.03298049524</v>
      </c>
      <c r="BE41">
        <f t="shared" si="8"/>
        <v>229.81664727779435</v>
      </c>
      <c r="BG41">
        <f t="shared" si="40"/>
        <v>27407.722711961509</v>
      </c>
      <c r="BH41">
        <f t="shared" si="41"/>
        <v>3582.0444859373442</v>
      </c>
      <c r="BI41">
        <f t="shared" si="42"/>
        <v>3818.4175970900847</v>
      </c>
      <c r="BJ41">
        <f t="shared" si="43"/>
        <v>2416.8919109562598</v>
      </c>
      <c r="BK41">
        <f t="shared" si="44"/>
        <v>1162.811945245707</v>
      </c>
      <c r="BL41">
        <f t="shared" si="45"/>
        <v>593.99826116716542</v>
      </c>
      <c r="BM41">
        <f t="shared" si="59"/>
        <v>2.1738183288777333E-2</v>
      </c>
      <c r="BN41">
        <f t="shared" si="9"/>
        <v>11574.164200396561</v>
      </c>
      <c r="BO41">
        <f t="shared" si="10"/>
        <v>251.60130280262538</v>
      </c>
      <c r="BQ41">
        <f t="shared" si="46"/>
        <v>23981.092341708641</v>
      </c>
      <c r="BR41">
        <f t="shared" si="47"/>
        <v>3256.2165112799071</v>
      </c>
      <c r="BS41">
        <f t="shared" si="48"/>
        <v>3381.4067374447682</v>
      </c>
      <c r="BT41">
        <f t="shared" si="49"/>
        <v>2086.6933683180009</v>
      </c>
      <c r="BU41">
        <f t="shared" si="50"/>
        <v>935.67194154881793</v>
      </c>
      <c r="BV41">
        <f t="shared" si="51"/>
        <v>475.43038499430764</v>
      </c>
      <c r="BW41">
        <f t="shared" si="58"/>
        <v>2.60858199465328E-2</v>
      </c>
      <c r="BX41">
        <f t="shared" si="11"/>
        <v>10135.418943585802</v>
      </c>
      <c r="BY41">
        <f t="shared" si="12"/>
        <v>264.39071364505691</v>
      </c>
    </row>
    <row r="42" spans="1:77" x14ac:dyDescent="0.45">
      <c r="A42">
        <v>2023</v>
      </c>
      <c r="B42">
        <v>5</v>
      </c>
      <c r="C42">
        <v>40</v>
      </c>
      <c r="D42">
        <f t="shared" si="1"/>
        <v>63.340308907198946</v>
      </c>
      <c r="E42">
        <f t="shared" si="13"/>
        <v>31705.7594984643</v>
      </c>
      <c r="F42">
        <f t="shared" si="14"/>
        <v>4128.7619894901482</v>
      </c>
      <c r="G42">
        <f t="shared" si="15"/>
        <v>4213.618301426236</v>
      </c>
      <c r="H42">
        <f t="shared" si="16"/>
        <v>2671.6097945628753</v>
      </c>
      <c r="I42">
        <f t="shared" si="17"/>
        <v>1364.085063057481</v>
      </c>
      <c r="J42">
        <f t="shared" si="18"/>
        <v>697.16265347128865</v>
      </c>
      <c r="K42">
        <v>0</v>
      </c>
      <c r="L42">
        <f t="shared" si="53"/>
        <v>4.8442949846366438E-3</v>
      </c>
      <c r="M42">
        <f t="shared" si="62"/>
        <v>13075.237802008029</v>
      </c>
      <c r="N42">
        <f t="shared" si="61"/>
        <v>1.6095724778898968</v>
      </c>
      <c r="O42">
        <f t="shared" si="61"/>
        <v>1.1062230943819682</v>
      </c>
      <c r="P42">
        <f t="shared" si="61"/>
        <v>1.0402386604077685</v>
      </c>
      <c r="Q42">
        <f t="shared" si="61"/>
        <v>1.0180450748550256</v>
      </c>
      <c r="R42">
        <f t="shared" si="61"/>
        <v>1.0086265832125294</v>
      </c>
      <c r="S42">
        <f t="shared" si="61"/>
        <v>1.0042429451623935</v>
      </c>
      <c r="T42">
        <f t="shared" si="19"/>
        <v>0.43</v>
      </c>
      <c r="U42">
        <f t="shared" si="20"/>
        <v>4.4999999999999998E-2</v>
      </c>
      <c r="V42">
        <f t="shared" si="63"/>
        <v>4.9999999999999998E-7</v>
      </c>
      <c r="W42">
        <f t="shared" si="63"/>
        <v>0.17050111485872416</v>
      </c>
      <c r="X42">
        <f t="shared" si="63"/>
        <v>0.26086441277848288</v>
      </c>
      <c r="Y42">
        <f t="shared" si="63"/>
        <v>0.3160087418324502</v>
      </c>
      <c r="Z42">
        <f t="shared" si="63"/>
        <v>0.34643685074413205</v>
      </c>
      <c r="AA42">
        <f t="shared" si="63"/>
        <v>0.36248328591441092</v>
      </c>
      <c r="AC42">
        <f t="shared" si="22"/>
        <v>40925.661362877538</v>
      </c>
      <c r="AD42">
        <f t="shared" si="23"/>
        <v>4996.626067598505</v>
      </c>
      <c r="AE42">
        <f t="shared" si="24"/>
        <v>5374.8463039034086</v>
      </c>
      <c r="AF42">
        <f t="shared" si="25"/>
        <v>3587.1731273832311</v>
      </c>
      <c r="AG42">
        <f t="shared" si="26"/>
        <v>2099.8419795157542</v>
      </c>
      <c r="AH42">
        <f t="shared" si="27"/>
        <v>1084.1664257941543</v>
      </c>
      <c r="AI42">
        <f t="shared" si="55"/>
        <v>2.4221474923183219E-3</v>
      </c>
      <c r="AJ42">
        <f t="shared" si="3"/>
        <v>17142.653904195053</v>
      </c>
      <c r="AK42">
        <f t="shared" si="4"/>
        <v>41.522036165726938</v>
      </c>
      <c r="AM42">
        <f t="shared" si="28"/>
        <v>36045.443375002716</v>
      </c>
      <c r="AN42">
        <f t="shared" si="29"/>
        <v>4546.1146539830215</v>
      </c>
      <c r="AO42">
        <f t="shared" si="30"/>
        <v>4762.9317473705169</v>
      </c>
      <c r="AP42">
        <f t="shared" si="31"/>
        <v>3098.1902473359783</v>
      </c>
      <c r="AQ42">
        <f t="shared" si="32"/>
        <v>1694.4808323897521</v>
      </c>
      <c r="AR42">
        <f t="shared" si="33"/>
        <v>870.48057599496838</v>
      </c>
      <c r="AS42">
        <f t="shared" si="56"/>
        <v>3.6332212384774828E-3</v>
      </c>
      <c r="AT42">
        <f t="shared" si="5"/>
        <v>14972.198057074238</v>
      </c>
      <c r="AU42">
        <f t="shared" si="6"/>
        <v>54.397307967653425</v>
      </c>
      <c r="AW42">
        <f t="shared" si="34"/>
        <v>31705.7594984643</v>
      </c>
      <c r="AX42">
        <f t="shared" si="35"/>
        <v>4128.7619894901482</v>
      </c>
      <c r="AY42">
        <f t="shared" si="36"/>
        <v>4213.618301426236</v>
      </c>
      <c r="AZ42">
        <f t="shared" si="37"/>
        <v>2671.6097945628753</v>
      </c>
      <c r="BA42">
        <f t="shared" si="38"/>
        <v>1364.085063057481</v>
      </c>
      <c r="BB42">
        <f t="shared" si="39"/>
        <v>697.16265347128865</v>
      </c>
      <c r="BC42">
        <f t="shared" si="57"/>
        <v>4.8442949846366438E-3</v>
      </c>
      <c r="BD42">
        <f t="shared" si="7"/>
        <v>13075.237802008029</v>
      </c>
      <c r="BE42">
        <f t="shared" si="8"/>
        <v>63.340308907198946</v>
      </c>
      <c r="BG42">
        <f t="shared" si="40"/>
        <v>27856.21643619211</v>
      </c>
      <c r="BH42">
        <f t="shared" si="41"/>
        <v>3743.4225040222664</v>
      </c>
      <c r="BI42">
        <f t="shared" si="42"/>
        <v>3721.2687564695793</v>
      </c>
      <c r="BJ42">
        <f t="shared" si="43"/>
        <v>2299.9801341626844</v>
      </c>
      <c r="BK42">
        <f t="shared" si="44"/>
        <v>1095.3812550382254</v>
      </c>
      <c r="BL42">
        <f t="shared" si="45"/>
        <v>556.90774155490567</v>
      </c>
      <c r="BM42">
        <f t="shared" si="59"/>
        <v>6.0553687307958043E-3</v>
      </c>
      <c r="BN42">
        <f t="shared" si="9"/>
        <v>11416.960391247661</v>
      </c>
      <c r="BO42">
        <f t="shared" si="10"/>
        <v>69.133904953895325</v>
      </c>
      <c r="BQ42">
        <f t="shared" si="46"/>
        <v>24448.580519222287</v>
      </c>
      <c r="BR42">
        <f t="shared" si="47"/>
        <v>3388.7585039295859</v>
      </c>
      <c r="BS42">
        <f t="shared" si="48"/>
        <v>3280.6752747778473</v>
      </c>
      <c r="BT42">
        <f t="shared" si="49"/>
        <v>1976.6820278695209</v>
      </c>
      <c r="BU42">
        <f t="shared" si="50"/>
        <v>877.34498723515435</v>
      </c>
      <c r="BV42">
        <f t="shared" si="51"/>
        <v>443.67649814242407</v>
      </c>
      <c r="BW42">
        <f t="shared" si="58"/>
        <v>7.2664424769549657E-3</v>
      </c>
      <c r="BX42">
        <f t="shared" si="11"/>
        <v>9967.137291954532</v>
      </c>
      <c r="BY42">
        <f t="shared" si="12"/>
        <v>72.425629791900292</v>
      </c>
    </row>
    <row r="43" spans="1:77" x14ac:dyDescent="0.45">
      <c r="A43">
        <v>2023</v>
      </c>
      <c r="B43">
        <v>6</v>
      </c>
      <c r="C43">
        <v>41</v>
      </c>
      <c r="D43">
        <f t="shared" si="1"/>
        <v>214.70982199212833</v>
      </c>
      <c r="E43">
        <f t="shared" si="13"/>
        <v>28279.633651397446</v>
      </c>
      <c r="F43">
        <f t="shared" si="14"/>
        <v>4341.8009891028769</v>
      </c>
      <c r="G43">
        <f t="shared" si="15"/>
        <v>4165.514057759975</v>
      </c>
      <c r="H43">
        <f t="shared" si="16"/>
        <v>2584.4852636624614</v>
      </c>
      <c r="I43">
        <f t="shared" si="17"/>
        <v>1307.3310653969963</v>
      </c>
      <c r="J43">
        <f t="shared" si="18"/>
        <v>665.23798439648351</v>
      </c>
      <c r="K43">
        <v>0</v>
      </c>
      <c r="L43">
        <f t="shared" si="53"/>
        <v>1.6434763597872513E-2</v>
      </c>
      <c r="M43">
        <f t="shared" si="62"/>
        <v>13064.369360318793</v>
      </c>
      <c r="N43">
        <f t="shared" si="61"/>
        <v>1.4760746702145</v>
      </c>
      <c r="O43">
        <f t="shared" si="61"/>
        <v>1.0967431646444317</v>
      </c>
      <c r="P43">
        <f t="shared" si="61"/>
        <v>1.0374829288133849</v>
      </c>
      <c r="Q43">
        <f t="shared" si="61"/>
        <v>1.0169394788043777</v>
      </c>
      <c r="R43">
        <f t="shared" si="61"/>
        <v>1.0081247767436716</v>
      </c>
      <c r="S43">
        <f t="shared" si="61"/>
        <v>1.004002285131397</v>
      </c>
      <c r="T43">
        <f t="shared" si="19"/>
        <v>0.43</v>
      </c>
      <c r="U43">
        <f t="shared" si="20"/>
        <v>4.4999999999999998E-2</v>
      </c>
      <c r="V43">
        <f t="shared" si="63"/>
        <v>4.9999999999999998E-7</v>
      </c>
      <c r="W43">
        <f t="shared" si="63"/>
        <v>0.17050111485872416</v>
      </c>
      <c r="X43">
        <f t="shared" si="63"/>
        <v>0.26086441277848288</v>
      </c>
      <c r="Y43">
        <f t="shared" si="63"/>
        <v>0.3160087418324502</v>
      </c>
      <c r="Z43">
        <f t="shared" si="63"/>
        <v>0.34643685074413205</v>
      </c>
      <c r="AA43">
        <f t="shared" si="63"/>
        <v>0.36248328591441092</v>
      </c>
      <c r="AC43">
        <f t="shared" si="22"/>
        <v>36199.562031699781</v>
      </c>
      <c r="AD43">
        <f t="shared" si="23"/>
        <v>5266.5483429201586</v>
      </c>
      <c r="AE43">
        <f t="shared" si="24"/>
        <v>5326.5037172153752</v>
      </c>
      <c r="AF43">
        <f t="shared" si="25"/>
        <v>3478.8795955154787</v>
      </c>
      <c r="AG43">
        <f t="shared" si="26"/>
        <v>2017.5622742514258</v>
      </c>
      <c r="AH43">
        <f t="shared" si="27"/>
        <v>1037.145981694357</v>
      </c>
      <c r="AI43">
        <f t="shared" si="55"/>
        <v>8.2173817989362567E-3</v>
      </c>
      <c r="AJ43">
        <f t="shared" si="3"/>
        <v>17126.639911596794</v>
      </c>
      <c r="AK43">
        <f t="shared" si="4"/>
        <v>140.73613908649077</v>
      </c>
      <c r="AM43">
        <f t="shared" si="28"/>
        <v>32024.481731311131</v>
      </c>
      <c r="AN43">
        <f t="shared" si="29"/>
        <v>4786.1942137334099</v>
      </c>
      <c r="AO43">
        <f t="shared" si="30"/>
        <v>4714.3245973939474</v>
      </c>
      <c r="AP43">
        <f t="shared" si="31"/>
        <v>3000.9065321549097</v>
      </c>
      <c r="AQ43">
        <f t="shared" si="32"/>
        <v>1626.0325599908087</v>
      </c>
      <c r="AR43">
        <f t="shared" si="33"/>
        <v>831.67349984698376</v>
      </c>
      <c r="AS43">
        <f t="shared" si="56"/>
        <v>1.2326072698404385E-2</v>
      </c>
      <c r="AT43">
        <f t="shared" si="5"/>
        <v>14959.131403120058</v>
      </c>
      <c r="AU43">
        <f t="shared" si="6"/>
        <v>184.38734117984183</v>
      </c>
      <c r="AW43">
        <f t="shared" si="34"/>
        <v>28279.633651397446</v>
      </c>
      <c r="AX43">
        <f t="shared" si="35"/>
        <v>4341.8009891028769</v>
      </c>
      <c r="AY43">
        <f t="shared" si="36"/>
        <v>4165.514057759975</v>
      </c>
      <c r="AZ43">
        <f t="shared" si="37"/>
        <v>2584.4852636624614</v>
      </c>
      <c r="BA43">
        <f t="shared" si="38"/>
        <v>1307.3310653969963</v>
      </c>
      <c r="BB43">
        <f t="shared" si="39"/>
        <v>665.23798439648351</v>
      </c>
      <c r="BC43">
        <f t="shared" si="57"/>
        <v>1.6434763597872513E-2</v>
      </c>
      <c r="BD43">
        <f t="shared" si="7"/>
        <v>13064.369360318793</v>
      </c>
      <c r="BE43">
        <f t="shared" si="8"/>
        <v>214.70982199212833</v>
      </c>
      <c r="BG43">
        <f t="shared" si="40"/>
        <v>24932.372601513671</v>
      </c>
      <c r="BH43">
        <f t="shared" si="41"/>
        <v>3932.0449032325564</v>
      </c>
      <c r="BI43">
        <f t="shared" si="42"/>
        <v>3674.2786285992602</v>
      </c>
      <c r="BJ43">
        <f t="shared" si="43"/>
        <v>2222.1894649096689</v>
      </c>
      <c r="BK43">
        <f t="shared" si="44"/>
        <v>1048.4803358179074</v>
      </c>
      <c r="BL43">
        <f t="shared" si="45"/>
        <v>530.73120866335819</v>
      </c>
      <c r="BM43">
        <f t="shared" si="59"/>
        <v>2.0543454497340644E-2</v>
      </c>
      <c r="BN43">
        <f t="shared" si="9"/>
        <v>11407.724541222749</v>
      </c>
      <c r="BO43">
        <f t="shared" si="10"/>
        <v>234.35407003080573</v>
      </c>
      <c r="BQ43">
        <f t="shared" si="46"/>
        <v>21949.457161597598</v>
      </c>
      <c r="BR43">
        <f t="shared" si="47"/>
        <v>3555.4061682682409</v>
      </c>
      <c r="BS43">
        <f t="shared" si="48"/>
        <v>3235.275578510003</v>
      </c>
      <c r="BT43">
        <f t="shared" si="49"/>
        <v>1907.4321436400501</v>
      </c>
      <c r="BU43">
        <f t="shared" si="50"/>
        <v>838.71719343663131</v>
      </c>
      <c r="BV43">
        <f t="shared" si="51"/>
        <v>422.28488874803156</v>
      </c>
      <c r="BW43">
        <f t="shared" si="58"/>
        <v>2.465214539680877E-2</v>
      </c>
      <c r="BX43">
        <f t="shared" si="11"/>
        <v>9959.1159726029564</v>
      </c>
      <c r="BY43">
        <f t="shared" si="12"/>
        <v>245.51357498028867</v>
      </c>
    </row>
    <row r="44" spans="1:77" x14ac:dyDescent="0.45">
      <c r="A44">
        <v>2023</v>
      </c>
      <c r="B44">
        <v>7</v>
      </c>
      <c r="C44">
        <v>42</v>
      </c>
      <c r="D44">
        <f t="shared" si="1"/>
        <v>132.76674838603225</v>
      </c>
      <c r="E44">
        <f t="shared" si="13"/>
        <v>23203.188756259329</v>
      </c>
      <c r="F44">
        <f t="shared" si="14"/>
        <v>4476.2012591330722</v>
      </c>
      <c r="G44">
        <f t="shared" si="15"/>
        <v>4058.7162482456292</v>
      </c>
      <c r="H44">
        <f t="shared" si="16"/>
        <v>2467.5177633107278</v>
      </c>
      <c r="I44">
        <f t="shared" si="17"/>
        <v>1237.1592836999553</v>
      </c>
      <c r="J44">
        <f t="shared" si="18"/>
        <v>626.91190693833028</v>
      </c>
      <c r="K44">
        <v>0</v>
      </c>
      <c r="L44">
        <f t="shared" si="53"/>
        <v>1.0318787682195112E-2</v>
      </c>
      <c r="M44">
        <f t="shared" si="62"/>
        <v>12866.506461327714</v>
      </c>
      <c r="N44">
        <f t="shared" si="61"/>
        <v>1.3861661914514798</v>
      </c>
      <c r="O44">
        <f t="shared" si="61"/>
        <v>1.0883917876192275</v>
      </c>
      <c r="P44">
        <f t="shared" si="61"/>
        <v>1.0349492637516564</v>
      </c>
      <c r="Q44">
        <f t="shared" si="61"/>
        <v>1.0159077636897533</v>
      </c>
      <c r="R44">
        <f t="shared" si="61"/>
        <v>1.0076535066400056</v>
      </c>
      <c r="S44">
        <f t="shared" si="61"/>
        <v>1.0037755944420483</v>
      </c>
      <c r="T44">
        <f t="shared" si="19"/>
        <v>0.43</v>
      </c>
      <c r="U44">
        <f t="shared" si="20"/>
        <v>4.4999999999999998E-2</v>
      </c>
      <c r="V44">
        <f t="shared" si="63"/>
        <v>4.9999999999999998E-7</v>
      </c>
      <c r="W44">
        <f t="shared" si="63"/>
        <v>0.17050111485872416</v>
      </c>
      <c r="X44">
        <f t="shared" si="63"/>
        <v>0.26086441277848288</v>
      </c>
      <c r="Y44">
        <f t="shared" si="63"/>
        <v>0.3160087418324502</v>
      </c>
      <c r="Z44">
        <f t="shared" si="63"/>
        <v>0.34643685074413205</v>
      </c>
      <c r="AA44">
        <f t="shared" si="63"/>
        <v>0.36248328591441092</v>
      </c>
      <c r="AC44">
        <f t="shared" si="22"/>
        <v>29489.826011871028</v>
      </c>
      <c r="AD44">
        <f t="shared" si="23"/>
        <v>5472.8513675342911</v>
      </c>
      <c r="AE44">
        <f t="shared" si="24"/>
        <v>5233.7097117149378</v>
      </c>
      <c r="AF44">
        <f t="shared" si="25"/>
        <v>3350.0212706969146</v>
      </c>
      <c r="AG44">
        <f t="shared" si="26"/>
        <v>1925.8474845071912</v>
      </c>
      <c r="AH44">
        <f t="shared" si="27"/>
        <v>985.91594901954625</v>
      </c>
      <c r="AI44">
        <f t="shared" si="55"/>
        <v>5.1593938410975562E-3</v>
      </c>
      <c r="AJ44">
        <f t="shared" si="3"/>
        <v>16968.34578347288</v>
      </c>
      <c r="AK44">
        <f t="shared" si="4"/>
        <v>87.546378728863658</v>
      </c>
      <c r="AM44">
        <f t="shared" si="28"/>
        <v>26187.292943763758</v>
      </c>
      <c r="AN44">
        <f t="shared" si="29"/>
        <v>4954.0156502599093</v>
      </c>
      <c r="AO44">
        <f t="shared" si="30"/>
        <v>4612.8257748892438</v>
      </c>
      <c r="AP44">
        <f t="shared" si="31"/>
        <v>2877.4226180600463</v>
      </c>
      <c r="AQ44">
        <f t="shared" si="32"/>
        <v>1545.4351489559151</v>
      </c>
      <c r="AR44">
        <f t="shared" si="33"/>
        <v>787.17573206431598</v>
      </c>
      <c r="AS44">
        <f t="shared" si="56"/>
        <v>7.7390907616463342E-3</v>
      </c>
      <c r="AT44">
        <f t="shared" si="5"/>
        <v>14776.874924229429</v>
      </c>
      <c r="AU44">
        <f t="shared" si="6"/>
        <v>114.35957621210734</v>
      </c>
      <c r="AW44">
        <f t="shared" si="34"/>
        <v>23203.188756259329</v>
      </c>
      <c r="AX44">
        <f t="shared" si="35"/>
        <v>4476.2012591330722</v>
      </c>
      <c r="AY44">
        <f t="shared" si="36"/>
        <v>4058.7162482456292</v>
      </c>
      <c r="AZ44">
        <f t="shared" si="37"/>
        <v>2467.5177633107278</v>
      </c>
      <c r="BA44">
        <f t="shared" si="38"/>
        <v>1237.1592836999553</v>
      </c>
      <c r="BB44">
        <f t="shared" si="39"/>
        <v>626.91190693833028</v>
      </c>
      <c r="BC44">
        <f t="shared" si="57"/>
        <v>1.0318787682195112E-2</v>
      </c>
      <c r="BD44">
        <f t="shared" si="7"/>
        <v>12866.506461327714</v>
      </c>
      <c r="BE44">
        <f t="shared" si="8"/>
        <v>132.76674838603225</v>
      </c>
      <c r="BG44">
        <f t="shared" si="40"/>
        <v>20518.383756721254</v>
      </c>
      <c r="BH44">
        <f t="shared" si="41"/>
        <v>4037.6056334629361</v>
      </c>
      <c r="BI44">
        <f t="shared" si="42"/>
        <v>3564.9789161790063</v>
      </c>
      <c r="BJ44">
        <f t="shared" si="43"/>
        <v>2112.4882992617345</v>
      </c>
      <c r="BK44">
        <f t="shared" si="44"/>
        <v>987.89464119533102</v>
      </c>
      <c r="BL44">
        <f t="shared" si="45"/>
        <v>497.9738032700804</v>
      </c>
      <c r="BM44">
        <f t="shared" si="59"/>
        <v>1.2898484602743891E-2</v>
      </c>
      <c r="BN44">
        <f t="shared" si="9"/>
        <v>11200.941293369089</v>
      </c>
      <c r="BO44">
        <f t="shared" si="10"/>
        <v>144.47516880875943</v>
      </c>
      <c r="BQ44">
        <f t="shared" si="46"/>
        <v>18111.880866991065</v>
      </c>
      <c r="BR44">
        <f t="shared" si="47"/>
        <v>3636.2474892117557</v>
      </c>
      <c r="BS44">
        <f t="shared" si="48"/>
        <v>3125.742255528809</v>
      </c>
      <c r="BT44">
        <f t="shared" si="49"/>
        <v>1805.432318218107</v>
      </c>
      <c r="BU44">
        <f t="shared" si="50"/>
        <v>786.80648393268234</v>
      </c>
      <c r="BV44">
        <f t="shared" si="51"/>
        <v>394.48589010561307</v>
      </c>
      <c r="BW44">
        <f t="shared" si="58"/>
        <v>1.5478181523292668E-2</v>
      </c>
      <c r="BX44">
        <f t="shared" si="11"/>
        <v>9748.7144369969647</v>
      </c>
      <c r="BY44">
        <f t="shared" si="12"/>
        <v>150.8923716745829</v>
      </c>
    </row>
    <row r="45" spans="1:77" x14ac:dyDescent="0.45">
      <c r="A45">
        <v>2023</v>
      </c>
      <c r="B45">
        <v>8</v>
      </c>
      <c r="C45">
        <v>43</v>
      </c>
      <c r="D45">
        <f t="shared" si="1"/>
        <v>121.82889017969781</v>
      </c>
      <c r="E45">
        <f t="shared" si="13"/>
        <v>17960.033599161685</v>
      </c>
      <c r="F45">
        <f t="shared" si="14"/>
        <v>4606.4379886978049</v>
      </c>
      <c r="G45">
        <f t="shared" si="15"/>
        <v>3969.6589189903357</v>
      </c>
      <c r="H45">
        <f t="shared" si="16"/>
        <v>2368.5039905125568</v>
      </c>
      <c r="I45">
        <f t="shared" si="17"/>
        <v>1177.7636514427784</v>
      </c>
      <c r="J45">
        <f t="shared" si="18"/>
        <v>594.49235194444191</v>
      </c>
      <c r="K45">
        <v>0</v>
      </c>
      <c r="L45">
        <f t="shared" si="53"/>
        <v>9.5801101736456111E-3</v>
      </c>
      <c r="M45">
        <f t="shared" si="62"/>
        <v>12716.856901587917</v>
      </c>
      <c r="N45">
        <f t="shared" si="61"/>
        <v>1.3216858523054307</v>
      </c>
      <c r="O45">
        <f t="shared" si="61"/>
        <v>1.080990254040735</v>
      </c>
      <c r="P45">
        <f t="shared" si="61"/>
        <v>1.0326155011645681</v>
      </c>
      <c r="Q45">
        <f t="shared" si="61"/>
        <v>1.0149442735164043</v>
      </c>
      <c r="R45">
        <f t="shared" si="61"/>
        <v>1.0072107636700451</v>
      </c>
      <c r="S45">
        <f t="shared" si="61"/>
        <v>1.0035620271820644</v>
      </c>
      <c r="T45">
        <f t="shared" si="19"/>
        <v>0.43</v>
      </c>
      <c r="U45">
        <f t="shared" si="20"/>
        <v>4.4999999999999998E-2</v>
      </c>
      <c r="V45">
        <f t="shared" si="63"/>
        <v>4.9999999999999998E-7</v>
      </c>
      <c r="W45">
        <f t="shared" si="63"/>
        <v>0.17050111485872416</v>
      </c>
      <c r="X45">
        <f t="shared" si="63"/>
        <v>0.26086441277848288</v>
      </c>
      <c r="Y45">
        <f t="shared" si="63"/>
        <v>0.3160087418324502</v>
      </c>
      <c r="Z45">
        <f t="shared" si="63"/>
        <v>0.34643685074413205</v>
      </c>
      <c r="AA45">
        <f t="shared" si="63"/>
        <v>0.36248328591441092</v>
      </c>
      <c r="AC45">
        <f t="shared" si="22"/>
        <v>22697.606289317697</v>
      </c>
      <c r="AD45">
        <f t="shared" si="23"/>
        <v>5660.3225958982575</v>
      </c>
      <c r="AE45">
        <f t="shared" si="24"/>
        <v>5145.8731625992368</v>
      </c>
      <c r="AF45">
        <f t="shared" si="25"/>
        <v>3232.8794705310224</v>
      </c>
      <c r="AG45">
        <f t="shared" si="26"/>
        <v>1843.3243516712575</v>
      </c>
      <c r="AH45">
        <f t="shared" si="27"/>
        <v>940.01791257091531</v>
      </c>
      <c r="AI45">
        <f t="shared" si="55"/>
        <v>4.7900550868228055E-3</v>
      </c>
      <c r="AJ45">
        <f t="shared" si="3"/>
        <v>16822.417493270692</v>
      </c>
      <c r="AK45">
        <f t="shared" si="4"/>
        <v>80.580306486298227</v>
      </c>
      <c r="AM45">
        <f t="shared" si="28"/>
        <v>20215.667287902481</v>
      </c>
      <c r="AN45">
        <f t="shared" si="29"/>
        <v>5110.9344250014337</v>
      </c>
      <c r="AO45">
        <f t="shared" si="30"/>
        <v>4523.5097334176244</v>
      </c>
      <c r="AP45">
        <f t="shared" si="31"/>
        <v>2769.3835233332497</v>
      </c>
      <c r="AQ45">
        <f t="shared" si="32"/>
        <v>1475.2260426252824</v>
      </c>
      <c r="AR45">
        <f t="shared" si="33"/>
        <v>748.49911347015757</v>
      </c>
      <c r="AS45">
        <f t="shared" si="56"/>
        <v>7.1850826302342083E-3</v>
      </c>
      <c r="AT45">
        <f t="shared" si="5"/>
        <v>14627.552837847748</v>
      </c>
      <c r="AU45">
        <f t="shared" si="6"/>
        <v>105.10017581805296</v>
      </c>
      <c r="AW45">
        <f t="shared" si="34"/>
        <v>17960.033599161685</v>
      </c>
      <c r="AX45">
        <f t="shared" si="35"/>
        <v>4606.4379886978049</v>
      </c>
      <c r="AY45">
        <f t="shared" si="36"/>
        <v>3969.6589189903357</v>
      </c>
      <c r="AZ45">
        <f t="shared" si="37"/>
        <v>2368.5039905125568</v>
      </c>
      <c r="BA45">
        <f t="shared" si="38"/>
        <v>1177.7636514427784</v>
      </c>
      <c r="BB45">
        <f t="shared" si="39"/>
        <v>594.49235194444191</v>
      </c>
      <c r="BC45">
        <f t="shared" si="57"/>
        <v>9.5801101736456111E-3</v>
      </c>
      <c r="BD45">
        <f t="shared" si="7"/>
        <v>12716.856901587917</v>
      </c>
      <c r="BE45">
        <f t="shared" si="8"/>
        <v>121.82889017969781</v>
      </c>
      <c r="BG45">
        <f t="shared" si="40"/>
        <v>15920.086418546056</v>
      </c>
      <c r="BH45">
        <f t="shared" si="41"/>
        <v>4144.665462421236</v>
      </c>
      <c r="BI45">
        <f t="shared" si="42"/>
        <v>3477.5587252236651</v>
      </c>
      <c r="BJ45">
        <f t="shared" si="43"/>
        <v>2022.2711692456855</v>
      </c>
      <c r="BK45">
        <f t="shared" si="44"/>
        <v>937.91765810014363</v>
      </c>
      <c r="BL45">
        <f t="shared" si="45"/>
        <v>470.9374151922139</v>
      </c>
      <c r="BM45">
        <f t="shared" si="59"/>
        <v>1.1975137717057015E-2</v>
      </c>
      <c r="BN45">
        <f t="shared" si="9"/>
        <v>11053.350430182943</v>
      </c>
      <c r="BO45">
        <f t="shared" si="10"/>
        <v>132.36539363633216</v>
      </c>
      <c r="BQ45">
        <f t="shared" si="46"/>
        <v>14083.104708090226</v>
      </c>
      <c r="BR45">
        <f t="shared" si="47"/>
        <v>3723.2846205820638</v>
      </c>
      <c r="BS45">
        <f t="shared" si="48"/>
        <v>3041.0295309392172</v>
      </c>
      <c r="BT45">
        <f t="shared" si="49"/>
        <v>1723.6710278445278</v>
      </c>
      <c r="BU45">
        <f t="shared" si="50"/>
        <v>744.97270493366318</v>
      </c>
      <c r="BV45">
        <f t="shared" si="51"/>
        <v>372.05049572654065</v>
      </c>
      <c r="BW45">
        <f t="shared" si="58"/>
        <v>1.4370165260468417E-2</v>
      </c>
      <c r="BX45">
        <f t="shared" si="11"/>
        <v>9605.0083800260127</v>
      </c>
      <c r="BY45">
        <f t="shared" si="12"/>
        <v>138.02555774915783</v>
      </c>
    </row>
    <row r="46" spans="1:77" x14ac:dyDescent="0.45">
      <c r="A46">
        <v>2023</v>
      </c>
      <c r="B46">
        <v>9</v>
      </c>
      <c r="C46">
        <v>44</v>
      </c>
      <c r="D46">
        <f t="shared" si="1"/>
        <v>55.956581861409404</v>
      </c>
      <c r="E46">
        <f t="shared" si="13"/>
        <v>13317.224370348442</v>
      </c>
      <c r="F46">
        <f t="shared" si="14"/>
        <v>4711.3062324624007</v>
      </c>
      <c r="G46">
        <f t="shared" si="15"/>
        <v>3876.6406542560285</v>
      </c>
      <c r="H46">
        <f t="shared" si="16"/>
        <v>2273.0335525069258</v>
      </c>
      <c r="I46">
        <f t="shared" si="17"/>
        <v>1121.5915910475021</v>
      </c>
      <c r="J46">
        <f t="shared" si="18"/>
        <v>564.06719988880809</v>
      </c>
      <c r="K46">
        <v>0</v>
      </c>
      <c r="L46">
        <f t="shared" si="53"/>
        <v>4.4598860965804942E-3</v>
      </c>
      <c r="M46">
        <f t="shared" si="62"/>
        <v>12546.639230161665</v>
      </c>
      <c r="N46">
        <f t="shared" si="61"/>
        <v>1.273295559186874</v>
      </c>
      <c r="O46">
        <f t="shared" si="61"/>
        <v>1.0743954718332109</v>
      </c>
      <c r="P46">
        <f t="shared" si="61"/>
        <v>1.0304622400391612</v>
      </c>
      <c r="Q46">
        <f t="shared" si="61"/>
        <v>1.0140438692420448</v>
      </c>
      <c r="R46">
        <f t="shared" si="61"/>
        <v>1.0067946876914795</v>
      </c>
      <c r="S46">
        <f t="shared" si="61"/>
        <v>1.0033607925051915</v>
      </c>
      <c r="T46">
        <f t="shared" si="19"/>
        <v>0.43</v>
      </c>
      <c r="U46">
        <f t="shared" si="20"/>
        <v>4.4999999999999998E-2</v>
      </c>
      <c r="V46">
        <f t="shared" si="63"/>
        <v>4.9999999999999998E-7</v>
      </c>
      <c r="W46">
        <f t="shared" si="63"/>
        <v>0.17050111485872416</v>
      </c>
      <c r="X46">
        <f t="shared" si="63"/>
        <v>0.26086441277848288</v>
      </c>
      <c r="Y46">
        <f t="shared" si="63"/>
        <v>0.3160087418324502</v>
      </c>
      <c r="Z46">
        <f t="shared" si="63"/>
        <v>0.34643685074413205</v>
      </c>
      <c r="AA46">
        <f t="shared" si="63"/>
        <v>0.36248328591441092</v>
      </c>
      <c r="AC46">
        <f t="shared" si="22"/>
        <v>16759.035976407951</v>
      </c>
      <c r="AD46">
        <f t="shared" si="23"/>
        <v>5816.2963936088636</v>
      </c>
      <c r="AE46">
        <f t="shared" si="24"/>
        <v>5049.942501045356</v>
      </c>
      <c r="AF46">
        <f t="shared" si="25"/>
        <v>3118.053172080015</v>
      </c>
      <c r="AG46">
        <f t="shared" si="26"/>
        <v>1764.2387769937829</v>
      </c>
      <c r="AH46">
        <f t="shared" si="27"/>
        <v>896.41206165658502</v>
      </c>
      <c r="AI46">
        <f t="shared" si="55"/>
        <v>2.2299430482902471E-3</v>
      </c>
      <c r="AJ46">
        <f t="shared" si="3"/>
        <v>16644.942905384603</v>
      </c>
      <c r="AK46">
        <f t="shared" si="4"/>
        <v>37.117274721050464</v>
      </c>
      <c r="AM46">
        <f t="shared" si="28"/>
        <v>14959.625230218322</v>
      </c>
      <c r="AN46">
        <f t="shared" si="29"/>
        <v>5239.5286526954405</v>
      </c>
      <c r="AO46">
        <f t="shared" si="30"/>
        <v>4428.3473970147543</v>
      </c>
      <c r="AP46">
        <f t="shared" si="31"/>
        <v>2664.3870510598067</v>
      </c>
      <c r="AQ46">
        <f t="shared" si="32"/>
        <v>1408.4000682599785</v>
      </c>
      <c r="AR46">
        <f t="shared" si="33"/>
        <v>711.9848217345351</v>
      </c>
      <c r="AS46">
        <f t="shared" si="56"/>
        <v>3.3449145724353709E-3</v>
      </c>
      <c r="AT46">
        <f t="shared" si="5"/>
        <v>14452.647990764513</v>
      </c>
      <c r="AU46">
        <f t="shared" si="6"/>
        <v>48.342872874587002</v>
      </c>
      <c r="AW46">
        <f t="shared" si="34"/>
        <v>13317.224370348442</v>
      </c>
      <c r="AX46">
        <f t="shared" si="35"/>
        <v>4711.3062324624007</v>
      </c>
      <c r="AY46">
        <f t="shared" si="36"/>
        <v>3876.6406542560285</v>
      </c>
      <c r="AZ46">
        <f t="shared" si="37"/>
        <v>2273.0335525069258</v>
      </c>
      <c r="BA46">
        <f t="shared" si="38"/>
        <v>1121.5915910475021</v>
      </c>
      <c r="BB46">
        <f t="shared" si="39"/>
        <v>564.06719988880809</v>
      </c>
      <c r="BC46">
        <f t="shared" si="57"/>
        <v>4.4598860965804942E-3</v>
      </c>
      <c r="BD46">
        <f t="shared" si="7"/>
        <v>12546.639230161665</v>
      </c>
      <c r="BE46">
        <f t="shared" si="8"/>
        <v>55.956581861409404</v>
      </c>
      <c r="BG46">
        <f t="shared" si="40"/>
        <v>11826.081123560063</v>
      </c>
      <c r="BH46">
        <f t="shared" si="41"/>
        <v>4229.0945977318215</v>
      </c>
      <c r="BI46">
        <f t="shared" si="42"/>
        <v>3387.7426541579225</v>
      </c>
      <c r="BJ46">
        <f t="shared" si="43"/>
        <v>1935.9134025477354</v>
      </c>
      <c r="BK46">
        <f t="shared" si="44"/>
        <v>890.93843332129723</v>
      </c>
      <c r="BL46">
        <f t="shared" si="45"/>
        <v>445.70769584516</v>
      </c>
      <c r="BM46">
        <f t="shared" si="59"/>
        <v>5.5748576207256175E-3</v>
      </c>
      <c r="BN46">
        <f t="shared" si="9"/>
        <v>10889.396783603936</v>
      </c>
      <c r="BO46">
        <f t="shared" si="10"/>
        <v>60.706836644179425</v>
      </c>
      <c r="BQ46">
        <f t="shared" si="46"/>
        <v>10478.593428050983</v>
      </c>
      <c r="BR46">
        <f t="shared" si="47"/>
        <v>3790.2126251053382</v>
      </c>
      <c r="BS46">
        <f t="shared" si="48"/>
        <v>2955.2044957338721</v>
      </c>
      <c r="BT46">
        <f t="shared" si="49"/>
        <v>1645.9362498509686</v>
      </c>
      <c r="BU46">
        <f t="shared" si="50"/>
        <v>705.87364244790831</v>
      </c>
      <c r="BV46">
        <f t="shared" si="51"/>
        <v>351.22741385984568</v>
      </c>
      <c r="BW46">
        <f t="shared" si="58"/>
        <v>6.6898291448707417E-3</v>
      </c>
      <c r="BX46">
        <f t="shared" si="11"/>
        <v>9448.4544269979342</v>
      </c>
      <c r="BY46">
        <f t="shared" si="12"/>
        <v>63.208545799713761</v>
      </c>
    </row>
    <row r="47" spans="1:77" x14ac:dyDescent="0.45">
      <c r="A47">
        <v>2023</v>
      </c>
      <c r="B47">
        <v>10</v>
      </c>
      <c r="C47">
        <v>45</v>
      </c>
      <c r="D47">
        <f t="shared" si="1"/>
        <v>129.38585884768412</v>
      </c>
      <c r="E47">
        <f t="shared" si="13"/>
        <v>9552.4462049200156</v>
      </c>
      <c r="F47">
        <f t="shared" si="14"/>
        <v>4813.0129196983225</v>
      </c>
      <c r="G47">
        <f t="shared" si="15"/>
        <v>3797.6795050976716</v>
      </c>
      <c r="H47">
        <f t="shared" si="16"/>
        <v>2191.0952595306767</v>
      </c>
      <c r="I47">
        <f t="shared" si="17"/>
        <v>1073.3957243799325</v>
      </c>
      <c r="J47">
        <f t="shared" si="18"/>
        <v>537.97890617249971</v>
      </c>
      <c r="K47">
        <v>0</v>
      </c>
      <c r="L47">
        <f t="shared" si="53"/>
        <v>1.0423279384061148E-2</v>
      </c>
      <c r="M47">
        <f t="shared" si="62"/>
        <v>12413.162314879104</v>
      </c>
      <c r="N47">
        <f t="shared" ref="N47:S62" si="64">N35</f>
        <v>1.2357161815305073</v>
      </c>
      <c r="O47">
        <f t="shared" si="64"/>
        <v>1.0684915165613005</v>
      </c>
      <c r="P47">
        <f t="shared" si="64"/>
        <v>1.0284724249621717</v>
      </c>
      <c r="Q47">
        <f t="shared" si="64"/>
        <v>1.0132018718255937</v>
      </c>
      <c r="R47">
        <f t="shared" si="64"/>
        <v>1.0064035547290595</v>
      </c>
      <c r="S47">
        <f t="shared" si="64"/>
        <v>1.0031711506301075</v>
      </c>
      <c r="T47">
        <f t="shared" si="19"/>
        <v>0.43</v>
      </c>
      <c r="U47">
        <f t="shared" si="20"/>
        <v>4.4999999999999998E-2</v>
      </c>
      <c r="V47">
        <f t="shared" si="63"/>
        <v>4.9999999999999998E-7</v>
      </c>
      <c r="W47">
        <f t="shared" si="63"/>
        <v>0.17050111485872416</v>
      </c>
      <c r="X47">
        <f t="shared" si="63"/>
        <v>0.26086441277848288</v>
      </c>
      <c r="Y47">
        <f t="shared" si="63"/>
        <v>0.3160087418324502</v>
      </c>
      <c r="Z47">
        <f t="shared" si="63"/>
        <v>0.34643685074413205</v>
      </c>
      <c r="AA47">
        <f t="shared" si="63"/>
        <v>0.36248328591441092</v>
      </c>
      <c r="AC47">
        <f t="shared" si="22"/>
        <v>11984.535207214221</v>
      </c>
      <c r="AD47">
        <f t="shared" si="23"/>
        <v>5954.8273855574798</v>
      </c>
      <c r="AE47">
        <f t="shared" si="24"/>
        <v>4958.3440997453627</v>
      </c>
      <c r="AF47">
        <f t="shared" si="25"/>
        <v>3012.6067004828401</v>
      </c>
      <c r="AG47">
        <f t="shared" si="26"/>
        <v>1692.3618962180226</v>
      </c>
      <c r="AH47">
        <f t="shared" si="27"/>
        <v>856.95165650289562</v>
      </c>
      <c r="AI47">
        <f t="shared" si="55"/>
        <v>5.211639692030574E-3</v>
      </c>
      <c r="AJ47">
        <f t="shared" si="3"/>
        <v>16475.091738506602</v>
      </c>
      <c r="AK47">
        <f t="shared" si="4"/>
        <v>85.862242034246009</v>
      </c>
      <c r="AM47">
        <f t="shared" si="28"/>
        <v>10714.898239463933</v>
      </c>
      <c r="AN47">
        <f t="shared" si="29"/>
        <v>5358.4804195984161</v>
      </c>
      <c r="AO47">
        <f t="shared" si="30"/>
        <v>4343.0863196313576</v>
      </c>
      <c r="AP47">
        <f t="shared" si="31"/>
        <v>2571.3119663927109</v>
      </c>
      <c r="AQ47">
        <f t="shared" si="32"/>
        <v>1349.4500921472409</v>
      </c>
      <c r="AR47">
        <f t="shared" si="33"/>
        <v>679.84913210723255</v>
      </c>
      <c r="AS47">
        <f t="shared" si="56"/>
        <v>7.8174595380458602E-3</v>
      </c>
      <c r="AT47">
        <f t="shared" si="5"/>
        <v>14302.177929876956</v>
      </c>
      <c r="AU47">
        <f t="shared" si="6"/>
        <v>111.80669727274561</v>
      </c>
      <c r="AW47">
        <f t="shared" si="34"/>
        <v>9552.4462049200156</v>
      </c>
      <c r="AX47">
        <f t="shared" si="35"/>
        <v>4813.0129196983225</v>
      </c>
      <c r="AY47">
        <f t="shared" si="36"/>
        <v>3797.6795050976716</v>
      </c>
      <c r="AZ47">
        <f t="shared" si="37"/>
        <v>2191.0952595306767</v>
      </c>
      <c r="BA47">
        <f t="shared" si="38"/>
        <v>1073.3957243799325</v>
      </c>
      <c r="BB47">
        <f t="shared" si="39"/>
        <v>537.97890617249971</v>
      </c>
      <c r="BC47">
        <f t="shared" si="57"/>
        <v>1.0423279384061148E-2</v>
      </c>
      <c r="BD47">
        <f t="shared" si="7"/>
        <v>12413.162314879104</v>
      </c>
      <c r="BE47">
        <f t="shared" si="8"/>
        <v>129.38585884768412</v>
      </c>
      <c r="BG47">
        <f t="shared" si="40"/>
        <v>8494.0759131670075</v>
      </c>
      <c r="BH47">
        <f t="shared" si="41"/>
        <v>4315.6760816513479</v>
      </c>
      <c r="BI47">
        <f t="shared" si="42"/>
        <v>3314.9623613436065</v>
      </c>
      <c r="BJ47">
        <f t="shared" si="43"/>
        <v>1863.969125376113</v>
      </c>
      <c r="BK47">
        <f t="shared" si="44"/>
        <v>851.66058313569056</v>
      </c>
      <c r="BL47">
        <f t="shared" si="45"/>
        <v>424.59661677226529</v>
      </c>
      <c r="BM47">
        <f t="shared" si="59"/>
        <v>1.3029099230076436E-2</v>
      </c>
      <c r="BN47">
        <f t="shared" si="9"/>
        <v>10770.864768279022</v>
      </c>
      <c r="BO47">
        <f t="shared" si="10"/>
        <v>140.3346658596416</v>
      </c>
      <c r="BQ47">
        <f t="shared" si="46"/>
        <v>7535.2329806613898</v>
      </c>
      <c r="BR47">
        <f t="shared" si="47"/>
        <v>3863.5829791371352</v>
      </c>
      <c r="BS47">
        <f t="shared" si="48"/>
        <v>2888.4216322829648</v>
      </c>
      <c r="BT47">
        <f t="shared" si="49"/>
        <v>1582.9332106801571</v>
      </c>
      <c r="BU47">
        <f t="shared" si="50"/>
        <v>673.96751682923525</v>
      </c>
      <c r="BV47">
        <f t="shared" si="51"/>
        <v>334.19981319584809</v>
      </c>
      <c r="BW47">
        <f t="shared" si="58"/>
        <v>1.563491907609172E-2</v>
      </c>
      <c r="BX47">
        <f t="shared" si="11"/>
        <v>9343.1051521253412</v>
      </c>
      <c r="BY47">
        <f t="shared" si="12"/>
        <v>146.07869297289534</v>
      </c>
    </row>
    <row r="48" spans="1:77" x14ac:dyDescent="0.45">
      <c r="A48">
        <v>2023</v>
      </c>
      <c r="B48">
        <v>11</v>
      </c>
      <c r="C48">
        <v>46</v>
      </c>
      <c r="D48">
        <f t="shared" si="1"/>
        <v>952.41900481075879</v>
      </c>
      <c r="E48">
        <f t="shared" si="13"/>
        <v>6671.9649646095204</v>
      </c>
      <c r="F48">
        <f t="shared" si="14"/>
        <v>4861.0762391355893</v>
      </c>
      <c r="G48">
        <f t="shared" si="15"/>
        <v>3690.4629861015237</v>
      </c>
      <c r="H48">
        <f t="shared" si="16"/>
        <v>2097.2824384337764</v>
      </c>
      <c r="I48">
        <f t="shared" si="17"/>
        <v>1020.4688518529568</v>
      </c>
      <c r="J48">
        <f t="shared" si="18"/>
        <v>509.79159255363493</v>
      </c>
      <c r="K48">
        <v>0</v>
      </c>
      <c r="L48">
        <f t="shared" si="53"/>
        <v>7.8201213881224266E-2</v>
      </c>
      <c r="M48">
        <f t="shared" si="62"/>
        <v>12179.08210807748</v>
      </c>
      <c r="N48">
        <f t="shared" si="64"/>
        <v>1.2057434936253839</v>
      </c>
      <c r="O48">
        <f t="shared" si="64"/>
        <v>1.0631834768008654</v>
      </c>
      <c r="P48">
        <f t="shared" si="64"/>
        <v>1.0266310022622362</v>
      </c>
      <c r="Q48">
        <f t="shared" si="64"/>
        <v>1.0124140126799859</v>
      </c>
      <c r="R48">
        <f t="shared" si="64"/>
        <v>1.0060357653723409</v>
      </c>
      <c r="S48">
        <f t="shared" si="64"/>
        <v>1.0029924091740836</v>
      </c>
      <c r="T48">
        <f t="shared" si="19"/>
        <v>0.43</v>
      </c>
      <c r="U48">
        <f t="shared" si="20"/>
        <v>4.4999999999999998E-2</v>
      </c>
      <c r="V48">
        <f t="shared" si="63"/>
        <v>4.9999999999999998E-7</v>
      </c>
      <c r="W48">
        <f t="shared" si="63"/>
        <v>0.17050111485872416</v>
      </c>
      <c r="X48">
        <f t="shared" si="63"/>
        <v>0.26086441277848288</v>
      </c>
      <c r="Y48">
        <f t="shared" si="63"/>
        <v>0.3160087418324502</v>
      </c>
      <c r="Z48">
        <f t="shared" si="63"/>
        <v>0.34643685074413205</v>
      </c>
      <c r="AA48">
        <f t="shared" si="63"/>
        <v>0.36248328591441092</v>
      </c>
      <c r="AC48">
        <f t="shared" si="22"/>
        <v>8352.6635359949596</v>
      </c>
      <c r="AD48">
        <f t="shared" si="23"/>
        <v>6045.3274148108349</v>
      </c>
      <c r="AE48">
        <f t="shared" si="24"/>
        <v>4844.2006690422213</v>
      </c>
      <c r="AF48">
        <f t="shared" si="25"/>
        <v>2899.3210836866665</v>
      </c>
      <c r="AG48">
        <f t="shared" si="26"/>
        <v>1617.7350915393372</v>
      </c>
      <c r="AH48">
        <f t="shared" si="27"/>
        <v>816.51794295322725</v>
      </c>
      <c r="AI48">
        <f t="shared" si="55"/>
        <v>3.9100606940612133E-2</v>
      </c>
      <c r="AJ48">
        <f t="shared" si="3"/>
        <v>16223.102202032287</v>
      </c>
      <c r="AK48">
        <f t="shared" si="4"/>
        <v>634.33314255904361</v>
      </c>
      <c r="AM48">
        <f t="shared" si="28"/>
        <v>7476.1909917335452</v>
      </c>
      <c r="AN48">
        <f t="shared" si="29"/>
        <v>5425.9540769850901</v>
      </c>
      <c r="AO48">
        <f t="shared" si="30"/>
        <v>4231.7891140436286</v>
      </c>
      <c r="AP48">
        <f t="shared" si="31"/>
        <v>2467.9203557568258</v>
      </c>
      <c r="AQ48">
        <f t="shared" si="32"/>
        <v>1286.427986537477</v>
      </c>
      <c r="AR48">
        <f t="shared" si="33"/>
        <v>646.00011640367836</v>
      </c>
      <c r="AS48">
        <f t="shared" si="56"/>
        <v>5.8650910410918203E-2</v>
      </c>
      <c r="AT48">
        <f t="shared" si="5"/>
        <v>14058.091649726701</v>
      </c>
      <c r="AU48">
        <f t="shared" si="6"/>
        <v>824.51987389659803</v>
      </c>
      <c r="AW48">
        <f t="shared" si="34"/>
        <v>6671.9649646095204</v>
      </c>
      <c r="AX48">
        <f t="shared" si="35"/>
        <v>4861.0762391355893</v>
      </c>
      <c r="AY48">
        <f t="shared" si="36"/>
        <v>3690.4629861015237</v>
      </c>
      <c r="AZ48">
        <f t="shared" si="37"/>
        <v>2097.2824384337764</v>
      </c>
      <c r="BA48">
        <f t="shared" si="38"/>
        <v>1020.4688518529568</v>
      </c>
      <c r="BB48">
        <f t="shared" si="39"/>
        <v>509.79159255363493</v>
      </c>
      <c r="BC48">
        <f t="shared" si="57"/>
        <v>7.8201213881224266E-2</v>
      </c>
      <c r="BD48">
        <f t="shared" si="7"/>
        <v>12179.08210807748</v>
      </c>
      <c r="BE48">
        <f t="shared" si="8"/>
        <v>952.41900481075879</v>
      </c>
      <c r="BG48">
        <f t="shared" si="40"/>
        <v>5938.294175661189</v>
      </c>
      <c r="BH48">
        <f t="shared" si="41"/>
        <v>4347.5270618920822</v>
      </c>
      <c r="BI48">
        <f t="shared" si="42"/>
        <v>3212.7357728501493</v>
      </c>
      <c r="BJ48">
        <f t="shared" si="43"/>
        <v>1779.3052028513396</v>
      </c>
      <c r="BK48">
        <f t="shared" si="44"/>
        <v>807.44772731929572</v>
      </c>
      <c r="BL48">
        <f t="shared" si="45"/>
        <v>401.24352670135482</v>
      </c>
      <c r="BM48">
        <f t="shared" si="59"/>
        <v>9.7751517351530329E-2</v>
      </c>
      <c r="BN48">
        <f t="shared" si="9"/>
        <v>10548.259291614222</v>
      </c>
      <c r="BO48">
        <f t="shared" si="10"/>
        <v>1031.1083511726686</v>
      </c>
      <c r="BQ48">
        <f t="shared" si="46"/>
        <v>5272.4214963850882</v>
      </c>
      <c r="BR48">
        <f t="shared" si="47"/>
        <v>3882.0295758628499</v>
      </c>
      <c r="BS48">
        <f t="shared" si="48"/>
        <v>2791.8219719678518</v>
      </c>
      <c r="BT48">
        <f t="shared" si="49"/>
        <v>1506.9094692425683</v>
      </c>
      <c r="BU48">
        <f t="shared" si="50"/>
        <v>637.22312841142127</v>
      </c>
      <c r="BV48">
        <f t="shared" si="51"/>
        <v>314.94774160800176</v>
      </c>
      <c r="BW48">
        <f t="shared" si="58"/>
        <v>0.11730182082183641</v>
      </c>
      <c r="BX48">
        <f t="shared" si="11"/>
        <v>9132.9318870926927</v>
      </c>
      <c r="BY48">
        <f t="shared" si="12"/>
        <v>1071.3095397977834</v>
      </c>
    </row>
    <row r="49" spans="1:77" x14ac:dyDescent="0.45">
      <c r="A49">
        <v>2023</v>
      </c>
      <c r="B49">
        <v>12</v>
      </c>
      <c r="C49">
        <v>47</v>
      </c>
      <c r="D49">
        <f t="shared" si="1"/>
        <v>629.84186937277843</v>
      </c>
      <c r="E49">
        <f t="shared" si="13"/>
        <v>4558.6297510541544</v>
      </c>
      <c r="F49">
        <f t="shared" si="14"/>
        <v>4555.50415708735</v>
      </c>
      <c r="G49">
        <f t="shared" si="15"/>
        <v>3329.6515617957366</v>
      </c>
      <c r="H49">
        <f t="shared" si="16"/>
        <v>1863.7587808658996</v>
      </c>
      <c r="I49">
        <f t="shared" si="17"/>
        <v>900.62799216107931</v>
      </c>
      <c r="J49">
        <f t="shared" si="18"/>
        <v>448.44150683628351</v>
      </c>
      <c r="K49">
        <v>0</v>
      </c>
      <c r="L49">
        <f t="shared" si="53"/>
        <v>5.6752818299605289E-2</v>
      </c>
      <c r="M49">
        <f t="shared" si="62"/>
        <v>11097.983998746347</v>
      </c>
      <c r="N49">
        <f t="shared" si="64"/>
        <v>1.1813221450223856</v>
      </c>
      <c r="O49">
        <f t="shared" si="64"/>
        <v>1.0583928992520348</v>
      </c>
      <c r="P49">
        <f t="shared" si="64"/>
        <v>1.0249246350378065</v>
      </c>
      <c r="Q49">
        <f t="shared" si="64"/>
        <v>1.0116763904262953</v>
      </c>
      <c r="R49">
        <f t="shared" si="64"/>
        <v>1.0056898343371472</v>
      </c>
      <c r="S49">
        <f t="shared" si="64"/>
        <v>1.0028239197888971</v>
      </c>
      <c r="T49">
        <f t="shared" si="19"/>
        <v>0.43</v>
      </c>
      <c r="U49">
        <f t="shared" si="20"/>
        <v>4.4999999999999998E-2</v>
      </c>
      <c r="V49">
        <f t="shared" si="63"/>
        <v>4.9999999999999998E-7</v>
      </c>
      <c r="W49">
        <f t="shared" si="63"/>
        <v>0.17050111485872416</v>
      </c>
      <c r="X49">
        <f t="shared" si="63"/>
        <v>0.26086441277848288</v>
      </c>
      <c r="Y49">
        <f t="shared" si="63"/>
        <v>0.3160087418324502</v>
      </c>
      <c r="Z49">
        <f t="shared" si="63"/>
        <v>0.34643685074413205</v>
      </c>
      <c r="AA49">
        <f t="shared" si="63"/>
        <v>0.36248328591441092</v>
      </c>
      <c r="AC49">
        <f t="shared" si="22"/>
        <v>5698.5061903785499</v>
      </c>
      <c r="AD49">
        <f t="shared" si="23"/>
        <v>5901.6880983368283</v>
      </c>
      <c r="AE49">
        <f t="shared" si="24"/>
        <v>4560.0011052557211</v>
      </c>
      <c r="AF49">
        <f t="shared" si="25"/>
        <v>2689.8589801378102</v>
      </c>
      <c r="AG49">
        <f t="shared" si="26"/>
        <v>1491.007465793765</v>
      </c>
      <c r="AH49">
        <f t="shared" si="27"/>
        <v>750.18169314600937</v>
      </c>
      <c r="AI49">
        <f t="shared" si="55"/>
        <v>2.8376409149802644E-2</v>
      </c>
      <c r="AJ49">
        <f t="shared" si="3"/>
        <v>15392.737342670134</v>
      </c>
      <c r="AK49">
        <f t="shared" si="4"/>
        <v>436.79061277105365</v>
      </c>
      <c r="AM49">
        <f t="shared" si="28"/>
        <v>5104.4935570371636</v>
      </c>
      <c r="AN49">
        <f t="shared" si="29"/>
        <v>5190.9522616439426</v>
      </c>
      <c r="AO49">
        <f t="shared" si="30"/>
        <v>3900.7857498292728</v>
      </c>
      <c r="AP49">
        <f t="shared" si="31"/>
        <v>2241.3763028940239</v>
      </c>
      <c r="AQ49">
        <f t="shared" si="32"/>
        <v>1160.5037260626541</v>
      </c>
      <c r="AR49">
        <f t="shared" si="33"/>
        <v>580.88772353729803</v>
      </c>
      <c r="AS49">
        <f t="shared" si="56"/>
        <v>4.2564613724703965E-2</v>
      </c>
      <c r="AT49">
        <f t="shared" si="5"/>
        <v>13074.50576396719</v>
      </c>
      <c r="AU49">
        <f t="shared" si="6"/>
        <v>556.51128748467897</v>
      </c>
      <c r="AW49">
        <f t="shared" si="34"/>
        <v>4558.6297510541544</v>
      </c>
      <c r="AX49">
        <f t="shared" si="35"/>
        <v>4555.50415708735</v>
      </c>
      <c r="AY49">
        <f t="shared" si="36"/>
        <v>3329.6515617957366</v>
      </c>
      <c r="AZ49">
        <f t="shared" si="37"/>
        <v>1863.7587808658996</v>
      </c>
      <c r="BA49">
        <f t="shared" si="38"/>
        <v>900.62799216107931</v>
      </c>
      <c r="BB49">
        <f t="shared" si="39"/>
        <v>448.44150683628351</v>
      </c>
      <c r="BC49">
        <f t="shared" si="57"/>
        <v>5.6752818299605289E-2</v>
      </c>
      <c r="BD49">
        <f t="shared" si="7"/>
        <v>11097.983998746347</v>
      </c>
      <c r="BE49">
        <f t="shared" si="8"/>
        <v>629.84186937277843</v>
      </c>
      <c r="BG49">
        <f t="shared" si="40"/>
        <v>4059.9746823483779</v>
      </c>
      <c r="BH49">
        <f t="shared" si="41"/>
        <v>3989.2417179498116</v>
      </c>
      <c r="BI49">
        <f t="shared" si="42"/>
        <v>2835.8211132474248</v>
      </c>
      <c r="BJ49">
        <f t="shared" si="43"/>
        <v>1546.4010283818607</v>
      </c>
      <c r="BK49">
        <f t="shared" si="44"/>
        <v>696.83759366848687</v>
      </c>
      <c r="BL49">
        <f t="shared" si="45"/>
        <v>345.11205843113447</v>
      </c>
      <c r="BM49">
        <f t="shared" si="59"/>
        <v>7.0941022874506612E-2</v>
      </c>
      <c r="BN49">
        <f t="shared" si="9"/>
        <v>9413.4135116787165</v>
      </c>
      <c r="BO49">
        <f t="shared" si="10"/>
        <v>667.79718325918941</v>
      </c>
      <c r="BQ49">
        <f t="shared" si="46"/>
        <v>3606.8382243930673</v>
      </c>
      <c r="BR49">
        <f t="shared" si="47"/>
        <v>3486.2116272087856</v>
      </c>
      <c r="BS49">
        <f t="shared" si="48"/>
        <v>2409.7074939819909</v>
      </c>
      <c r="BT49">
        <f t="shared" si="49"/>
        <v>1280.2003061329558</v>
      </c>
      <c r="BU49">
        <f t="shared" si="50"/>
        <v>537.47370787519969</v>
      </c>
      <c r="BV49">
        <f t="shared" si="51"/>
        <v>264.731191829632</v>
      </c>
      <c r="BW49">
        <f t="shared" si="58"/>
        <v>8.5129227449407929E-2</v>
      </c>
      <c r="BX49">
        <f t="shared" si="11"/>
        <v>7978.3243270285639</v>
      </c>
      <c r="BY49">
        <f t="shared" si="12"/>
        <v>679.18858630075908</v>
      </c>
    </row>
    <row r="50" spans="1:77" x14ac:dyDescent="0.45">
      <c r="A50">
        <v>2024</v>
      </c>
      <c r="B50">
        <v>1</v>
      </c>
      <c r="C50">
        <v>48</v>
      </c>
      <c r="D50">
        <f t="shared" si="1"/>
        <v>173.32778945913751</v>
      </c>
      <c r="E50">
        <f t="shared" si="13"/>
        <v>2708.8334806070839</v>
      </c>
      <c r="F50">
        <f t="shared" si="14"/>
        <v>3057.2952673608997</v>
      </c>
      <c r="G50">
        <f t="shared" si="15"/>
        <v>4346.0074563272556</v>
      </c>
      <c r="H50">
        <f t="shared" si="16"/>
        <v>3070.1059156590222</v>
      </c>
      <c r="I50">
        <f t="shared" si="17"/>
        <v>1694.8987585846219</v>
      </c>
      <c r="J50">
        <f t="shared" si="18"/>
        <v>813.88038071060294</v>
      </c>
      <c r="K50">
        <v>0</v>
      </c>
      <c r="L50">
        <f t="shared" si="53"/>
        <v>1.3351200307261543E-2</v>
      </c>
      <c r="M50">
        <f t="shared" si="62"/>
        <v>12982.187778642403</v>
      </c>
      <c r="N50">
        <f t="shared" si="64"/>
        <v>8.6201218745313053</v>
      </c>
      <c r="O50">
        <f t="shared" si="64"/>
        <v>1.1610740940419642</v>
      </c>
      <c r="P50">
        <f t="shared" si="64"/>
        <v>1.0540543689490181</v>
      </c>
      <c r="Q50">
        <f t="shared" si="64"/>
        <v>1.0233414656310638</v>
      </c>
      <c r="R50">
        <f t="shared" si="64"/>
        <v>1.0109854330301788</v>
      </c>
      <c r="S50">
        <f t="shared" si="64"/>
        <v>1.0053643810555184</v>
      </c>
      <c r="T50">
        <f t="shared" si="19"/>
        <v>0.43</v>
      </c>
      <c r="U50">
        <f t="shared" si="20"/>
        <v>4.4999999999999998E-2</v>
      </c>
      <c r="V50">
        <f t="shared" si="63"/>
        <v>4.9999999999999998E-7</v>
      </c>
      <c r="W50">
        <f t="shared" si="63"/>
        <v>0.17050111485872416</v>
      </c>
      <c r="X50">
        <f t="shared" si="63"/>
        <v>0.26086441277848288</v>
      </c>
      <c r="Y50">
        <f t="shared" si="63"/>
        <v>0.3160087418324502</v>
      </c>
      <c r="Z50">
        <f t="shared" si="63"/>
        <v>0.34643685074413205</v>
      </c>
      <c r="AA50">
        <f t="shared" si="63"/>
        <v>0.36248328591441092</v>
      </c>
      <c r="AC50">
        <f t="shared" si="22"/>
        <v>3834.2736189767097</v>
      </c>
      <c r="AD50">
        <f t="shared" si="23"/>
        <v>3817.9292661148324</v>
      </c>
      <c r="AE50">
        <f t="shared" si="24"/>
        <v>5797.7523457674197</v>
      </c>
      <c r="AF50">
        <f t="shared" si="25"/>
        <v>4333.9464254039949</v>
      </c>
      <c r="AG50">
        <f t="shared" si="26"/>
        <v>2522.4812777357433</v>
      </c>
      <c r="AH50">
        <f t="shared" si="27"/>
        <v>1389.7045160676757</v>
      </c>
      <c r="AI50">
        <f t="shared" si="55"/>
        <v>6.6756001536307716E-3</v>
      </c>
      <c r="AJ50">
        <f t="shared" si="3"/>
        <v>17861.813831089665</v>
      </c>
      <c r="AK50">
        <f t="shared" si="4"/>
        <v>119.2383271549464</v>
      </c>
      <c r="AM50">
        <f t="shared" si="28"/>
        <v>3223.5371841523229</v>
      </c>
      <c r="AN50">
        <f t="shared" si="29"/>
        <v>3421.7390495409804</v>
      </c>
      <c r="AO50">
        <f t="shared" si="30"/>
        <v>5025.8831205663764</v>
      </c>
      <c r="AP50">
        <f t="shared" si="31"/>
        <v>3652.0654588449311</v>
      </c>
      <c r="AQ50">
        <f t="shared" si="32"/>
        <v>2070.1045342080224</v>
      </c>
      <c r="AR50">
        <f t="shared" si="33"/>
        <v>1065.1906011851343</v>
      </c>
      <c r="AS50">
        <f t="shared" si="56"/>
        <v>1.0013400230446157E-2</v>
      </c>
      <c r="AT50">
        <f t="shared" si="5"/>
        <v>15234.982764345445</v>
      </c>
      <c r="AU50">
        <f t="shared" si="6"/>
        <v>152.55397992333991</v>
      </c>
      <c r="AW50">
        <f t="shared" si="34"/>
        <v>2708.8334806070839</v>
      </c>
      <c r="AX50">
        <f t="shared" si="35"/>
        <v>3057.2952673608997</v>
      </c>
      <c r="AY50">
        <f t="shared" si="36"/>
        <v>4346.0074563272556</v>
      </c>
      <c r="AZ50">
        <f t="shared" si="37"/>
        <v>3070.1059156590222</v>
      </c>
      <c r="BA50">
        <f t="shared" si="38"/>
        <v>1694.8987585846219</v>
      </c>
      <c r="BB50">
        <f t="shared" si="39"/>
        <v>813.88038071060294</v>
      </c>
      <c r="BC50">
        <f t="shared" si="57"/>
        <v>1.3351200307261543E-2</v>
      </c>
      <c r="BD50">
        <f t="shared" si="7"/>
        <v>12982.187778642403</v>
      </c>
      <c r="BE50">
        <f t="shared" si="8"/>
        <v>173.32778945913751</v>
      </c>
      <c r="BG50">
        <f t="shared" si="40"/>
        <v>2275.1187875302803</v>
      </c>
      <c r="BH50">
        <f t="shared" si="41"/>
        <v>2724.0625608508522</v>
      </c>
      <c r="BI50">
        <f t="shared" si="42"/>
        <v>3749.1858898675423</v>
      </c>
      <c r="BJ50">
        <f t="shared" si="43"/>
        <v>2574.5342376859858</v>
      </c>
      <c r="BK50">
        <f t="shared" si="44"/>
        <v>1384.3535563427545</v>
      </c>
      <c r="BL50">
        <f t="shared" si="45"/>
        <v>619.83200067796849</v>
      </c>
      <c r="BM50">
        <f t="shared" si="59"/>
        <v>1.6689000384076929E-2</v>
      </c>
      <c r="BN50">
        <f t="shared" si="9"/>
        <v>11051.968245425103</v>
      </c>
      <c r="BO50">
        <f t="shared" si="10"/>
        <v>184.44630229270558</v>
      </c>
      <c r="BQ50">
        <f t="shared" si="46"/>
        <v>1909.7257185051585</v>
      </c>
      <c r="BR50">
        <f t="shared" si="47"/>
        <v>2420.993508308487</v>
      </c>
      <c r="BS50">
        <f t="shared" si="48"/>
        <v>3226.9629555594884</v>
      </c>
      <c r="BT50">
        <f t="shared" si="49"/>
        <v>2153.4924506538423</v>
      </c>
      <c r="BU50">
        <f t="shared" si="50"/>
        <v>1127.8842825767276</v>
      </c>
      <c r="BV50">
        <f t="shared" si="51"/>
        <v>470.45318971728608</v>
      </c>
      <c r="BW50">
        <f t="shared" si="58"/>
        <v>2.0026800460892315E-2</v>
      </c>
      <c r="BX50">
        <f t="shared" si="11"/>
        <v>9399.7863868158311</v>
      </c>
      <c r="BY50">
        <f t="shared" si="12"/>
        <v>188.2476463437726</v>
      </c>
    </row>
    <row r="51" spans="1:77" x14ac:dyDescent="0.45">
      <c r="A51">
        <v>2024</v>
      </c>
      <c r="B51">
        <v>2</v>
      </c>
      <c r="C51">
        <v>49</v>
      </c>
      <c r="D51">
        <f t="shared" si="1"/>
        <v>161.45999661341222</v>
      </c>
      <c r="E51">
        <f t="shared" si="13"/>
        <v>13278.144328284259</v>
      </c>
      <c r="F51">
        <f t="shared" si="14"/>
        <v>3349.1891862822199</v>
      </c>
      <c r="G51">
        <f t="shared" si="15"/>
        <v>4316.7619641332712</v>
      </c>
      <c r="H51">
        <f t="shared" si="16"/>
        <v>2959.3975873968411</v>
      </c>
      <c r="I51">
        <f t="shared" si="17"/>
        <v>1613.7807145710447</v>
      </c>
      <c r="J51">
        <f t="shared" si="18"/>
        <v>770.5589796830418</v>
      </c>
      <c r="K51">
        <v>0</v>
      </c>
      <c r="L51">
        <f t="shared" si="53"/>
        <v>1.2410750453903562E-2</v>
      </c>
      <c r="M51">
        <f t="shared" si="62"/>
        <v>13009.688432066418</v>
      </c>
      <c r="N51">
        <f t="shared" si="64"/>
        <v>3.2678406690608193</v>
      </c>
      <c r="O51">
        <f t="shared" si="64"/>
        <v>1.1440413263120033</v>
      </c>
      <c r="P51">
        <f t="shared" si="64"/>
        <v>1.0501129079198277</v>
      </c>
      <c r="Q51">
        <f t="shared" si="64"/>
        <v>1.0218709165783502</v>
      </c>
      <c r="R51">
        <f t="shared" si="64"/>
        <v>1.0103378645517875</v>
      </c>
      <c r="S51">
        <f t="shared" si="64"/>
        <v>1.0050581211766119</v>
      </c>
      <c r="T51">
        <f t="shared" si="19"/>
        <v>0.43</v>
      </c>
      <c r="U51">
        <f t="shared" si="20"/>
        <v>4.4999999999999998E-2</v>
      </c>
      <c r="V51">
        <f t="shared" si="63"/>
        <v>4.9999999999999998E-7</v>
      </c>
      <c r="W51">
        <f t="shared" si="63"/>
        <v>0.17050111485872416</v>
      </c>
      <c r="X51">
        <f t="shared" si="63"/>
        <v>0.26086441277848288</v>
      </c>
      <c r="Y51">
        <f t="shared" si="63"/>
        <v>0.3160087418324502</v>
      </c>
      <c r="Z51">
        <f t="shared" si="63"/>
        <v>0.34643685074413205</v>
      </c>
      <c r="AA51">
        <f t="shared" si="63"/>
        <v>0.36248328591441092</v>
      </c>
      <c r="AC51">
        <f t="shared" si="22"/>
        <v>18776.22133523455</v>
      </c>
      <c r="AD51">
        <f t="shared" si="23"/>
        <v>4207.9313502054765</v>
      </c>
      <c r="AE51">
        <f t="shared" si="24"/>
        <v>5797.4411351341232</v>
      </c>
      <c r="AF51">
        <f t="shared" si="25"/>
        <v>4206.5955746039044</v>
      </c>
      <c r="AG51">
        <f t="shared" si="26"/>
        <v>2418.5941182673073</v>
      </c>
      <c r="AH51">
        <f t="shared" si="27"/>
        <v>1325.010135036385</v>
      </c>
      <c r="AI51">
        <f t="shared" si="55"/>
        <v>6.2053752269517811E-3</v>
      </c>
      <c r="AJ51">
        <f t="shared" si="3"/>
        <v>17955.572313247198</v>
      </c>
      <c r="AK51">
        <f t="shared" si="4"/>
        <v>111.42106361836545</v>
      </c>
      <c r="AM51">
        <f t="shared" si="28"/>
        <v>15793.964864217263</v>
      </c>
      <c r="AN51">
        <f t="shared" si="29"/>
        <v>3759.8491588918837</v>
      </c>
      <c r="AO51">
        <f t="shared" si="30"/>
        <v>5008.8379491147334</v>
      </c>
      <c r="AP51">
        <f t="shared" si="31"/>
        <v>3532.5614752621796</v>
      </c>
      <c r="AQ51">
        <f t="shared" si="32"/>
        <v>1977.9386949121163</v>
      </c>
      <c r="AR51">
        <f t="shared" si="33"/>
        <v>1012.0477986292725</v>
      </c>
      <c r="AS51">
        <f t="shared" si="56"/>
        <v>9.3080628404276708E-3</v>
      </c>
      <c r="AT51">
        <f t="shared" si="5"/>
        <v>15291.235076810184</v>
      </c>
      <c r="AU51">
        <f t="shared" si="6"/>
        <v>142.33177700270105</v>
      </c>
      <c r="AW51">
        <f t="shared" si="34"/>
        <v>13278.144328284259</v>
      </c>
      <c r="AX51">
        <f t="shared" si="35"/>
        <v>3349.1891862822199</v>
      </c>
      <c r="AY51">
        <f t="shared" si="36"/>
        <v>4316.7619641332712</v>
      </c>
      <c r="AZ51">
        <f t="shared" si="37"/>
        <v>2959.3975873968411</v>
      </c>
      <c r="BA51">
        <f t="shared" si="38"/>
        <v>1613.7807145710447</v>
      </c>
      <c r="BB51">
        <f t="shared" si="39"/>
        <v>770.5589796830418</v>
      </c>
      <c r="BC51">
        <f t="shared" si="57"/>
        <v>1.2410750453903562E-2</v>
      </c>
      <c r="BD51">
        <f t="shared" si="7"/>
        <v>13009.688432066418</v>
      </c>
      <c r="BE51">
        <f t="shared" si="8"/>
        <v>161.45999661341222</v>
      </c>
      <c r="BG51">
        <f t="shared" si="40"/>
        <v>11156.417110986689</v>
      </c>
      <c r="BH51">
        <f t="shared" si="41"/>
        <v>2975.0488576813373</v>
      </c>
      <c r="BI51">
        <f t="shared" si="42"/>
        <v>3711.442542936159</v>
      </c>
      <c r="BJ51">
        <f t="shared" si="43"/>
        <v>2473.1029934243775</v>
      </c>
      <c r="BK51">
        <f t="shared" si="44"/>
        <v>1313.477545009373</v>
      </c>
      <c r="BL51">
        <f t="shared" si="45"/>
        <v>584.77057351523126</v>
      </c>
      <c r="BM51">
        <f t="shared" si="59"/>
        <v>1.5513438067379454E-2</v>
      </c>
      <c r="BN51">
        <f t="shared" si="9"/>
        <v>11057.84251256648</v>
      </c>
      <c r="BO51">
        <f t="shared" si="10"/>
        <v>171.5451549775357</v>
      </c>
      <c r="BQ51">
        <f t="shared" si="46"/>
        <v>9367.6599933113084</v>
      </c>
      <c r="BR51">
        <f t="shared" si="47"/>
        <v>2635.975212437409</v>
      </c>
      <c r="BS51">
        <f t="shared" si="48"/>
        <v>3183.705910459948</v>
      </c>
      <c r="BT51">
        <f t="shared" si="49"/>
        <v>2061.4614416437626</v>
      </c>
      <c r="BU51">
        <f t="shared" si="50"/>
        <v>1066.3743102663302</v>
      </c>
      <c r="BV51">
        <f t="shared" si="51"/>
        <v>442.2712481437481</v>
      </c>
      <c r="BW51">
        <f t="shared" si="58"/>
        <v>1.8616125680855342E-2</v>
      </c>
      <c r="BX51">
        <f t="shared" si="11"/>
        <v>9389.7881229511986</v>
      </c>
      <c r="BY51">
        <f t="shared" si="12"/>
        <v>174.80147581346228</v>
      </c>
    </row>
    <row r="52" spans="1:77" x14ac:dyDescent="0.45">
      <c r="A52">
        <v>2024</v>
      </c>
      <c r="B52">
        <v>3</v>
      </c>
      <c r="C52">
        <v>50</v>
      </c>
      <c r="D52">
        <f t="shared" si="1"/>
        <v>274.73764481571169</v>
      </c>
      <c r="E52">
        <f t="shared" si="13"/>
        <v>24444.715174900033</v>
      </c>
      <c r="F52">
        <f t="shared" si="14"/>
        <v>3617.6223997867828</v>
      </c>
      <c r="G52">
        <f t="shared" si="15"/>
        <v>4275.5242677950191</v>
      </c>
      <c r="H52">
        <f t="shared" si="16"/>
        <v>2851.3084755700179</v>
      </c>
      <c r="I52">
        <f t="shared" si="17"/>
        <v>1537.0646620330481</v>
      </c>
      <c r="J52">
        <f t="shared" si="18"/>
        <v>730.04279995222385</v>
      </c>
      <c r="K52">
        <v>0</v>
      </c>
      <c r="L52">
        <f t="shared" si="53"/>
        <v>2.1114884749295418E-2</v>
      </c>
      <c r="M52">
        <f t="shared" si="62"/>
        <v>13011.562605137091</v>
      </c>
      <c r="N52">
        <f t="shared" si="64"/>
        <v>2.2382502350490769</v>
      </c>
      <c r="O52">
        <f t="shared" si="64"/>
        <v>1.1295373993361264</v>
      </c>
      <c r="P52">
        <f t="shared" si="64"/>
        <v>1.0465219726732478</v>
      </c>
      <c r="Q52">
        <f t="shared" si="64"/>
        <v>1.0205035229536517</v>
      </c>
      <c r="R52">
        <f t="shared" si="64"/>
        <v>1.0097306758633313</v>
      </c>
      <c r="S52">
        <f t="shared" si="64"/>
        <v>1.0047698588762555</v>
      </c>
      <c r="T52">
        <f t="shared" si="19"/>
        <v>0.43</v>
      </c>
      <c r="U52">
        <f t="shared" si="20"/>
        <v>4.4999999999999998E-2</v>
      </c>
      <c r="V52">
        <f t="shared" ref="V52:AA67" si="65">V51</f>
        <v>4.9999999999999998E-7</v>
      </c>
      <c r="W52">
        <f t="shared" si="65"/>
        <v>0.17050111485872416</v>
      </c>
      <c r="X52">
        <f t="shared" si="65"/>
        <v>0.26086441277848288</v>
      </c>
      <c r="Y52">
        <f t="shared" si="65"/>
        <v>0.3160087418324502</v>
      </c>
      <c r="Z52">
        <f t="shared" si="65"/>
        <v>0.34643685074413205</v>
      </c>
      <c r="AA52">
        <f t="shared" si="65"/>
        <v>0.36248328591441092</v>
      </c>
      <c r="AC52">
        <f t="shared" si="22"/>
        <v>34397.855948617667</v>
      </c>
      <c r="AD52">
        <f t="shared" si="23"/>
        <v>4571.3034386303007</v>
      </c>
      <c r="AE52">
        <f t="shared" si="24"/>
        <v>5778.0339217091105</v>
      </c>
      <c r="AF52">
        <f t="shared" si="25"/>
        <v>4079.0572761291996</v>
      </c>
      <c r="AG52">
        <f t="shared" si="26"/>
        <v>2318.6270578921108</v>
      </c>
      <c r="AH52">
        <f t="shared" si="27"/>
        <v>1263.5629629335392</v>
      </c>
      <c r="AI52">
        <f t="shared" si="55"/>
        <v>1.0557442374647709E-2</v>
      </c>
      <c r="AJ52">
        <f t="shared" si="3"/>
        <v>18010.584657294257</v>
      </c>
      <c r="AK52">
        <f t="shared" si="4"/>
        <v>190.14570965309827</v>
      </c>
      <c r="AM52">
        <f t="shared" si="28"/>
        <v>29011.35127773169</v>
      </c>
      <c r="AN52">
        <f t="shared" si="29"/>
        <v>4072.8618793990167</v>
      </c>
      <c r="AO52">
        <f t="shared" si="30"/>
        <v>4976.5297633741966</v>
      </c>
      <c r="AP52">
        <f t="shared" si="31"/>
        <v>3414.4985459293189</v>
      </c>
      <c r="AQ52">
        <f t="shared" si="32"/>
        <v>1890.0481934896682</v>
      </c>
      <c r="AR52">
        <f t="shared" si="33"/>
        <v>961.97414586769798</v>
      </c>
      <c r="AS52">
        <f t="shared" si="56"/>
        <v>1.5836163561971563E-2</v>
      </c>
      <c r="AT52">
        <f t="shared" si="5"/>
        <v>15315.912528059898</v>
      </c>
      <c r="AU52">
        <f t="shared" si="6"/>
        <v>242.54529589520592</v>
      </c>
      <c r="AW52">
        <f t="shared" si="34"/>
        <v>24444.715174900033</v>
      </c>
      <c r="AX52">
        <f t="shared" si="35"/>
        <v>3617.6223997867828</v>
      </c>
      <c r="AY52">
        <f t="shared" si="36"/>
        <v>4275.5242677950191</v>
      </c>
      <c r="AZ52">
        <f t="shared" si="37"/>
        <v>2851.3084755700179</v>
      </c>
      <c r="BA52">
        <f t="shared" si="38"/>
        <v>1537.0646620330481</v>
      </c>
      <c r="BB52">
        <f t="shared" si="39"/>
        <v>730.04279995222385</v>
      </c>
      <c r="BC52">
        <f t="shared" si="57"/>
        <v>2.1114884749295418E-2</v>
      </c>
      <c r="BD52">
        <f t="shared" si="7"/>
        <v>13011.562605137091</v>
      </c>
      <c r="BE52">
        <f t="shared" si="8"/>
        <v>274.73764481571169</v>
      </c>
      <c r="BG52">
        <f t="shared" si="40"/>
        <v>20577.347382437667</v>
      </c>
      <c r="BH52">
        <f t="shared" si="41"/>
        <v>3204.2645569393849</v>
      </c>
      <c r="BI52">
        <f t="shared" si="42"/>
        <v>3664.47196984927</v>
      </c>
      <c r="BJ52">
        <f t="shared" si="43"/>
        <v>2375.1020515397449</v>
      </c>
      <c r="BK52">
        <f t="shared" si="44"/>
        <v>1246.9620210058304</v>
      </c>
      <c r="BL52">
        <f t="shared" si="45"/>
        <v>552.20883323358703</v>
      </c>
      <c r="BM52">
        <f t="shared" si="59"/>
        <v>2.6393605936619272E-2</v>
      </c>
      <c r="BN52">
        <f t="shared" si="9"/>
        <v>11043.009432567818</v>
      </c>
      <c r="BO52">
        <f t="shared" si="10"/>
        <v>291.46483931756461</v>
      </c>
      <c r="BQ52">
        <f t="shared" si="46"/>
        <v>17305.470072103988</v>
      </c>
      <c r="BR52">
        <f t="shared" si="47"/>
        <v>2830.8880262987927</v>
      </c>
      <c r="BS52">
        <f t="shared" si="48"/>
        <v>3133.5361220128752</v>
      </c>
      <c r="BT52">
        <f t="shared" si="49"/>
        <v>1973.3764304007063</v>
      </c>
      <c r="BU52">
        <f t="shared" si="50"/>
        <v>1009.0636598094843</v>
      </c>
      <c r="BV52">
        <f t="shared" si="51"/>
        <v>416.27205863237714</v>
      </c>
      <c r="BW52">
        <f t="shared" si="58"/>
        <v>3.1672327123943127E-2</v>
      </c>
      <c r="BX52">
        <f t="shared" si="11"/>
        <v>9363.1362971542367</v>
      </c>
      <c r="BY52">
        <f t="shared" si="12"/>
        <v>296.55231570953453</v>
      </c>
    </row>
    <row r="53" spans="1:77" x14ac:dyDescent="0.45">
      <c r="A53">
        <v>2024</v>
      </c>
      <c r="B53">
        <v>4</v>
      </c>
      <c r="C53">
        <v>51</v>
      </c>
      <c r="D53">
        <f t="shared" si="1"/>
        <v>223.6812024728778</v>
      </c>
      <c r="E53">
        <f t="shared" si="13"/>
        <v>30517.905395860373</v>
      </c>
      <c r="F53">
        <f t="shared" si="14"/>
        <v>3825.973326321724</v>
      </c>
      <c r="G53">
        <f t="shared" si="15"/>
        <v>4182.8035346953457</v>
      </c>
      <c r="H53">
        <f t="shared" si="16"/>
        <v>2718.6256290048527</v>
      </c>
      <c r="I53">
        <f t="shared" si="17"/>
        <v>1449.7254365474178</v>
      </c>
      <c r="J53">
        <f t="shared" si="18"/>
        <v>685.10160644990515</v>
      </c>
      <c r="K53">
        <v>0</v>
      </c>
      <c r="L53">
        <f t="shared" si="53"/>
        <v>1.7390546631021866E-2</v>
      </c>
      <c r="M53">
        <f t="shared" si="62"/>
        <v>12862.229533019246</v>
      </c>
      <c r="N53">
        <f t="shared" si="64"/>
        <v>1.8270192822678391</v>
      </c>
      <c r="O53">
        <f t="shared" si="64"/>
        <v>1.1170577104393344</v>
      </c>
      <c r="P53">
        <f t="shared" si="64"/>
        <v>1.0432418957194785</v>
      </c>
      <c r="Q53">
        <f t="shared" si="64"/>
        <v>1.0192307904732578</v>
      </c>
      <c r="R53">
        <f t="shared" si="64"/>
        <v>1.0091610987898421</v>
      </c>
      <c r="S53">
        <f t="shared" si="64"/>
        <v>1.0044984798858381</v>
      </c>
      <c r="T53">
        <f t="shared" si="19"/>
        <v>0.43</v>
      </c>
      <c r="U53">
        <f t="shared" si="20"/>
        <v>4.4999999999999998E-2</v>
      </c>
      <c r="V53">
        <f t="shared" si="65"/>
        <v>4.9999999999999998E-7</v>
      </c>
      <c r="W53">
        <f t="shared" si="65"/>
        <v>0.17050111485872416</v>
      </c>
      <c r="X53">
        <f t="shared" si="65"/>
        <v>0.26086441277848288</v>
      </c>
      <c r="Y53">
        <f t="shared" si="65"/>
        <v>0.3160087418324502</v>
      </c>
      <c r="Z53">
        <f t="shared" si="65"/>
        <v>0.34643685074413205</v>
      </c>
      <c r="AA53">
        <f t="shared" si="65"/>
        <v>0.36248328591441092</v>
      </c>
      <c r="AC53">
        <f t="shared" si="22"/>
        <v>42560.712401191689</v>
      </c>
      <c r="AD53">
        <f t="shared" si="23"/>
        <v>4882.8413061222882</v>
      </c>
      <c r="AE53">
        <f t="shared" si="24"/>
        <v>5713.7304221463583</v>
      </c>
      <c r="AF53">
        <f t="shared" si="25"/>
        <v>3932.3067540560724</v>
      </c>
      <c r="AG53">
        <f t="shared" si="26"/>
        <v>2211.3565957075948</v>
      </c>
      <c r="AH53">
        <f t="shared" si="27"/>
        <v>1199.1184376824256</v>
      </c>
      <c r="AI53">
        <f t="shared" si="55"/>
        <v>8.6952733155109332E-3</v>
      </c>
      <c r="AJ53">
        <f t="shared" si="3"/>
        <v>17939.353515714738</v>
      </c>
      <c r="AK53">
        <f t="shared" si="4"/>
        <v>155.9875819227116</v>
      </c>
      <c r="AM53">
        <f t="shared" si="28"/>
        <v>36070.83720434978</v>
      </c>
      <c r="AN53">
        <f t="shared" si="29"/>
        <v>4328.9310665441089</v>
      </c>
      <c r="AO53">
        <f t="shared" si="30"/>
        <v>4894.8764572031751</v>
      </c>
      <c r="AP53">
        <f t="shared" si="31"/>
        <v>3273.6323869996954</v>
      </c>
      <c r="AQ53">
        <f t="shared" si="32"/>
        <v>1792.6287437022829</v>
      </c>
      <c r="AR53">
        <f t="shared" si="33"/>
        <v>907.83332866437036</v>
      </c>
      <c r="AS53">
        <f t="shared" si="56"/>
        <v>1.30429099732664E-2</v>
      </c>
      <c r="AT53">
        <f t="shared" si="5"/>
        <v>15197.901983113634</v>
      </c>
      <c r="AU53">
        <f t="shared" si="6"/>
        <v>198.22486734827802</v>
      </c>
      <c r="AW53">
        <f t="shared" si="34"/>
        <v>30517.905395860373</v>
      </c>
      <c r="AX53">
        <f t="shared" si="35"/>
        <v>3825.973326321724</v>
      </c>
      <c r="AY53">
        <f t="shared" si="36"/>
        <v>4182.8035346953457</v>
      </c>
      <c r="AZ53">
        <f t="shared" si="37"/>
        <v>2718.6256290048527</v>
      </c>
      <c r="BA53">
        <f t="shared" si="38"/>
        <v>1449.7254365474178</v>
      </c>
      <c r="BB53">
        <f t="shared" si="39"/>
        <v>685.10160644990515</v>
      </c>
      <c r="BC53">
        <f t="shared" si="57"/>
        <v>1.7390546631021866E-2</v>
      </c>
      <c r="BD53">
        <f t="shared" si="7"/>
        <v>12862.229533019246</v>
      </c>
      <c r="BE53">
        <f t="shared" si="8"/>
        <v>223.6812024728778</v>
      </c>
      <c r="BG53">
        <f t="shared" si="40"/>
        <v>25778.765947519572</v>
      </c>
      <c r="BH53">
        <f t="shared" si="41"/>
        <v>3371.8944089483434</v>
      </c>
      <c r="BI53">
        <f t="shared" si="42"/>
        <v>3565.6590359933298</v>
      </c>
      <c r="BJ53">
        <f t="shared" si="43"/>
        <v>2252.0415028694752</v>
      </c>
      <c r="BK53">
        <f t="shared" si="44"/>
        <v>1169.5246688546888</v>
      </c>
      <c r="BL53">
        <f t="shared" si="45"/>
        <v>515.30008348452031</v>
      </c>
      <c r="BM53">
        <f t="shared" si="59"/>
        <v>2.1738183288777333E-2</v>
      </c>
      <c r="BN53">
        <f t="shared" si="9"/>
        <v>10874.419700150358</v>
      </c>
      <c r="BO53">
        <f t="shared" si="10"/>
        <v>236.39012860095954</v>
      </c>
      <c r="BQ53">
        <f t="shared" si="46"/>
        <v>21743.209499657249</v>
      </c>
      <c r="BR53">
        <f t="shared" si="47"/>
        <v>2964.0413619604496</v>
      </c>
      <c r="BS53">
        <f t="shared" si="48"/>
        <v>3032.4988745673786</v>
      </c>
      <c r="BT53">
        <f t="shared" si="49"/>
        <v>1860.713483525099</v>
      </c>
      <c r="BU53">
        <f t="shared" si="50"/>
        <v>941.07342298180288</v>
      </c>
      <c r="BV53">
        <f t="shared" si="51"/>
        <v>386.25172000034183</v>
      </c>
      <c r="BW53">
        <f t="shared" si="58"/>
        <v>2.60858199465328E-2</v>
      </c>
      <c r="BX53">
        <f t="shared" si="11"/>
        <v>9184.5788630350726</v>
      </c>
      <c r="BY53">
        <f t="shared" si="12"/>
        <v>239.58727050586384</v>
      </c>
    </row>
    <row r="54" spans="1:77" x14ac:dyDescent="0.45">
      <c r="A54">
        <v>2024</v>
      </c>
      <c r="B54">
        <v>5</v>
      </c>
      <c r="C54">
        <v>52</v>
      </c>
      <c r="D54">
        <f t="shared" si="1"/>
        <v>61.647250140466568</v>
      </c>
      <c r="E54">
        <f t="shared" si="13"/>
        <v>30930.586520822202</v>
      </c>
      <c r="F54">
        <f t="shared" si="14"/>
        <v>4014.9747513778343</v>
      </c>
      <c r="G54">
        <f t="shared" si="15"/>
        <v>4094.5692340360883</v>
      </c>
      <c r="H54">
        <f t="shared" si="16"/>
        <v>2598.9377503796577</v>
      </c>
      <c r="I54">
        <f t="shared" si="17"/>
        <v>1371.9597035312793</v>
      </c>
      <c r="J54">
        <f t="shared" si="18"/>
        <v>645.30097231123796</v>
      </c>
      <c r="K54">
        <v>0</v>
      </c>
      <c r="L54">
        <f t="shared" si="53"/>
        <v>4.8442949846366438E-3</v>
      </c>
      <c r="M54">
        <f t="shared" si="62"/>
        <v>12725.742411636096</v>
      </c>
      <c r="N54">
        <f t="shared" si="64"/>
        <v>1.6095724778898968</v>
      </c>
      <c r="O54">
        <f t="shared" si="64"/>
        <v>1.1062230943819682</v>
      </c>
      <c r="P54">
        <f t="shared" si="64"/>
        <v>1.0402386604077685</v>
      </c>
      <c r="Q54">
        <f t="shared" si="64"/>
        <v>1.0180450748550256</v>
      </c>
      <c r="R54">
        <f t="shared" si="64"/>
        <v>1.0086265832125294</v>
      </c>
      <c r="S54">
        <f t="shared" si="64"/>
        <v>1.0042429451623935</v>
      </c>
      <c r="T54">
        <f t="shared" si="19"/>
        <v>0.43</v>
      </c>
      <c r="U54">
        <f t="shared" si="20"/>
        <v>4.4999999999999998E-2</v>
      </c>
      <c r="V54">
        <f t="shared" si="65"/>
        <v>4.9999999999999998E-7</v>
      </c>
      <c r="W54">
        <f t="shared" si="65"/>
        <v>0.17050111485872416</v>
      </c>
      <c r="X54">
        <f t="shared" si="65"/>
        <v>0.26086441277848288</v>
      </c>
      <c r="Y54">
        <f t="shared" si="65"/>
        <v>0.3160087418324502</v>
      </c>
      <c r="Z54">
        <f t="shared" si="65"/>
        <v>0.34643685074413205</v>
      </c>
      <c r="AA54">
        <f t="shared" si="65"/>
        <v>0.36248328591441092</v>
      </c>
      <c r="AC54">
        <f t="shared" si="22"/>
        <v>42668.02369528306</v>
      </c>
      <c r="AD54">
        <f t="shared" si="23"/>
        <v>5166.509191299072</v>
      </c>
      <c r="AE54">
        <f t="shared" si="24"/>
        <v>5642.8843764829599</v>
      </c>
      <c r="AF54">
        <f t="shared" si="25"/>
        <v>3793.3788738735584</v>
      </c>
      <c r="AG54">
        <f t="shared" si="26"/>
        <v>2111.9640246053859</v>
      </c>
      <c r="AH54">
        <f t="shared" si="27"/>
        <v>1139.882916148282</v>
      </c>
      <c r="AI54">
        <f t="shared" si="55"/>
        <v>2.4221474923183219E-3</v>
      </c>
      <c r="AJ54">
        <f t="shared" si="3"/>
        <v>17854.619382409259</v>
      </c>
      <c r="AK54">
        <f t="shared" si="4"/>
        <v>43.246521563400691</v>
      </c>
      <c r="AM54">
        <f t="shared" si="28"/>
        <v>36375.633374342731</v>
      </c>
      <c r="AN54">
        <f t="shared" si="29"/>
        <v>4561.5990054991007</v>
      </c>
      <c r="AO54">
        <f t="shared" si="30"/>
        <v>4812.9024528100854</v>
      </c>
      <c r="AP54">
        <f t="shared" si="31"/>
        <v>3143.742821362926</v>
      </c>
      <c r="AQ54">
        <f t="shared" si="32"/>
        <v>1704.2627937249933</v>
      </c>
      <c r="AR54">
        <f t="shared" si="33"/>
        <v>859.04013631807254</v>
      </c>
      <c r="AS54">
        <f t="shared" si="56"/>
        <v>3.6332212384774828E-3</v>
      </c>
      <c r="AT54">
        <f t="shared" si="5"/>
        <v>15081.547209715178</v>
      </c>
      <c r="AU54">
        <f t="shared" si="6"/>
        <v>54.794597631438002</v>
      </c>
      <c r="AW54">
        <f t="shared" si="34"/>
        <v>30930.586520822202</v>
      </c>
      <c r="AX54">
        <f t="shared" si="35"/>
        <v>4014.9747513778343</v>
      </c>
      <c r="AY54">
        <f t="shared" si="36"/>
        <v>4094.5692340360883</v>
      </c>
      <c r="AZ54">
        <f t="shared" si="37"/>
        <v>2598.9377503796577</v>
      </c>
      <c r="BA54">
        <f t="shared" si="38"/>
        <v>1371.9597035312793</v>
      </c>
      <c r="BB54">
        <f t="shared" si="39"/>
        <v>645.30097231123796</v>
      </c>
      <c r="BC54">
        <f t="shared" si="57"/>
        <v>4.8442949846366438E-3</v>
      </c>
      <c r="BD54">
        <f t="shared" si="7"/>
        <v>12725.742411636096</v>
      </c>
      <c r="BE54">
        <f t="shared" si="8"/>
        <v>61.647250140466568</v>
      </c>
      <c r="BG54">
        <f t="shared" si="40"/>
        <v>26238.964343926615</v>
      </c>
      <c r="BH54">
        <f t="shared" si="41"/>
        <v>3523.8047604372705</v>
      </c>
      <c r="BI54">
        <f t="shared" si="42"/>
        <v>3474.9409223803077</v>
      </c>
      <c r="BJ54">
        <f t="shared" si="43"/>
        <v>2143.1039983332576</v>
      </c>
      <c r="BK54">
        <f t="shared" si="44"/>
        <v>1101.7047122761692</v>
      </c>
      <c r="BL54">
        <f t="shared" si="45"/>
        <v>483.12364610720124</v>
      </c>
      <c r="BM54">
        <f t="shared" si="59"/>
        <v>6.0553687307958043E-3</v>
      </c>
      <c r="BN54">
        <f t="shared" si="9"/>
        <v>10726.678039534207</v>
      </c>
      <c r="BO54">
        <f t="shared" si="10"/>
        <v>64.953990785909468</v>
      </c>
      <c r="BQ54">
        <f t="shared" si="46"/>
        <v>22211.522560055888</v>
      </c>
      <c r="BR54">
        <f t="shared" si="47"/>
        <v>3084.6905715720936</v>
      </c>
      <c r="BS54">
        <f t="shared" si="48"/>
        <v>2942.1613106806403</v>
      </c>
      <c r="BT54">
        <f t="shared" si="49"/>
        <v>1762.6158963946252</v>
      </c>
      <c r="BU54">
        <f t="shared" si="50"/>
        <v>882.40975667884277</v>
      </c>
      <c r="BV54">
        <f t="shared" si="51"/>
        <v>360.45405581995271</v>
      </c>
      <c r="BW54">
        <f t="shared" si="58"/>
        <v>7.2664424769549657E-3</v>
      </c>
      <c r="BX54">
        <f t="shared" si="11"/>
        <v>9032.3315911461559</v>
      </c>
      <c r="BY54">
        <f t="shared" si="12"/>
        <v>65.632917939846664</v>
      </c>
    </row>
    <row r="55" spans="1:77" x14ac:dyDescent="0.45">
      <c r="A55">
        <v>2024</v>
      </c>
      <c r="B55">
        <v>6</v>
      </c>
      <c r="C55">
        <v>53</v>
      </c>
      <c r="D55">
        <f t="shared" si="1"/>
        <v>208.96438636610671</v>
      </c>
      <c r="E55">
        <f t="shared" si="13"/>
        <v>27607.521903201232</v>
      </c>
      <c r="F55">
        <f t="shared" si="14"/>
        <v>4222.1424705830595</v>
      </c>
      <c r="G55">
        <f t="shared" si="15"/>
        <v>4047.8240990826489</v>
      </c>
      <c r="H55">
        <f t="shared" si="16"/>
        <v>2514.1831455709671</v>
      </c>
      <c r="I55">
        <f t="shared" si="17"/>
        <v>1314.8780743035775</v>
      </c>
      <c r="J55">
        <f t="shared" si="18"/>
        <v>615.75116798349552</v>
      </c>
      <c r="K55">
        <v>0</v>
      </c>
      <c r="L55">
        <f t="shared" si="53"/>
        <v>1.6434763597872513E-2</v>
      </c>
      <c r="M55">
        <f t="shared" si="62"/>
        <v>12714.778957523748</v>
      </c>
      <c r="N55">
        <f t="shared" si="64"/>
        <v>1.4760746702145</v>
      </c>
      <c r="O55">
        <f t="shared" si="64"/>
        <v>1.0967431646444317</v>
      </c>
      <c r="P55">
        <f t="shared" si="64"/>
        <v>1.0374829288133849</v>
      </c>
      <c r="Q55">
        <f t="shared" si="64"/>
        <v>1.0169394788043777</v>
      </c>
      <c r="R55">
        <f t="shared" si="64"/>
        <v>1.0081247767436716</v>
      </c>
      <c r="S55">
        <f t="shared" si="64"/>
        <v>1.004002285131397</v>
      </c>
      <c r="T55">
        <f t="shared" si="19"/>
        <v>0.43</v>
      </c>
      <c r="U55">
        <f t="shared" si="20"/>
        <v>4.4999999999999998E-2</v>
      </c>
      <c r="V55">
        <f t="shared" si="65"/>
        <v>4.9999999999999998E-7</v>
      </c>
      <c r="W55">
        <f t="shared" si="65"/>
        <v>0.17050111485872416</v>
      </c>
      <c r="X55">
        <f t="shared" si="65"/>
        <v>0.26086441277848288</v>
      </c>
      <c r="Y55">
        <f t="shared" si="65"/>
        <v>0.3160087418324502</v>
      </c>
      <c r="Z55">
        <f t="shared" si="65"/>
        <v>0.34643685074413205</v>
      </c>
      <c r="AA55">
        <f t="shared" si="65"/>
        <v>0.36248328591441092</v>
      </c>
      <c r="AC55">
        <f t="shared" si="22"/>
        <v>37680.885843552198</v>
      </c>
      <c r="AD55">
        <f t="shared" si="23"/>
        <v>5445.6087071561669</v>
      </c>
      <c r="AE55">
        <f t="shared" si="24"/>
        <v>5592.1309945783341</v>
      </c>
      <c r="AF55">
        <f t="shared" si="25"/>
        <v>3678.8601758970394</v>
      </c>
      <c r="AG55">
        <f t="shared" si="26"/>
        <v>2029.2093320292001</v>
      </c>
      <c r="AH55">
        <f t="shared" si="27"/>
        <v>1090.446040347776</v>
      </c>
      <c r="AI55">
        <f t="shared" si="55"/>
        <v>8.2173817989362567E-3</v>
      </c>
      <c r="AJ55">
        <f t="shared" si="3"/>
        <v>17836.255250008515</v>
      </c>
      <c r="AK55">
        <f t="shared" si="4"/>
        <v>146.56731925260124</v>
      </c>
      <c r="AM55">
        <f t="shared" si="28"/>
        <v>32308.172006299646</v>
      </c>
      <c r="AN55">
        <f t="shared" si="29"/>
        <v>4802.4962912810452</v>
      </c>
      <c r="AO55">
        <f t="shared" si="30"/>
        <v>4763.7853367658563</v>
      </c>
      <c r="AP55">
        <f t="shared" si="31"/>
        <v>3045.0287473970106</v>
      </c>
      <c r="AQ55">
        <f t="shared" si="32"/>
        <v>1635.4193806190724</v>
      </c>
      <c r="AR55">
        <f t="shared" si="33"/>
        <v>820.74308879789533</v>
      </c>
      <c r="AS55">
        <f t="shared" si="56"/>
        <v>1.2326072698404385E-2</v>
      </c>
      <c r="AT55">
        <f t="shared" si="5"/>
        <v>15067.47284486088</v>
      </c>
      <c r="AU55">
        <f t="shared" si="6"/>
        <v>185.72276566698915</v>
      </c>
      <c r="AW55">
        <f t="shared" si="34"/>
        <v>27607.521903201232</v>
      </c>
      <c r="AX55">
        <f t="shared" si="35"/>
        <v>4222.1424705830595</v>
      </c>
      <c r="AY55">
        <f t="shared" si="36"/>
        <v>4047.8240990826489</v>
      </c>
      <c r="AZ55">
        <f t="shared" si="37"/>
        <v>2514.1831455709671</v>
      </c>
      <c r="BA55">
        <f t="shared" si="38"/>
        <v>1314.8780743035775</v>
      </c>
      <c r="BB55">
        <f t="shared" si="39"/>
        <v>615.75116798349552</v>
      </c>
      <c r="BC55">
        <f t="shared" si="57"/>
        <v>1.6434763597872513E-2</v>
      </c>
      <c r="BD55">
        <f t="shared" si="7"/>
        <v>12714.778957523748</v>
      </c>
      <c r="BE55">
        <f t="shared" si="8"/>
        <v>208.96438636610671</v>
      </c>
      <c r="BG55">
        <f t="shared" si="40"/>
        <v>23519.021622884789</v>
      </c>
      <c r="BH55">
        <f t="shared" si="41"/>
        <v>3701.3611296550494</v>
      </c>
      <c r="BI55">
        <f t="shared" si="42"/>
        <v>3431.0612864360955</v>
      </c>
      <c r="BJ55">
        <f t="shared" si="43"/>
        <v>2070.6192442986971</v>
      </c>
      <c r="BK55">
        <f t="shared" si="44"/>
        <v>1054.5330417026162</v>
      </c>
      <c r="BL55">
        <f t="shared" si="45"/>
        <v>460.41521332855103</v>
      </c>
      <c r="BM55">
        <f t="shared" si="59"/>
        <v>2.0543454497340644E-2</v>
      </c>
      <c r="BN55">
        <f t="shared" si="9"/>
        <v>10717.989915421011</v>
      </c>
      <c r="BO55">
        <f t="shared" si="10"/>
        <v>220.18453813040742</v>
      </c>
      <c r="BQ55">
        <f t="shared" si="46"/>
        <v>19981.058893843394</v>
      </c>
      <c r="BR55">
        <f t="shared" si="47"/>
        <v>3236.3852049795382</v>
      </c>
      <c r="BS55">
        <f t="shared" si="48"/>
        <v>2901.4461472803409</v>
      </c>
      <c r="BT55">
        <f t="shared" si="49"/>
        <v>1700.8654757172485</v>
      </c>
      <c r="BU55">
        <f t="shared" si="50"/>
        <v>843.55897093011288</v>
      </c>
      <c r="BV55">
        <f t="shared" si="51"/>
        <v>343.0749690326021</v>
      </c>
      <c r="BW55">
        <f t="shared" si="58"/>
        <v>2.465214539680877E-2</v>
      </c>
      <c r="BX55">
        <f t="shared" si="11"/>
        <v>9025.330767939844</v>
      </c>
      <c r="BY55">
        <f t="shared" si="12"/>
        <v>222.4937663455448</v>
      </c>
    </row>
    <row r="56" spans="1:77" x14ac:dyDescent="0.45">
      <c r="A56">
        <v>2024</v>
      </c>
      <c r="B56">
        <v>7</v>
      </c>
      <c r="C56">
        <v>54</v>
      </c>
      <c r="D56">
        <f t="shared" si="1"/>
        <v>129.21038491822165</v>
      </c>
      <c r="E56">
        <f t="shared" si="13"/>
        <v>22665.421557628728</v>
      </c>
      <c r="F56">
        <f t="shared" si="14"/>
        <v>4352.8387161218425</v>
      </c>
      <c r="G56">
        <f t="shared" si="15"/>
        <v>3944.0436914097777</v>
      </c>
      <c r="H56">
        <f t="shared" si="16"/>
        <v>2400.3973476410697</v>
      </c>
      <c r="I56">
        <f t="shared" si="17"/>
        <v>1244.3012023616277</v>
      </c>
      <c r="J56">
        <f t="shared" si="18"/>
        <v>580.27615375908454</v>
      </c>
      <c r="K56">
        <v>0</v>
      </c>
      <c r="L56">
        <f t="shared" si="53"/>
        <v>1.0318787682195112E-2</v>
      </c>
      <c r="M56">
        <f t="shared" si="62"/>
        <v>12521.857111293404</v>
      </c>
      <c r="N56">
        <f t="shared" si="64"/>
        <v>1.3861661914514798</v>
      </c>
      <c r="O56">
        <f t="shared" si="64"/>
        <v>1.0883917876192275</v>
      </c>
      <c r="P56">
        <f t="shared" si="64"/>
        <v>1.0349492637516564</v>
      </c>
      <c r="Q56">
        <f t="shared" si="64"/>
        <v>1.0159077636897533</v>
      </c>
      <c r="R56">
        <f t="shared" si="64"/>
        <v>1.0076535066400056</v>
      </c>
      <c r="S56">
        <f t="shared" si="64"/>
        <v>1.0037755944420483</v>
      </c>
      <c r="T56">
        <f t="shared" si="19"/>
        <v>0.43</v>
      </c>
      <c r="U56">
        <f t="shared" si="20"/>
        <v>4.4999999999999998E-2</v>
      </c>
      <c r="V56">
        <f t="shared" si="65"/>
        <v>4.9999999999999998E-7</v>
      </c>
      <c r="W56">
        <f t="shared" si="65"/>
        <v>0.17050111485872416</v>
      </c>
      <c r="X56">
        <f t="shared" si="65"/>
        <v>0.26086441277848288</v>
      </c>
      <c r="Y56">
        <f t="shared" si="65"/>
        <v>0.3160087418324502</v>
      </c>
      <c r="Z56">
        <f t="shared" si="65"/>
        <v>0.34643685074413205</v>
      </c>
      <c r="AA56">
        <f t="shared" si="65"/>
        <v>0.36248328591441092</v>
      </c>
      <c r="AC56">
        <f t="shared" si="22"/>
        <v>30655.384963808334</v>
      </c>
      <c r="AD56">
        <f t="shared" si="23"/>
        <v>5658.9259453168352</v>
      </c>
      <c r="AE56">
        <f t="shared" si="24"/>
        <v>5494.7094471957753</v>
      </c>
      <c r="AF56">
        <f t="shared" si="25"/>
        <v>3542.5945344764773</v>
      </c>
      <c r="AG56">
        <f t="shared" si="26"/>
        <v>1936.965087770049</v>
      </c>
      <c r="AH56">
        <f t="shared" si="27"/>
        <v>1036.5832406425004</v>
      </c>
      <c r="AI56">
        <f t="shared" si="55"/>
        <v>5.1593938410975562E-3</v>
      </c>
      <c r="AJ56">
        <f t="shared" si="3"/>
        <v>17669.778255401634</v>
      </c>
      <c r="AK56">
        <f t="shared" si="4"/>
        <v>91.165345104478718</v>
      </c>
      <c r="AM56">
        <f t="shared" si="28"/>
        <v>26412.509734369301</v>
      </c>
      <c r="AN56">
        <f t="shared" si="29"/>
        <v>4970.8893381414</v>
      </c>
      <c r="AO56">
        <f t="shared" si="30"/>
        <v>4661.2216306913542</v>
      </c>
      <c r="AP56">
        <f t="shared" si="31"/>
        <v>2919.7292539836144</v>
      </c>
      <c r="AQ56">
        <f t="shared" si="32"/>
        <v>1554.3566938823865</v>
      </c>
      <c r="AR56">
        <f t="shared" si="33"/>
        <v>776.83014053000227</v>
      </c>
      <c r="AS56">
        <f t="shared" si="56"/>
        <v>7.7390907616463342E-3</v>
      </c>
      <c r="AT56">
        <f t="shared" si="5"/>
        <v>14883.027057228757</v>
      </c>
      <c r="AU56">
        <f t="shared" si="6"/>
        <v>115.1810972039315</v>
      </c>
      <c r="AW56">
        <f t="shared" si="34"/>
        <v>22665.421557628728</v>
      </c>
      <c r="AX56">
        <f t="shared" si="35"/>
        <v>4352.8387161218425</v>
      </c>
      <c r="AY56">
        <f t="shared" si="36"/>
        <v>3944.0436914097777</v>
      </c>
      <c r="AZ56">
        <f t="shared" si="37"/>
        <v>2400.3973476410697</v>
      </c>
      <c r="BA56">
        <f t="shared" si="38"/>
        <v>1244.3012023616277</v>
      </c>
      <c r="BB56">
        <f t="shared" si="39"/>
        <v>580.27615375908454</v>
      </c>
      <c r="BC56">
        <f t="shared" si="57"/>
        <v>1.0318787682195112E-2</v>
      </c>
      <c r="BD56">
        <f t="shared" si="7"/>
        <v>12521.857111293404</v>
      </c>
      <c r="BE56">
        <f t="shared" si="8"/>
        <v>129.21038491822165</v>
      </c>
      <c r="BG56">
        <f t="shared" si="40"/>
        <v>19379.783086146595</v>
      </c>
      <c r="BH56">
        <f t="shared" si="41"/>
        <v>3800.728861537134</v>
      </c>
      <c r="BI56">
        <f t="shared" si="42"/>
        <v>3328.9966229169058</v>
      </c>
      <c r="BJ56">
        <f t="shared" si="43"/>
        <v>1968.4005323933889</v>
      </c>
      <c r="BK56">
        <f t="shared" si="44"/>
        <v>993.59759575152759</v>
      </c>
      <c r="BL56">
        <f t="shared" si="45"/>
        <v>431.99780062312573</v>
      </c>
      <c r="BM56">
        <f t="shared" si="59"/>
        <v>1.2898484602743891E-2</v>
      </c>
      <c r="BN56">
        <f t="shared" si="9"/>
        <v>10523.721413222082</v>
      </c>
      <c r="BO56">
        <f t="shared" si="10"/>
        <v>135.74005861201121</v>
      </c>
      <c r="BQ56">
        <f t="shared" si="46"/>
        <v>16516.658873757082</v>
      </c>
      <c r="BR56">
        <f t="shared" si="47"/>
        <v>3309.9727622571445</v>
      </c>
      <c r="BS56">
        <f t="shared" si="48"/>
        <v>2803.214936290592</v>
      </c>
      <c r="BT56">
        <f t="shared" si="49"/>
        <v>1609.911791116813</v>
      </c>
      <c r="BU56">
        <f t="shared" si="50"/>
        <v>791.34858937113302</v>
      </c>
      <c r="BV56">
        <f t="shared" si="51"/>
        <v>320.49035648191318</v>
      </c>
      <c r="BW56">
        <f t="shared" si="58"/>
        <v>1.5478181523292668E-2</v>
      </c>
      <c r="BX56">
        <f t="shared" si="11"/>
        <v>8834.9384355175953</v>
      </c>
      <c r="BY56">
        <f t="shared" si="12"/>
        <v>136.74878085205668</v>
      </c>
    </row>
    <row r="57" spans="1:77" x14ac:dyDescent="0.45">
      <c r="A57">
        <v>2024</v>
      </c>
      <c r="B57">
        <v>8</v>
      </c>
      <c r="C57">
        <v>55</v>
      </c>
      <c r="D57">
        <f t="shared" si="1"/>
        <v>118.5624526947548</v>
      </c>
      <c r="E57">
        <f t="shared" si="13"/>
        <v>17552.231841786946</v>
      </c>
      <c r="F57">
        <f t="shared" si="14"/>
        <v>4479.4861669159236</v>
      </c>
      <c r="G57">
        <f t="shared" si="15"/>
        <v>3857.5025350096544</v>
      </c>
      <c r="H57">
        <f t="shared" si="16"/>
        <v>2304.0769072622434</v>
      </c>
      <c r="I57">
        <f t="shared" si="17"/>
        <v>1184.5626888117765</v>
      </c>
      <c r="J57">
        <f t="shared" si="18"/>
        <v>550.26827789928655</v>
      </c>
      <c r="K57">
        <v>0</v>
      </c>
      <c r="L57">
        <f t="shared" si="53"/>
        <v>9.5801101736456111E-3</v>
      </c>
      <c r="M57">
        <f t="shared" si="62"/>
        <v>12375.896575898885</v>
      </c>
      <c r="N57">
        <f t="shared" si="64"/>
        <v>1.3216858523054307</v>
      </c>
      <c r="O57">
        <f t="shared" si="64"/>
        <v>1.080990254040735</v>
      </c>
      <c r="P57">
        <f t="shared" si="64"/>
        <v>1.0326155011645681</v>
      </c>
      <c r="Q57">
        <f t="shared" si="64"/>
        <v>1.0149442735164043</v>
      </c>
      <c r="R57">
        <f t="shared" si="64"/>
        <v>1.0072107636700451</v>
      </c>
      <c r="S57">
        <f t="shared" si="64"/>
        <v>1.0035620271820644</v>
      </c>
      <c r="T57">
        <f t="shared" si="19"/>
        <v>0.43</v>
      </c>
      <c r="U57">
        <f t="shared" si="20"/>
        <v>4.4999999999999998E-2</v>
      </c>
      <c r="V57">
        <f t="shared" si="65"/>
        <v>4.9999999999999998E-7</v>
      </c>
      <c r="W57">
        <f t="shared" si="65"/>
        <v>0.17050111485872416</v>
      </c>
      <c r="X57">
        <f t="shared" si="65"/>
        <v>0.26086441277848288</v>
      </c>
      <c r="Y57">
        <f t="shared" si="65"/>
        <v>0.3160087418324502</v>
      </c>
      <c r="Z57">
        <f t="shared" si="65"/>
        <v>0.34643685074413205</v>
      </c>
      <c r="AA57">
        <f t="shared" si="65"/>
        <v>0.36248328591441092</v>
      </c>
      <c r="AC57">
        <f t="shared" si="22"/>
        <v>23569.944526842737</v>
      </c>
      <c r="AD57">
        <f t="shared" si="23"/>
        <v>5852.7711143054521</v>
      </c>
      <c r="AE57">
        <f t="shared" si="24"/>
        <v>5402.4925794633518</v>
      </c>
      <c r="AF57">
        <f t="shared" si="25"/>
        <v>3418.7189326537778</v>
      </c>
      <c r="AG57">
        <f t="shared" si="26"/>
        <v>1853.9655623546103</v>
      </c>
      <c r="AH57">
        <f t="shared" si="27"/>
        <v>988.3264542416282</v>
      </c>
      <c r="AI57">
        <f t="shared" si="55"/>
        <v>4.7900550868228055E-3</v>
      </c>
      <c r="AJ57">
        <f t="shared" si="3"/>
        <v>17516.27464301882</v>
      </c>
      <c r="AK57">
        <f t="shared" si="4"/>
        <v>83.903920455977627</v>
      </c>
      <c r="AM57">
        <f t="shared" si="28"/>
        <v>20385.403880414193</v>
      </c>
      <c r="AN57">
        <f t="shared" si="29"/>
        <v>5128.3425880672321</v>
      </c>
      <c r="AO57">
        <f t="shared" si="30"/>
        <v>4570.9685223382139</v>
      </c>
      <c r="AP57">
        <f t="shared" si="31"/>
        <v>2810.1016645333002</v>
      </c>
      <c r="AQ57">
        <f t="shared" si="32"/>
        <v>1483.7422818378263</v>
      </c>
      <c r="AR57">
        <f t="shared" si="33"/>
        <v>738.6618360029637</v>
      </c>
      <c r="AS57">
        <f t="shared" si="56"/>
        <v>7.1850826302342083E-3</v>
      </c>
      <c r="AT57">
        <f t="shared" si="5"/>
        <v>14731.816892779538</v>
      </c>
      <c r="AU57">
        <f t="shared" si="6"/>
        <v>105.84932166810114</v>
      </c>
      <c r="AW57">
        <f t="shared" si="34"/>
        <v>17552.231841786946</v>
      </c>
      <c r="AX57">
        <f t="shared" si="35"/>
        <v>4479.4861669159236</v>
      </c>
      <c r="AY57">
        <f t="shared" si="36"/>
        <v>3857.5025350096544</v>
      </c>
      <c r="AZ57">
        <f t="shared" si="37"/>
        <v>2304.0769072622434</v>
      </c>
      <c r="BA57">
        <f t="shared" si="38"/>
        <v>1184.5626888117765</v>
      </c>
      <c r="BB57">
        <f t="shared" si="39"/>
        <v>550.26827789928655</v>
      </c>
      <c r="BC57">
        <f t="shared" si="57"/>
        <v>9.5801101736456111E-3</v>
      </c>
      <c r="BD57">
        <f t="shared" si="7"/>
        <v>12375.896575898885</v>
      </c>
      <c r="BE57">
        <f t="shared" si="8"/>
        <v>118.5624526947548</v>
      </c>
      <c r="BG57">
        <f t="shared" si="40"/>
        <v>15051.946692118723</v>
      </c>
      <c r="BH57">
        <f t="shared" si="41"/>
        <v>3901.5077435707535</v>
      </c>
      <c r="BI57">
        <f t="shared" si="42"/>
        <v>3247.3631750599397</v>
      </c>
      <c r="BJ57">
        <f t="shared" si="43"/>
        <v>1884.3368967194517</v>
      </c>
      <c r="BK57">
        <f t="shared" si="44"/>
        <v>943.33210368831624</v>
      </c>
      <c r="BL57">
        <f t="shared" si="45"/>
        <v>408.54343392806277</v>
      </c>
      <c r="BM57">
        <f t="shared" si="59"/>
        <v>1.1975137717057015E-2</v>
      </c>
      <c r="BN57">
        <f t="shared" si="9"/>
        <v>10385.083352966521</v>
      </c>
      <c r="BO57">
        <f t="shared" si="10"/>
        <v>124.36280335489032</v>
      </c>
      <c r="BQ57">
        <f t="shared" si="46"/>
        <v>12860.982369507663</v>
      </c>
      <c r="BR57">
        <f t="shared" si="47"/>
        <v>3389.2001897068549</v>
      </c>
      <c r="BS57">
        <f t="shared" si="48"/>
        <v>2727.2432292685617</v>
      </c>
      <c r="BT57">
        <f t="shared" si="49"/>
        <v>1537.0048955765456</v>
      </c>
      <c r="BU57">
        <f t="shared" si="50"/>
        <v>749.27331079250598</v>
      </c>
      <c r="BV57">
        <f t="shared" si="51"/>
        <v>302.26327226240858</v>
      </c>
      <c r="BW57">
        <f t="shared" si="58"/>
        <v>1.4370165260468417E-2</v>
      </c>
      <c r="BX57">
        <f t="shared" si="11"/>
        <v>8704.984897606877</v>
      </c>
      <c r="BY57">
        <f t="shared" si="12"/>
        <v>125.09207156849256</v>
      </c>
    </row>
    <row r="58" spans="1:77" x14ac:dyDescent="0.45">
      <c r="A58">
        <v>2024</v>
      </c>
      <c r="B58">
        <v>9</v>
      </c>
      <c r="C58">
        <v>56</v>
      </c>
      <c r="D58">
        <f t="shared" si="1"/>
        <v>54.454998943216282</v>
      </c>
      <c r="E58">
        <f t="shared" si="13"/>
        <v>13019.572760420804</v>
      </c>
      <c r="F58">
        <f t="shared" si="14"/>
        <v>4581.4642785164378</v>
      </c>
      <c r="G58">
        <f t="shared" si="15"/>
        <v>3767.1123530476098</v>
      </c>
      <c r="H58">
        <f t="shared" si="16"/>
        <v>2211.203417322552</v>
      </c>
      <c r="I58">
        <f t="shared" si="17"/>
        <v>1128.0663562781531</v>
      </c>
      <c r="J58">
        <f t="shared" si="18"/>
        <v>522.10644205443748</v>
      </c>
      <c r="K58">
        <v>0</v>
      </c>
      <c r="L58">
        <f t="shared" si="53"/>
        <v>4.4598860965804942E-3</v>
      </c>
      <c r="M58">
        <f t="shared" si="62"/>
        <v>12209.952847219189</v>
      </c>
      <c r="N58">
        <f t="shared" si="64"/>
        <v>1.273295559186874</v>
      </c>
      <c r="O58">
        <f t="shared" si="64"/>
        <v>1.0743954718332109</v>
      </c>
      <c r="P58">
        <f t="shared" si="64"/>
        <v>1.0304622400391612</v>
      </c>
      <c r="Q58">
        <f t="shared" si="64"/>
        <v>1.0140438692420448</v>
      </c>
      <c r="R58">
        <f t="shared" si="64"/>
        <v>1.0067946876914795</v>
      </c>
      <c r="S58">
        <f t="shared" si="64"/>
        <v>1.0033607925051915</v>
      </c>
      <c r="T58">
        <f t="shared" si="19"/>
        <v>0.43</v>
      </c>
      <c r="U58">
        <f t="shared" si="20"/>
        <v>4.4999999999999998E-2</v>
      </c>
      <c r="V58">
        <f t="shared" si="65"/>
        <v>4.9999999999999998E-7</v>
      </c>
      <c r="W58">
        <f t="shared" si="65"/>
        <v>0.17050111485872416</v>
      </c>
      <c r="X58">
        <f t="shared" si="65"/>
        <v>0.26086441277848288</v>
      </c>
      <c r="Y58">
        <f t="shared" si="65"/>
        <v>0.3160087418324502</v>
      </c>
      <c r="Z58">
        <f t="shared" si="65"/>
        <v>0.34643685074413205</v>
      </c>
      <c r="AA58">
        <f t="shared" si="65"/>
        <v>0.36248328591441092</v>
      </c>
      <c r="AC58">
        <f t="shared" si="22"/>
        <v>17389.549276608628</v>
      </c>
      <c r="AD58">
        <f t="shared" si="23"/>
        <v>6014.0479536309476</v>
      </c>
      <c r="AE58">
        <f t="shared" si="24"/>
        <v>5301.7779542070093</v>
      </c>
      <c r="AF58">
        <f t="shared" si="25"/>
        <v>3297.2919372896317</v>
      </c>
      <c r="AG58">
        <f t="shared" si="26"/>
        <v>1774.4234395599287</v>
      </c>
      <c r="AH58">
        <f t="shared" si="27"/>
        <v>942.47965127967097</v>
      </c>
      <c r="AI58">
        <f t="shared" si="55"/>
        <v>2.2299430482902471E-3</v>
      </c>
      <c r="AJ58">
        <f t="shared" si="3"/>
        <v>17330.02093596719</v>
      </c>
      <c r="AK58">
        <f t="shared" si="4"/>
        <v>38.644959712884479</v>
      </c>
      <c r="AM58">
        <f t="shared" si="28"/>
        <v>15082.943957648014</v>
      </c>
      <c r="AN58">
        <f t="shared" si="29"/>
        <v>5257.3748157625823</v>
      </c>
      <c r="AO58">
        <f t="shared" si="30"/>
        <v>4474.8077821509614</v>
      </c>
      <c r="AP58">
        <f t="shared" si="31"/>
        <v>2703.5614330991934</v>
      </c>
      <c r="AQ58">
        <f t="shared" si="32"/>
        <v>1416.5305320273619</v>
      </c>
      <c r="AR58">
        <f t="shared" si="33"/>
        <v>702.62743958432577</v>
      </c>
      <c r="AS58">
        <f t="shared" si="56"/>
        <v>3.3449145724353709E-3</v>
      </c>
      <c r="AT58">
        <f t="shared" si="5"/>
        <v>14554.902002624425</v>
      </c>
      <c r="AU58">
        <f t="shared" si="6"/>
        <v>48.684903808947205</v>
      </c>
      <c r="AW58">
        <f t="shared" si="34"/>
        <v>13019.572760420804</v>
      </c>
      <c r="AX58">
        <f t="shared" si="35"/>
        <v>4581.4642785164378</v>
      </c>
      <c r="AY58">
        <f t="shared" si="36"/>
        <v>3767.1123530476098</v>
      </c>
      <c r="AZ58">
        <f t="shared" si="37"/>
        <v>2211.203417322552</v>
      </c>
      <c r="BA58">
        <f t="shared" si="38"/>
        <v>1128.0663562781531</v>
      </c>
      <c r="BB58">
        <f t="shared" si="39"/>
        <v>522.10644205443748</v>
      </c>
      <c r="BC58">
        <f t="shared" si="57"/>
        <v>4.4598860965804942E-3</v>
      </c>
      <c r="BD58">
        <f t="shared" si="7"/>
        <v>12209.952847219189</v>
      </c>
      <c r="BE58">
        <f t="shared" si="8"/>
        <v>54.454998943216282</v>
      </c>
      <c r="BG58">
        <f t="shared" si="40"/>
        <v>11189.827346035947</v>
      </c>
      <c r="BH58">
        <f t="shared" si="41"/>
        <v>3980.9836212221189</v>
      </c>
      <c r="BI58">
        <f t="shared" si="42"/>
        <v>3163.4924413777358</v>
      </c>
      <c r="BJ58">
        <f t="shared" si="43"/>
        <v>1803.8693864359836</v>
      </c>
      <c r="BK58">
        <f t="shared" si="44"/>
        <v>896.08167551102349</v>
      </c>
      <c r="BL58">
        <f t="shared" si="45"/>
        <v>386.65637240656594</v>
      </c>
      <c r="BM58">
        <f t="shared" si="59"/>
        <v>5.5748576207256175E-3</v>
      </c>
      <c r="BN58">
        <f t="shared" si="9"/>
        <v>10231.083496953426</v>
      </c>
      <c r="BO58">
        <f t="shared" si="10"/>
        <v>57.036833801270909</v>
      </c>
      <c r="BQ58">
        <f t="shared" si="46"/>
        <v>9579.6550767364679</v>
      </c>
      <c r="BR58">
        <f t="shared" si="47"/>
        <v>3450.1228504062465</v>
      </c>
      <c r="BS58">
        <f t="shared" si="48"/>
        <v>2650.2739845492506</v>
      </c>
      <c r="BT58">
        <f t="shared" si="49"/>
        <v>1467.6884585055657</v>
      </c>
      <c r="BU58">
        <f t="shared" si="50"/>
        <v>709.94853579931578</v>
      </c>
      <c r="BV58">
        <f t="shared" si="51"/>
        <v>285.34607167832058</v>
      </c>
      <c r="BW58">
        <f t="shared" si="58"/>
        <v>6.6898291448707417E-3</v>
      </c>
      <c r="BX58">
        <f t="shared" si="11"/>
        <v>8563.3799009387003</v>
      </c>
      <c r="BY58">
        <f t="shared" si="12"/>
        <v>57.287548439900043</v>
      </c>
    </row>
    <row r="59" spans="1:77" x14ac:dyDescent="0.45">
      <c r="A59">
        <v>2024</v>
      </c>
      <c r="B59">
        <v>10</v>
      </c>
      <c r="C59">
        <v>57</v>
      </c>
      <c r="D59">
        <f t="shared" si="1"/>
        <v>125.91108002893318</v>
      </c>
      <c r="E59">
        <f t="shared" si="13"/>
        <v>9341.4078781993048</v>
      </c>
      <c r="F59">
        <f t="shared" si="14"/>
        <v>4680.3679649817686</v>
      </c>
      <c r="G59">
        <f t="shared" si="15"/>
        <v>3690.3821252719931</v>
      </c>
      <c r="H59">
        <f t="shared" si="16"/>
        <v>2131.49397650113</v>
      </c>
      <c r="I59">
        <f t="shared" si="17"/>
        <v>1079.5922627370485</v>
      </c>
      <c r="J59">
        <f t="shared" si="18"/>
        <v>497.95884720372123</v>
      </c>
      <c r="K59">
        <v>0</v>
      </c>
      <c r="L59">
        <f t="shared" si="53"/>
        <v>1.0423279384061148E-2</v>
      </c>
      <c r="M59">
        <f t="shared" si="62"/>
        <v>12079.795176695661</v>
      </c>
      <c r="N59">
        <f t="shared" si="64"/>
        <v>1.2357161815305073</v>
      </c>
      <c r="O59">
        <f t="shared" si="64"/>
        <v>1.0684915165613005</v>
      </c>
      <c r="P59">
        <f t="shared" si="64"/>
        <v>1.0284724249621717</v>
      </c>
      <c r="Q59">
        <f t="shared" si="64"/>
        <v>1.0132018718255937</v>
      </c>
      <c r="R59">
        <f t="shared" si="64"/>
        <v>1.0064035547290595</v>
      </c>
      <c r="S59">
        <f t="shared" si="64"/>
        <v>1.0031711506301075</v>
      </c>
      <c r="T59">
        <f t="shared" si="19"/>
        <v>0.43</v>
      </c>
      <c r="U59">
        <f t="shared" si="20"/>
        <v>4.4999999999999998E-2</v>
      </c>
      <c r="V59">
        <f t="shared" si="65"/>
        <v>4.9999999999999998E-7</v>
      </c>
      <c r="W59">
        <f t="shared" si="65"/>
        <v>0.17050111485872416</v>
      </c>
      <c r="X59">
        <f t="shared" si="65"/>
        <v>0.26086441277848288</v>
      </c>
      <c r="Y59">
        <f t="shared" si="65"/>
        <v>0.3160087418324502</v>
      </c>
      <c r="Z59">
        <f t="shared" si="65"/>
        <v>0.34643685074413205</v>
      </c>
      <c r="AA59">
        <f t="shared" si="65"/>
        <v>0.36248328591441092</v>
      </c>
      <c r="AC59">
        <f t="shared" si="22"/>
        <v>12428.440434070884</v>
      </c>
      <c r="AD59">
        <f t="shared" si="23"/>
        <v>6157.2889393479954</v>
      </c>
      <c r="AE59">
        <f t="shared" si="24"/>
        <v>5205.6116345801265</v>
      </c>
      <c r="AF59">
        <f t="shared" si="25"/>
        <v>3185.7839605410936</v>
      </c>
      <c r="AG59">
        <f t="shared" si="26"/>
        <v>1702.1316252805211</v>
      </c>
      <c r="AH59">
        <f t="shared" si="27"/>
        <v>900.99133303920155</v>
      </c>
      <c r="AI59">
        <f t="shared" si="55"/>
        <v>5.211639692030574E-3</v>
      </c>
      <c r="AJ59">
        <f t="shared" si="3"/>
        <v>17151.807492788939</v>
      </c>
      <c r="AK59">
        <f t="shared" si="4"/>
        <v>89.389040719486246</v>
      </c>
      <c r="AM59">
        <f t="shared" si="28"/>
        <v>10802.041656672152</v>
      </c>
      <c r="AN59">
        <f t="shared" si="29"/>
        <v>5376.7317398409432</v>
      </c>
      <c r="AO59">
        <f t="shared" si="30"/>
        <v>4388.652180888289</v>
      </c>
      <c r="AP59">
        <f t="shared" si="31"/>
        <v>2609.1178689825197</v>
      </c>
      <c r="AQ59">
        <f t="shared" si="32"/>
        <v>1357.2402473221482</v>
      </c>
      <c r="AR59">
        <f t="shared" si="33"/>
        <v>670.91409874778901</v>
      </c>
      <c r="AS59">
        <f t="shared" si="56"/>
        <v>7.8174595380458602E-3</v>
      </c>
      <c r="AT59">
        <f t="shared" si="5"/>
        <v>14402.65613578169</v>
      </c>
      <c r="AU59">
        <f t="shared" si="6"/>
        <v>112.5921815818613</v>
      </c>
      <c r="AW59">
        <f t="shared" si="34"/>
        <v>9341.4078781993048</v>
      </c>
      <c r="AX59">
        <f t="shared" si="35"/>
        <v>4680.3679649817686</v>
      </c>
      <c r="AY59">
        <f t="shared" si="36"/>
        <v>3690.3821252719931</v>
      </c>
      <c r="AZ59">
        <f t="shared" si="37"/>
        <v>2131.49397650113</v>
      </c>
      <c r="BA59">
        <f t="shared" si="38"/>
        <v>1079.5922627370485</v>
      </c>
      <c r="BB59">
        <f t="shared" si="39"/>
        <v>497.95884720372123</v>
      </c>
      <c r="BC59">
        <f t="shared" si="57"/>
        <v>1.0423279384061148E-2</v>
      </c>
      <c r="BD59">
        <f t="shared" si="7"/>
        <v>12079.795176695661</v>
      </c>
      <c r="BE59">
        <f t="shared" si="8"/>
        <v>125.91108002893318</v>
      </c>
      <c r="BG59">
        <f t="shared" si="40"/>
        <v>8041.6196645829514</v>
      </c>
      <c r="BH59">
        <f t="shared" si="41"/>
        <v>4062.485574280724</v>
      </c>
      <c r="BI59">
        <f t="shared" si="42"/>
        <v>3095.5298097071263</v>
      </c>
      <c r="BJ59">
        <f t="shared" si="43"/>
        <v>1736.8322560827551</v>
      </c>
      <c r="BK59">
        <f t="shared" si="44"/>
        <v>856.5770807057653</v>
      </c>
      <c r="BL59">
        <f t="shared" si="45"/>
        <v>368.34227702969497</v>
      </c>
      <c r="BM59">
        <f t="shared" si="59"/>
        <v>1.3029099230076436E-2</v>
      </c>
      <c r="BN59">
        <f t="shared" si="9"/>
        <v>10119.766997806066</v>
      </c>
      <c r="BO59">
        <f t="shared" si="10"/>
        <v>131.85144839966793</v>
      </c>
      <c r="BQ59">
        <f t="shared" si="46"/>
        <v>6894.2823586960922</v>
      </c>
      <c r="BR59">
        <f t="shared" si="47"/>
        <v>3516.9097987982154</v>
      </c>
      <c r="BS59">
        <f t="shared" si="48"/>
        <v>2590.3820596847777</v>
      </c>
      <c r="BT59">
        <f t="shared" si="49"/>
        <v>1411.5083765308557</v>
      </c>
      <c r="BU59">
        <f t="shared" si="50"/>
        <v>677.85822132397743</v>
      </c>
      <c r="BV59">
        <f t="shared" si="51"/>
        <v>271.51241642293172</v>
      </c>
      <c r="BW59">
        <f t="shared" si="58"/>
        <v>1.563491907609172E-2</v>
      </c>
      <c r="BX59">
        <f t="shared" si="11"/>
        <v>8468.1708727607565</v>
      </c>
      <c r="BY59">
        <f t="shared" si="12"/>
        <v>132.39916631813142</v>
      </c>
    </row>
    <row r="60" spans="1:77" x14ac:dyDescent="0.45">
      <c r="A60">
        <v>2024</v>
      </c>
      <c r="B60">
        <v>11</v>
      </c>
      <c r="C60">
        <v>58</v>
      </c>
      <c r="D60">
        <f t="shared" si="1"/>
        <v>926.82223428163684</v>
      </c>
      <c r="E60">
        <f t="shared" si="13"/>
        <v>6525.7819861802836</v>
      </c>
      <c r="F60">
        <f t="shared" si="14"/>
        <v>4727.1066761255088</v>
      </c>
      <c r="G60">
        <f t="shared" si="15"/>
        <v>3586.194838086185</v>
      </c>
      <c r="H60">
        <f t="shared" si="16"/>
        <v>2040.2330136484916</v>
      </c>
      <c r="I60">
        <f t="shared" si="17"/>
        <v>1026.3598520117303</v>
      </c>
      <c r="J60">
        <f t="shared" si="18"/>
        <v>471.86837779241853</v>
      </c>
      <c r="K60">
        <v>0</v>
      </c>
      <c r="L60">
        <f t="shared" si="53"/>
        <v>7.8201213881224266E-2</v>
      </c>
      <c r="M60">
        <f t="shared" si="62"/>
        <v>11851.762757664334</v>
      </c>
      <c r="N60">
        <f t="shared" si="64"/>
        <v>1.2057434936253839</v>
      </c>
      <c r="O60">
        <f t="shared" si="64"/>
        <v>1.0631834768008654</v>
      </c>
      <c r="P60">
        <f t="shared" si="64"/>
        <v>1.0266310022622362</v>
      </c>
      <c r="Q60">
        <f t="shared" si="64"/>
        <v>1.0124140126799859</v>
      </c>
      <c r="R60">
        <f t="shared" si="64"/>
        <v>1.0060357653723409</v>
      </c>
      <c r="S60">
        <f t="shared" si="64"/>
        <v>1.0029924091740836</v>
      </c>
      <c r="T60">
        <f t="shared" si="19"/>
        <v>0.43</v>
      </c>
      <c r="U60">
        <f t="shared" si="20"/>
        <v>4.4999999999999998E-2</v>
      </c>
      <c r="V60">
        <f t="shared" si="65"/>
        <v>4.9999999999999998E-7</v>
      </c>
      <c r="W60">
        <f t="shared" si="65"/>
        <v>0.17050111485872416</v>
      </c>
      <c r="X60">
        <f t="shared" si="65"/>
        <v>0.26086441277848288</v>
      </c>
      <c r="Y60">
        <f t="shared" si="65"/>
        <v>0.3160087418324502</v>
      </c>
      <c r="Z60">
        <f t="shared" si="65"/>
        <v>0.34643685074413205</v>
      </c>
      <c r="AA60">
        <f t="shared" si="65"/>
        <v>0.36248328591441092</v>
      </c>
      <c r="AC60">
        <f t="shared" si="22"/>
        <v>8658.6360755019432</v>
      </c>
      <c r="AD60">
        <f t="shared" si="23"/>
        <v>6250.8659304265011</v>
      </c>
      <c r="AE60">
        <f t="shared" si="24"/>
        <v>5085.7759880565864</v>
      </c>
      <c r="AF60">
        <f t="shared" si="25"/>
        <v>3065.9862116708509</v>
      </c>
      <c r="AG60">
        <f t="shared" si="26"/>
        <v>1627.0740122362372</v>
      </c>
      <c r="AH60">
        <f t="shared" si="27"/>
        <v>858.47968702697653</v>
      </c>
      <c r="AI60">
        <f t="shared" si="55"/>
        <v>3.9100606940612133E-2</v>
      </c>
      <c r="AJ60">
        <f t="shared" si="3"/>
        <v>16888.181829417153</v>
      </c>
      <c r="AK60">
        <f t="shared" si="4"/>
        <v>660.33815965362805</v>
      </c>
      <c r="AM60">
        <f t="shared" si="28"/>
        <v>7536.4126534776078</v>
      </c>
      <c r="AN60">
        <f t="shared" si="29"/>
        <v>5444.4352167347288</v>
      </c>
      <c r="AO60">
        <f t="shared" si="30"/>
        <v>4276.1872911573346</v>
      </c>
      <c r="AP60">
        <f t="shared" si="31"/>
        <v>2504.2060954059284</v>
      </c>
      <c r="AQ60">
        <f t="shared" si="32"/>
        <v>1293.8543253808234</v>
      </c>
      <c r="AR60">
        <f t="shared" si="33"/>
        <v>637.50994951565053</v>
      </c>
      <c r="AS60">
        <f t="shared" si="56"/>
        <v>5.8650910410918203E-2</v>
      </c>
      <c r="AT60">
        <f t="shared" si="5"/>
        <v>14156.192878194466</v>
      </c>
      <c r="AU60">
        <f t="shared" si="6"/>
        <v>830.27360025866199</v>
      </c>
      <c r="AW60">
        <f t="shared" si="34"/>
        <v>6525.7819861802836</v>
      </c>
      <c r="AX60">
        <f t="shared" si="35"/>
        <v>4727.1066761255088</v>
      </c>
      <c r="AY60">
        <f t="shared" si="36"/>
        <v>3586.194838086185</v>
      </c>
      <c r="AZ60">
        <f t="shared" si="37"/>
        <v>2040.2330136484916</v>
      </c>
      <c r="BA60">
        <f t="shared" si="38"/>
        <v>1026.3598520117303</v>
      </c>
      <c r="BB60">
        <f t="shared" si="39"/>
        <v>471.86837779241853</v>
      </c>
      <c r="BC60">
        <f t="shared" si="57"/>
        <v>7.8201213881224266E-2</v>
      </c>
      <c r="BD60">
        <f t="shared" si="7"/>
        <v>11851.762757664334</v>
      </c>
      <c r="BE60">
        <f t="shared" si="8"/>
        <v>926.82223428163684</v>
      </c>
      <c r="BG60">
        <f t="shared" si="40"/>
        <v>5624.2255119817319</v>
      </c>
      <c r="BH60">
        <f t="shared" si="41"/>
        <v>4092.4679328513362</v>
      </c>
      <c r="BI60">
        <f t="shared" si="42"/>
        <v>3000.0700676248962</v>
      </c>
      <c r="BJ60">
        <f t="shared" si="43"/>
        <v>1657.9430569186616</v>
      </c>
      <c r="BK60">
        <f t="shared" si="44"/>
        <v>812.10899128752055</v>
      </c>
      <c r="BL60">
        <f t="shared" si="45"/>
        <v>348.08321223122903</v>
      </c>
      <c r="BM60">
        <f t="shared" si="59"/>
        <v>9.7751517351530329E-2</v>
      </c>
      <c r="BN60">
        <f t="shared" si="9"/>
        <v>9910.6732609136434</v>
      </c>
      <c r="BO60">
        <f t="shared" si="10"/>
        <v>968.78334922954764</v>
      </c>
      <c r="BQ60">
        <f t="shared" si="46"/>
        <v>4826.6769815231874</v>
      </c>
      <c r="BR60">
        <f t="shared" si="47"/>
        <v>3533.7012116213546</v>
      </c>
      <c r="BS60">
        <f t="shared" si="48"/>
        <v>2503.749961290564</v>
      </c>
      <c r="BT60">
        <f t="shared" si="49"/>
        <v>1343.7176781423468</v>
      </c>
      <c r="BU60">
        <f t="shared" si="50"/>
        <v>640.90171354787992</v>
      </c>
      <c r="BV60">
        <f t="shared" si="51"/>
        <v>255.87154449072577</v>
      </c>
      <c r="BW60">
        <f t="shared" si="58"/>
        <v>0.11730182082183641</v>
      </c>
      <c r="BX60">
        <f t="shared" si="11"/>
        <v>8277.9421090928718</v>
      </c>
      <c r="BY60">
        <f t="shared" si="12"/>
        <v>971.01768205434655</v>
      </c>
    </row>
    <row r="61" spans="1:77" x14ac:dyDescent="0.45">
      <c r="A61">
        <v>2024</v>
      </c>
      <c r="B61">
        <v>12</v>
      </c>
      <c r="C61">
        <v>59</v>
      </c>
      <c r="D61">
        <f t="shared" si="1"/>
        <v>612.9023146080159</v>
      </c>
      <c r="E61">
        <f t="shared" si="13"/>
        <v>4459.3251332313421</v>
      </c>
      <c r="F61">
        <f t="shared" si="14"/>
        <v>4429.9560539117201</v>
      </c>
      <c r="G61">
        <f t="shared" si="15"/>
        <v>3235.5775653372143</v>
      </c>
      <c r="H61">
        <f t="shared" si="16"/>
        <v>1813.0615717354372</v>
      </c>
      <c r="I61">
        <f t="shared" si="17"/>
        <v>905.82717059281958</v>
      </c>
      <c r="J61">
        <f t="shared" si="18"/>
        <v>415.08210307207446</v>
      </c>
      <c r="K61">
        <v>0</v>
      </c>
      <c r="L61">
        <f t="shared" si="53"/>
        <v>5.6752818299605289E-2</v>
      </c>
      <c r="M61">
        <f t="shared" si="62"/>
        <v>10799.504464649266</v>
      </c>
      <c r="N61">
        <f t="shared" si="64"/>
        <v>1.1813221450223856</v>
      </c>
      <c r="O61">
        <f t="shared" si="64"/>
        <v>1.0583928992520348</v>
      </c>
      <c r="P61">
        <f t="shared" si="64"/>
        <v>1.0249246350378065</v>
      </c>
      <c r="Q61">
        <f t="shared" si="64"/>
        <v>1.0116763904262953</v>
      </c>
      <c r="R61">
        <f t="shared" si="64"/>
        <v>1.0056898343371472</v>
      </c>
      <c r="S61">
        <f t="shared" si="64"/>
        <v>1.0028239197888971</v>
      </c>
      <c r="T61">
        <f t="shared" si="19"/>
        <v>0.43</v>
      </c>
      <c r="U61">
        <f t="shared" si="20"/>
        <v>4.4999999999999998E-2</v>
      </c>
      <c r="V61">
        <f t="shared" si="65"/>
        <v>4.9999999999999998E-7</v>
      </c>
      <c r="W61">
        <f t="shared" si="65"/>
        <v>0.17050111485872416</v>
      </c>
      <c r="X61">
        <f t="shared" si="65"/>
        <v>0.26086441277848288</v>
      </c>
      <c r="Y61">
        <f t="shared" si="65"/>
        <v>0.3160087418324502</v>
      </c>
      <c r="Z61">
        <f t="shared" si="65"/>
        <v>0.34643685074413205</v>
      </c>
      <c r="AA61">
        <f t="shared" si="65"/>
        <v>0.36248328591441092</v>
      </c>
      <c r="AC61">
        <f t="shared" si="22"/>
        <v>5905.6551559190757</v>
      </c>
      <c r="AD61">
        <f t="shared" si="23"/>
        <v>6102.3429393611423</v>
      </c>
      <c r="AE61">
        <f t="shared" si="24"/>
        <v>4787.4036835072557</v>
      </c>
      <c r="AF61">
        <f t="shared" si="25"/>
        <v>2844.4833484792525</v>
      </c>
      <c r="AG61">
        <f t="shared" si="26"/>
        <v>1499.6148085870057</v>
      </c>
      <c r="AH61">
        <f t="shared" si="27"/>
        <v>788.73434528093981</v>
      </c>
      <c r="AI61">
        <f t="shared" si="55"/>
        <v>2.8376409149802644E-2</v>
      </c>
      <c r="AJ61">
        <f t="shared" si="3"/>
        <v>16022.579125215598</v>
      </c>
      <c r="AK61">
        <f t="shared" si="4"/>
        <v>454.66326089220473</v>
      </c>
      <c r="AM61">
        <f t="shared" si="28"/>
        <v>5145.3372801630549</v>
      </c>
      <c r="AN61">
        <f t="shared" si="29"/>
        <v>5208.6329704778163</v>
      </c>
      <c r="AO61">
        <f t="shared" si="30"/>
        <v>3941.7111768617306</v>
      </c>
      <c r="AP61">
        <f t="shared" si="31"/>
        <v>2274.3311739022256</v>
      </c>
      <c r="AQ61">
        <f t="shared" si="32"/>
        <v>1167.2031246989543</v>
      </c>
      <c r="AR61">
        <f t="shared" si="33"/>
        <v>573.25330739586752</v>
      </c>
      <c r="AS61">
        <f t="shared" si="56"/>
        <v>4.2564613724703965E-2</v>
      </c>
      <c r="AT61">
        <f t="shared" si="5"/>
        <v>13165.131753336593</v>
      </c>
      <c r="AU61">
        <f t="shared" si="6"/>
        <v>560.36874771560667</v>
      </c>
      <c r="AW61">
        <f t="shared" si="34"/>
        <v>4459.3251332313421</v>
      </c>
      <c r="AX61">
        <f t="shared" si="35"/>
        <v>4429.9560539117201</v>
      </c>
      <c r="AY61">
        <f t="shared" si="36"/>
        <v>3235.5775653372143</v>
      </c>
      <c r="AZ61">
        <f t="shared" si="37"/>
        <v>1813.0615717354372</v>
      </c>
      <c r="BA61">
        <f t="shared" si="38"/>
        <v>905.82717059281958</v>
      </c>
      <c r="BB61">
        <f t="shared" si="39"/>
        <v>415.08210307207446</v>
      </c>
      <c r="BC61">
        <f t="shared" si="57"/>
        <v>5.6752818299605289E-2</v>
      </c>
      <c r="BD61">
        <f t="shared" si="7"/>
        <v>10799.504464649266</v>
      </c>
      <c r="BE61">
        <f t="shared" si="8"/>
        <v>612.9023146080159</v>
      </c>
      <c r="BG61">
        <f t="shared" si="40"/>
        <v>3846.3128047097125</v>
      </c>
      <c r="BH61">
        <f t="shared" si="41"/>
        <v>3755.2023425467137</v>
      </c>
      <c r="BI61">
        <f t="shared" si="42"/>
        <v>2648.1051167942192</v>
      </c>
      <c r="BJ61">
        <f t="shared" si="43"/>
        <v>1440.924718316463</v>
      </c>
      <c r="BK61">
        <f t="shared" si="44"/>
        <v>700.860323384818</v>
      </c>
      <c r="BL61">
        <f t="shared" si="45"/>
        <v>299.38854058535838</v>
      </c>
      <c r="BM61">
        <f t="shared" si="59"/>
        <v>7.0941022874506612E-2</v>
      </c>
      <c r="BN61">
        <f t="shared" si="9"/>
        <v>8844.4810416275723</v>
      </c>
      <c r="BO61">
        <f t="shared" si="10"/>
        <v>627.4365318872417</v>
      </c>
      <c r="BQ61">
        <f t="shared" si="46"/>
        <v>3303.2035998404976</v>
      </c>
      <c r="BR61">
        <f t="shared" si="47"/>
        <v>3173.3993804768925</v>
      </c>
      <c r="BS61">
        <f t="shared" si="48"/>
        <v>2161.0636728839618</v>
      </c>
      <c r="BT61">
        <f t="shared" si="49"/>
        <v>1141.5601388308687</v>
      </c>
      <c r="BU61">
        <f t="shared" si="50"/>
        <v>540.57645588429341</v>
      </c>
      <c r="BV61">
        <f t="shared" si="51"/>
        <v>215.07434402443599</v>
      </c>
      <c r="BW61">
        <f t="shared" si="58"/>
        <v>8.5129227449407929E-2</v>
      </c>
      <c r="BX61">
        <f t="shared" si="11"/>
        <v>7231.6739921004528</v>
      </c>
      <c r="BY61">
        <f t="shared" si="12"/>
        <v>615.62682011348727</v>
      </c>
    </row>
    <row r="62" spans="1:77" x14ac:dyDescent="0.45">
      <c r="A62">
        <v>2025</v>
      </c>
      <c r="B62">
        <v>1</v>
      </c>
      <c r="C62">
        <v>60</v>
      </c>
      <c r="D62">
        <f t="shared" si="1"/>
        <v>169.13205304306149</v>
      </c>
      <c r="E62">
        <f t="shared" si="13"/>
        <v>2636.575030641382</v>
      </c>
      <c r="F62">
        <f t="shared" si="14"/>
        <v>2990.9570947018028</v>
      </c>
      <c r="G62">
        <f t="shared" si="15"/>
        <v>4226.2330090401974</v>
      </c>
      <c r="H62">
        <f t="shared" si="16"/>
        <v>2983.3649676418577</v>
      </c>
      <c r="I62">
        <f t="shared" si="17"/>
        <v>1648.7948111741075</v>
      </c>
      <c r="J62">
        <f t="shared" si="18"/>
        <v>818.57877933715849</v>
      </c>
      <c r="K62">
        <v>0</v>
      </c>
      <c r="L62">
        <f t="shared" si="53"/>
        <v>1.3351200307261543E-2</v>
      </c>
      <c r="M62">
        <f t="shared" si="62"/>
        <v>12667.928661895125</v>
      </c>
      <c r="N62">
        <f t="shared" si="64"/>
        <v>8.6201218745313053</v>
      </c>
      <c r="O62">
        <f t="shared" si="64"/>
        <v>1.1610740940419642</v>
      </c>
      <c r="P62">
        <f t="shared" si="64"/>
        <v>1.0540543689490181</v>
      </c>
      <c r="Q62">
        <f t="shared" si="64"/>
        <v>1.0233414656310638</v>
      </c>
      <c r="R62">
        <f t="shared" si="64"/>
        <v>1.0109854330301788</v>
      </c>
      <c r="S62">
        <f t="shared" si="64"/>
        <v>1.0053643810555184</v>
      </c>
      <c r="T62">
        <f t="shared" si="19"/>
        <v>0.43</v>
      </c>
      <c r="U62">
        <f t="shared" si="20"/>
        <v>4.4999999999999998E-2</v>
      </c>
      <c r="V62">
        <f t="shared" si="65"/>
        <v>4.9999999999999998E-7</v>
      </c>
      <c r="W62">
        <f t="shared" si="65"/>
        <v>0.17050111485872416</v>
      </c>
      <c r="X62">
        <f t="shared" si="65"/>
        <v>0.26086441277848288</v>
      </c>
      <c r="Y62">
        <f t="shared" si="65"/>
        <v>0.3160087418324502</v>
      </c>
      <c r="Z62">
        <f t="shared" si="65"/>
        <v>0.34643685074413205</v>
      </c>
      <c r="AA62">
        <f t="shared" si="65"/>
        <v>0.36248328591441092</v>
      </c>
      <c r="AC62">
        <f t="shared" si="22"/>
        <v>3993.6259779664215</v>
      </c>
      <c r="AD62">
        <f t="shared" si="23"/>
        <v>3955.9939473017616</v>
      </c>
      <c r="AE62">
        <f t="shared" si="24"/>
        <v>5994.8734161889743</v>
      </c>
      <c r="AF62">
        <f t="shared" si="25"/>
        <v>4550.0758886194708</v>
      </c>
      <c r="AG62">
        <f t="shared" si="26"/>
        <v>2667.4840742031702</v>
      </c>
      <c r="AH62">
        <f t="shared" si="27"/>
        <v>1397.7270534630477</v>
      </c>
      <c r="AI62">
        <f t="shared" si="55"/>
        <v>6.6756001536307716E-3</v>
      </c>
      <c r="AJ62">
        <f t="shared" si="3"/>
        <v>18566.154379776424</v>
      </c>
      <c r="AK62">
        <f t="shared" si="4"/>
        <v>123.94022302996812</v>
      </c>
      <c r="AM62">
        <f t="shared" si="28"/>
        <v>3247.1953498515295</v>
      </c>
      <c r="AN62">
        <f t="shared" si="29"/>
        <v>3448.9940433794573</v>
      </c>
      <c r="AO62">
        <f t="shared" si="30"/>
        <v>5043.0015935572401</v>
      </c>
      <c r="AP62">
        <f t="shared" si="31"/>
        <v>3690.3814156903591</v>
      </c>
      <c r="AQ62">
        <f t="shared" si="32"/>
        <v>2100.5412028790684</v>
      </c>
      <c r="AR62">
        <f t="shared" si="33"/>
        <v>1071.3397727049801</v>
      </c>
      <c r="AS62">
        <f t="shared" si="56"/>
        <v>1.0013400230446157E-2</v>
      </c>
      <c r="AT62">
        <f t="shared" si="5"/>
        <v>15354.258028211105</v>
      </c>
      <c r="AU62">
        <f t="shared" si="6"/>
        <v>153.74833087801883</v>
      </c>
      <c r="AW62">
        <f t="shared" si="34"/>
        <v>2636.575030641382</v>
      </c>
      <c r="AX62">
        <f t="shared" si="35"/>
        <v>2990.9570947018028</v>
      </c>
      <c r="AY62">
        <f t="shared" si="36"/>
        <v>4226.2330090401974</v>
      </c>
      <c r="AZ62">
        <f t="shared" si="37"/>
        <v>2983.3649676418577</v>
      </c>
      <c r="BA62">
        <f t="shared" si="38"/>
        <v>1648.7948111741075</v>
      </c>
      <c r="BB62">
        <f t="shared" si="39"/>
        <v>818.57877933715849</v>
      </c>
      <c r="BC62">
        <f t="shared" si="57"/>
        <v>1.3351200307261543E-2</v>
      </c>
      <c r="BD62">
        <f t="shared" si="7"/>
        <v>12667.928661895125</v>
      </c>
      <c r="BE62">
        <f t="shared" si="8"/>
        <v>169.13205304306149</v>
      </c>
      <c r="BG62">
        <f t="shared" si="40"/>
        <v>2137.7345647044413</v>
      </c>
      <c r="BH62">
        <f t="shared" si="41"/>
        <v>2581.19034886485</v>
      </c>
      <c r="BI62">
        <f t="shared" si="42"/>
        <v>3529.2300220677698</v>
      </c>
      <c r="BJ62">
        <f t="shared" si="43"/>
        <v>2404.1140170407234</v>
      </c>
      <c r="BK62">
        <f t="shared" si="44"/>
        <v>1289.9301161942863</v>
      </c>
      <c r="BL62">
        <f t="shared" si="45"/>
        <v>623.41018967195441</v>
      </c>
      <c r="BM62">
        <f t="shared" si="59"/>
        <v>1.6689000384076929E-2</v>
      </c>
      <c r="BN62">
        <f t="shared" si="9"/>
        <v>10427.874693839583</v>
      </c>
      <c r="BO62">
        <f t="shared" si="10"/>
        <v>174.0308047705949</v>
      </c>
      <c r="BQ62">
        <f t="shared" si="46"/>
        <v>1730.7921813659439</v>
      </c>
      <c r="BR62">
        <f t="shared" si="47"/>
        <v>2217.7793164082996</v>
      </c>
      <c r="BS62">
        <f t="shared" si="48"/>
        <v>2937.4126814536821</v>
      </c>
      <c r="BT62">
        <f t="shared" si="49"/>
        <v>1931.2859824523819</v>
      </c>
      <c r="BU62">
        <f t="shared" si="50"/>
        <v>1005.7392831694301</v>
      </c>
      <c r="BV62">
        <f t="shared" si="51"/>
        <v>473.16903921165067</v>
      </c>
      <c r="BW62">
        <f t="shared" si="58"/>
        <v>2.0026800460892315E-2</v>
      </c>
      <c r="BX62">
        <f t="shared" si="11"/>
        <v>8565.3863026954441</v>
      </c>
      <c r="BY62">
        <f t="shared" si="12"/>
        <v>171.53728235454184</v>
      </c>
    </row>
    <row r="63" spans="1:77" x14ac:dyDescent="0.45">
      <c r="A63">
        <v>2025</v>
      </c>
      <c r="B63">
        <v>2</v>
      </c>
      <c r="C63">
        <v>61</v>
      </c>
      <c r="D63">
        <f t="shared" si="1"/>
        <v>157.55430379627938</v>
      </c>
      <c r="E63">
        <f t="shared" si="13"/>
        <v>12924.769405598159</v>
      </c>
      <c r="F63">
        <f t="shared" si="14"/>
        <v>3276.5174058102743</v>
      </c>
      <c r="G63">
        <f t="shared" si="15"/>
        <v>4197.7935123946272</v>
      </c>
      <c r="H63">
        <f t="shared" si="16"/>
        <v>2875.7845266938816</v>
      </c>
      <c r="I63">
        <f t="shared" si="17"/>
        <v>1569.8833072363334</v>
      </c>
      <c r="J63">
        <f t="shared" si="18"/>
        <v>775.00729093077314</v>
      </c>
      <c r="K63">
        <v>0</v>
      </c>
      <c r="L63">
        <f t="shared" si="53"/>
        <v>1.2410750453903562E-2</v>
      </c>
      <c r="M63">
        <f t="shared" si="62"/>
        <v>12694.98604306589</v>
      </c>
      <c r="N63">
        <f t="shared" ref="N63:S78" si="66">N51</f>
        <v>3.2678406690608193</v>
      </c>
      <c r="O63">
        <f t="shared" si="66"/>
        <v>1.1440413263120033</v>
      </c>
      <c r="P63">
        <f t="shared" si="66"/>
        <v>1.0501129079198277</v>
      </c>
      <c r="Q63">
        <f t="shared" si="66"/>
        <v>1.0218709165783502</v>
      </c>
      <c r="R63">
        <f t="shared" si="66"/>
        <v>1.0103378645517875</v>
      </c>
      <c r="S63">
        <f t="shared" si="66"/>
        <v>1.0050581211766119</v>
      </c>
      <c r="T63">
        <f t="shared" si="19"/>
        <v>0.43</v>
      </c>
      <c r="U63">
        <f t="shared" si="20"/>
        <v>4.4999999999999998E-2</v>
      </c>
      <c r="V63">
        <f t="shared" si="65"/>
        <v>4.9999999999999998E-7</v>
      </c>
      <c r="W63">
        <f t="shared" si="65"/>
        <v>0.17050111485872416</v>
      </c>
      <c r="X63">
        <f t="shared" si="65"/>
        <v>0.26086441277848288</v>
      </c>
      <c r="Y63">
        <f t="shared" si="65"/>
        <v>0.3160087418324502</v>
      </c>
      <c r="Z63">
        <f t="shared" si="65"/>
        <v>0.34643685074413205</v>
      </c>
      <c r="AA63">
        <f t="shared" si="65"/>
        <v>0.36248328591441092</v>
      </c>
      <c r="AC63">
        <f t="shared" si="22"/>
        <v>19553.817940558911</v>
      </c>
      <c r="AD63">
        <f t="shared" si="23"/>
        <v>4360.0993606185666</v>
      </c>
      <c r="AE63">
        <f t="shared" si="24"/>
        <v>5994.5516245288409</v>
      </c>
      <c r="AF63">
        <f t="shared" si="25"/>
        <v>4416.3741815046551</v>
      </c>
      <c r="AG63">
        <f t="shared" si="26"/>
        <v>2557.6250453801663</v>
      </c>
      <c r="AH63">
        <f t="shared" si="27"/>
        <v>1332.6592023270741</v>
      </c>
      <c r="AI63">
        <f t="shared" si="55"/>
        <v>6.2053752269517811E-3</v>
      </c>
      <c r="AJ63">
        <f t="shared" si="3"/>
        <v>18661.309414359304</v>
      </c>
      <c r="AK63">
        <f t="shared" si="4"/>
        <v>115.80042714234727</v>
      </c>
      <c r="AM63">
        <f t="shared" si="28"/>
        <v>15909.548730526691</v>
      </c>
      <c r="AN63">
        <f t="shared" si="29"/>
        <v>3789.7972829818686</v>
      </c>
      <c r="AO63">
        <f t="shared" si="30"/>
        <v>5025.8983651830385</v>
      </c>
      <c r="AP63">
        <f t="shared" si="31"/>
        <v>3569.6236458517442</v>
      </c>
      <c r="AQ63">
        <f t="shared" si="32"/>
        <v>2007.0202527338872</v>
      </c>
      <c r="AR63">
        <f t="shared" si="33"/>
        <v>1017.8901854219552</v>
      </c>
      <c r="AS63">
        <f t="shared" si="56"/>
        <v>9.3080628404276708E-3</v>
      </c>
      <c r="AT63">
        <f t="shared" si="5"/>
        <v>15410.229732172495</v>
      </c>
      <c r="AU63">
        <f t="shared" si="6"/>
        <v>143.43938673248846</v>
      </c>
      <c r="AW63">
        <f t="shared" si="34"/>
        <v>12924.769405598159</v>
      </c>
      <c r="AX63">
        <f t="shared" si="35"/>
        <v>3276.5174058102743</v>
      </c>
      <c r="AY63">
        <f t="shared" si="36"/>
        <v>4197.7935123946272</v>
      </c>
      <c r="AZ63">
        <f t="shared" si="37"/>
        <v>2875.7845266938816</v>
      </c>
      <c r="BA63">
        <f t="shared" si="38"/>
        <v>1569.8833072363334</v>
      </c>
      <c r="BB63">
        <f t="shared" si="39"/>
        <v>775.00729093077314</v>
      </c>
      <c r="BC63">
        <f t="shared" si="57"/>
        <v>1.2410750453903562E-2</v>
      </c>
      <c r="BD63">
        <f t="shared" si="7"/>
        <v>12694.98604306589</v>
      </c>
      <c r="BE63">
        <f t="shared" si="8"/>
        <v>157.55430379627938</v>
      </c>
      <c r="BG63">
        <f t="shared" si="40"/>
        <v>10483.996928830014</v>
      </c>
      <c r="BH63">
        <f t="shared" si="41"/>
        <v>2819.0128630709205</v>
      </c>
      <c r="BI63">
        <f t="shared" si="42"/>
        <v>3493.7009880223914</v>
      </c>
      <c r="BJ63">
        <f t="shared" si="43"/>
        <v>2309.3969717104619</v>
      </c>
      <c r="BK63">
        <f t="shared" si="44"/>
        <v>1223.8883878252798</v>
      </c>
      <c r="BL63">
        <f t="shared" si="45"/>
        <v>588.14635861162878</v>
      </c>
      <c r="BM63">
        <f t="shared" si="59"/>
        <v>1.5513438067379454E-2</v>
      </c>
      <c r="BN63">
        <f t="shared" si="9"/>
        <v>10434.145569240682</v>
      </c>
      <c r="BO63">
        <f t="shared" si="10"/>
        <v>161.86947107443706</v>
      </c>
      <c r="BQ63">
        <f t="shared" si="46"/>
        <v>8491.2831416955978</v>
      </c>
      <c r="BR63">
        <f t="shared" si="47"/>
        <v>2414.7158117714998</v>
      </c>
      <c r="BS63">
        <f t="shared" si="48"/>
        <v>2898.0370224865737</v>
      </c>
      <c r="BT63">
        <f t="shared" si="49"/>
        <v>1848.7511225794574</v>
      </c>
      <c r="BU63">
        <f t="shared" si="50"/>
        <v>950.89057535881989</v>
      </c>
      <c r="BV63">
        <f t="shared" si="51"/>
        <v>444.82440788821708</v>
      </c>
      <c r="BW63">
        <f t="shared" si="58"/>
        <v>1.8616125680855342E-2</v>
      </c>
      <c r="BX63">
        <f t="shared" si="11"/>
        <v>8557.2189400845673</v>
      </c>
      <c r="BY63">
        <f t="shared" si="12"/>
        <v>159.30226326721004</v>
      </c>
    </row>
    <row r="64" spans="1:77" x14ac:dyDescent="0.45">
      <c r="A64">
        <v>2025</v>
      </c>
      <c r="B64">
        <v>3</v>
      </c>
      <c r="C64">
        <v>62</v>
      </c>
      <c r="D64">
        <f t="shared" si="1"/>
        <v>268.09735876351601</v>
      </c>
      <c r="E64">
        <f t="shared" si="13"/>
        <v>23801.623804859555</v>
      </c>
      <c r="F64">
        <f t="shared" si="14"/>
        <v>3539.1260694079274</v>
      </c>
      <c r="G64">
        <f t="shared" si="15"/>
        <v>4157.6923125617177</v>
      </c>
      <c r="H64">
        <f t="shared" si="16"/>
        <v>2770.7493003966656</v>
      </c>
      <c r="I64">
        <f t="shared" si="17"/>
        <v>1495.2540535905064</v>
      </c>
      <c r="J64">
        <f t="shared" si="18"/>
        <v>734.25721790591331</v>
      </c>
      <c r="K64">
        <v>0</v>
      </c>
      <c r="L64">
        <f t="shared" si="53"/>
        <v>2.1114884749295418E-2</v>
      </c>
      <c r="M64">
        <f t="shared" si="62"/>
        <v>12697.07895386273</v>
      </c>
      <c r="N64">
        <f t="shared" si="66"/>
        <v>2.2382502350490769</v>
      </c>
      <c r="O64">
        <f t="shared" si="66"/>
        <v>1.1295373993361264</v>
      </c>
      <c r="P64">
        <f t="shared" si="66"/>
        <v>1.0465219726732478</v>
      </c>
      <c r="Q64">
        <f t="shared" si="66"/>
        <v>1.0205035229536517</v>
      </c>
      <c r="R64">
        <f t="shared" si="66"/>
        <v>1.0097306758633313</v>
      </c>
      <c r="S64">
        <f t="shared" si="66"/>
        <v>1.0047698588762555</v>
      </c>
      <c r="T64">
        <f t="shared" si="19"/>
        <v>0.43</v>
      </c>
      <c r="U64">
        <f t="shared" si="20"/>
        <v>4.4999999999999998E-2</v>
      </c>
      <c r="V64">
        <f t="shared" si="65"/>
        <v>4.9999999999999998E-7</v>
      </c>
      <c r="W64">
        <f t="shared" si="65"/>
        <v>0.17050111485872416</v>
      </c>
      <c r="X64">
        <f t="shared" si="65"/>
        <v>0.26086441277848288</v>
      </c>
      <c r="Y64">
        <f t="shared" si="65"/>
        <v>0.3160087418324502</v>
      </c>
      <c r="Z64">
        <f t="shared" si="65"/>
        <v>0.34643685074413205</v>
      </c>
      <c r="AA64">
        <f t="shared" si="65"/>
        <v>0.36248328591441092</v>
      </c>
      <c r="AC64">
        <f t="shared" si="22"/>
        <v>35797.561681380161</v>
      </c>
      <c r="AD64">
        <f t="shared" si="23"/>
        <v>4736.6117793229123</v>
      </c>
      <c r="AE64">
        <f t="shared" si="24"/>
        <v>5974.4845742470452</v>
      </c>
      <c r="AF64">
        <f t="shared" si="25"/>
        <v>4282.475678891944</v>
      </c>
      <c r="AG64">
        <f t="shared" si="26"/>
        <v>2451.9114593768222</v>
      </c>
      <c r="AH64">
        <f t="shared" si="27"/>
        <v>1270.8573057268006</v>
      </c>
      <c r="AI64">
        <f t="shared" si="55"/>
        <v>1.0557442374647709E-2</v>
      </c>
      <c r="AJ64">
        <f t="shared" si="3"/>
        <v>18716.340797565525</v>
      </c>
      <c r="AK64">
        <f t="shared" si="4"/>
        <v>197.59668943456597</v>
      </c>
      <c r="AM64">
        <f t="shared" si="28"/>
        <v>29220.658421714539</v>
      </c>
      <c r="AN64">
        <f t="shared" si="29"/>
        <v>4105.3032268602965</v>
      </c>
      <c r="AO64">
        <f t="shared" si="30"/>
        <v>4993.4801357364076</v>
      </c>
      <c r="AP64">
        <f t="shared" si="31"/>
        <v>3450.3220492068267</v>
      </c>
      <c r="AQ64">
        <f t="shared" si="32"/>
        <v>1917.837500593216</v>
      </c>
      <c r="AR64">
        <f t="shared" si="33"/>
        <v>967.52746563414735</v>
      </c>
      <c r="AS64">
        <f t="shared" si="56"/>
        <v>1.5836163561971563E-2</v>
      </c>
      <c r="AT64">
        <f t="shared" si="5"/>
        <v>15434.470378030894</v>
      </c>
      <c r="AU64">
        <f t="shared" si="6"/>
        <v>244.4227973989023</v>
      </c>
      <c r="AW64">
        <f t="shared" si="34"/>
        <v>23801.623804859555</v>
      </c>
      <c r="AX64">
        <f t="shared" si="35"/>
        <v>3539.1260694079274</v>
      </c>
      <c r="AY64">
        <f t="shared" si="36"/>
        <v>4157.6923125617177</v>
      </c>
      <c r="AZ64">
        <f t="shared" si="37"/>
        <v>2770.7493003966656</v>
      </c>
      <c r="BA64">
        <f t="shared" si="38"/>
        <v>1495.2540535905064</v>
      </c>
      <c r="BB64">
        <f t="shared" si="39"/>
        <v>734.25721790591331</v>
      </c>
      <c r="BC64">
        <f t="shared" si="57"/>
        <v>2.1114884749295418E-2</v>
      </c>
      <c r="BD64">
        <f t="shared" si="7"/>
        <v>12697.07895386273</v>
      </c>
      <c r="BE64">
        <f t="shared" si="8"/>
        <v>268.09735876351601</v>
      </c>
      <c r="BG64">
        <f t="shared" si="40"/>
        <v>19348.626944138705</v>
      </c>
      <c r="BH64">
        <f t="shared" si="41"/>
        <v>3036.206608631735</v>
      </c>
      <c r="BI64">
        <f t="shared" si="42"/>
        <v>3449.4860673538851</v>
      </c>
      <c r="BJ64">
        <f t="shared" si="43"/>
        <v>2217.8831613212851</v>
      </c>
      <c r="BK64">
        <f t="shared" si="44"/>
        <v>1161.9097283899803</v>
      </c>
      <c r="BL64">
        <f t="shared" si="45"/>
        <v>555.39664471685501</v>
      </c>
      <c r="BM64">
        <f t="shared" si="59"/>
        <v>2.6393605936619272E-2</v>
      </c>
      <c r="BN64">
        <f t="shared" si="9"/>
        <v>10420.88221041374</v>
      </c>
      <c r="BO64">
        <f t="shared" si="10"/>
        <v>275.04465857358628</v>
      </c>
      <c r="BQ64">
        <f t="shared" si="46"/>
        <v>15698.642675041361</v>
      </c>
      <c r="BR64">
        <f t="shared" si="47"/>
        <v>2593.2679663316917</v>
      </c>
      <c r="BS64">
        <f t="shared" si="48"/>
        <v>2852.3688896818917</v>
      </c>
      <c r="BT64">
        <f t="shared" si="49"/>
        <v>1769.7550957179635</v>
      </c>
      <c r="BU64">
        <f t="shared" si="50"/>
        <v>899.78642097095974</v>
      </c>
      <c r="BV64">
        <f t="shared" si="51"/>
        <v>418.6751292984178</v>
      </c>
      <c r="BW64">
        <f t="shared" si="58"/>
        <v>3.1672327123943127E-2</v>
      </c>
      <c r="BX64">
        <f t="shared" si="11"/>
        <v>8533.853502000924</v>
      </c>
      <c r="BY64">
        <f t="shared" si="12"/>
        <v>270.2869997431809</v>
      </c>
    </row>
    <row r="65" spans="1:77" x14ac:dyDescent="0.45">
      <c r="A65">
        <v>2025</v>
      </c>
      <c r="B65">
        <v>4</v>
      </c>
      <c r="C65">
        <v>63</v>
      </c>
      <c r="D65">
        <f t="shared" si="1"/>
        <v>218.27997528242139</v>
      </c>
      <c r="E65">
        <f t="shared" si="13"/>
        <v>29732.170608008943</v>
      </c>
      <c r="F65">
        <f t="shared" si="14"/>
        <v>3742.9561307566651</v>
      </c>
      <c r="G65">
        <f t="shared" si="15"/>
        <v>4067.5269304757421</v>
      </c>
      <c r="H65">
        <f t="shared" si="16"/>
        <v>2641.815196126669</v>
      </c>
      <c r="I65">
        <f t="shared" si="17"/>
        <v>1410.2905942314776</v>
      </c>
      <c r="J65">
        <f t="shared" si="18"/>
        <v>689.05658622713599</v>
      </c>
      <c r="K65">
        <v>0</v>
      </c>
      <c r="L65">
        <f t="shared" si="53"/>
        <v>1.7390546631021866E-2</v>
      </c>
      <c r="M65">
        <f t="shared" si="62"/>
        <v>12551.64543781769</v>
      </c>
      <c r="N65">
        <f t="shared" si="66"/>
        <v>1.8270192822678391</v>
      </c>
      <c r="O65">
        <f t="shared" si="66"/>
        <v>1.1170577104393344</v>
      </c>
      <c r="P65">
        <f t="shared" si="66"/>
        <v>1.0432418957194785</v>
      </c>
      <c r="Q65">
        <f t="shared" si="66"/>
        <v>1.0192307904732578</v>
      </c>
      <c r="R65">
        <f t="shared" si="66"/>
        <v>1.0091610987898421</v>
      </c>
      <c r="S65">
        <f t="shared" si="66"/>
        <v>1.0044984798858381</v>
      </c>
      <c r="T65">
        <f t="shared" si="19"/>
        <v>0.43</v>
      </c>
      <c r="U65">
        <f t="shared" si="20"/>
        <v>4.4999999999999998E-2</v>
      </c>
      <c r="V65">
        <f t="shared" si="65"/>
        <v>4.9999999999999998E-7</v>
      </c>
      <c r="W65">
        <f t="shared" si="65"/>
        <v>0.17050111485872416</v>
      </c>
      <c r="X65">
        <f t="shared" si="65"/>
        <v>0.26086441277848288</v>
      </c>
      <c r="Y65">
        <f t="shared" si="65"/>
        <v>0.3160087418324502</v>
      </c>
      <c r="Z65">
        <f t="shared" si="65"/>
        <v>0.34643685074413205</v>
      </c>
      <c r="AA65">
        <f t="shared" si="65"/>
        <v>0.36248328591441092</v>
      </c>
      <c r="AC65">
        <f t="shared" si="22"/>
        <v>44236.50334172263</v>
      </c>
      <c r="AD65">
        <f t="shared" si="23"/>
        <v>5059.4155381803284</v>
      </c>
      <c r="AE65">
        <f t="shared" si="24"/>
        <v>5907.9947835304611</v>
      </c>
      <c r="AF65">
        <f t="shared" si="25"/>
        <v>4128.406858794563</v>
      </c>
      <c r="AG65">
        <f t="shared" si="26"/>
        <v>2338.474641416984</v>
      </c>
      <c r="AH65">
        <f t="shared" si="27"/>
        <v>1206.0407527476511</v>
      </c>
      <c r="AI65">
        <f t="shared" si="55"/>
        <v>8.6952733155109332E-3</v>
      </c>
      <c r="AJ65">
        <f t="shared" si="3"/>
        <v>18640.332574669988</v>
      </c>
      <c r="AK65">
        <f t="shared" si="4"/>
        <v>162.08278642877715</v>
      </c>
      <c r="AM65">
        <f t="shared" si="28"/>
        <v>36324.23149263455</v>
      </c>
      <c r="AN65">
        <f t="shared" si="29"/>
        <v>4363.4120681160075</v>
      </c>
      <c r="AO65">
        <f t="shared" si="30"/>
        <v>4911.5487132855651</v>
      </c>
      <c r="AP65">
        <f t="shared" si="31"/>
        <v>3307.9779809332026</v>
      </c>
      <c r="AQ65">
        <f t="shared" si="32"/>
        <v>1818.9856963202014</v>
      </c>
      <c r="AR65">
        <f t="shared" si="33"/>
        <v>913.07410232795553</v>
      </c>
      <c r="AS65">
        <f t="shared" si="56"/>
        <v>1.30429099732664E-2</v>
      </c>
      <c r="AT65">
        <f t="shared" si="5"/>
        <v>15314.998560982933</v>
      </c>
      <c r="AU65">
        <f t="shared" si="6"/>
        <v>199.75214747160484</v>
      </c>
      <c r="AW65">
        <f t="shared" si="34"/>
        <v>29732.170608008943</v>
      </c>
      <c r="AX65">
        <f t="shared" si="35"/>
        <v>3742.9561307566651</v>
      </c>
      <c r="AY65">
        <f t="shared" si="36"/>
        <v>4067.5269304757421</v>
      </c>
      <c r="AZ65">
        <f t="shared" si="37"/>
        <v>2641.815196126669</v>
      </c>
      <c r="BA65">
        <f t="shared" si="38"/>
        <v>1410.2905942314776</v>
      </c>
      <c r="BB65">
        <f t="shared" si="39"/>
        <v>689.05658622713599</v>
      </c>
      <c r="BC65">
        <f t="shared" si="57"/>
        <v>1.7390546631021866E-2</v>
      </c>
      <c r="BD65">
        <f t="shared" si="7"/>
        <v>12551.64543781769</v>
      </c>
      <c r="BE65">
        <f t="shared" si="8"/>
        <v>218.27997528242139</v>
      </c>
      <c r="BG65">
        <f t="shared" si="40"/>
        <v>24266.063060007553</v>
      </c>
      <c r="BH65">
        <f t="shared" si="41"/>
        <v>3195.0445745454172</v>
      </c>
      <c r="BI65">
        <f t="shared" si="42"/>
        <v>3356.4702545942509</v>
      </c>
      <c r="BJ65">
        <f t="shared" si="43"/>
        <v>2102.9685543713181</v>
      </c>
      <c r="BK65">
        <f t="shared" si="44"/>
        <v>1089.7541925440721</v>
      </c>
      <c r="BL65">
        <f t="shared" si="45"/>
        <v>518.27482677836042</v>
      </c>
      <c r="BM65">
        <f t="shared" si="59"/>
        <v>2.1738183288777333E-2</v>
      </c>
      <c r="BN65">
        <f t="shared" si="9"/>
        <v>10262.512402833419</v>
      </c>
      <c r="BO65">
        <f t="shared" si="10"/>
        <v>223.08837561614357</v>
      </c>
      <c r="BQ65">
        <f t="shared" si="46"/>
        <v>19752.564219533026</v>
      </c>
      <c r="BR65">
        <f t="shared" si="47"/>
        <v>2715.2446311710451</v>
      </c>
      <c r="BS65">
        <f t="shared" si="48"/>
        <v>2760.3975543945553</v>
      </c>
      <c r="BT65">
        <f t="shared" si="49"/>
        <v>1668.7171886769729</v>
      </c>
      <c r="BU65">
        <f t="shared" si="50"/>
        <v>839.15923331889633</v>
      </c>
      <c r="BV65">
        <f t="shared" si="51"/>
        <v>388.48148815026298</v>
      </c>
      <c r="BW65">
        <f t="shared" si="58"/>
        <v>2.60858199465328E-2</v>
      </c>
      <c r="BX65">
        <f t="shared" si="11"/>
        <v>8372.0000957117336</v>
      </c>
      <c r="BY65">
        <f t="shared" si="12"/>
        <v>218.39048708909164</v>
      </c>
    </row>
    <row r="66" spans="1:77" x14ac:dyDescent="0.45">
      <c r="A66">
        <v>2025</v>
      </c>
      <c r="B66">
        <v>5</v>
      </c>
      <c r="C66">
        <v>64</v>
      </c>
      <c r="D66">
        <f t="shared" si="1"/>
        <v>60.160118321497983</v>
      </c>
      <c r="E66">
        <f t="shared" si="13"/>
        <v>30155.567611049275</v>
      </c>
      <c r="F66">
        <f t="shared" si="14"/>
        <v>3927.8565423117111</v>
      </c>
      <c r="G66">
        <f t="shared" si="15"/>
        <v>3981.7243363193893</v>
      </c>
      <c r="H66">
        <f t="shared" si="16"/>
        <v>2525.5089076952063</v>
      </c>
      <c r="I66">
        <f t="shared" si="17"/>
        <v>1334.6402130894003</v>
      </c>
      <c r="J66">
        <f t="shared" si="18"/>
        <v>649.0261895223656</v>
      </c>
      <c r="K66">
        <v>0</v>
      </c>
      <c r="L66">
        <f t="shared" si="53"/>
        <v>4.8442949846366438E-3</v>
      </c>
      <c r="M66">
        <f t="shared" ref="M66:M97" si="67">SUM(F66:J66)</f>
        <v>12418.756188938072</v>
      </c>
      <c r="N66">
        <f t="shared" si="66"/>
        <v>1.6095724778898968</v>
      </c>
      <c r="O66">
        <f t="shared" si="66"/>
        <v>1.1062230943819682</v>
      </c>
      <c r="P66">
        <f t="shared" si="66"/>
        <v>1.0402386604077685</v>
      </c>
      <c r="Q66">
        <f t="shared" si="66"/>
        <v>1.0180450748550256</v>
      </c>
      <c r="R66">
        <f t="shared" si="66"/>
        <v>1.0086265832125294</v>
      </c>
      <c r="S66">
        <f t="shared" si="66"/>
        <v>1.0042429451623935</v>
      </c>
      <c r="T66">
        <f t="shared" si="19"/>
        <v>0.43</v>
      </c>
      <c r="U66">
        <f t="shared" si="20"/>
        <v>4.4999999999999998E-2</v>
      </c>
      <c r="V66">
        <f t="shared" si="65"/>
        <v>4.9999999999999998E-7</v>
      </c>
      <c r="W66">
        <f t="shared" si="65"/>
        <v>0.17050111485872416</v>
      </c>
      <c r="X66">
        <f t="shared" si="65"/>
        <v>0.26086441277848288</v>
      </c>
      <c r="Y66">
        <f t="shared" si="65"/>
        <v>0.3160087418324502</v>
      </c>
      <c r="Z66">
        <f t="shared" si="65"/>
        <v>0.34643685074413205</v>
      </c>
      <c r="AA66">
        <f t="shared" si="65"/>
        <v>0.36248328591441092</v>
      </c>
      <c r="AC66">
        <f t="shared" si="22"/>
        <v>44280.320421079443</v>
      </c>
      <c r="AD66">
        <f t="shared" si="23"/>
        <v>5353.3414751438486</v>
      </c>
      <c r="AE66">
        <f t="shared" si="24"/>
        <v>5834.7400029774981</v>
      </c>
      <c r="AF66">
        <f t="shared" si="25"/>
        <v>3982.5507877157552</v>
      </c>
      <c r="AG66">
        <f t="shared" si="26"/>
        <v>2233.3685687379289</v>
      </c>
      <c r="AH66">
        <f t="shared" si="27"/>
        <v>1146.4632742139097</v>
      </c>
      <c r="AI66">
        <f t="shared" si="55"/>
        <v>2.4221474923183219E-3</v>
      </c>
      <c r="AJ66">
        <f t="shared" si="3"/>
        <v>18550.464108788943</v>
      </c>
      <c r="AK66">
        <f t="shared" si="4"/>
        <v>44.931960122444174</v>
      </c>
      <c r="AM66">
        <f t="shared" si="28"/>
        <v>36622.760562462012</v>
      </c>
      <c r="AN66">
        <f t="shared" si="29"/>
        <v>4597.9332644792412</v>
      </c>
      <c r="AO66">
        <f t="shared" si="30"/>
        <v>4829.2955002944045</v>
      </c>
      <c r="AP66">
        <f t="shared" si="31"/>
        <v>3176.7256678189597</v>
      </c>
      <c r="AQ66">
        <f t="shared" si="32"/>
        <v>1729.3205051225693</v>
      </c>
      <c r="AR66">
        <f t="shared" si="33"/>
        <v>863.99923484445287</v>
      </c>
      <c r="AS66">
        <f t="shared" si="56"/>
        <v>3.6332212384774828E-3</v>
      </c>
      <c r="AT66">
        <f t="shared" si="5"/>
        <v>15197.274172559624</v>
      </c>
      <c r="AU66">
        <f t="shared" si="6"/>
        <v>55.215059290708943</v>
      </c>
      <c r="AW66">
        <f t="shared" si="34"/>
        <v>30155.567611049275</v>
      </c>
      <c r="AX66">
        <f t="shared" si="35"/>
        <v>3927.8565423117111</v>
      </c>
      <c r="AY66">
        <f t="shared" si="36"/>
        <v>3981.7243363193893</v>
      </c>
      <c r="AZ66">
        <f t="shared" si="37"/>
        <v>2525.5089076952063</v>
      </c>
      <c r="BA66">
        <f t="shared" si="38"/>
        <v>1334.6402130894003</v>
      </c>
      <c r="BB66">
        <f t="shared" si="39"/>
        <v>649.0261895223656</v>
      </c>
      <c r="BC66">
        <f t="shared" si="57"/>
        <v>4.8442949846366438E-3</v>
      </c>
      <c r="BD66">
        <f t="shared" si="7"/>
        <v>12418.756188938072</v>
      </c>
      <c r="BE66">
        <f t="shared" si="8"/>
        <v>60.160118321497983</v>
      </c>
      <c r="BG66">
        <f t="shared" si="40"/>
        <v>24732.789439342159</v>
      </c>
      <c r="BH66">
        <f t="shared" si="41"/>
        <v>3338.9874996423396</v>
      </c>
      <c r="BI66">
        <f t="shared" si="42"/>
        <v>3271.0743581214451</v>
      </c>
      <c r="BJ66">
        <f t="shared" si="43"/>
        <v>2001.2421225362712</v>
      </c>
      <c r="BK66">
        <f t="shared" si="44"/>
        <v>1026.5600727552387</v>
      </c>
      <c r="BL66">
        <f t="shared" si="45"/>
        <v>485.91264007870359</v>
      </c>
      <c r="BM66">
        <f t="shared" si="59"/>
        <v>6.0553687307958043E-3</v>
      </c>
      <c r="BN66">
        <f t="shared" si="9"/>
        <v>10123.776693133997</v>
      </c>
      <c r="BO66">
        <f t="shared" si="10"/>
        <v>61.303200825162961</v>
      </c>
      <c r="BQ66">
        <f t="shared" si="46"/>
        <v>20213.921564140448</v>
      </c>
      <c r="BR66">
        <f t="shared" si="47"/>
        <v>2825.7667456250665</v>
      </c>
      <c r="BS66">
        <f t="shared" si="48"/>
        <v>2678.1658370098326</v>
      </c>
      <c r="BT66">
        <f t="shared" si="49"/>
        <v>1580.7417258979121</v>
      </c>
      <c r="BU66">
        <f t="shared" si="50"/>
        <v>786.84858886090342</v>
      </c>
      <c r="BV66">
        <f t="shared" si="51"/>
        <v>362.5348982642958</v>
      </c>
      <c r="BW66">
        <f t="shared" si="58"/>
        <v>7.2664424769549657E-3</v>
      </c>
      <c r="BX66">
        <f t="shared" si="11"/>
        <v>8234.0577956580109</v>
      </c>
      <c r="BY66">
        <f t="shared" si="12"/>
        <v>59.832307324071543</v>
      </c>
    </row>
    <row r="67" spans="1:77" x14ac:dyDescent="0.45">
      <c r="A67">
        <v>2025</v>
      </c>
      <c r="B67">
        <v>6</v>
      </c>
      <c r="C67">
        <v>65</v>
      </c>
      <c r="D67">
        <f t="shared" ref="D67:D122" si="68">L67*M67</f>
        <v>203.92850521439451</v>
      </c>
      <c r="E67">
        <f t="shared" si="13"/>
        <v>26934.57684641422</v>
      </c>
      <c r="F67">
        <f t="shared" si="14"/>
        <v>4130.5290699426232</v>
      </c>
      <c r="G67">
        <f t="shared" si="15"/>
        <v>3936.2674809555897</v>
      </c>
      <c r="H67">
        <f t="shared" si="16"/>
        <v>2443.1489091222252</v>
      </c>
      <c r="I67">
        <f t="shared" si="17"/>
        <v>1279.1112951482523</v>
      </c>
      <c r="J67">
        <f t="shared" si="18"/>
        <v>619.30579899625911</v>
      </c>
      <c r="K67">
        <v>0</v>
      </c>
      <c r="L67">
        <f t="shared" si="53"/>
        <v>1.6434763597872513E-2</v>
      </c>
      <c r="M67">
        <f t="shared" si="67"/>
        <v>12408.362554164949</v>
      </c>
      <c r="N67">
        <f t="shared" si="66"/>
        <v>1.4760746702145</v>
      </c>
      <c r="O67">
        <f t="shared" si="66"/>
        <v>1.0967431646444317</v>
      </c>
      <c r="P67">
        <f t="shared" si="66"/>
        <v>1.0374829288133849</v>
      </c>
      <c r="Q67">
        <f t="shared" si="66"/>
        <v>1.0169394788043777</v>
      </c>
      <c r="R67">
        <f t="shared" si="66"/>
        <v>1.0081247767436716</v>
      </c>
      <c r="S67">
        <f t="shared" si="66"/>
        <v>1.004002285131397</v>
      </c>
      <c r="T67">
        <f t="shared" si="19"/>
        <v>0.43</v>
      </c>
      <c r="U67">
        <f t="shared" si="20"/>
        <v>4.4999999999999998E-2</v>
      </c>
      <c r="V67">
        <f t="shared" si="65"/>
        <v>4.9999999999999998E-7</v>
      </c>
      <c r="W67">
        <f t="shared" si="65"/>
        <v>0.17050111485872416</v>
      </c>
      <c r="X67">
        <f t="shared" si="65"/>
        <v>0.26086441277848288</v>
      </c>
      <c r="Y67">
        <f t="shared" si="65"/>
        <v>0.3160087418324502</v>
      </c>
      <c r="Z67">
        <f t="shared" si="65"/>
        <v>0.34643685074413205</v>
      </c>
      <c r="AA67">
        <f t="shared" si="65"/>
        <v>0.36248328591441092</v>
      </c>
      <c r="AC67">
        <f t="shared" si="22"/>
        <v>39047.277461433718</v>
      </c>
      <c r="AD67">
        <f t="shared" si="23"/>
        <v>5642.533840551152</v>
      </c>
      <c r="AE67">
        <f t="shared" si="24"/>
        <v>5782.2610280547688</v>
      </c>
      <c r="AF67">
        <f t="shared" si="25"/>
        <v>3862.3211597247996</v>
      </c>
      <c r="AG67">
        <f t="shared" si="26"/>
        <v>2145.8567895778851</v>
      </c>
      <c r="AH67">
        <f t="shared" si="27"/>
        <v>1096.7410073966557</v>
      </c>
      <c r="AI67">
        <f t="shared" si="55"/>
        <v>8.2173817989362567E-3</v>
      </c>
      <c r="AJ67">
        <f t="shared" ref="AJ67:AJ122" si="69">SUM(AD67:AH67)</f>
        <v>18529.713825305262</v>
      </c>
      <c r="AK67">
        <f t="shared" ref="AK67:AK122" si="70">AJ67*AI67</f>
        <v>152.26573312756099</v>
      </c>
      <c r="AM67">
        <f t="shared" si="28"/>
        <v>32520.382151526297</v>
      </c>
      <c r="AN67">
        <f t="shared" si="29"/>
        <v>4840.7493564426723</v>
      </c>
      <c r="AO67">
        <f t="shared" si="30"/>
        <v>4780.0110882736844</v>
      </c>
      <c r="AP67">
        <f t="shared" si="31"/>
        <v>3076.9759267105092</v>
      </c>
      <c r="AQ67">
        <f t="shared" si="32"/>
        <v>1659.4648899175452</v>
      </c>
      <c r="AR67">
        <f t="shared" si="33"/>
        <v>825.48110471836151</v>
      </c>
      <c r="AS67">
        <f t="shared" si="56"/>
        <v>1.2326072698404385E-2</v>
      </c>
      <c r="AT67">
        <f t="shared" ref="AT67:AT122" si="71">SUM(AN67:AR67)</f>
        <v>15182.682366062772</v>
      </c>
      <c r="AU67">
        <f t="shared" ref="AU67:AU122" si="72">AT67*AS67</f>
        <v>187.14284660087202</v>
      </c>
      <c r="AW67">
        <f t="shared" si="34"/>
        <v>26934.57684641422</v>
      </c>
      <c r="AX67">
        <f t="shared" si="35"/>
        <v>4130.5290699426232</v>
      </c>
      <c r="AY67">
        <f t="shared" si="36"/>
        <v>3936.2674809555897</v>
      </c>
      <c r="AZ67">
        <f t="shared" si="37"/>
        <v>2443.1489091222252</v>
      </c>
      <c r="BA67">
        <f t="shared" si="38"/>
        <v>1279.1112951482523</v>
      </c>
      <c r="BB67">
        <f t="shared" si="39"/>
        <v>619.30579899625911</v>
      </c>
      <c r="BC67">
        <f t="shared" si="57"/>
        <v>1.6434763597872513E-2</v>
      </c>
      <c r="BD67">
        <f t="shared" ref="BD67:BD122" si="73">SUM(AX67:BB67)</f>
        <v>12408.362554164949</v>
      </c>
      <c r="BE67">
        <f t="shared" ref="BE67:BE122" si="74">BD67*BC67</f>
        <v>203.92850521439451</v>
      </c>
      <c r="BG67">
        <f t="shared" si="40"/>
        <v>22198.957301150065</v>
      </c>
      <c r="BH67">
        <f t="shared" si="41"/>
        <v>3507.2313546811397</v>
      </c>
      <c r="BI67">
        <f t="shared" si="42"/>
        <v>3229.7690366247862</v>
      </c>
      <c r="BJ67">
        <f t="shared" si="43"/>
        <v>1933.5554665790899</v>
      </c>
      <c r="BK67">
        <f t="shared" si="44"/>
        <v>982.60586884162785</v>
      </c>
      <c r="BL67">
        <f t="shared" si="45"/>
        <v>463.07311522324812</v>
      </c>
      <c r="BM67">
        <f t="shared" si="59"/>
        <v>2.0543454497340644E-2</v>
      </c>
      <c r="BN67">
        <f t="shared" ref="BN67:BN122" si="75">SUM(BH67:BL67)</f>
        <v>10116.234841949892</v>
      </c>
      <c r="BO67">
        <f t="shared" ref="BO67:BO122" si="76">BN67*BM67</f>
        <v>207.82241016000964</v>
      </c>
      <c r="BQ67">
        <f t="shared" si="46"/>
        <v>18216.552167525606</v>
      </c>
      <c r="BR67">
        <f t="shared" si="47"/>
        <v>2964.7283823360322</v>
      </c>
      <c r="BS67">
        <f t="shared" si="48"/>
        <v>2641.1039807237375</v>
      </c>
      <c r="BT67">
        <f t="shared" si="49"/>
        <v>1525.3629750559735</v>
      </c>
      <c r="BU67">
        <f t="shared" si="50"/>
        <v>752.20517551336559</v>
      </c>
      <c r="BV67">
        <f t="shared" si="51"/>
        <v>345.05548484489009</v>
      </c>
      <c r="BW67">
        <f t="shared" si="58"/>
        <v>2.465214539680877E-2</v>
      </c>
      <c r="BX67">
        <f t="shared" ref="BX67:BX122" si="77">SUM(BR67:BV67)</f>
        <v>8228.455998473999</v>
      </c>
      <c r="BY67">
        <f t="shared" ref="BY67:BY122" si="78">BX67*BW67</f>
        <v>202.84909366562431</v>
      </c>
    </row>
    <row r="68" spans="1:77" x14ac:dyDescent="0.45">
      <c r="A68">
        <v>2025</v>
      </c>
      <c r="B68">
        <v>7</v>
      </c>
      <c r="C68">
        <v>66</v>
      </c>
      <c r="D68">
        <f t="shared" si="68"/>
        <v>126.0996595291309</v>
      </c>
      <c r="E68">
        <f t="shared" ref="E68:E122" si="79">IF(MOD($C67,12)=11,SUMPRODUCT(F67:J67,W67:AA67),N67*(1-$T67-$V67*E67)*E67-K67*E67)</f>
        <v>22126.319581668206</v>
      </c>
      <c r="F68">
        <f t="shared" ref="F68:F122" si="80">IF(MOD($C67,12)=11,$N67*(1-$T67-$V67*E67)*E67-$K67*$E67,O67*(1-$U67)*F67-$L67*F67)</f>
        <v>4258.3894264539349</v>
      </c>
      <c r="G68">
        <f t="shared" ref="G68:G122" si="81">IF(MOD($C67,12)=11,O67*(1-$U67)*F67-$L67*F67,P67*(1-$U67)*G67-$L67*G67)</f>
        <v>3835.3472250641303</v>
      </c>
      <c r="H68">
        <f t="shared" ref="H68:H122" si="82">IF(MOD($C67,12)=11,P67*(1-$U67)*G67-$L67*G67,Q67*(1-$U67)*H67-$L67*H67)</f>
        <v>2332.5779475056247</v>
      </c>
      <c r="I68">
        <f t="shared" ref="I68:I122" si="83">IF(MOD($C67,12)=11,Q67*(1-$U67)*H67-$L67*H67,R67*(1-$U67)*I67-$L67*I67)</f>
        <v>1210.4542266021865</v>
      </c>
      <c r="J68">
        <f t="shared" ref="J68:J122" si="84">IF(MOD($C67,12)=11,R67*(1-$U67)*I67-$L67*I67,S67*(1-$U67)*J67-$L67*J67)</f>
        <v>583.6259933036431</v>
      </c>
      <c r="K68">
        <v>0</v>
      </c>
      <c r="L68">
        <f t="shared" si="53"/>
        <v>1.0318787682195112E-2</v>
      </c>
      <c r="M68">
        <f t="shared" si="67"/>
        <v>12220.394818929521</v>
      </c>
      <c r="N68">
        <f t="shared" si="66"/>
        <v>1.3861661914514798</v>
      </c>
      <c r="O68">
        <f t="shared" si="66"/>
        <v>1.0883917876192275</v>
      </c>
      <c r="P68">
        <f t="shared" si="66"/>
        <v>1.0349492637516564</v>
      </c>
      <c r="Q68">
        <f t="shared" si="66"/>
        <v>1.0159077636897533</v>
      </c>
      <c r="R68">
        <f t="shared" si="66"/>
        <v>1.0076535066400056</v>
      </c>
      <c r="S68">
        <f t="shared" si="66"/>
        <v>1.0037755944420483</v>
      </c>
      <c r="T68">
        <f t="shared" ref="T68:T122" si="85">T67</f>
        <v>0.43</v>
      </c>
      <c r="U68">
        <f t="shared" ref="U68:U122" si="86">U67</f>
        <v>4.4999999999999998E-2</v>
      </c>
      <c r="V68">
        <f t="shared" ref="V68:AA83" si="87">V67</f>
        <v>4.9999999999999998E-7</v>
      </c>
      <c r="W68">
        <f t="shared" si="87"/>
        <v>0.17050111485872416</v>
      </c>
      <c r="X68">
        <f t="shared" si="87"/>
        <v>0.26086441277848288</v>
      </c>
      <c r="Y68">
        <f t="shared" si="87"/>
        <v>0.3160087418324502</v>
      </c>
      <c r="Z68">
        <f t="shared" si="87"/>
        <v>0.34643685074413205</v>
      </c>
      <c r="AA68">
        <f t="shared" si="87"/>
        <v>0.36248328591441092</v>
      </c>
      <c r="AC68">
        <f t="shared" ref="AC68:AC122" si="88">IF(MOD($C67,12)=11,SUMPRODUCT(AD67:AH67,$W67:$AA67),$N67*(1-$T67-$V67*AC67)*AC67-$K67*AC67)</f>
        <v>31727.639351149195</v>
      </c>
      <c r="AD68">
        <f t="shared" ref="AD68:AD122" si="89">IF(MOD($C67,12)=11,$N67*(1-$T67-$V67*AC67)*AC67-$K67*AC67,$O67*(1-$U67)*AD67-$AI67*AD67)</f>
        <v>5863.5650970776715</v>
      </c>
      <c r="AE68">
        <f t="shared" ref="AE68:AE122" si="90">IF(MOD($C67,12)=11,$O67*(1-$U67)*AD67-$AI67*AD67,$P67*(1-$U67)*AE67-$AI67*AE67)</f>
        <v>5681.5271902263803</v>
      </c>
      <c r="AF68">
        <f t="shared" ref="AF68:AF122" si="91">IF(MOD($C67,12)=11,$P67*(1-$U67)*AE67-$AI67*AE67,$Q67*(1-$U67)*AF67-$AI67*AF67)</f>
        <v>3719.260090524534</v>
      </c>
      <c r="AG68">
        <f t="shared" ref="AG68:AG122" si="92">IF(MOD($C67,12)=11,$Q67*(1-$U67)*AF67-$AI67*AF67,$R67*(1-$U67)*AG67-$AI67*AG67)</f>
        <v>2048.3099595300268</v>
      </c>
      <c r="AH68">
        <f t="shared" ref="AH68:AH122" si="93">IF(MOD($C67,12)=11,$R67*(1-$U67)*AG67-$AI67*AG67,$S67*(1-$U67)*AH67-$AI67*AH67)</f>
        <v>1042.5672665381644</v>
      </c>
      <c r="AI68">
        <f t="shared" si="55"/>
        <v>5.1593938410975562E-3</v>
      </c>
      <c r="AJ68">
        <f t="shared" si="69"/>
        <v>18355.229603896776</v>
      </c>
      <c r="AK68">
        <f t="shared" si="70"/>
        <v>94.701858570276556</v>
      </c>
      <c r="AM68">
        <f t="shared" ref="AM68:AM122" si="94">IF(MOD($C67,12)=11,SUMPRODUCT(AN67:AR67,$W67:$AA67),$N67*(1-$T67-$V67*AM67)*AM67-$K67*AM67)</f>
        <v>26580.902021868118</v>
      </c>
      <c r="AN68">
        <f t="shared" ref="AN68:AN122" si="95">IF(MOD($C67,12)=11,$N67*(1-$T67-$V67*AM67)*AM67-$K67*AM67,$O67*(1-$U67)*AN67-$AS67*AN67)</f>
        <v>5010.4836953735712</v>
      </c>
      <c r="AO68">
        <f t="shared" ref="AO68:AO122" si="96">IF(MOD($C67,12)=11,$O67*(1-$U67)*AN67-$AS67*AN67,$P67*(1-$U67)*AO67-$AS67*AO67)</f>
        <v>4677.0980437863782</v>
      </c>
      <c r="AP68">
        <f t="shared" ref="AP68:AP122" si="97">IF(MOD($C67,12)=11,$P67*(1-$U67)*AO67-$AS67*AO67,$Q67*(1-$U67)*AP67-$AS67*AP67)</f>
        <v>2950.3618429546113</v>
      </c>
      <c r="AQ68">
        <f t="shared" ref="AQ68:AQ122" si="98">IF(MOD($C67,12)=11,$Q67*(1-$U67)*AP67-$AS67*AP67,$R67*(1-$U67)*AQ67-$AS67*AQ67)</f>
        <v>1577.2103415637196</v>
      </c>
      <c r="AR68">
        <f t="shared" ref="AR68:AR122" si="99">IF(MOD($C67,12)=11,$R67*(1-$U67)*AQ67-$AS67*AQ67,$S67*(1-$U67)*AR67-$AS67*AR67)</f>
        <v>781.3146541659562</v>
      </c>
      <c r="AS68">
        <f t="shared" si="56"/>
        <v>7.7390907616463342E-3</v>
      </c>
      <c r="AT68">
        <f t="shared" si="71"/>
        <v>14996.468577844236</v>
      </c>
      <c r="AU68">
        <f t="shared" si="72"/>
        <v>116.05903142811387</v>
      </c>
      <c r="AW68">
        <f t="shared" ref="AW68:AW122" si="100">IF(MOD($C67,12)=11,SUMPRODUCT(AX67:BB67,$W67:$AA67),$N67*(1-$T67-$V67*AW67)*AW67-$K67*AW67)</f>
        <v>22126.319581668206</v>
      </c>
      <c r="AX68">
        <f t="shared" ref="AX68:AX122" si="101">IF(MOD($C67,12)=11,$N67*(1-$T67-$V67*AW67)*AW67-$K67*AW67,$O67*(1-$U67)*AX67-$BC67*AX67)</f>
        <v>4258.3894264539349</v>
      </c>
      <c r="AY68">
        <f t="shared" ref="AY68:AY122" si="102">IF(MOD($C67,12)=11,$O67*(1-$U67)*AX67-$BC67*AX67,$P67*(1-$U67)*AY67-$BC67*AY67)</f>
        <v>3835.3472250641303</v>
      </c>
      <c r="AZ68">
        <f t="shared" ref="AZ68:AZ122" si="103">IF(MOD($C67,12)=11,$P67*(1-$U67)*AY67-$BC67*AY67,$Q67*(1-$U67)*AZ67-$BC67*AZ67)</f>
        <v>2332.5779475056247</v>
      </c>
      <c r="BA68">
        <f t="shared" ref="BA68:BA122" si="104">IF(MOD($C67,12)=11,$Q67*(1-$U67)*AZ67-$BC67*AZ67,$R67*(1-$U67)*BA67-$BC67*BA67)</f>
        <v>1210.4542266021865</v>
      </c>
      <c r="BB68">
        <f t="shared" ref="BB68:BB122" si="105">IF(MOD($C67,12)=11,$R67*(1-$U67)*BA67-$BC67*BA67,$S67*(1-$U67)*BB67-$BC67*BB67)</f>
        <v>583.6259933036431</v>
      </c>
      <c r="BC68">
        <f t="shared" si="57"/>
        <v>1.0318787682195112E-2</v>
      </c>
      <c r="BD68">
        <f t="shared" si="73"/>
        <v>12220.394818929521</v>
      </c>
      <c r="BE68">
        <f t="shared" si="74"/>
        <v>126.0996595291309</v>
      </c>
      <c r="BG68">
        <f t="shared" ref="BG68:BG122" si="106">IF(MOD($C67,12)=11,SUMPRODUCT(BH67:BL67,$W67:$AA67),$N67*(1-$T67-$V67*BG67)*BG67-$K67*BG67)</f>
        <v>18313.671436132034</v>
      </c>
      <c r="BH68">
        <f t="shared" ref="BH68:BH122" si="107">IF(MOD($C67,12)=11,$N67*(1-$T67-$V67*BG67)*BG67-$K67*BG67,$O67*(1-$U67)*BH67-$BM67*BH67)</f>
        <v>3601.3874266483394</v>
      </c>
      <c r="BI68">
        <f t="shared" ref="BI68:BI122" si="108">IF(MOD($C67,12)=11,$O67*(1-$U67)*BH67-$BM67*BH67,$P67*(1-$U67)*BI67-$BM67*BI67)</f>
        <v>3133.6922654895748</v>
      </c>
      <c r="BJ68">
        <f t="shared" ref="BJ68:BJ122" si="109">IF(MOD($C67,12)=11,$P67*(1-$U67)*BI67-$BM67*BI67,$Q67*(1-$U67)*BJ67-$BM67*BJ67)</f>
        <v>1838.1030796975399</v>
      </c>
      <c r="BK68">
        <f t="shared" ref="BK68:BK122" si="110">IF(MOD($C67,12)=11,$Q67*(1-$U67)*BJ67-$BM67*BJ67,$R67*(1-$U67)*BK67-$BM67*BK67)</f>
        <v>925.8266837007352</v>
      </c>
      <c r="BL68">
        <f t="shared" ref="BL68:BL122" si="111">IF(MOD($C67,12)=11,$R67*(1-$U67)*BK67-$BM67*BK67,$S67*(1-$U67)*BL67-$BM67*BL67)</f>
        <v>434.49165343150776</v>
      </c>
      <c r="BM68">
        <f t="shared" si="59"/>
        <v>1.2898484602743891E-2</v>
      </c>
      <c r="BN68">
        <f t="shared" si="75"/>
        <v>9933.5011089676973</v>
      </c>
      <c r="BO68">
        <f t="shared" si="76"/>
        <v>128.12711110535921</v>
      </c>
      <c r="BQ68">
        <f t="shared" ref="BQ68:BQ122" si="112">IF(MOD($C67,12)=11,SUMPRODUCT(BR67:BV67,$W67:$AA67),$N67*(1-$T67-$V67*BQ67)*BQ67-$K67*BQ67)</f>
        <v>15081.812647116403</v>
      </c>
      <c r="BR68">
        <f t="shared" ref="BR68:BR122" si="113">IF(MOD($C67,12)=11,$N67*(1-$T67-$V67*BQ67)*BQ67-$K67*BQ67,$O67*(1-$U67)*BR67-$BW67*BR67)</f>
        <v>3032.1391217350456</v>
      </c>
      <c r="BS68">
        <f t="shared" ref="BS68:BS122" si="114">IF(MOD($C67,12)=11,$O67*(1-$U67)*BR67-$BW67*BR67,$P67*(1-$U67)*BS67-$BW67*BS67)</f>
        <v>2551.6869006860729</v>
      </c>
      <c r="BT68">
        <f t="shared" ref="BT68:BT122" si="115">IF(MOD($C67,12)=11,$P67*(1-$U67)*BS67-$BW67*BS67,$Q67*(1-$U67)*BT67-$BW67*BT67)</f>
        <v>1443.7942766990868</v>
      </c>
      <c r="BU68">
        <f t="shared" ref="BU68:BU122" si="116">IF(MOD($C67,12)=11,$Q67*(1-$U67)*BT67-$BW67*BT67,$R67*(1-$U67)*BU67-$BW67*BU67)</f>
        <v>705.64895291651533</v>
      </c>
      <c r="BV68">
        <f t="shared" ref="BV68:BV122" si="117">IF(MOD($C67,12)=11,$R67*(1-$U67)*BU67-$BW67*BU67,$S67*(1-$U67)*BV67-$BW67*BV67)</f>
        <v>322.34049501136656</v>
      </c>
      <c r="BW68">
        <f t="shared" si="58"/>
        <v>1.5478181523292668E-2</v>
      </c>
      <c r="BX68">
        <f t="shared" si="77"/>
        <v>8055.6097470480881</v>
      </c>
      <c r="BY68">
        <f t="shared" si="78"/>
        <v>124.68618994561605</v>
      </c>
    </row>
    <row r="69" spans="1:77" x14ac:dyDescent="0.45">
      <c r="A69">
        <v>2025</v>
      </c>
      <c r="B69">
        <v>8</v>
      </c>
      <c r="C69">
        <v>67</v>
      </c>
      <c r="D69">
        <f t="shared" si="68"/>
        <v>115.71091227921035</v>
      </c>
      <c r="E69">
        <f t="shared" si="79"/>
        <v>17143.015526712996</v>
      </c>
      <c r="F69">
        <f t="shared" si="80"/>
        <v>4382.2888402666658</v>
      </c>
      <c r="G69">
        <f t="shared" si="81"/>
        <v>3751.1911127026033</v>
      </c>
      <c r="H69">
        <f t="shared" si="82"/>
        <v>2238.9788876072816</v>
      </c>
      <c r="I69">
        <f t="shared" si="83"/>
        <v>1152.3406958267544</v>
      </c>
      <c r="J69">
        <f t="shared" si="84"/>
        <v>553.444886873276</v>
      </c>
      <c r="K69">
        <v>0</v>
      </c>
      <c r="L69">
        <f t="shared" si="53"/>
        <v>9.5801101736456111E-3</v>
      </c>
      <c r="M69">
        <f t="shared" si="67"/>
        <v>12078.244423276581</v>
      </c>
      <c r="N69">
        <f t="shared" si="66"/>
        <v>1.3216858523054307</v>
      </c>
      <c r="O69">
        <f t="shared" si="66"/>
        <v>1.080990254040735</v>
      </c>
      <c r="P69">
        <f t="shared" si="66"/>
        <v>1.0326155011645681</v>
      </c>
      <c r="Q69">
        <f t="shared" si="66"/>
        <v>1.0149442735164043</v>
      </c>
      <c r="R69">
        <f t="shared" si="66"/>
        <v>1.0072107636700451</v>
      </c>
      <c r="S69">
        <f t="shared" si="66"/>
        <v>1.0035620271820644</v>
      </c>
      <c r="T69">
        <f t="shared" si="85"/>
        <v>0.43</v>
      </c>
      <c r="U69">
        <f t="shared" si="86"/>
        <v>4.4999999999999998E-2</v>
      </c>
      <c r="V69">
        <f t="shared" si="87"/>
        <v>4.9999999999999998E-7</v>
      </c>
      <c r="W69">
        <f t="shared" si="87"/>
        <v>0.17050111485872416</v>
      </c>
      <c r="X69">
        <f t="shared" si="87"/>
        <v>0.26086441277848288</v>
      </c>
      <c r="Y69">
        <f t="shared" si="87"/>
        <v>0.3160087418324502</v>
      </c>
      <c r="Z69">
        <f t="shared" si="87"/>
        <v>0.34643685074413205</v>
      </c>
      <c r="AA69">
        <f t="shared" si="87"/>
        <v>0.36248328591441092</v>
      </c>
      <c r="AC69">
        <f t="shared" si="88"/>
        <v>24370.787856578401</v>
      </c>
      <c r="AD69">
        <f t="shared" si="89"/>
        <v>6064.4201317789857</v>
      </c>
      <c r="AE69">
        <f t="shared" si="90"/>
        <v>5586.1749889035855</v>
      </c>
      <c r="AF69">
        <f t="shared" si="91"/>
        <v>3589.2069394892969</v>
      </c>
      <c r="AG69">
        <f t="shared" si="92"/>
        <v>1960.5392735129478</v>
      </c>
      <c r="AH69">
        <f t="shared" si="93"/>
        <v>994.0319015840779</v>
      </c>
      <c r="AI69">
        <f t="shared" si="55"/>
        <v>4.7900550868228055E-3</v>
      </c>
      <c r="AJ69">
        <f t="shared" si="69"/>
        <v>18194.373235268893</v>
      </c>
      <c r="AK69">
        <f t="shared" si="70"/>
        <v>87.152050067152473</v>
      </c>
      <c r="AM69">
        <f t="shared" si="94"/>
        <v>20512.268254011833</v>
      </c>
      <c r="AN69">
        <f t="shared" si="95"/>
        <v>5169.1910991943796</v>
      </c>
      <c r="AO69">
        <f t="shared" si="96"/>
        <v>4586.5375276880468</v>
      </c>
      <c r="AP69">
        <f t="shared" si="97"/>
        <v>2839.5840862814525</v>
      </c>
      <c r="AQ69">
        <f t="shared" si="98"/>
        <v>1505.5576884896439</v>
      </c>
      <c r="AR69">
        <f t="shared" si="99"/>
        <v>742.92601024529426</v>
      </c>
      <c r="AS69">
        <f t="shared" si="56"/>
        <v>7.1850826302342083E-3</v>
      </c>
      <c r="AT69">
        <f t="shared" si="71"/>
        <v>14843.796411898817</v>
      </c>
      <c r="AU69">
        <f t="shared" si="72"/>
        <v>106.65390376586706</v>
      </c>
      <c r="AW69">
        <f t="shared" si="100"/>
        <v>17143.015526712996</v>
      </c>
      <c r="AX69">
        <f t="shared" si="101"/>
        <v>4382.2888402666658</v>
      </c>
      <c r="AY69">
        <f t="shared" si="102"/>
        <v>3751.1911127026033</v>
      </c>
      <c r="AZ69">
        <f t="shared" si="103"/>
        <v>2238.9788876072816</v>
      </c>
      <c r="BA69">
        <f t="shared" si="104"/>
        <v>1152.3406958267544</v>
      </c>
      <c r="BB69">
        <f t="shared" si="105"/>
        <v>553.444886873276</v>
      </c>
      <c r="BC69">
        <f t="shared" si="57"/>
        <v>9.5801101736456111E-3</v>
      </c>
      <c r="BD69">
        <f t="shared" si="73"/>
        <v>12078.244423276581</v>
      </c>
      <c r="BE69">
        <f t="shared" si="74"/>
        <v>115.71091227921035</v>
      </c>
      <c r="BG69">
        <f t="shared" si="106"/>
        <v>14237.448017465395</v>
      </c>
      <c r="BH69">
        <f t="shared" si="107"/>
        <v>3696.8806364640927</v>
      </c>
      <c r="BI69">
        <f t="shared" si="108"/>
        <v>3056.8480589218693</v>
      </c>
      <c r="BJ69">
        <f t="shared" si="109"/>
        <v>1759.6040013443364</v>
      </c>
      <c r="BK69">
        <f t="shared" si="110"/>
        <v>878.98968045067272</v>
      </c>
      <c r="BL69">
        <f t="shared" si="111"/>
        <v>410.90188850486368</v>
      </c>
      <c r="BM69">
        <f t="shared" si="59"/>
        <v>1.1975137717057015E-2</v>
      </c>
      <c r="BN69">
        <f t="shared" si="75"/>
        <v>9803.2242656858361</v>
      </c>
      <c r="BO69">
        <f t="shared" si="76"/>
        <v>117.39496065278301</v>
      </c>
      <c r="BQ69">
        <f t="shared" si="112"/>
        <v>11758.712889985962</v>
      </c>
      <c r="BR69">
        <f t="shared" si="113"/>
        <v>3104.7163299296153</v>
      </c>
      <c r="BS69">
        <f t="shared" si="114"/>
        <v>2482.5320145868291</v>
      </c>
      <c r="BT69">
        <f t="shared" si="115"/>
        <v>1378.41022330327</v>
      </c>
      <c r="BU69">
        <f t="shared" si="116"/>
        <v>668.13024539436879</v>
      </c>
      <c r="BV69">
        <f t="shared" si="117"/>
        <v>304.0081888090096</v>
      </c>
      <c r="BW69">
        <f t="shared" si="58"/>
        <v>1.4370165260468417E-2</v>
      </c>
      <c r="BX69">
        <f t="shared" si="77"/>
        <v>7937.7970020230932</v>
      </c>
      <c r="BY69">
        <f t="shared" si="78"/>
        <v>114.06745472312259</v>
      </c>
    </row>
    <row r="70" spans="1:77" x14ac:dyDescent="0.45">
      <c r="A70">
        <v>2025</v>
      </c>
      <c r="B70">
        <v>9</v>
      </c>
      <c r="C70">
        <v>68</v>
      </c>
      <c r="D70">
        <f t="shared" si="68"/>
        <v>53.146577292771269</v>
      </c>
      <c r="E70">
        <f t="shared" si="79"/>
        <v>12720.667730538837</v>
      </c>
      <c r="F70">
        <f t="shared" si="80"/>
        <v>4482.0541981148599</v>
      </c>
      <c r="G70">
        <f t="shared" si="81"/>
        <v>3663.292052579045</v>
      </c>
      <c r="H70">
        <f t="shared" si="82"/>
        <v>2148.7293900588438</v>
      </c>
      <c r="I70">
        <f t="shared" si="83"/>
        <v>1097.3811535768125</v>
      </c>
      <c r="J70">
        <f t="shared" si="84"/>
        <v>525.12047734562213</v>
      </c>
      <c r="K70">
        <v>0</v>
      </c>
      <c r="L70">
        <f t="shared" si="53"/>
        <v>4.4598860965804942E-3</v>
      </c>
      <c r="M70">
        <f t="shared" si="67"/>
        <v>11916.577271675184</v>
      </c>
      <c r="N70">
        <f t="shared" si="66"/>
        <v>1.273295559186874</v>
      </c>
      <c r="O70">
        <f t="shared" si="66"/>
        <v>1.0743954718332109</v>
      </c>
      <c r="P70">
        <f t="shared" si="66"/>
        <v>1.0304622400391612</v>
      </c>
      <c r="Q70">
        <f t="shared" si="66"/>
        <v>1.0140438692420448</v>
      </c>
      <c r="R70">
        <f t="shared" si="66"/>
        <v>1.0067946876914795</v>
      </c>
      <c r="S70">
        <f t="shared" si="66"/>
        <v>1.0033607925051915</v>
      </c>
      <c r="T70">
        <f t="shared" si="85"/>
        <v>0.43</v>
      </c>
      <c r="U70">
        <f t="shared" si="86"/>
        <v>4.4999999999999998E-2</v>
      </c>
      <c r="V70">
        <f t="shared" si="87"/>
        <v>4.9999999999999998E-7</v>
      </c>
      <c r="W70">
        <f t="shared" si="87"/>
        <v>0.17050111485872416</v>
      </c>
      <c r="X70">
        <f t="shared" si="87"/>
        <v>0.26086441277848288</v>
      </c>
      <c r="Y70">
        <f t="shared" si="87"/>
        <v>0.3160087418324502</v>
      </c>
      <c r="Z70">
        <f t="shared" si="87"/>
        <v>0.34643685074413205</v>
      </c>
      <c r="AA70">
        <f t="shared" si="87"/>
        <v>0.36248328591441092</v>
      </c>
      <c r="AC70">
        <f t="shared" si="88"/>
        <v>17967.501604065445</v>
      </c>
      <c r="AD70">
        <f t="shared" si="89"/>
        <v>6231.5290947118865</v>
      </c>
      <c r="AE70">
        <f t="shared" si="90"/>
        <v>5482.036109978987</v>
      </c>
      <c r="AF70">
        <f t="shared" si="91"/>
        <v>3461.7245044053407</v>
      </c>
      <c r="AG70">
        <f t="shared" si="92"/>
        <v>1876.424736110481</v>
      </c>
      <c r="AH70">
        <f t="shared" si="93"/>
        <v>947.92043251003133</v>
      </c>
      <c r="AI70">
        <f t="shared" si="55"/>
        <v>2.2299430482902471E-3</v>
      </c>
      <c r="AJ70">
        <f t="shared" si="69"/>
        <v>17999.63487771673</v>
      </c>
      <c r="AK70">
        <f t="shared" si="70"/>
        <v>40.138160667327092</v>
      </c>
      <c r="AM70">
        <f t="shared" si="94"/>
        <v>15175.089865388856</v>
      </c>
      <c r="AN70">
        <f t="shared" si="95"/>
        <v>5299.2511003464097</v>
      </c>
      <c r="AO70">
        <f t="shared" si="96"/>
        <v>4490.049257991217</v>
      </c>
      <c r="AP70">
        <f t="shared" si="97"/>
        <v>2731.9260789049558</v>
      </c>
      <c r="AQ70">
        <f t="shared" si="98"/>
        <v>1437.3577268637962</v>
      </c>
      <c r="AR70">
        <f t="shared" si="99"/>
        <v>706.68359313632573</v>
      </c>
      <c r="AS70">
        <f t="shared" si="56"/>
        <v>3.3449145724353709E-3</v>
      </c>
      <c r="AT70">
        <f t="shared" si="71"/>
        <v>14665.267757242704</v>
      </c>
      <c r="AU70">
        <f t="shared" si="72"/>
        <v>49.054067829867705</v>
      </c>
      <c r="AW70">
        <f t="shared" si="100"/>
        <v>12720.667730538837</v>
      </c>
      <c r="AX70">
        <f t="shared" si="101"/>
        <v>4482.0541981148599</v>
      </c>
      <c r="AY70">
        <f t="shared" si="102"/>
        <v>3663.292052579045</v>
      </c>
      <c r="AZ70">
        <f t="shared" si="103"/>
        <v>2148.7293900588438</v>
      </c>
      <c r="BA70">
        <f t="shared" si="104"/>
        <v>1097.3811535768125</v>
      </c>
      <c r="BB70">
        <f t="shared" si="105"/>
        <v>525.12047734562213</v>
      </c>
      <c r="BC70">
        <f t="shared" si="57"/>
        <v>4.4598860965804942E-3</v>
      </c>
      <c r="BD70">
        <f t="shared" si="73"/>
        <v>11916.577271675184</v>
      </c>
      <c r="BE70">
        <f t="shared" si="74"/>
        <v>53.146577292771269</v>
      </c>
      <c r="BG70">
        <f t="shared" si="106"/>
        <v>10591.981045565797</v>
      </c>
      <c r="BH70">
        <f t="shared" si="107"/>
        <v>3772.1881463977829</v>
      </c>
      <c r="BI70">
        <f t="shared" si="108"/>
        <v>2977.8978227961961</v>
      </c>
      <c r="BJ70">
        <f t="shared" si="109"/>
        <v>1684.4630043604582</v>
      </c>
      <c r="BK70">
        <f t="shared" si="110"/>
        <v>834.96209080082576</v>
      </c>
      <c r="BL70">
        <f t="shared" si="111"/>
        <v>388.88847654879544</v>
      </c>
      <c r="BM70">
        <f t="shared" si="59"/>
        <v>5.5748576207256175E-3</v>
      </c>
      <c r="BN70">
        <f t="shared" si="75"/>
        <v>9658.3995409040563</v>
      </c>
      <c r="BO70">
        <f t="shared" si="76"/>
        <v>53.844202284621787</v>
      </c>
      <c r="BQ70">
        <f t="shared" si="112"/>
        <v>8767.1819605943365</v>
      </c>
      <c r="BR70">
        <f t="shared" si="113"/>
        <v>3160.5252432273928</v>
      </c>
      <c r="BS70">
        <f t="shared" si="114"/>
        <v>2412.469098267662</v>
      </c>
      <c r="BT70">
        <f t="shared" si="115"/>
        <v>1316.2461496711192</v>
      </c>
      <c r="BU70">
        <f t="shared" si="116"/>
        <v>633.06417379162019</v>
      </c>
      <c r="BV70">
        <f t="shared" si="117"/>
        <v>286.99332798654603</v>
      </c>
      <c r="BW70">
        <f t="shared" si="58"/>
        <v>6.6898291448707417E-3</v>
      </c>
      <c r="BX70">
        <f t="shared" si="77"/>
        <v>7809.2979929443409</v>
      </c>
      <c r="BY70">
        <f t="shared" si="78"/>
        <v>52.242869314179643</v>
      </c>
    </row>
    <row r="71" spans="1:77" x14ac:dyDescent="0.45">
      <c r="A71">
        <v>2025</v>
      </c>
      <c r="B71">
        <v>10</v>
      </c>
      <c r="C71">
        <v>69</v>
      </c>
      <c r="D71">
        <f t="shared" si="68"/>
        <v>122.888582027271</v>
      </c>
      <c r="E71">
        <f t="shared" si="79"/>
        <v>9129.3673396137328</v>
      </c>
      <c r="F71">
        <f t="shared" si="80"/>
        <v>4578.8118406898921</v>
      </c>
      <c r="G71">
        <f t="shared" si="81"/>
        <v>3588.6764830764268</v>
      </c>
      <c r="H71">
        <f t="shared" si="82"/>
        <v>2071.2720124081102</v>
      </c>
      <c r="I71">
        <f t="shared" si="83"/>
        <v>1050.225632633671</v>
      </c>
      <c r="J71">
        <f t="shared" si="84"/>
        <v>500.83348237030503</v>
      </c>
      <c r="K71">
        <v>0</v>
      </c>
      <c r="L71">
        <f t="shared" si="53"/>
        <v>1.0423279384061148E-2</v>
      </c>
      <c r="M71">
        <f t="shared" si="67"/>
        <v>11789.819451178406</v>
      </c>
      <c r="N71">
        <f t="shared" si="66"/>
        <v>1.2357161815305073</v>
      </c>
      <c r="O71">
        <f t="shared" si="66"/>
        <v>1.0684915165613005</v>
      </c>
      <c r="P71">
        <f t="shared" si="66"/>
        <v>1.0284724249621717</v>
      </c>
      <c r="Q71">
        <f t="shared" si="66"/>
        <v>1.0132018718255937</v>
      </c>
      <c r="R71">
        <f t="shared" si="66"/>
        <v>1.0064035547290595</v>
      </c>
      <c r="S71">
        <f t="shared" si="66"/>
        <v>1.0031711506301075</v>
      </c>
      <c r="T71">
        <f t="shared" si="85"/>
        <v>0.43</v>
      </c>
      <c r="U71">
        <f t="shared" si="86"/>
        <v>4.4999999999999998E-2</v>
      </c>
      <c r="V71">
        <f t="shared" si="87"/>
        <v>4.9999999999999998E-7</v>
      </c>
      <c r="W71">
        <f t="shared" si="87"/>
        <v>0.17050111485872416</v>
      </c>
      <c r="X71">
        <f t="shared" si="87"/>
        <v>0.26086441277848288</v>
      </c>
      <c r="Y71">
        <f t="shared" si="87"/>
        <v>0.3160087418324502</v>
      </c>
      <c r="Z71">
        <f t="shared" si="87"/>
        <v>0.34643685074413205</v>
      </c>
      <c r="AA71">
        <f t="shared" si="87"/>
        <v>0.36248328591441092</v>
      </c>
      <c r="AC71">
        <f t="shared" si="88"/>
        <v>12834.896089376476</v>
      </c>
      <c r="AD71">
        <f t="shared" si="89"/>
        <v>6379.949988082396</v>
      </c>
      <c r="AE71">
        <f t="shared" si="90"/>
        <v>5382.6001771066894</v>
      </c>
      <c r="AF71">
        <f t="shared" si="91"/>
        <v>3344.6557392221234</v>
      </c>
      <c r="AG71">
        <f t="shared" si="92"/>
        <v>1799.9772853453878</v>
      </c>
      <c r="AH71">
        <f t="shared" si="93"/>
        <v>906.19260897853997</v>
      </c>
      <c r="AI71">
        <f t="shared" si="55"/>
        <v>5.211639692030574E-3</v>
      </c>
      <c r="AJ71">
        <f t="shared" si="69"/>
        <v>17813.375798735138</v>
      </c>
      <c r="AK71">
        <f t="shared" si="70"/>
        <v>92.836896361744877</v>
      </c>
      <c r="AM71">
        <f t="shared" si="94"/>
        <v>10867.144100443782</v>
      </c>
      <c r="AN71">
        <f t="shared" si="95"/>
        <v>5419.5587317064301</v>
      </c>
      <c r="AO71">
        <f t="shared" si="96"/>
        <v>4403.6002053493849</v>
      </c>
      <c r="AP71">
        <f t="shared" si="97"/>
        <v>2636.4916520647625</v>
      </c>
      <c r="AQ71">
        <f t="shared" si="98"/>
        <v>1377.1956993450365</v>
      </c>
      <c r="AR71">
        <f t="shared" si="99"/>
        <v>674.7871763582117</v>
      </c>
      <c r="AS71">
        <f t="shared" si="56"/>
        <v>7.8174595380458602E-3</v>
      </c>
      <c r="AT71">
        <f t="shared" si="71"/>
        <v>14511.633464823824</v>
      </c>
      <c r="AU71">
        <f t="shared" si="72"/>
        <v>113.4441074422125</v>
      </c>
      <c r="AW71">
        <f t="shared" si="100"/>
        <v>9129.3673396137328</v>
      </c>
      <c r="AX71">
        <f t="shared" si="101"/>
        <v>4578.8118406898921</v>
      </c>
      <c r="AY71">
        <f t="shared" si="102"/>
        <v>3588.6764830764268</v>
      </c>
      <c r="AZ71">
        <f t="shared" si="103"/>
        <v>2071.2720124081102</v>
      </c>
      <c r="BA71">
        <f t="shared" si="104"/>
        <v>1050.225632633671</v>
      </c>
      <c r="BB71">
        <f t="shared" si="105"/>
        <v>500.83348237030503</v>
      </c>
      <c r="BC71">
        <f t="shared" si="57"/>
        <v>1.0423279384061148E-2</v>
      </c>
      <c r="BD71">
        <f t="shared" si="73"/>
        <v>11789.819451178406</v>
      </c>
      <c r="BE71">
        <f t="shared" si="74"/>
        <v>122.888582027271</v>
      </c>
      <c r="BG71">
        <f t="shared" si="106"/>
        <v>7616.0062299732344</v>
      </c>
      <c r="BH71">
        <f t="shared" si="107"/>
        <v>3849.4154677052638</v>
      </c>
      <c r="BI71">
        <f t="shared" si="108"/>
        <v>2913.9223979662679</v>
      </c>
      <c r="BJ71">
        <f t="shared" si="109"/>
        <v>1621.863368905915</v>
      </c>
      <c r="BK71">
        <f t="shared" si="110"/>
        <v>798.15200978223231</v>
      </c>
      <c r="BL71">
        <f t="shared" si="111"/>
        <v>370.46865688785937</v>
      </c>
      <c r="BM71">
        <f t="shared" si="59"/>
        <v>1.3029099230076436E-2</v>
      </c>
      <c r="BN71">
        <f t="shared" si="75"/>
        <v>9553.8219012475383</v>
      </c>
      <c r="BO71">
        <f t="shared" si="76"/>
        <v>124.47769357783169</v>
      </c>
      <c r="BQ71">
        <f t="shared" si="112"/>
        <v>6314.0969349198749</v>
      </c>
      <c r="BR71">
        <f t="shared" si="113"/>
        <v>3221.7062056056129</v>
      </c>
      <c r="BS71">
        <f t="shared" si="114"/>
        <v>2357.9511809452824</v>
      </c>
      <c r="BT71">
        <f t="shared" si="115"/>
        <v>1265.8629664016164</v>
      </c>
      <c r="BU71">
        <f t="shared" si="116"/>
        <v>604.44910185944002</v>
      </c>
      <c r="BV71">
        <f t="shared" si="117"/>
        <v>273.07981329678256</v>
      </c>
      <c r="BW71">
        <f t="shared" si="58"/>
        <v>1.563491907609172E-2</v>
      </c>
      <c r="BX71">
        <f t="shared" si="77"/>
        <v>7723.0492681087344</v>
      </c>
      <c r="BY71">
        <f t="shared" si="78"/>
        <v>120.74925032754945</v>
      </c>
    </row>
    <row r="72" spans="1:77" x14ac:dyDescent="0.45">
      <c r="A72">
        <v>2025</v>
      </c>
      <c r="B72">
        <v>11</v>
      </c>
      <c r="C72">
        <v>70</v>
      </c>
      <c r="D72">
        <f t="shared" si="68"/>
        <v>904.59411101045089</v>
      </c>
      <c r="E72">
        <f t="shared" si="79"/>
        <v>6378.8493631543861</v>
      </c>
      <c r="F72">
        <f t="shared" si="80"/>
        <v>4624.5364002981833</v>
      </c>
      <c r="G72">
        <f t="shared" si="81"/>
        <v>3487.3605611292705</v>
      </c>
      <c r="H72">
        <f t="shared" si="82"/>
        <v>1982.5894825647115</v>
      </c>
      <c r="I72">
        <f t="shared" si="83"/>
        <v>998.44122831710411</v>
      </c>
      <c r="J72">
        <f t="shared" si="84"/>
        <v>474.59239693660697</v>
      </c>
      <c r="K72">
        <v>0</v>
      </c>
      <c r="L72">
        <f t="shared" si="53"/>
        <v>7.8201213881224266E-2</v>
      </c>
      <c r="M72">
        <f t="shared" si="67"/>
        <v>11567.520069245877</v>
      </c>
      <c r="N72">
        <f t="shared" si="66"/>
        <v>1.2057434936253839</v>
      </c>
      <c r="O72">
        <f t="shared" si="66"/>
        <v>1.0631834768008654</v>
      </c>
      <c r="P72">
        <f t="shared" si="66"/>
        <v>1.0266310022622362</v>
      </c>
      <c r="Q72">
        <f t="shared" si="66"/>
        <v>1.0124140126799859</v>
      </c>
      <c r="R72">
        <f t="shared" si="66"/>
        <v>1.0060357653723409</v>
      </c>
      <c r="S72">
        <f t="shared" si="66"/>
        <v>1.0029924091740836</v>
      </c>
      <c r="T72">
        <f t="shared" si="85"/>
        <v>0.43</v>
      </c>
      <c r="U72">
        <f t="shared" si="86"/>
        <v>4.4999999999999998E-2</v>
      </c>
      <c r="V72">
        <f t="shared" si="87"/>
        <v>4.9999999999999998E-7</v>
      </c>
      <c r="W72">
        <f t="shared" si="87"/>
        <v>0.17050111485872416</v>
      </c>
      <c r="X72">
        <f t="shared" si="87"/>
        <v>0.26086441277848288</v>
      </c>
      <c r="Y72">
        <f t="shared" si="87"/>
        <v>0.3160087418324502</v>
      </c>
      <c r="Z72">
        <f t="shared" si="87"/>
        <v>0.34643685074413205</v>
      </c>
      <c r="AA72">
        <f t="shared" si="87"/>
        <v>0.36248328591441092</v>
      </c>
      <c r="AC72">
        <f t="shared" si="88"/>
        <v>8938.5820287086335</v>
      </c>
      <c r="AD72">
        <f t="shared" si="89"/>
        <v>6476.9109280345356</v>
      </c>
      <c r="AE72">
        <f t="shared" si="90"/>
        <v>5258.6901704676093</v>
      </c>
      <c r="AF72">
        <f t="shared" si="91"/>
        <v>3218.8837994837195</v>
      </c>
      <c r="AG72">
        <f t="shared" si="92"/>
        <v>1720.6050461099592</v>
      </c>
      <c r="AH72">
        <f t="shared" si="93"/>
        <v>863.43555017105621</v>
      </c>
      <c r="AI72">
        <f t="shared" si="55"/>
        <v>3.9100606940612133E-2</v>
      </c>
      <c r="AJ72">
        <f t="shared" si="69"/>
        <v>17538.52549426688</v>
      </c>
      <c r="AK72">
        <f t="shared" si="70"/>
        <v>685.76699166923436</v>
      </c>
      <c r="AM72">
        <f t="shared" si="94"/>
        <v>7581.3964722366172</v>
      </c>
      <c r="AN72">
        <f t="shared" si="95"/>
        <v>5487.8014834598307</v>
      </c>
      <c r="AO72">
        <f t="shared" si="96"/>
        <v>4290.7522531533677</v>
      </c>
      <c r="AP72">
        <f t="shared" si="97"/>
        <v>2530.4791876505519</v>
      </c>
      <c r="AQ72">
        <f t="shared" si="98"/>
        <v>1312.8778165907884</v>
      </c>
      <c r="AR72">
        <f t="shared" si="99"/>
        <v>641.19019042353909</v>
      </c>
      <c r="AS72">
        <f t="shared" si="56"/>
        <v>5.8650910410918203E-2</v>
      </c>
      <c r="AT72">
        <f t="shared" si="71"/>
        <v>14263.100931278075</v>
      </c>
      <c r="AU72">
        <f t="shared" si="72"/>
        <v>836.54385490227435</v>
      </c>
      <c r="AW72">
        <f t="shared" si="100"/>
        <v>6378.8493631543861</v>
      </c>
      <c r="AX72">
        <f t="shared" si="101"/>
        <v>4624.5364002981833</v>
      </c>
      <c r="AY72">
        <f t="shared" si="102"/>
        <v>3487.3605611292705</v>
      </c>
      <c r="AZ72">
        <f t="shared" si="103"/>
        <v>1982.5894825647115</v>
      </c>
      <c r="BA72">
        <f t="shared" si="104"/>
        <v>998.44122831710411</v>
      </c>
      <c r="BB72">
        <f t="shared" si="105"/>
        <v>474.59239693660697</v>
      </c>
      <c r="BC72">
        <f t="shared" si="57"/>
        <v>7.8201213881224266E-2</v>
      </c>
      <c r="BD72">
        <f t="shared" si="73"/>
        <v>11567.520069245877</v>
      </c>
      <c r="BE72">
        <f t="shared" si="74"/>
        <v>904.59411101045089</v>
      </c>
      <c r="BG72">
        <f t="shared" si="106"/>
        <v>5328.5586548850115</v>
      </c>
      <c r="BH72">
        <f t="shared" si="107"/>
        <v>3877.82530516307</v>
      </c>
      <c r="BI72">
        <f t="shared" si="108"/>
        <v>2824.0630531506513</v>
      </c>
      <c r="BJ72">
        <f t="shared" si="109"/>
        <v>1548.1962073947977</v>
      </c>
      <c r="BK72">
        <f t="shared" si="110"/>
        <v>756.71698222918974</v>
      </c>
      <c r="BL72">
        <f t="shared" si="111"/>
        <v>350.092639814243</v>
      </c>
      <c r="BM72">
        <f t="shared" si="59"/>
        <v>9.7751517351530329E-2</v>
      </c>
      <c r="BN72">
        <f t="shared" si="75"/>
        <v>9356.8941877519519</v>
      </c>
      <c r="BO72">
        <f t="shared" si="76"/>
        <v>914.65060455046819</v>
      </c>
      <c r="BQ72">
        <f t="shared" si="112"/>
        <v>4422.7534447004609</v>
      </c>
      <c r="BR72">
        <f t="shared" si="113"/>
        <v>3237.0881750014955</v>
      </c>
      <c r="BS72">
        <f t="shared" si="114"/>
        <v>2279.0924435043421</v>
      </c>
      <c r="BT72">
        <f t="shared" si="115"/>
        <v>1205.0671992752289</v>
      </c>
      <c r="BU72">
        <f t="shared" si="116"/>
        <v>571.49482435655341</v>
      </c>
      <c r="BV72">
        <f t="shared" si="117"/>
        <v>257.3486491632334</v>
      </c>
      <c r="BW72">
        <f t="shared" si="58"/>
        <v>0.11730182082183641</v>
      </c>
      <c r="BX72">
        <f t="shared" si="77"/>
        <v>7550.0912913008524</v>
      </c>
      <c r="BY72">
        <f t="shared" si="78"/>
        <v>885.63945584068006</v>
      </c>
    </row>
    <row r="73" spans="1:77" x14ac:dyDescent="0.45">
      <c r="A73">
        <v>2025</v>
      </c>
      <c r="B73">
        <v>12</v>
      </c>
      <c r="C73">
        <v>71</v>
      </c>
      <c r="D73">
        <f t="shared" si="68"/>
        <v>598.2167907972655</v>
      </c>
      <c r="E73">
        <f t="shared" si="79"/>
        <v>4359.4853042805953</v>
      </c>
      <c r="F73">
        <f t="shared" si="80"/>
        <v>4333.8334475302036</v>
      </c>
      <c r="G73">
        <f t="shared" si="81"/>
        <v>3146.4061779346339</v>
      </c>
      <c r="H73">
        <f t="shared" si="82"/>
        <v>1761.8364075664463</v>
      </c>
      <c r="I73">
        <f t="shared" si="83"/>
        <v>881.18722792692142</v>
      </c>
      <c r="J73">
        <f t="shared" si="84"/>
        <v>417.47830431884614</v>
      </c>
      <c r="K73">
        <v>0</v>
      </c>
      <c r="L73">
        <f t="shared" si="53"/>
        <v>5.6752818299605289E-2</v>
      </c>
      <c r="M73">
        <f t="shared" si="67"/>
        <v>10540.741565277051</v>
      </c>
      <c r="N73">
        <f t="shared" si="66"/>
        <v>1.1813221450223856</v>
      </c>
      <c r="O73">
        <f t="shared" si="66"/>
        <v>1.0583928992520348</v>
      </c>
      <c r="P73">
        <f t="shared" si="66"/>
        <v>1.0249246350378065</v>
      </c>
      <c r="Q73">
        <f t="shared" si="66"/>
        <v>1.0116763904262953</v>
      </c>
      <c r="R73">
        <f t="shared" si="66"/>
        <v>1.0056898343371472</v>
      </c>
      <c r="S73">
        <f t="shared" si="66"/>
        <v>1.0028239197888971</v>
      </c>
      <c r="T73">
        <f t="shared" si="85"/>
        <v>0.43</v>
      </c>
      <c r="U73">
        <f t="shared" si="86"/>
        <v>4.4999999999999998E-2</v>
      </c>
      <c r="V73">
        <f t="shared" si="87"/>
        <v>4.9999999999999998E-7</v>
      </c>
      <c r="W73">
        <f t="shared" si="87"/>
        <v>0.17050111485872416</v>
      </c>
      <c r="X73">
        <f t="shared" si="87"/>
        <v>0.26086441277848288</v>
      </c>
      <c r="Y73">
        <f t="shared" si="87"/>
        <v>0.3160087418324502</v>
      </c>
      <c r="Z73">
        <f t="shared" si="87"/>
        <v>0.34643685074413205</v>
      </c>
      <c r="AA73">
        <f t="shared" si="87"/>
        <v>0.36248328591441092</v>
      </c>
      <c r="AC73">
        <f t="shared" si="88"/>
        <v>6095.0847635593955</v>
      </c>
      <c r="AD73">
        <f t="shared" si="89"/>
        <v>6323.0170204379665</v>
      </c>
      <c r="AE73">
        <f t="shared" si="90"/>
        <v>4950.1733367025981</v>
      </c>
      <c r="AF73">
        <f t="shared" si="91"/>
        <v>2986.3348156844281</v>
      </c>
      <c r="AG73">
        <f t="shared" si="92"/>
        <v>1585.8189532077618</v>
      </c>
      <c r="AH73">
        <f t="shared" si="93"/>
        <v>793.28757994836053</v>
      </c>
      <c r="AI73">
        <f t="shared" si="55"/>
        <v>2.8376409149802644E-2</v>
      </c>
      <c r="AJ73">
        <f t="shared" si="69"/>
        <v>16638.631705981112</v>
      </c>
      <c r="AK73">
        <f t="shared" si="70"/>
        <v>472.14462098179882</v>
      </c>
      <c r="AM73">
        <f t="shared" si="94"/>
        <v>5175.8434928093466</v>
      </c>
      <c r="AN73">
        <f t="shared" si="95"/>
        <v>5250.1210142654636</v>
      </c>
      <c r="AO73">
        <f t="shared" si="96"/>
        <v>3955.1368922435263</v>
      </c>
      <c r="AP73">
        <f t="shared" si="97"/>
        <v>2298.1925137641388</v>
      </c>
      <c r="AQ73">
        <f t="shared" si="98"/>
        <v>1184.3644680954906</v>
      </c>
      <c r="AR73">
        <f t="shared" si="99"/>
        <v>576.56260519437797</v>
      </c>
      <c r="AS73">
        <f t="shared" si="56"/>
        <v>4.2564613724703965E-2</v>
      </c>
      <c r="AT73">
        <f t="shared" si="71"/>
        <v>13264.377493562999</v>
      </c>
      <c r="AU73">
        <f t="shared" si="72"/>
        <v>564.59310431216602</v>
      </c>
      <c r="AW73">
        <f t="shared" si="100"/>
        <v>4359.4853042805953</v>
      </c>
      <c r="AX73">
        <f t="shared" si="101"/>
        <v>4333.8334475302036</v>
      </c>
      <c r="AY73">
        <f t="shared" si="102"/>
        <v>3146.4061779346339</v>
      </c>
      <c r="AZ73">
        <f t="shared" si="103"/>
        <v>1761.8364075664463</v>
      </c>
      <c r="BA73">
        <f t="shared" si="104"/>
        <v>881.18722792692142</v>
      </c>
      <c r="BB73">
        <f t="shared" si="105"/>
        <v>417.47830431884614</v>
      </c>
      <c r="BC73">
        <f t="shared" si="57"/>
        <v>5.6752818299605289E-2</v>
      </c>
      <c r="BD73">
        <f t="shared" si="73"/>
        <v>10540.741565277051</v>
      </c>
      <c r="BE73">
        <f t="shared" si="74"/>
        <v>598.2167907972655</v>
      </c>
      <c r="BG73">
        <f t="shared" si="106"/>
        <v>3645.0610478079502</v>
      </c>
      <c r="BH73">
        <f t="shared" si="107"/>
        <v>3558.2486921991645</v>
      </c>
      <c r="BI73">
        <f t="shared" si="108"/>
        <v>2492.7470534440808</v>
      </c>
      <c r="BJ73">
        <f t="shared" si="109"/>
        <v>1345.5433072502742</v>
      </c>
      <c r="BK73">
        <f t="shared" si="110"/>
        <v>653.05631949119299</v>
      </c>
      <c r="BL73">
        <f t="shared" si="111"/>
        <v>301.11686177509409</v>
      </c>
      <c r="BM73">
        <f t="shared" si="59"/>
        <v>7.0941022874506612E-2</v>
      </c>
      <c r="BN73">
        <f t="shared" si="75"/>
        <v>8350.7122341598078</v>
      </c>
      <c r="BO73">
        <f t="shared" si="76"/>
        <v>592.40806762195314</v>
      </c>
      <c r="BQ73">
        <f t="shared" si="112"/>
        <v>3027.8499058830139</v>
      </c>
      <c r="BR73">
        <f t="shared" si="113"/>
        <v>2907.0294837931397</v>
      </c>
      <c r="BS73">
        <f t="shared" si="114"/>
        <v>1967.1548529002621</v>
      </c>
      <c r="BT73">
        <f t="shared" si="115"/>
        <v>1023.7691307350846</v>
      </c>
      <c r="BU73">
        <f t="shared" si="116"/>
        <v>482.03435905434299</v>
      </c>
      <c r="BV73">
        <f t="shared" si="117"/>
        <v>216.31593311605349</v>
      </c>
      <c r="BW73">
        <f t="shared" si="58"/>
        <v>8.5129227449407929E-2</v>
      </c>
      <c r="BX73">
        <f t="shared" si="77"/>
        <v>6596.3037595988826</v>
      </c>
      <c r="BY73">
        <f t="shared" si="78"/>
        <v>561.53824307627792</v>
      </c>
    </row>
    <row r="74" spans="1:77" x14ac:dyDescent="0.45">
      <c r="A74">
        <v>2026</v>
      </c>
      <c r="B74">
        <v>1</v>
      </c>
      <c r="C74">
        <v>72</v>
      </c>
      <c r="D74">
        <f t="shared" si="68"/>
        <v>165.00011258512382</v>
      </c>
      <c r="E74">
        <f t="shared" si="79"/>
        <v>2573.0691765615393</v>
      </c>
      <c r="F74">
        <f t="shared" si="80"/>
        <v>2924.2496426754492</v>
      </c>
      <c r="G74">
        <f t="shared" si="81"/>
        <v>4134.5308505851881</v>
      </c>
      <c r="H74">
        <f t="shared" si="82"/>
        <v>2901.1444713252586</v>
      </c>
      <c r="I74">
        <f t="shared" si="83"/>
        <v>1602.2107424364253</v>
      </c>
      <c r="J74">
        <f t="shared" si="84"/>
        <v>796.31213196204351</v>
      </c>
      <c r="K74">
        <v>0</v>
      </c>
      <c r="L74">
        <f t="shared" si="53"/>
        <v>1.3351200307261543E-2</v>
      </c>
      <c r="M74">
        <f t="shared" si="67"/>
        <v>12358.447838984366</v>
      </c>
      <c r="N74">
        <f t="shared" si="66"/>
        <v>8.6201218745313053</v>
      </c>
      <c r="O74">
        <f t="shared" si="66"/>
        <v>1.1610740940419642</v>
      </c>
      <c r="P74">
        <f t="shared" si="66"/>
        <v>1.0540543689490181</v>
      </c>
      <c r="Q74">
        <f t="shared" si="66"/>
        <v>1.0233414656310638</v>
      </c>
      <c r="R74">
        <f t="shared" si="66"/>
        <v>1.0109854330301788</v>
      </c>
      <c r="S74">
        <f t="shared" si="66"/>
        <v>1.0053643810555184</v>
      </c>
      <c r="T74">
        <f t="shared" si="85"/>
        <v>0.43</v>
      </c>
      <c r="U74">
        <f t="shared" si="86"/>
        <v>4.4999999999999998E-2</v>
      </c>
      <c r="V74">
        <f t="shared" si="87"/>
        <v>4.9999999999999998E-7</v>
      </c>
      <c r="W74">
        <f t="shared" si="87"/>
        <v>0.17050111485872416</v>
      </c>
      <c r="X74">
        <f t="shared" si="87"/>
        <v>0.26086441277848288</v>
      </c>
      <c r="Y74">
        <f t="shared" si="87"/>
        <v>0.3160087418324502</v>
      </c>
      <c r="Z74">
        <f t="shared" si="87"/>
        <v>0.34643685074413205</v>
      </c>
      <c r="AA74">
        <f t="shared" si="87"/>
        <v>0.36248328591441092</v>
      </c>
      <c r="AC74">
        <f t="shared" si="88"/>
        <v>4150.0530323352923</v>
      </c>
      <c r="AD74">
        <f t="shared" si="89"/>
        <v>4082.2043127147608</v>
      </c>
      <c r="AE74">
        <f t="shared" si="90"/>
        <v>6211.6611640155297</v>
      </c>
      <c r="AF74">
        <f t="shared" si="91"/>
        <v>4704.7764995068537</v>
      </c>
      <c r="AG74">
        <f t="shared" si="92"/>
        <v>2800.5087691357162</v>
      </c>
      <c r="AH74">
        <f t="shared" si="93"/>
        <v>1478.0742628711769</v>
      </c>
      <c r="AI74">
        <f t="shared" si="55"/>
        <v>6.6756001536307716E-3</v>
      </c>
      <c r="AJ74">
        <f t="shared" si="69"/>
        <v>19277.225008244037</v>
      </c>
      <c r="AK74">
        <f t="shared" si="70"/>
        <v>128.68704622660886</v>
      </c>
      <c r="AM74">
        <f t="shared" si="94"/>
        <v>3272.4566778189419</v>
      </c>
      <c r="AN74">
        <f t="shared" si="95"/>
        <v>3469.3495365532799</v>
      </c>
      <c r="AO74">
        <f t="shared" si="96"/>
        <v>5083.1703426552367</v>
      </c>
      <c r="AP74">
        <f t="shared" si="97"/>
        <v>3702.9510861492618</v>
      </c>
      <c r="AQ74">
        <f t="shared" si="98"/>
        <v>2122.5792104089273</v>
      </c>
      <c r="AR74">
        <f t="shared" si="99"/>
        <v>1087.0916408628891</v>
      </c>
      <c r="AS74">
        <f t="shared" si="56"/>
        <v>1.0013400230446157E-2</v>
      </c>
      <c r="AT74">
        <f t="shared" si="71"/>
        <v>15465.141816629595</v>
      </c>
      <c r="AU74">
        <f t="shared" si="72"/>
        <v>154.8586546305213</v>
      </c>
      <c r="AW74">
        <f t="shared" si="100"/>
        <v>2573.0691765615393</v>
      </c>
      <c r="AX74">
        <f t="shared" si="101"/>
        <v>2924.2496426754492</v>
      </c>
      <c r="AY74">
        <f t="shared" si="102"/>
        <v>4134.5308505851881</v>
      </c>
      <c r="AZ74">
        <f t="shared" si="103"/>
        <v>2901.1444713252586</v>
      </c>
      <c r="BA74">
        <f t="shared" si="104"/>
        <v>1602.2107424364253</v>
      </c>
      <c r="BB74">
        <f t="shared" si="105"/>
        <v>796.31213196204351</v>
      </c>
      <c r="BC74">
        <f t="shared" si="57"/>
        <v>1.3351200307261543E-2</v>
      </c>
      <c r="BD74">
        <f t="shared" si="73"/>
        <v>12358.447838984366</v>
      </c>
      <c r="BE74">
        <f t="shared" si="74"/>
        <v>165.00011258512382</v>
      </c>
      <c r="BG74">
        <f t="shared" si="106"/>
        <v>2017.5504170553259</v>
      </c>
      <c r="BH74">
        <f t="shared" si="107"/>
        <v>2446.5672607233573</v>
      </c>
      <c r="BI74">
        <f t="shared" si="108"/>
        <v>3344.128215998111</v>
      </c>
      <c r="BJ74">
        <f t="shared" si="109"/>
        <v>2263.0703343743335</v>
      </c>
      <c r="BK74">
        <f t="shared" si="110"/>
        <v>1204.5437298720813</v>
      </c>
      <c r="BL74">
        <f t="shared" si="111"/>
        <v>580.88887388327248</v>
      </c>
      <c r="BM74">
        <f t="shared" si="59"/>
        <v>1.6689000384076929E-2</v>
      </c>
      <c r="BN74">
        <f t="shared" si="75"/>
        <v>9839.1984148511547</v>
      </c>
      <c r="BO74">
        <f t="shared" si="76"/>
        <v>164.20638612446004</v>
      </c>
      <c r="BQ74">
        <f t="shared" si="112"/>
        <v>1577.7378339233787</v>
      </c>
      <c r="BR74">
        <f t="shared" si="113"/>
        <v>2033.3985960942325</v>
      </c>
      <c r="BS74">
        <f t="shared" si="114"/>
        <v>2690.8511180746727</v>
      </c>
      <c r="BT74">
        <f t="shared" si="115"/>
        <v>1757.9947506356737</v>
      </c>
      <c r="BU74">
        <f t="shared" si="116"/>
        <v>901.96284597936949</v>
      </c>
      <c r="BV74">
        <f t="shared" si="117"/>
        <v>421.92687465021049</v>
      </c>
      <c r="BW74">
        <f t="shared" si="58"/>
        <v>2.0026800460892315E-2</v>
      </c>
      <c r="BX74">
        <f t="shared" si="77"/>
        <v>7806.134185434159</v>
      </c>
      <c r="BY74">
        <f t="shared" si="78"/>
        <v>156.33189170264006</v>
      </c>
    </row>
    <row r="75" spans="1:77" x14ac:dyDescent="0.45">
      <c r="A75">
        <v>2026</v>
      </c>
      <c r="B75">
        <v>2</v>
      </c>
      <c r="C75">
        <v>73</v>
      </c>
      <c r="D75">
        <f t="shared" si="68"/>
        <v>153.72120645807334</v>
      </c>
      <c r="E75">
        <f t="shared" si="79"/>
        <v>12614.161283587408</v>
      </c>
      <c r="F75">
        <f t="shared" si="80"/>
        <v>3203.4410891861494</v>
      </c>
      <c r="G75">
        <f t="shared" si="81"/>
        <v>4106.7084432534803</v>
      </c>
      <c r="H75">
        <f t="shared" si="82"/>
        <v>2796.5289097482741</v>
      </c>
      <c r="I75">
        <f t="shared" si="83"/>
        <v>1525.5287572348325</v>
      </c>
      <c r="J75">
        <f t="shared" si="84"/>
        <v>753.92585748062652</v>
      </c>
      <c r="K75">
        <v>0</v>
      </c>
      <c r="L75">
        <f t="shared" si="53"/>
        <v>1.2410750453903562E-2</v>
      </c>
      <c r="M75">
        <f t="shared" si="67"/>
        <v>12386.133056903363</v>
      </c>
      <c r="N75">
        <f t="shared" si="66"/>
        <v>3.2678406690608193</v>
      </c>
      <c r="O75">
        <f t="shared" si="66"/>
        <v>1.1440413263120033</v>
      </c>
      <c r="P75">
        <f t="shared" si="66"/>
        <v>1.0501129079198277</v>
      </c>
      <c r="Q75">
        <f t="shared" si="66"/>
        <v>1.0218709165783502</v>
      </c>
      <c r="R75">
        <f t="shared" si="66"/>
        <v>1.0103378645517875</v>
      </c>
      <c r="S75">
        <f t="shared" si="66"/>
        <v>1.0050581211766119</v>
      </c>
      <c r="T75">
        <f t="shared" si="85"/>
        <v>0.43</v>
      </c>
      <c r="U75">
        <f t="shared" si="86"/>
        <v>4.4999999999999998E-2</v>
      </c>
      <c r="V75">
        <f t="shared" si="87"/>
        <v>4.9999999999999998E-7</v>
      </c>
      <c r="W75">
        <f t="shared" si="87"/>
        <v>0.17050111485872416</v>
      </c>
      <c r="X75">
        <f t="shared" si="87"/>
        <v>0.26086441277848288</v>
      </c>
      <c r="Y75">
        <f t="shared" si="87"/>
        <v>0.3160087418324502</v>
      </c>
      <c r="Z75">
        <f t="shared" si="87"/>
        <v>0.34643685074413205</v>
      </c>
      <c r="AA75">
        <f t="shared" si="87"/>
        <v>0.36248328591441092</v>
      </c>
      <c r="AC75">
        <f t="shared" si="88"/>
        <v>20316.926945307376</v>
      </c>
      <c r="AD75">
        <f t="shared" si="89"/>
        <v>4499.2021350088016</v>
      </c>
      <c r="AE75">
        <f t="shared" si="90"/>
        <v>6211.3277356644394</v>
      </c>
      <c r="AF75">
        <f t="shared" si="91"/>
        <v>4566.5289922177863</v>
      </c>
      <c r="AG75">
        <f t="shared" si="92"/>
        <v>2685.1711832198716</v>
      </c>
      <c r="AH75">
        <f t="shared" si="93"/>
        <v>1409.2660389292209</v>
      </c>
      <c r="AI75">
        <f t="shared" si="55"/>
        <v>6.2053752269517811E-3</v>
      </c>
      <c r="AJ75">
        <f t="shared" si="69"/>
        <v>19371.496085040118</v>
      </c>
      <c r="AK75">
        <f t="shared" si="70"/>
        <v>120.20740191510137</v>
      </c>
      <c r="AM75">
        <f t="shared" si="94"/>
        <v>16032.959648448308</v>
      </c>
      <c r="AN75">
        <f t="shared" si="95"/>
        <v>3812.1641504666036</v>
      </c>
      <c r="AO75">
        <f t="shared" si="96"/>
        <v>5065.9308828568355</v>
      </c>
      <c r="AP75">
        <f t="shared" si="97"/>
        <v>3581.7820077760412</v>
      </c>
      <c r="AQ75">
        <f t="shared" si="98"/>
        <v>2028.0770772235496</v>
      </c>
      <c r="AR75">
        <f t="shared" si="99"/>
        <v>1032.8561863196101</v>
      </c>
      <c r="AS75">
        <f t="shared" si="56"/>
        <v>9.3080628404276708E-3</v>
      </c>
      <c r="AT75">
        <f t="shared" si="71"/>
        <v>15520.81030464264</v>
      </c>
      <c r="AU75">
        <f t="shared" si="72"/>
        <v>144.46867764997103</v>
      </c>
      <c r="AW75">
        <f t="shared" si="100"/>
        <v>12614.161283587408</v>
      </c>
      <c r="AX75">
        <f t="shared" si="101"/>
        <v>3203.4410891861494</v>
      </c>
      <c r="AY75">
        <f t="shared" si="102"/>
        <v>4106.7084432534803</v>
      </c>
      <c r="AZ75">
        <f t="shared" si="103"/>
        <v>2796.5289097482741</v>
      </c>
      <c r="BA75">
        <f t="shared" si="104"/>
        <v>1525.5287572348325</v>
      </c>
      <c r="BB75">
        <f t="shared" si="105"/>
        <v>753.92585748062652</v>
      </c>
      <c r="BC75">
        <f t="shared" si="57"/>
        <v>1.2410750453903562E-2</v>
      </c>
      <c r="BD75">
        <f t="shared" si="73"/>
        <v>12386.133056903363</v>
      </c>
      <c r="BE75">
        <f t="shared" si="74"/>
        <v>153.72120645807334</v>
      </c>
      <c r="BG75">
        <f t="shared" si="106"/>
        <v>9895.6282305365403</v>
      </c>
      <c r="BH75">
        <f t="shared" si="107"/>
        <v>2671.9860398441501</v>
      </c>
      <c r="BI75">
        <f t="shared" si="108"/>
        <v>3310.462616279367</v>
      </c>
      <c r="BJ75">
        <f t="shared" si="109"/>
        <v>2173.9101140490288</v>
      </c>
      <c r="BK75">
        <f t="shared" si="110"/>
        <v>1142.873606182357</v>
      </c>
      <c r="BL75">
        <f t="shared" si="111"/>
        <v>548.03030427243311</v>
      </c>
      <c r="BM75">
        <f t="shared" si="59"/>
        <v>1.5513438067379454E-2</v>
      </c>
      <c r="BN75">
        <f t="shared" si="75"/>
        <v>9847.2626806273365</v>
      </c>
      <c r="BO75">
        <f t="shared" si="76"/>
        <v>152.76489972912916</v>
      </c>
      <c r="BQ75">
        <f t="shared" si="112"/>
        <v>7741.4378283054066</v>
      </c>
      <c r="BR75">
        <f t="shared" si="113"/>
        <v>2213.9622753694912</v>
      </c>
      <c r="BS75">
        <f t="shared" si="114"/>
        <v>2654.7805868124001</v>
      </c>
      <c r="BT75">
        <f t="shared" si="115"/>
        <v>1682.8656129940246</v>
      </c>
      <c r="BU75">
        <f t="shared" si="116"/>
        <v>852.77366005113652</v>
      </c>
      <c r="BV75">
        <f t="shared" si="117"/>
        <v>396.65184455243752</v>
      </c>
      <c r="BW75">
        <f t="shared" si="58"/>
        <v>1.8616125680855342E-2</v>
      </c>
      <c r="BX75">
        <f t="shared" si="77"/>
        <v>7801.0339797794895</v>
      </c>
      <c r="BY75">
        <f t="shared" si="78"/>
        <v>145.22502900819811</v>
      </c>
    </row>
    <row r="76" spans="1:77" x14ac:dyDescent="0.45">
      <c r="A76">
        <v>2026</v>
      </c>
      <c r="B76">
        <v>3</v>
      </c>
      <c r="C76">
        <v>74</v>
      </c>
      <c r="D76">
        <f t="shared" si="68"/>
        <v>261.59971542366873</v>
      </c>
      <c r="E76">
        <f t="shared" si="79"/>
        <v>23236.024863809755</v>
      </c>
      <c r="F76">
        <f t="shared" si="80"/>
        <v>3460.1927798236502</v>
      </c>
      <c r="G76">
        <f t="shared" si="81"/>
        <v>4067.4773721080915</v>
      </c>
      <c r="H76">
        <f t="shared" si="82"/>
        <v>2694.3884175954058</v>
      </c>
      <c r="I76">
        <f t="shared" si="83"/>
        <v>1453.0080341703235</v>
      </c>
      <c r="J76">
        <f t="shared" si="84"/>
        <v>714.28425138583964</v>
      </c>
      <c r="K76">
        <v>0</v>
      </c>
      <c r="L76">
        <f t="shared" si="53"/>
        <v>2.1114884749295418E-2</v>
      </c>
      <c r="M76">
        <f t="shared" si="67"/>
        <v>12389.35085508331</v>
      </c>
      <c r="N76">
        <f t="shared" si="66"/>
        <v>2.2382502350490769</v>
      </c>
      <c r="O76">
        <f t="shared" si="66"/>
        <v>1.1295373993361264</v>
      </c>
      <c r="P76">
        <f t="shared" si="66"/>
        <v>1.0465219726732478</v>
      </c>
      <c r="Q76">
        <f t="shared" si="66"/>
        <v>1.0205035229536517</v>
      </c>
      <c r="R76">
        <f t="shared" si="66"/>
        <v>1.0097306758633313</v>
      </c>
      <c r="S76">
        <f t="shared" si="66"/>
        <v>1.0047698588762555</v>
      </c>
      <c r="T76">
        <f t="shared" si="85"/>
        <v>0.43</v>
      </c>
      <c r="U76">
        <f t="shared" si="86"/>
        <v>4.4999999999999998E-2</v>
      </c>
      <c r="V76">
        <f t="shared" si="87"/>
        <v>4.9999999999999998E-7</v>
      </c>
      <c r="W76">
        <f t="shared" si="87"/>
        <v>0.17050111485872416</v>
      </c>
      <c r="X76">
        <f t="shared" si="87"/>
        <v>0.26086441277848288</v>
      </c>
      <c r="Y76">
        <f t="shared" si="87"/>
        <v>0.3160087418324502</v>
      </c>
      <c r="Z76">
        <f t="shared" si="87"/>
        <v>0.34643685074413205</v>
      </c>
      <c r="AA76">
        <f t="shared" si="87"/>
        <v>0.36248328591441092</v>
      </c>
      <c r="AC76">
        <f t="shared" si="88"/>
        <v>37169.268096677879</v>
      </c>
      <c r="AD76">
        <f t="shared" si="89"/>
        <v>4887.7266474069766</v>
      </c>
      <c r="AE76">
        <f t="shared" si="90"/>
        <v>6190.5350169099174</v>
      </c>
      <c r="AF76">
        <f t="shared" si="91"/>
        <v>4428.0779984690689</v>
      </c>
      <c r="AG76">
        <f t="shared" si="92"/>
        <v>2574.1857691054179</v>
      </c>
      <c r="AH76">
        <f t="shared" si="93"/>
        <v>1343.9115102784633</v>
      </c>
      <c r="AI76">
        <f t="shared" si="55"/>
        <v>1.0557442374647709E-2</v>
      </c>
      <c r="AJ76">
        <f t="shared" si="69"/>
        <v>19424.436942169847</v>
      </c>
      <c r="AK76">
        <f t="shared" si="70"/>
        <v>205.07237367693631</v>
      </c>
      <c r="AM76">
        <f t="shared" si="94"/>
        <v>29444.091132523525</v>
      </c>
      <c r="AN76">
        <f t="shared" si="95"/>
        <v>4129.5321674614661</v>
      </c>
      <c r="AO76">
        <f t="shared" si="96"/>
        <v>5033.2544342324627</v>
      </c>
      <c r="AP76">
        <f t="shared" si="97"/>
        <v>3462.0740624137061</v>
      </c>
      <c r="AQ76">
        <f t="shared" si="98"/>
        <v>1937.9586566177629</v>
      </c>
      <c r="AR76">
        <f t="shared" si="99"/>
        <v>981.75298536757907</v>
      </c>
      <c r="AS76">
        <f t="shared" si="56"/>
        <v>1.5836163561971563E-2</v>
      </c>
      <c r="AT76">
        <f t="shared" si="71"/>
        <v>15544.572306092978</v>
      </c>
      <c r="AU76">
        <f t="shared" si="72"/>
        <v>246.16638954018188</v>
      </c>
      <c r="AW76">
        <f t="shared" si="100"/>
        <v>23236.024863809755</v>
      </c>
      <c r="AX76">
        <f t="shared" si="101"/>
        <v>3460.1927798236502</v>
      </c>
      <c r="AY76">
        <f t="shared" si="102"/>
        <v>4067.4773721080915</v>
      </c>
      <c r="AZ76">
        <f t="shared" si="103"/>
        <v>2694.3884175954058</v>
      </c>
      <c r="BA76">
        <f t="shared" si="104"/>
        <v>1453.0080341703235</v>
      </c>
      <c r="BB76">
        <f t="shared" si="105"/>
        <v>714.28425138583964</v>
      </c>
      <c r="BC76">
        <f t="shared" si="57"/>
        <v>2.1114884749295418E-2</v>
      </c>
      <c r="BD76">
        <f t="shared" si="73"/>
        <v>12389.35085508331</v>
      </c>
      <c r="BE76">
        <f t="shared" si="74"/>
        <v>261.59971542366873</v>
      </c>
      <c r="BG76">
        <f t="shared" si="106"/>
        <v>18272.282605883058</v>
      </c>
      <c r="BH76">
        <f t="shared" si="107"/>
        <v>2877.8519525834631</v>
      </c>
      <c r="BI76">
        <f t="shared" si="108"/>
        <v>3268.5666891646365</v>
      </c>
      <c r="BJ76">
        <f t="shared" si="109"/>
        <v>2087.765202447777</v>
      </c>
      <c r="BK76">
        <f t="shared" si="110"/>
        <v>1084.9975982720007</v>
      </c>
      <c r="BL76">
        <f t="shared" si="111"/>
        <v>517.51436991732555</v>
      </c>
      <c r="BM76">
        <f t="shared" si="59"/>
        <v>2.6393605936619272E-2</v>
      </c>
      <c r="BN76">
        <f t="shared" si="75"/>
        <v>9836.6958123852037</v>
      </c>
      <c r="BO76">
        <f t="shared" si="76"/>
        <v>259.62587299048806</v>
      </c>
      <c r="BQ76">
        <f t="shared" si="112"/>
        <v>14321.817045908198</v>
      </c>
      <c r="BR76">
        <f t="shared" si="113"/>
        <v>2377.670042741172</v>
      </c>
      <c r="BS76">
        <f t="shared" si="114"/>
        <v>2612.9457615616807</v>
      </c>
      <c r="BT76">
        <f t="shared" si="115"/>
        <v>1610.9577744836267</v>
      </c>
      <c r="BU76">
        <f t="shared" si="116"/>
        <v>806.94264867034883</v>
      </c>
      <c r="BV76">
        <f t="shared" si="117"/>
        <v>373.33441996325911</v>
      </c>
      <c r="BW76">
        <f t="shared" si="58"/>
        <v>3.1672327123943127E-2</v>
      </c>
      <c r="BX76">
        <f t="shared" si="77"/>
        <v>7781.8506474200876</v>
      </c>
      <c r="BY76">
        <f t="shared" si="78"/>
        <v>246.46931933475761</v>
      </c>
    </row>
    <row r="77" spans="1:77" x14ac:dyDescent="0.45">
      <c r="A77">
        <v>2026</v>
      </c>
      <c r="B77">
        <v>4</v>
      </c>
      <c r="C77">
        <v>75</v>
      </c>
      <c r="D77">
        <f t="shared" si="68"/>
        <v>213.00830449649567</v>
      </c>
      <c r="E77">
        <f t="shared" si="79"/>
        <v>29040.351691070035</v>
      </c>
      <c r="F77">
        <f t="shared" si="80"/>
        <v>3659.4768100497627</v>
      </c>
      <c r="G77">
        <f t="shared" si="81"/>
        <v>3979.2684273831223</v>
      </c>
      <c r="H77">
        <f t="shared" si="82"/>
        <v>2569.0076921979899</v>
      </c>
      <c r="I77">
        <f t="shared" si="83"/>
        <v>1370.44508189935</v>
      </c>
      <c r="J77">
        <f t="shared" si="84"/>
        <v>670.31314892542139</v>
      </c>
      <c r="K77">
        <v>0</v>
      </c>
      <c r="L77">
        <f t="shared" si="53"/>
        <v>1.7390546631021866E-2</v>
      </c>
      <c r="M77">
        <f t="shared" si="67"/>
        <v>12248.511160455646</v>
      </c>
      <c r="N77">
        <f t="shared" si="66"/>
        <v>1.8270192822678391</v>
      </c>
      <c r="O77">
        <f t="shared" si="66"/>
        <v>1.1170577104393344</v>
      </c>
      <c r="P77">
        <f t="shared" si="66"/>
        <v>1.0432418957194785</v>
      </c>
      <c r="Q77">
        <f t="shared" si="66"/>
        <v>1.0192307904732578</v>
      </c>
      <c r="R77">
        <f t="shared" si="66"/>
        <v>1.0091610987898421</v>
      </c>
      <c r="S77">
        <f t="shared" si="66"/>
        <v>1.0044984798858381</v>
      </c>
      <c r="T77">
        <f t="shared" si="85"/>
        <v>0.43</v>
      </c>
      <c r="U77">
        <f t="shared" si="86"/>
        <v>4.4999999999999998E-2</v>
      </c>
      <c r="V77">
        <f t="shared" si="87"/>
        <v>4.9999999999999998E-7</v>
      </c>
      <c r="W77">
        <f t="shared" si="87"/>
        <v>0.17050111485872416</v>
      </c>
      <c r="X77">
        <f t="shared" si="87"/>
        <v>0.26086441277848288</v>
      </c>
      <c r="Y77">
        <f t="shared" si="87"/>
        <v>0.3160087418324502</v>
      </c>
      <c r="Z77">
        <f t="shared" si="87"/>
        <v>0.34643685074413205</v>
      </c>
      <c r="AA77">
        <f t="shared" si="87"/>
        <v>0.36248328591441092</v>
      </c>
      <c r="AC77">
        <f t="shared" si="88"/>
        <v>45874.517808844204</v>
      </c>
      <c r="AD77">
        <f t="shared" si="89"/>
        <v>5220.8290014859231</v>
      </c>
      <c r="AE77">
        <f t="shared" si="90"/>
        <v>6121.6408097891463</v>
      </c>
      <c r="AF77">
        <f t="shared" si="91"/>
        <v>4268.7709051711508</v>
      </c>
      <c r="AG77">
        <f t="shared" si="92"/>
        <v>2455.0919733779679</v>
      </c>
      <c r="AH77">
        <f t="shared" si="93"/>
        <v>1275.3690301646661</v>
      </c>
      <c r="AI77">
        <f t="shared" si="55"/>
        <v>8.6952733155109332E-3</v>
      </c>
      <c r="AJ77">
        <f t="shared" si="69"/>
        <v>19341.701719988854</v>
      </c>
      <c r="AK77">
        <f t="shared" si="70"/>
        <v>168.181382842391</v>
      </c>
      <c r="AM77">
        <f t="shared" si="94"/>
        <v>36594.618462327591</v>
      </c>
      <c r="AN77">
        <f t="shared" si="95"/>
        <v>4389.1643319500399</v>
      </c>
      <c r="AO77">
        <f t="shared" si="96"/>
        <v>4950.6704078332341</v>
      </c>
      <c r="AP77">
        <f t="shared" si="97"/>
        <v>3319.2451613197209</v>
      </c>
      <c r="AQ77">
        <f t="shared" si="98"/>
        <v>1838.0697401929265</v>
      </c>
      <c r="AR77">
        <f t="shared" si="99"/>
        <v>926.49899632022948</v>
      </c>
      <c r="AS77">
        <f t="shared" si="56"/>
        <v>1.30429099732664E-2</v>
      </c>
      <c r="AT77">
        <f t="shared" si="71"/>
        <v>15423.64863761615</v>
      </c>
      <c r="AU77">
        <f t="shared" si="72"/>
        <v>201.16926063972039</v>
      </c>
      <c r="AW77">
        <f t="shared" si="100"/>
        <v>29040.351691070035</v>
      </c>
      <c r="AX77">
        <f t="shared" si="101"/>
        <v>3659.4768100497627</v>
      </c>
      <c r="AY77">
        <f t="shared" si="102"/>
        <v>3979.2684273831223</v>
      </c>
      <c r="AZ77">
        <f t="shared" si="103"/>
        <v>2569.0076921979899</v>
      </c>
      <c r="BA77">
        <f t="shared" si="104"/>
        <v>1370.44508189935</v>
      </c>
      <c r="BB77">
        <f t="shared" si="105"/>
        <v>670.31314892542139</v>
      </c>
      <c r="BC77">
        <f t="shared" si="57"/>
        <v>1.7390546631021866E-2</v>
      </c>
      <c r="BD77">
        <f t="shared" si="73"/>
        <v>12248.511160455646</v>
      </c>
      <c r="BE77">
        <f t="shared" si="74"/>
        <v>213.00830449649567</v>
      </c>
      <c r="BG77">
        <f t="shared" si="106"/>
        <v>22938.176910884777</v>
      </c>
      <c r="BH77">
        <f t="shared" si="107"/>
        <v>3028.4056563563013</v>
      </c>
      <c r="BI77">
        <f t="shared" si="108"/>
        <v>3180.4293895161309</v>
      </c>
      <c r="BJ77">
        <f t="shared" si="109"/>
        <v>1979.5923636674975</v>
      </c>
      <c r="BK77">
        <f t="shared" si="110"/>
        <v>1017.6183680427114</v>
      </c>
      <c r="BL77">
        <f t="shared" si="111"/>
        <v>482.92454226285781</v>
      </c>
      <c r="BM77">
        <f t="shared" si="59"/>
        <v>2.1738183288777333E-2</v>
      </c>
      <c r="BN77">
        <f t="shared" si="75"/>
        <v>9688.970319845499</v>
      </c>
      <c r="BO77">
        <f t="shared" si="76"/>
        <v>210.62061269232501</v>
      </c>
      <c r="BQ77">
        <f t="shared" si="112"/>
        <v>18042.26318483636</v>
      </c>
      <c r="BR77">
        <f t="shared" si="113"/>
        <v>2489.5058675257042</v>
      </c>
      <c r="BS77">
        <f t="shared" si="114"/>
        <v>2528.6943480809314</v>
      </c>
      <c r="BT77">
        <f t="shared" si="115"/>
        <v>1518.9858387852553</v>
      </c>
      <c r="BU77">
        <f t="shared" si="116"/>
        <v>752.57123091479093</v>
      </c>
      <c r="BV77">
        <f t="shared" si="117"/>
        <v>346.4106198237227</v>
      </c>
      <c r="BW77">
        <f t="shared" si="58"/>
        <v>2.60858199465328E-2</v>
      </c>
      <c r="BX77">
        <f t="shared" si="77"/>
        <v>7636.1679051304045</v>
      </c>
      <c r="BY77">
        <f t="shared" si="78"/>
        <v>199.19570105472428</v>
      </c>
    </row>
    <row r="78" spans="1:77" x14ac:dyDescent="0.45">
      <c r="A78">
        <v>2026</v>
      </c>
      <c r="B78">
        <v>5</v>
      </c>
      <c r="C78">
        <v>76</v>
      </c>
      <c r="D78">
        <f t="shared" si="68"/>
        <v>58.711845050696056</v>
      </c>
      <c r="E78">
        <f t="shared" si="79"/>
        <v>29472.24995511596</v>
      </c>
      <c r="F78">
        <f t="shared" si="80"/>
        <v>3840.2533793219118</v>
      </c>
      <c r="G78">
        <f t="shared" si="81"/>
        <v>3895.3276054168841</v>
      </c>
      <c r="H78">
        <f t="shared" si="82"/>
        <v>2455.9067644459265</v>
      </c>
      <c r="I78">
        <f t="shared" si="83"/>
        <v>1296.9320816680274</v>
      </c>
      <c r="J78">
        <f t="shared" si="84"/>
        <v>631.37164280786214</v>
      </c>
      <c r="K78">
        <v>0</v>
      </c>
      <c r="L78">
        <f t="shared" si="53"/>
        <v>4.8442949846366438E-3</v>
      </c>
      <c r="M78">
        <f t="shared" si="67"/>
        <v>12119.791473660611</v>
      </c>
      <c r="N78">
        <f t="shared" si="66"/>
        <v>1.6095724778898968</v>
      </c>
      <c r="O78">
        <f t="shared" si="66"/>
        <v>1.1062230943819682</v>
      </c>
      <c r="P78">
        <f t="shared" si="66"/>
        <v>1.0402386604077685</v>
      </c>
      <c r="Q78">
        <f t="shared" si="66"/>
        <v>1.0180450748550256</v>
      </c>
      <c r="R78">
        <f t="shared" si="66"/>
        <v>1.0086265832125294</v>
      </c>
      <c r="S78">
        <f t="shared" si="66"/>
        <v>1.0042429451623935</v>
      </c>
      <c r="T78">
        <f t="shared" si="85"/>
        <v>0.43</v>
      </c>
      <c r="U78">
        <f t="shared" si="86"/>
        <v>4.4999999999999998E-2</v>
      </c>
      <c r="V78">
        <f t="shared" si="87"/>
        <v>4.9999999999999998E-7</v>
      </c>
      <c r="W78">
        <f t="shared" si="87"/>
        <v>0.17050111485872416</v>
      </c>
      <c r="X78">
        <f t="shared" si="87"/>
        <v>0.26086441277848288</v>
      </c>
      <c r="Y78">
        <f t="shared" si="87"/>
        <v>0.3160087418324502</v>
      </c>
      <c r="Z78">
        <f t="shared" si="87"/>
        <v>0.34643685074413205</v>
      </c>
      <c r="AA78">
        <f t="shared" si="87"/>
        <v>0.36248328591441092</v>
      </c>
      <c r="AC78">
        <f t="shared" si="88"/>
        <v>45851.313403902088</v>
      </c>
      <c r="AD78">
        <f t="shared" si="89"/>
        <v>5524.1322277988938</v>
      </c>
      <c r="AE78">
        <f t="shared" si="90"/>
        <v>6045.7369759883331</v>
      </c>
      <c r="AF78">
        <f t="shared" si="91"/>
        <v>4117.9557908038641</v>
      </c>
      <c r="AG78">
        <f t="shared" si="92"/>
        <v>2344.7443686542028</v>
      </c>
      <c r="AH78">
        <f t="shared" si="93"/>
        <v>1212.3667884542381</v>
      </c>
      <c r="AI78">
        <f t="shared" si="55"/>
        <v>2.4221474923183219E-3</v>
      </c>
      <c r="AJ78">
        <f t="shared" si="69"/>
        <v>19244.936151699534</v>
      </c>
      <c r="AK78">
        <f t="shared" si="70"/>
        <v>46.614073839665245</v>
      </c>
      <c r="AM78">
        <f t="shared" si="94"/>
        <v>36886.330784208934</v>
      </c>
      <c r="AN78">
        <f t="shared" si="95"/>
        <v>4625.069640478051</v>
      </c>
      <c r="AO78">
        <f t="shared" si="96"/>
        <v>4867.7620277528213</v>
      </c>
      <c r="AP78">
        <f t="shared" si="97"/>
        <v>3187.5457945985527</v>
      </c>
      <c r="AQ78">
        <f t="shared" si="98"/>
        <v>1747.4638189795864</v>
      </c>
      <c r="AR78">
        <f t="shared" si="99"/>
        <v>876.70258291622463</v>
      </c>
      <c r="AS78">
        <f t="shared" si="56"/>
        <v>3.6332212384774828E-3</v>
      </c>
      <c r="AT78">
        <f t="shared" si="71"/>
        <v>15304.543864725236</v>
      </c>
      <c r="AU78">
        <f t="shared" si="72"/>
        <v>55.604793814529984</v>
      </c>
      <c r="AW78">
        <f t="shared" si="100"/>
        <v>29472.24995511596</v>
      </c>
      <c r="AX78">
        <f t="shared" si="101"/>
        <v>3840.2533793219118</v>
      </c>
      <c r="AY78">
        <f t="shared" si="102"/>
        <v>3895.3276054168841</v>
      </c>
      <c r="AZ78">
        <f t="shared" si="103"/>
        <v>2455.9067644459265</v>
      </c>
      <c r="BA78">
        <f t="shared" si="104"/>
        <v>1296.9320816680274</v>
      </c>
      <c r="BB78">
        <f t="shared" si="105"/>
        <v>631.37164280786214</v>
      </c>
      <c r="BC78">
        <f t="shared" si="57"/>
        <v>4.8442949846366438E-3</v>
      </c>
      <c r="BD78">
        <f t="shared" si="73"/>
        <v>12119.791473660611</v>
      </c>
      <c r="BE78">
        <f t="shared" si="74"/>
        <v>58.711845050696056</v>
      </c>
      <c r="BG78">
        <f t="shared" si="106"/>
        <v>23407.187968032616</v>
      </c>
      <c r="BH78">
        <f t="shared" si="107"/>
        <v>3164.8411765455658</v>
      </c>
      <c r="BI78">
        <f t="shared" si="108"/>
        <v>3099.5123551660022</v>
      </c>
      <c r="BJ78">
        <f t="shared" si="109"/>
        <v>1883.8339809635761</v>
      </c>
      <c r="BK78">
        <f t="shared" si="110"/>
        <v>958.60735667024778</v>
      </c>
      <c r="BL78">
        <f t="shared" si="111"/>
        <v>452.76970280112874</v>
      </c>
      <c r="BM78">
        <f t="shared" si="59"/>
        <v>6.0553687307958043E-3</v>
      </c>
      <c r="BN78">
        <f t="shared" si="75"/>
        <v>9559.5645721465189</v>
      </c>
      <c r="BO78">
        <f t="shared" si="76"/>
        <v>57.886688390199403</v>
      </c>
      <c r="BQ78">
        <f t="shared" si="112"/>
        <v>18491.862121452519</v>
      </c>
      <c r="BR78">
        <f t="shared" si="113"/>
        <v>2590.8394450847795</v>
      </c>
      <c r="BS78">
        <f t="shared" si="114"/>
        <v>2453.3650250808082</v>
      </c>
      <c r="BT78">
        <f t="shared" si="115"/>
        <v>1438.9042749176699</v>
      </c>
      <c r="BU78">
        <f t="shared" si="116"/>
        <v>705.65822021716883</v>
      </c>
      <c r="BV78">
        <f t="shared" si="117"/>
        <v>323.27393362663616</v>
      </c>
      <c r="BW78">
        <f t="shared" si="58"/>
        <v>7.2664424769549657E-3</v>
      </c>
      <c r="BX78">
        <f t="shared" si="77"/>
        <v>7512.0408989270618</v>
      </c>
      <c r="BY78">
        <f t="shared" si="78"/>
        <v>54.585813076586568</v>
      </c>
    </row>
    <row r="79" spans="1:77" x14ac:dyDescent="0.45">
      <c r="A79">
        <v>2026</v>
      </c>
      <c r="B79">
        <v>6</v>
      </c>
      <c r="C79">
        <v>77</v>
      </c>
      <c r="D79">
        <f t="shared" si="68"/>
        <v>199.03338693739511</v>
      </c>
      <c r="E79">
        <f t="shared" si="79"/>
        <v>26340.453556091816</v>
      </c>
      <c r="F79">
        <f t="shared" si="80"/>
        <v>4038.4056923573194</v>
      </c>
      <c r="G79">
        <f t="shared" si="81"/>
        <v>3850.8570874709508</v>
      </c>
      <c r="H79">
        <f t="shared" si="82"/>
        <v>2375.8165786624468</v>
      </c>
      <c r="I79">
        <f t="shared" si="83"/>
        <v>1242.9720447742777</v>
      </c>
      <c r="J79">
        <f t="shared" si="84"/>
        <v>602.45969426974784</v>
      </c>
      <c r="K79">
        <v>0</v>
      </c>
      <c r="L79">
        <f t="shared" ref="L79:L122" si="118">L67</f>
        <v>1.6434763597872513E-2</v>
      </c>
      <c r="M79">
        <f t="shared" si="67"/>
        <v>12110.511097534743</v>
      </c>
      <c r="N79">
        <f t="shared" ref="N79:S94" si="119">N67</f>
        <v>1.4760746702145</v>
      </c>
      <c r="O79">
        <f t="shared" si="119"/>
        <v>1.0967431646444317</v>
      </c>
      <c r="P79">
        <f t="shared" si="119"/>
        <v>1.0374829288133849</v>
      </c>
      <c r="Q79">
        <f t="shared" si="119"/>
        <v>1.0169394788043777</v>
      </c>
      <c r="R79">
        <f t="shared" si="119"/>
        <v>1.0081247767436716</v>
      </c>
      <c r="S79">
        <f t="shared" si="119"/>
        <v>1.004002285131397</v>
      </c>
      <c r="T79">
        <f t="shared" si="85"/>
        <v>0.43</v>
      </c>
      <c r="U79">
        <f t="shared" si="86"/>
        <v>4.4999999999999998E-2</v>
      </c>
      <c r="V79">
        <f t="shared" si="87"/>
        <v>4.9999999999999998E-7</v>
      </c>
      <c r="W79">
        <f t="shared" si="87"/>
        <v>0.17050111485872416</v>
      </c>
      <c r="X79">
        <f t="shared" si="87"/>
        <v>0.26086441277848288</v>
      </c>
      <c r="Y79">
        <f t="shared" si="87"/>
        <v>0.3160087418324502</v>
      </c>
      <c r="Z79">
        <f t="shared" si="87"/>
        <v>0.34643685074413205</v>
      </c>
      <c r="AA79">
        <f t="shared" si="87"/>
        <v>0.36248328591441092</v>
      </c>
      <c r="AC79">
        <f t="shared" si="88"/>
        <v>40374.640245764735</v>
      </c>
      <c r="AD79">
        <f t="shared" si="89"/>
        <v>5822.5508646815615</v>
      </c>
      <c r="AE79">
        <f t="shared" si="90"/>
        <v>5991.3602464356181</v>
      </c>
      <c r="AF79">
        <f t="shared" si="91"/>
        <v>3993.6384074979956</v>
      </c>
      <c r="AG79">
        <f t="shared" si="92"/>
        <v>2252.8684668220317</v>
      </c>
      <c r="AH79">
        <f t="shared" si="93"/>
        <v>1159.7862773364859</v>
      </c>
      <c r="AI79">
        <f t="shared" ref="AI79:AI122" si="120">AI67</f>
        <v>8.2173817989362567E-3</v>
      </c>
      <c r="AJ79">
        <f t="shared" si="69"/>
        <v>19220.204262773696</v>
      </c>
      <c r="AK79">
        <f t="shared" si="70"/>
        <v>157.93975668075362</v>
      </c>
      <c r="AM79">
        <f t="shared" si="94"/>
        <v>32746.603736764395</v>
      </c>
      <c r="AN79">
        <f t="shared" si="95"/>
        <v>4869.3187999505262</v>
      </c>
      <c r="AO79">
        <f t="shared" si="96"/>
        <v>4818.0850532583081</v>
      </c>
      <c r="AP79">
        <f t="shared" si="97"/>
        <v>3087.4562996183849</v>
      </c>
      <c r="AQ79">
        <f t="shared" si="98"/>
        <v>1676.8753076181902</v>
      </c>
      <c r="AR79">
        <f t="shared" si="99"/>
        <v>837.61812217972056</v>
      </c>
      <c r="AS79">
        <f t="shared" ref="AS79:AS122" si="121">AS67</f>
        <v>1.2326072698404385E-2</v>
      </c>
      <c r="AT79">
        <f t="shared" si="71"/>
        <v>15289.353582625128</v>
      </c>
      <c r="AU79">
        <f t="shared" si="72"/>
        <v>188.45768377104687</v>
      </c>
      <c r="AW79">
        <f t="shared" si="100"/>
        <v>26340.453556091816</v>
      </c>
      <c r="AX79">
        <f t="shared" si="101"/>
        <v>4038.4056923573194</v>
      </c>
      <c r="AY79">
        <f t="shared" si="102"/>
        <v>3850.8570874709508</v>
      </c>
      <c r="AZ79">
        <f t="shared" si="103"/>
        <v>2375.8165786624468</v>
      </c>
      <c r="BA79">
        <f t="shared" si="104"/>
        <v>1242.9720447742777</v>
      </c>
      <c r="BB79">
        <f t="shared" si="105"/>
        <v>602.45969426974784</v>
      </c>
      <c r="BC79">
        <f t="shared" ref="BC79:BC122" si="122">BC67</f>
        <v>1.6434763597872513E-2</v>
      </c>
      <c r="BD79">
        <f t="shared" si="73"/>
        <v>12110.511097534743</v>
      </c>
      <c r="BE79">
        <f t="shared" si="74"/>
        <v>199.03338693739511</v>
      </c>
      <c r="BG79">
        <f t="shared" si="106"/>
        <v>21034.132834563679</v>
      </c>
      <c r="BH79">
        <f t="shared" si="107"/>
        <v>3324.3102012677591</v>
      </c>
      <c r="BI79">
        <f t="shared" si="108"/>
        <v>3060.3734239475375</v>
      </c>
      <c r="BJ79">
        <f t="shared" si="109"/>
        <v>1820.1183410047645</v>
      </c>
      <c r="BK79">
        <f t="shared" si="110"/>
        <v>917.56268296198277</v>
      </c>
      <c r="BL79">
        <f t="shared" si="111"/>
        <v>431.48800722875461</v>
      </c>
      <c r="BM79">
        <f t="shared" si="59"/>
        <v>2.0543454497340644E-2</v>
      </c>
      <c r="BN79">
        <f t="shared" si="75"/>
        <v>9553.8526564107997</v>
      </c>
      <c r="BO79">
        <f t="shared" si="76"/>
        <v>196.2691373212723</v>
      </c>
      <c r="BQ79">
        <f t="shared" si="112"/>
        <v>16690.279810078886</v>
      </c>
      <c r="BR79">
        <f t="shared" si="113"/>
        <v>2718.2481529343272</v>
      </c>
      <c r="BS79">
        <f t="shared" si="114"/>
        <v>2419.4140797284485</v>
      </c>
      <c r="BT79">
        <f t="shared" si="115"/>
        <v>1388.4945716621919</v>
      </c>
      <c r="BU79">
        <f t="shared" si="116"/>
        <v>674.58946092707265</v>
      </c>
      <c r="BV79">
        <f t="shared" si="117"/>
        <v>307.6874652324733</v>
      </c>
      <c r="BW79">
        <f t="shared" ref="BW79:BW122" si="123">BW67</f>
        <v>2.465214539680877E-2</v>
      </c>
      <c r="BX79">
        <f t="shared" si="77"/>
        <v>7508.4337304845139</v>
      </c>
      <c r="BY79">
        <f t="shared" si="78"/>
        <v>185.09900002620751</v>
      </c>
    </row>
    <row r="80" spans="1:77" x14ac:dyDescent="0.45">
      <c r="A80">
        <v>2026</v>
      </c>
      <c r="B80">
        <v>7</v>
      </c>
      <c r="C80">
        <v>78</v>
      </c>
      <c r="D80">
        <f t="shared" si="68"/>
        <v>123.08083946594446</v>
      </c>
      <c r="E80">
        <f t="shared" si="79"/>
        <v>21649.806798723705</v>
      </c>
      <c r="F80">
        <f t="shared" si="80"/>
        <v>4163.4143735259258</v>
      </c>
      <c r="G80">
        <f t="shared" si="81"/>
        <v>3752.1266316395645</v>
      </c>
      <c r="H80">
        <f t="shared" si="82"/>
        <v>2268.2929141217742</v>
      </c>
      <c r="I80">
        <f t="shared" si="83"/>
        <v>1176.2547722409131</v>
      </c>
      <c r="J80">
        <f t="shared" si="84"/>
        <v>567.75043615523225</v>
      </c>
      <c r="K80">
        <v>0</v>
      </c>
      <c r="L80">
        <f t="shared" si="118"/>
        <v>1.0318787682195112E-2</v>
      </c>
      <c r="M80">
        <f t="shared" si="67"/>
        <v>11927.83912768341</v>
      </c>
      <c r="N80">
        <f t="shared" si="119"/>
        <v>1.3861661914514798</v>
      </c>
      <c r="O80">
        <f t="shared" si="119"/>
        <v>1.0883917876192275</v>
      </c>
      <c r="P80">
        <f t="shared" si="119"/>
        <v>1.0349492637516564</v>
      </c>
      <c r="Q80">
        <f t="shared" si="119"/>
        <v>1.0159077636897533</v>
      </c>
      <c r="R80">
        <f t="shared" si="119"/>
        <v>1.0076535066400056</v>
      </c>
      <c r="S80">
        <f t="shared" si="119"/>
        <v>1.0037755944420483</v>
      </c>
      <c r="T80">
        <f t="shared" si="85"/>
        <v>0.43</v>
      </c>
      <c r="U80">
        <f t="shared" si="86"/>
        <v>4.4999999999999998E-2</v>
      </c>
      <c r="V80">
        <f t="shared" si="87"/>
        <v>4.9999999999999998E-7</v>
      </c>
      <c r="W80">
        <f t="shared" si="87"/>
        <v>0.17050111485872416</v>
      </c>
      <c r="X80">
        <f t="shared" si="87"/>
        <v>0.26086441277848288</v>
      </c>
      <c r="Y80">
        <f t="shared" si="87"/>
        <v>0.3160087418324502</v>
      </c>
      <c r="Z80">
        <f t="shared" si="87"/>
        <v>0.34643685074413205</v>
      </c>
      <c r="AA80">
        <f t="shared" si="87"/>
        <v>0.36248328591441092</v>
      </c>
      <c r="AC80">
        <f t="shared" si="88"/>
        <v>32766.627555181898</v>
      </c>
      <c r="AD80">
        <f t="shared" si="89"/>
        <v>6050.6338093616823</v>
      </c>
      <c r="AE80">
        <f t="shared" si="90"/>
        <v>5886.9836524860139</v>
      </c>
      <c r="AF80">
        <f t="shared" si="91"/>
        <v>3845.7133238634128</v>
      </c>
      <c r="AG80">
        <f t="shared" si="92"/>
        <v>2150.4570764065061</v>
      </c>
      <c r="AH80">
        <f t="shared" si="93"/>
        <v>1102.4984027918831</v>
      </c>
      <c r="AI80">
        <f t="shared" si="120"/>
        <v>5.1593938410975562E-3</v>
      </c>
      <c r="AJ80">
        <f t="shared" si="69"/>
        <v>19036.286264909497</v>
      </c>
      <c r="AK80">
        <f t="shared" si="70"/>
        <v>98.215698112544061</v>
      </c>
      <c r="AM80">
        <f t="shared" si="94"/>
        <v>26760.339420016971</v>
      </c>
      <c r="AN80">
        <f t="shared" si="95"/>
        <v>5040.0548878360523</v>
      </c>
      <c r="AO80">
        <f t="shared" si="96"/>
        <v>4714.3522810381764</v>
      </c>
      <c r="AP80">
        <f t="shared" si="97"/>
        <v>2960.4109603555357</v>
      </c>
      <c r="AQ80">
        <f t="shared" si="98"/>
        <v>1593.7577786413221</v>
      </c>
      <c r="AR80">
        <f t="shared" si="99"/>
        <v>792.80229397530502</v>
      </c>
      <c r="AS80">
        <f t="shared" si="121"/>
        <v>7.7390907616463342E-3</v>
      </c>
      <c r="AT80">
        <f t="shared" si="71"/>
        <v>15101.378201846392</v>
      </c>
      <c r="AU80">
        <f t="shared" si="72"/>
        <v>116.87093653003674</v>
      </c>
      <c r="AW80">
        <f t="shared" si="100"/>
        <v>21649.806798723705</v>
      </c>
      <c r="AX80">
        <f t="shared" si="101"/>
        <v>4163.4143735259258</v>
      </c>
      <c r="AY80">
        <f t="shared" si="102"/>
        <v>3752.1266316395645</v>
      </c>
      <c r="AZ80">
        <f t="shared" si="103"/>
        <v>2268.2929141217742</v>
      </c>
      <c r="BA80">
        <f t="shared" si="104"/>
        <v>1176.2547722409131</v>
      </c>
      <c r="BB80">
        <f t="shared" si="105"/>
        <v>567.75043615523225</v>
      </c>
      <c r="BC80">
        <f t="shared" si="122"/>
        <v>1.0318787682195112E-2</v>
      </c>
      <c r="BD80">
        <f t="shared" si="73"/>
        <v>11927.83912768341</v>
      </c>
      <c r="BE80">
        <f t="shared" si="74"/>
        <v>123.08083946594446</v>
      </c>
      <c r="BG80">
        <f t="shared" si="106"/>
        <v>17370.798532109198</v>
      </c>
      <c r="BH80">
        <f t="shared" si="107"/>
        <v>3413.5555229754627</v>
      </c>
      <c r="BI80">
        <f t="shared" si="108"/>
        <v>2969.3357077187129</v>
      </c>
      <c r="BJ80">
        <f t="shared" si="109"/>
        <v>1730.2659198776018</v>
      </c>
      <c r="BK80">
        <f t="shared" si="110"/>
        <v>864.54197231256421</v>
      </c>
      <c r="BL80">
        <f t="shared" si="111"/>
        <v>404.85601848490944</v>
      </c>
      <c r="BM80">
        <f t="shared" ref="BM80:BM122" si="124">BM68</f>
        <v>1.2898484602743891E-2</v>
      </c>
      <c r="BN80">
        <f t="shared" si="75"/>
        <v>9382.5551413692519</v>
      </c>
      <c r="BO80">
        <f t="shared" si="76"/>
        <v>121.02074302534683</v>
      </c>
      <c r="BQ80">
        <f t="shared" si="112"/>
        <v>13836.98488678349</v>
      </c>
      <c r="BR80">
        <f t="shared" si="113"/>
        <v>2780.0545291781177</v>
      </c>
      <c r="BS80">
        <f t="shared" si="114"/>
        <v>2337.5025215352539</v>
      </c>
      <c r="BT80">
        <f t="shared" si="115"/>
        <v>1314.2449033942626</v>
      </c>
      <c r="BU80">
        <f t="shared" si="116"/>
        <v>632.83710648072656</v>
      </c>
      <c r="BV80">
        <f t="shared" si="117"/>
        <v>287.43241075101793</v>
      </c>
      <c r="BW80">
        <f t="shared" si="123"/>
        <v>1.5478181523292668E-2</v>
      </c>
      <c r="BX80">
        <f t="shared" si="77"/>
        <v>7352.0714713393791</v>
      </c>
      <c r="BY80">
        <f t="shared" si="78"/>
        <v>113.79669680561231</v>
      </c>
    </row>
    <row r="81" spans="1:77" x14ac:dyDescent="0.45">
      <c r="A81">
        <v>2026</v>
      </c>
      <c r="B81">
        <v>8</v>
      </c>
      <c r="C81">
        <v>79</v>
      </c>
      <c r="D81">
        <f t="shared" si="68"/>
        <v>112.94752430286566</v>
      </c>
      <c r="E81">
        <f t="shared" si="79"/>
        <v>16780.97339113725</v>
      </c>
      <c r="F81">
        <f t="shared" si="80"/>
        <v>4284.5504530809894</v>
      </c>
      <c r="G81">
        <f t="shared" si="81"/>
        <v>3669.7965655784255</v>
      </c>
      <c r="H81">
        <f t="shared" si="82"/>
        <v>2177.2734116168704</v>
      </c>
      <c r="I81">
        <f t="shared" si="83"/>
        <v>1119.7831466278974</v>
      </c>
      <c r="J81">
        <f t="shared" si="84"/>
        <v>538.39030391970061</v>
      </c>
      <c r="K81">
        <v>0</v>
      </c>
      <c r="L81">
        <f t="shared" si="118"/>
        <v>9.5801101736456111E-3</v>
      </c>
      <c r="M81">
        <f t="shared" si="67"/>
        <v>11789.793880823883</v>
      </c>
      <c r="N81">
        <f t="shared" si="119"/>
        <v>1.3216858523054307</v>
      </c>
      <c r="O81">
        <f t="shared" si="119"/>
        <v>1.080990254040735</v>
      </c>
      <c r="P81">
        <f t="shared" si="119"/>
        <v>1.0326155011645681</v>
      </c>
      <c r="Q81">
        <f t="shared" si="119"/>
        <v>1.0149442735164043</v>
      </c>
      <c r="R81">
        <f t="shared" si="119"/>
        <v>1.0072107636700451</v>
      </c>
      <c r="S81">
        <f t="shared" si="119"/>
        <v>1.0035620271820644</v>
      </c>
      <c r="T81">
        <f t="shared" si="85"/>
        <v>0.43</v>
      </c>
      <c r="U81">
        <f t="shared" si="86"/>
        <v>4.4999999999999998E-2</v>
      </c>
      <c r="V81">
        <f t="shared" si="87"/>
        <v>4.9999999999999998E-7</v>
      </c>
      <c r="W81">
        <f t="shared" si="87"/>
        <v>0.17050111485872416</v>
      </c>
      <c r="X81">
        <f t="shared" si="87"/>
        <v>0.26086441277848288</v>
      </c>
      <c r="Y81">
        <f t="shared" si="87"/>
        <v>0.3160087418324502</v>
      </c>
      <c r="Z81">
        <f t="shared" si="87"/>
        <v>0.34643685074413205</v>
      </c>
      <c r="AA81">
        <f t="shared" si="87"/>
        <v>0.36248328591441092</v>
      </c>
      <c r="AC81">
        <f t="shared" si="88"/>
        <v>25145.265085528201</v>
      </c>
      <c r="AD81">
        <f t="shared" si="89"/>
        <v>6257.8968385297176</v>
      </c>
      <c r="AE81">
        <f t="shared" si="90"/>
        <v>5788.183306800529</v>
      </c>
      <c r="AF81">
        <f t="shared" si="91"/>
        <v>3711.2384219814912</v>
      </c>
      <c r="AG81">
        <f t="shared" si="92"/>
        <v>2058.3093562978815</v>
      </c>
      <c r="AH81">
        <f t="shared" si="93"/>
        <v>1051.1730216311246</v>
      </c>
      <c r="AI81">
        <f t="shared" si="120"/>
        <v>4.7900550868228055E-3</v>
      </c>
      <c r="AJ81">
        <f t="shared" si="69"/>
        <v>18866.800945240746</v>
      </c>
      <c r="AK81">
        <f t="shared" si="70"/>
        <v>90.373015839823751</v>
      </c>
      <c r="AM81">
        <f t="shared" si="94"/>
        <v>20647.410600292169</v>
      </c>
      <c r="AN81">
        <f t="shared" si="95"/>
        <v>5199.6989611420731</v>
      </c>
      <c r="AO81">
        <f t="shared" si="96"/>
        <v>4623.070428136386</v>
      </c>
      <c r="AP81">
        <f t="shared" si="97"/>
        <v>2849.2558876982789</v>
      </c>
      <c r="AQ81">
        <f t="shared" si="98"/>
        <v>1521.3533756345068</v>
      </c>
      <c r="AR81">
        <f t="shared" si="99"/>
        <v>753.84922327501135</v>
      </c>
      <c r="AS81">
        <f t="shared" si="121"/>
        <v>7.1850826302342083E-3</v>
      </c>
      <c r="AT81">
        <f t="shared" si="71"/>
        <v>14947.227875886256</v>
      </c>
      <c r="AU81">
        <f t="shared" si="72"/>
        <v>107.39706738118289</v>
      </c>
      <c r="AW81">
        <f t="shared" si="100"/>
        <v>16780.97339113725</v>
      </c>
      <c r="AX81">
        <f t="shared" si="101"/>
        <v>4284.5504530809894</v>
      </c>
      <c r="AY81">
        <f t="shared" si="102"/>
        <v>3669.7965655784255</v>
      </c>
      <c r="AZ81">
        <f t="shared" si="103"/>
        <v>2177.2734116168704</v>
      </c>
      <c r="BA81">
        <f t="shared" si="104"/>
        <v>1119.7831466278974</v>
      </c>
      <c r="BB81">
        <f t="shared" si="105"/>
        <v>538.39030391970061</v>
      </c>
      <c r="BC81">
        <f t="shared" si="122"/>
        <v>9.5801101736456111E-3</v>
      </c>
      <c r="BD81">
        <f t="shared" si="73"/>
        <v>11789.793880823883</v>
      </c>
      <c r="BE81">
        <f t="shared" si="74"/>
        <v>112.94752430286566</v>
      </c>
      <c r="BG81">
        <f t="shared" si="106"/>
        <v>13515.789666574443</v>
      </c>
      <c r="BH81">
        <f t="shared" si="107"/>
        <v>3504.0682435345466</v>
      </c>
      <c r="BI81">
        <f t="shared" si="108"/>
        <v>2896.5218424245236</v>
      </c>
      <c r="BJ81">
        <f t="shared" si="109"/>
        <v>1656.3721967689396</v>
      </c>
      <c r="BK81">
        <f t="shared" si="110"/>
        <v>820.80532496820251</v>
      </c>
      <c r="BL81">
        <f t="shared" si="111"/>
        <v>382.87525491955921</v>
      </c>
      <c r="BM81">
        <f t="shared" si="124"/>
        <v>1.1975137717057015E-2</v>
      </c>
      <c r="BN81">
        <f t="shared" si="75"/>
        <v>9260.6428626157722</v>
      </c>
      <c r="BO81">
        <f t="shared" si="76"/>
        <v>110.89747362830498</v>
      </c>
      <c r="BQ81">
        <f t="shared" si="112"/>
        <v>10800.106385599063</v>
      </c>
      <c r="BR81">
        <f t="shared" si="113"/>
        <v>2846.5978467027307</v>
      </c>
      <c r="BS81">
        <f t="shared" si="114"/>
        <v>2274.1523822254494</v>
      </c>
      <c r="BT81">
        <f t="shared" si="115"/>
        <v>1254.7276575334661</v>
      </c>
      <c r="BU81">
        <f t="shared" si="116"/>
        <v>599.1897380419598</v>
      </c>
      <c r="BV81">
        <f t="shared" si="117"/>
        <v>271.08541418087401</v>
      </c>
      <c r="BW81">
        <f t="shared" si="123"/>
        <v>1.4370165260468417E-2</v>
      </c>
      <c r="BX81">
        <f t="shared" si="77"/>
        <v>7245.7530386844801</v>
      </c>
      <c r="BY81">
        <f t="shared" si="78"/>
        <v>104.12266860243719</v>
      </c>
    </row>
    <row r="82" spans="1:77" x14ac:dyDescent="0.45">
      <c r="A82">
        <v>2026</v>
      </c>
      <c r="B82">
        <v>9</v>
      </c>
      <c r="C82">
        <v>80</v>
      </c>
      <c r="D82">
        <f t="shared" si="68"/>
        <v>51.880157653048236</v>
      </c>
      <c r="E82">
        <f t="shared" si="79"/>
        <v>12456.035744064107</v>
      </c>
      <c r="F82">
        <f t="shared" si="80"/>
        <v>4382.0907396186185</v>
      </c>
      <c r="G82">
        <f t="shared" si="81"/>
        <v>3583.8047674355139</v>
      </c>
      <c r="H82">
        <f t="shared" si="82"/>
        <v>2089.5111586936255</v>
      </c>
      <c r="I82">
        <f t="shared" si="83"/>
        <v>1066.3763986229471</v>
      </c>
      <c r="J82">
        <f t="shared" si="84"/>
        <v>510.83636347209222</v>
      </c>
      <c r="K82">
        <v>0</v>
      </c>
      <c r="L82">
        <f t="shared" si="118"/>
        <v>4.4598860965804942E-3</v>
      </c>
      <c r="M82">
        <f t="shared" si="67"/>
        <v>11632.619427842797</v>
      </c>
      <c r="N82">
        <f t="shared" si="119"/>
        <v>1.273295559186874</v>
      </c>
      <c r="O82">
        <f t="shared" si="119"/>
        <v>1.0743954718332109</v>
      </c>
      <c r="P82">
        <f t="shared" si="119"/>
        <v>1.0304622400391612</v>
      </c>
      <c r="Q82">
        <f t="shared" si="119"/>
        <v>1.0140438692420448</v>
      </c>
      <c r="R82">
        <f t="shared" si="119"/>
        <v>1.0067946876914795</v>
      </c>
      <c r="S82">
        <f t="shared" si="119"/>
        <v>1.0033607925051915</v>
      </c>
      <c r="T82">
        <f t="shared" si="85"/>
        <v>0.43</v>
      </c>
      <c r="U82">
        <f t="shared" si="86"/>
        <v>4.4999999999999998E-2</v>
      </c>
      <c r="V82">
        <f t="shared" si="87"/>
        <v>4.9999999999999998E-7</v>
      </c>
      <c r="W82">
        <f t="shared" si="87"/>
        <v>0.17050111485872416</v>
      </c>
      <c r="X82">
        <f t="shared" si="87"/>
        <v>0.26086441277848288</v>
      </c>
      <c r="Y82">
        <f t="shared" si="87"/>
        <v>0.3160087418324502</v>
      </c>
      <c r="Z82">
        <f t="shared" si="87"/>
        <v>0.34643685074413205</v>
      </c>
      <c r="AA82">
        <f t="shared" si="87"/>
        <v>0.36248328591441092</v>
      </c>
      <c r="AC82">
        <f t="shared" si="88"/>
        <v>18525.619792001038</v>
      </c>
      <c r="AD82">
        <f t="shared" si="89"/>
        <v>6430.337175462807</v>
      </c>
      <c r="AE82">
        <f t="shared" si="90"/>
        <v>5680.2785380137229</v>
      </c>
      <c r="AF82">
        <f t="shared" si="91"/>
        <v>3579.4216392805588</v>
      </c>
      <c r="AG82">
        <f t="shared" si="92"/>
        <v>1970.0001131854292</v>
      </c>
      <c r="AH82">
        <f t="shared" si="93"/>
        <v>1002.4108720450071</v>
      </c>
      <c r="AI82">
        <f t="shared" si="120"/>
        <v>2.2299430482902471E-3</v>
      </c>
      <c r="AJ82">
        <f t="shared" si="69"/>
        <v>18662.448337987524</v>
      </c>
      <c r="AK82">
        <f t="shared" si="70"/>
        <v>41.616196935371157</v>
      </c>
      <c r="AM82">
        <f t="shared" si="94"/>
        <v>15273.224946867305</v>
      </c>
      <c r="AN82">
        <f t="shared" si="95"/>
        <v>5330.526558709852</v>
      </c>
      <c r="AO82">
        <f t="shared" si="96"/>
        <v>4525.8136056194844</v>
      </c>
      <c r="AP82">
        <f t="shared" si="97"/>
        <v>2741.2311903993714</v>
      </c>
      <c r="AQ82">
        <f t="shared" si="98"/>
        <v>1452.4378882832957</v>
      </c>
      <c r="AR82">
        <f t="shared" si="99"/>
        <v>717.07393527804891</v>
      </c>
      <c r="AS82">
        <f t="shared" si="121"/>
        <v>3.3449145724353709E-3</v>
      </c>
      <c r="AT82">
        <f t="shared" si="71"/>
        <v>14767.083178290053</v>
      </c>
      <c r="AU82">
        <f t="shared" si="72"/>
        <v>49.394631715427629</v>
      </c>
      <c r="AW82">
        <f t="shared" si="100"/>
        <v>12456.035744064107</v>
      </c>
      <c r="AX82">
        <f t="shared" si="101"/>
        <v>4382.0907396186185</v>
      </c>
      <c r="AY82">
        <f t="shared" si="102"/>
        <v>3583.8047674355139</v>
      </c>
      <c r="AZ82">
        <f t="shared" si="103"/>
        <v>2089.5111586936255</v>
      </c>
      <c r="BA82">
        <f t="shared" si="104"/>
        <v>1066.3763986229471</v>
      </c>
      <c r="BB82">
        <f t="shared" si="105"/>
        <v>510.83636347209222</v>
      </c>
      <c r="BC82">
        <f t="shared" si="122"/>
        <v>4.4598860965804942E-3</v>
      </c>
      <c r="BD82">
        <f t="shared" si="73"/>
        <v>11632.619427842797</v>
      </c>
      <c r="BE82">
        <f t="shared" si="74"/>
        <v>51.880157653048236</v>
      </c>
      <c r="BG82">
        <f t="shared" si="106"/>
        <v>10061.547432213089</v>
      </c>
      <c r="BH82">
        <f t="shared" si="107"/>
        <v>3575.4480580342374</v>
      </c>
      <c r="BI82">
        <f t="shared" si="108"/>
        <v>2821.7124050581006</v>
      </c>
      <c r="BJ82">
        <f t="shared" si="109"/>
        <v>1585.6395443389008</v>
      </c>
      <c r="BK82">
        <f t="shared" si="110"/>
        <v>779.69212326191996</v>
      </c>
      <c r="BL82">
        <f t="shared" si="111"/>
        <v>362.36332506448593</v>
      </c>
      <c r="BM82">
        <f t="shared" si="124"/>
        <v>5.5748576207256175E-3</v>
      </c>
      <c r="BN82">
        <f t="shared" si="75"/>
        <v>9124.8554557576444</v>
      </c>
      <c r="BO82">
        <f t="shared" si="76"/>
        <v>50.869769975550234</v>
      </c>
      <c r="BQ82">
        <f t="shared" si="112"/>
        <v>8059.2960160626826</v>
      </c>
      <c r="BR82">
        <f t="shared" si="113"/>
        <v>2897.7669441461276</v>
      </c>
      <c r="BS82">
        <f t="shared" si="114"/>
        <v>2209.9704312509261</v>
      </c>
      <c r="BT82">
        <f t="shared" si="115"/>
        <v>1198.1414677529763</v>
      </c>
      <c r="BU82">
        <f t="shared" si="116"/>
        <v>567.74193216481456</v>
      </c>
      <c r="BV82">
        <f t="shared" si="117"/>
        <v>255.91318934259763</v>
      </c>
      <c r="BW82">
        <f t="shared" si="123"/>
        <v>6.6898291448707417E-3</v>
      </c>
      <c r="BX82">
        <f t="shared" si="77"/>
        <v>7129.5339646574421</v>
      </c>
      <c r="BY82">
        <f t="shared" si="78"/>
        <v>47.695364106111207</v>
      </c>
    </row>
    <row r="83" spans="1:77" x14ac:dyDescent="0.45">
      <c r="A83">
        <v>2026</v>
      </c>
      <c r="B83">
        <v>10</v>
      </c>
      <c r="C83">
        <v>81</v>
      </c>
      <c r="D83">
        <f t="shared" si="68"/>
        <v>119.96621600357042</v>
      </c>
      <c r="E83">
        <f t="shared" si="79"/>
        <v>8941.5448463924331</v>
      </c>
      <c r="F83">
        <f t="shared" si="80"/>
        <v>4476.6903920935283</v>
      </c>
      <c r="G83">
        <f t="shared" si="81"/>
        <v>3510.808230476322</v>
      </c>
      <c r="H83">
        <f t="shared" si="82"/>
        <v>2014.1884793124298</v>
      </c>
      <c r="I83">
        <f t="shared" si="83"/>
        <v>1020.5531817446225</v>
      </c>
      <c r="J83">
        <f t="shared" si="84"/>
        <v>487.21001346652923</v>
      </c>
      <c r="K83">
        <v>0</v>
      </c>
      <c r="L83">
        <f t="shared" si="118"/>
        <v>1.0423279384061148E-2</v>
      </c>
      <c r="M83">
        <f t="shared" si="67"/>
        <v>11509.450297093432</v>
      </c>
      <c r="N83">
        <f t="shared" si="119"/>
        <v>1.2357161815305073</v>
      </c>
      <c r="O83">
        <f t="shared" si="119"/>
        <v>1.0684915165613005</v>
      </c>
      <c r="P83">
        <f t="shared" si="119"/>
        <v>1.0284724249621717</v>
      </c>
      <c r="Q83">
        <f t="shared" si="119"/>
        <v>1.0132018718255937</v>
      </c>
      <c r="R83">
        <f t="shared" si="119"/>
        <v>1.0064035547290595</v>
      </c>
      <c r="S83">
        <f t="shared" si="119"/>
        <v>1.0031711506301075</v>
      </c>
      <c r="T83">
        <f t="shared" si="85"/>
        <v>0.43</v>
      </c>
      <c r="U83">
        <f t="shared" si="86"/>
        <v>4.4999999999999998E-2</v>
      </c>
      <c r="V83">
        <f t="shared" si="87"/>
        <v>4.9999999999999998E-7</v>
      </c>
      <c r="W83">
        <f t="shared" si="87"/>
        <v>0.17050111485872416</v>
      </c>
      <c r="X83">
        <f t="shared" si="87"/>
        <v>0.26086441277848288</v>
      </c>
      <c r="Y83">
        <f t="shared" si="87"/>
        <v>0.3160087418324502</v>
      </c>
      <c r="Z83">
        <f t="shared" si="87"/>
        <v>0.34643685074413205</v>
      </c>
      <c r="AA83">
        <f t="shared" si="87"/>
        <v>0.36248328591441092</v>
      </c>
      <c r="AC83">
        <f t="shared" si="88"/>
        <v>13226.999345592141</v>
      </c>
      <c r="AD83">
        <f t="shared" si="89"/>
        <v>6583.493226529903</v>
      </c>
      <c r="AE83">
        <f t="shared" si="90"/>
        <v>5577.2467841050375</v>
      </c>
      <c r="AF83">
        <f t="shared" si="91"/>
        <v>3458.3725867498333</v>
      </c>
      <c r="AG83">
        <f t="shared" si="92"/>
        <v>1889.740306457373</v>
      </c>
      <c r="AH83">
        <f t="shared" si="93"/>
        <v>958.28435832066054</v>
      </c>
      <c r="AI83">
        <f t="shared" si="120"/>
        <v>5.211639692030574E-3</v>
      </c>
      <c r="AJ83">
        <f t="shared" si="69"/>
        <v>18467.137262162807</v>
      </c>
      <c r="AK83">
        <f t="shared" si="70"/>
        <v>96.244065553664512</v>
      </c>
      <c r="AM83">
        <f t="shared" si="94"/>
        <v>10936.466095576352</v>
      </c>
      <c r="AN83">
        <f t="shared" si="95"/>
        <v>5451.5442293271471</v>
      </c>
      <c r="AO83">
        <f t="shared" si="96"/>
        <v>4438.6759649927171</v>
      </c>
      <c r="AP83">
        <f t="shared" si="97"/>
        <v>2645.4717079183938</v>
      </c>
      <c r="AQ83">
        <f t="shared" si="98"/>
        <v>1391.6446657117312</v>
      </c>
      <c r="AR83">
        <f t="shared" si="99"/>
        <v>684.70854669043138</v>
      </c>
      <c r="AS83">
        <f t="shared" si="121"/>
        <v>7.8174595380458602E-3</v>
      </c>
      <c r="AT83">
        <f t="shared" si="71"/>
        <v>14612.045114640419</v>
      </c>
      <c r="AU83">
        <f t="shared" si="72"/>
        <v>114.22907145180216</v>
      </c>
      <c r="AW83">
        <f t="shared" si="100"/>
        <v>8941.5448463924331</v>
      </c>
      <c r="AX83">
        <f t="shared" si="101"/>
        <v>4476.6903920935283</v>
      </c>
      <c r="AY83">
        <f t="shared" si="102"/>
        <v>3510.808230476322</v>
      </c>
      <c r="AZ83">
        <f t="shared" si="103"/>
        <v>2014.1884793124298</v>
      </c>
      <c r="BA83">
        <f t="shared" si="104"/>
        <v>1020.5531817446225</v>
      </c>
      <c r="BB83">
        <f t="shared" si="105"/>
        <v>487.21001346652923</v>
      </c>
      <c r="BC83">
        <f t="shared" si="122"/>
        <v>1.0423279384061148E-2</v>
      </c>
      <c r="BD83">
        <f t="shared" si="73"/>
        <v>11509.450297093432</v>
      </c>
      <c r="BE83">
        <f t="shared" si="74"/>
        <v>119.96621600357042</v>
      </c>
      <c r="BG83">
        <f t="shared" si="106"/>
        <v>7238.0036181141531</v>
      </c>
      <c r="BH83">
        <f t="shared" si="107"/>
        <v>3648.647555323284</v>
      </c>
      <c r="BI83">
        <f t="shared" si="108"/>
        <v>2761.0923769028145</v>
      </c>
      <c r="BJ83">
        <f t="shared" si="109"/>
        <v>1526.7124814227227</v>
      </c>
      <c r="BK83">
        <f t="shared" si="110"/>
        <v>745.31867021173025</v>
      </c>
      <c r="BL83">
        <f t="shared" si="111"/>
        <v>345.19987718179334</v>
      </c>
      <c r="BM83">
        <f t="shared" si="124"/>
        <v>1.3029099230076436E-2</v>
      </c>
      <c r="BN83">
        <f t="shared" si="75"/>
        <v>9026.9709610423452</v>
      </c>
      <c r="BO83">
        <f t="shared" si="76"/>
        <v>117.61330039843916</v>
      </c>
      <c r="BQ83">
        <f t="shared" si="112"/>
        <v>5807.9118144421273</v>
      </c>
      <c r="BR83">
        <f t="shared" si="113"/>
        <v>2953.8614717157338</v>
      </c>
      <c r="BS83">
        <f t="shared" si="114"/>
        <v>2160.0286577615343</v>
      </c>
      <c r="BT83">
        <f t="shared" si="115"/>
        <v>1152.279087705238</v>
      </c>
      <c r="BU83">
        <f t="shared" si="116"/>
        <v>542.07948450092476</v>
      </c>
      <c r="BV83">
        <f t="shared" si="117"/>
        <v>243.50644823748954</v>
      </c>
      <c r="BW83">
        <f t="shared" si="123"/>
        <v>1.563491907609172E-2</v>
      </c>
      <c r="BX83">
        <f t="shared" si="77"/>
        <v>7051.7551499209194</v>
      </c>
      <c r="BY83">
        <f t="shared" si="78"/>
        <v>110.25362111342662</v>
      </c>
    </row>
    <row r="84" spans="1:77" x14ac:dyDescent="0.45">
      <c r="A84">
        <v>2026</v>
      </c>
      <c r="B84">
        <v>11</v>
      </c>
      <c r="C84">
        <v>82</v>
      </c>
      <c r="D84">
        <f t="shared" si="68"/>
        <v>883.12243335370977</v>
      </c>
      <c r="E84">
        <f t="shared" si="79"/>
        <v>6248.6521323403713</v>
      </c>
      <c r="F84">
        <f t="shared" si="80"/>
        <v>4521.3951547706301</v>
      </c>
      <c r="G84">
        <f t="shared" si="81"/>
        <v>3411.6906938781367</v>
      </c>
      <c r="H84">
        <f t="shared" si="82"/>
        <v>1927.9500090116687</v>
      </c>
      <c r="I84">
        <f t="shared" si="83"/>
        <v>970.23186321282037</v>
      </c>
      <c r="J84">
        <f t="shared" si="84"/>
        <v>461.68272737730672</v>
      </c>
      <c r="K84">
        <v>0</v>
      </c>
      <c r="L84">
        <f t="shared" si="118"/>
        <v>7.8201213881224266E-2</v>
      </c>
      <c r="M84">
        <f t="shared" si="67"/>
        <v>11292.950448250564</v>
      </c>
      <c r="N84">
        <f t="shared" si="119"/>
        <v>1.2057434936253839</v>
      </c>
      <c r="O84">
        <f t="shared" si="119"/>
        <v>1.0631834768008654</v>
      </c>
      <c r="P84">
        <f t="shared" si="119"/>
        <v>1.0266310022622362</v>
      </c>
      <c r="Q84">
        <f t="shared" si="119"/>
        <v>1.0124140126799859</v>
      </c>
      <c r="R84">
        <f t="shared" si="119"/>
        <v>1.0060357653723409</v>
      </c>
      <c r="S84">
        <f t="shared" si="119"/>
        <v>1.0029924091740836</v>
      </c>
      <c r="T84">
        <f t="shared" si="85"/>
        <v>0.43</v>
      </c>
      <c r="U84">
        <f t="shared" si="86"/>
        <v>4.4999999999999998E-2</v>
      </c>
      <c r="V84">
        <f t="shared" ref="V84:AA99" si="125">V83</f>
        <v>4.9999999999999998E-7</v>
      </c>
      <c r="W84">
        <f t="shared" si="125"/>
        <v>0.17050111485872416</v>
      </c>
      <c r="X84">
        <f t="shared" si="125"/>
        <v>0.26086441277848288</v>
      </c>
      <c r="Y84">
        <f t="shared" si="125"/>
        <v>0.3160087418324502</v>
      </c>
      <c r="Z84">
        <f t="shared" si="125"/>
        <v>0.34643685074413205</v>
      </c>
      <c r="AA84">
        <f t="shared" si="125"/>
        <v>0.36248328591441092</v>
      </c>
      <c r="AC84">
        <f t="shared" si="88"/>
        <v>9208.4493182273291</v>
      </c>
      <c r="AD84">
        <f t="shared" si="89"/>
        <v>6683.547567489517</v>
      </c>
      <c r="AE84">
        <f t="shared" si="90"/>
        <v>5448.8559203389459</v>
      </c>
      <c r="AF84">
        <f t="shared" si="91"/>
        <v>3328.3244554958796</v>
      </c>
      <c r="AG84">
        <f t="shared" si="92"/>
        <v>1806.4098550577123</v>
      </c>
      <c r="AH84">
        <f t="shared" si="93"/>
        <v>913.06944456276347</v>
      </c>
      <c r="AI84">
        <f t="shared" si="120"/>
        <v>3.9100606940612133E-2</v>
      </c>
      <c r="AJ84">
        <f t="shared" si="69"/>
        <v>18180.207242944816</v>
      </c>
      <c r="AK84">
        <f t="shared" si="70"/>
        <v>710.85713750525508</v>
      </c>
      <c r="AM84">
        <f t="shared" si="94"/>
        <v>7629.2901157556653</v>
      </c>
      <c r="AN84">
        <f t="shared" si="95"/>
        <v>5520.1897405083719</v>
      </c>
      <c r="AO84">
        <f t="shared" si="96"/>
        <v>4324.9291510783587</v>
      </c>
      <c r="AP84">
        <f t="shared" si="97"/>
        <v>2539.0981584042643</v>
      </c>
      <c r="AQ84">
        <f t="shared" si="98"/>
        <v>1326.6519863943402</v>
      </c>
      <c r="AR84">
        <f t="shared" si="99"/>
        <v>650.61758554226515</v>
      </c>
      <c r="AS84">
        <f t="shared" si="121"/>
        <v>5.8650910410918203E-2</v>
      </c>
      <c r="AT84">
        <f t="shared" si="71"/>
        <v>14361.486621927599</v>
      </c>
      <c r="AU84">
        <f t="shared" si="72"/>
        <v>842.31426523027596</v>
      </c>
      <c r="AW84">
        <f t="shared" si="100"/>
        <v>6248.6521323403713</v>
      </c>
      <c r="AX84">
        <f t="shared" si="101"/>
        <v>4521.3951547706301</v>
      </c>
      <c r="AY84">
        <f t="shared" si="102"/>
        <v>3411.6906938781367</v>
      </c>
      <c r="AZ84">
        <f t="shared" si="103"/>
        <v>1927.9500090116687</v>
      </c>
      <c r="BA84">
        <f t="shared" si="104"/>
        <v>970.23186321282037</v>
      </c>
      <c r="BB84">
        <f t="shared" si="105"/>
        <v>461.68272737730672</v>
      </c>
      <c r="BC84">
        <f t="shared" si="122"/>
        <v>7.8201213881224266E-2</v>
      </c>
      <c r="BD84">
        <f t="shared" si="73"/>
        <v>11292.950448250564</v>
      </c>
      <c r="BE84">
        <f t="shared" si="74"/>
        <v>883.12243335370977</v>
      </c>
      <c r="BG84">
        <f t="shared" si="106"/>
        <v>5065.7785900211584</v>
      </c>
      <c r="BH84">
        <f t="shared" si="107"/>
        <v>3675.5756655408463</v>
      </c>
      <c r="BI84">
        <f t="shared" si="108"/>
        <v>2675.9459940969286</v>
      </c>
      <c r="BJ84">
        <f t="shared" si="109"/>
        <v>1457.3671980244817</v>
      </c>
      <c r="BK84">
        <f t="shared" si="110"/>
        <v>706.62641703498764</v>
      </c>
      <c r="BL84">
        <f t="shared" si="111"/>
        <v>326.21365942627722</v>
      </c>
      <c r="BM84">
        <f t="shared" si="124"/>
        <v>9.7751517351530329E-2</v>
      </c>
      <c r="BN84">
        <f t="shared" si="75"/>
        <v>8841.728934123521</v>
      </c>
      <c r="BO84">
        <f t="shared" si="76"/>
        <v>864.29241932150308</v>
      </c>
      <c r="BQ84">
        <f t="shared" si="112"/>
        <v>4070.008957664108</v>
      </c>
      <c r="BR84">
        <f t="shared" si="113"/>
        <v>2967.9646219901292</v>
      </c>
      <c r="BS84">
        <f t="shared" si="114"/>
        <v>2087.7891923460388</v>
      </c>
      <c r="BT84">
        <f t="shared" si="115"/>
        <v>1096.9384284553107</v>
      </c>
      <c r="BU84">
        <f t="shared" si="116"/>
        <v>512.5255688678111</v>
      </c>
      <c r="BV84">
        <f t="shared" si="117"/>
        <v>229.47890127766203</v>
      </c>
      <c r="BW84">
        <f t="shared" si="123"/>
        <v>0.11730182082183641</v>
      </c>
      <c r="BX84">
        <f t="shared" si="77"/>
        <v>6894.6967129369514</v>
      </c>
      <c r="BY84">
        <f t="shared" si="78"/>
        <v>808.76047844183472</v>
      </c>
    </row>
    <row r="85" spans="1:77" x14ac:dyDescent="0.45">
      <c r="A85">
        <v>2026</v>
      </c>
      <c r="B85">
        <v>12</v>
      </c>
      <c r="C85">
        <v>83</v>
      </c>
      <c r="D85">
        <f t="shared" si="68"/>
        <v>584.04347671368805</v>
      </c>
      <c r="E85">
        <f t="shared" si="79"/>
        <v>4270.9953206102318</v>
      </c>
      <c r="F85">
        <f t="shared" si="80"/>
        <v>4237.1757631710934</v>
      </c>
      <c r="G85">
        <f t="shared" si="81"/>
        <v>3078.1344481753904</v>
      </c>
      <c r="H85">
        <f t="shared" si="82"/>
        <v>1713.2808116437423</v>
      </c>
      <c r="I85">
        <f t="shared" si="83"/>
        <v>856.29068766714011</v>
      </c>
      <c r="J85">
        <f t="shared" si="84"/>
        <v>406.12222910204656</v>
      </c>
      <c r="K85">
        <v>0</v>
      </c>
      <c r="L85">
        <f t="shared" si="118"/>
        <v>5.6752818299605289E-2</v>
      </c>
      <c r="M85">
        <f t="shared" si="67"/>
        <v>10291.003939759412</v>
      </c>
      <c r="N85">
        <f t="shared" si="119"/>
        <v>1.1813221450223856</v>
      </c>
      <c r="O85">
        <f t="shared" si="119"/>
        <v>1.0583928992520348</v>
      </c>
      <c r="P85">
        <f t="shared" si="119"/>
        <v>1.0249246350378065</v>
      </c>
      <c r="Q85">
        <f t="shared" si="119"/>
        <v>1.0116763904262953</v>
      </c>
      <c r="R85">
        <f t="shared" si="119"/>
        <v>1.0056898343371472</v>
      </c>
      <c r="S85">
        <f t="shared" si="119"/>
        <v>1.0028239197888971</v>
      </c>
      <c r="T85">
        <f t="shared" si="85"/>
        <v>0.43</v>
      </c>
      <c r="U85">
        <f t="shared" si="86"/>
        <v>4.4999999999999998E-2</v>
      </c>
      <c r="V85">
        <f t="shared" si="125"/>
        <v>4.9999999999999998E-7</v>
      </c>
      <c r="W85">
        <f t="shared" si="125"/>
        <v>0.17050111485872416</v>
      </c>
      <c r="X85">
        <f t="shared" si="125"/>
        <v>0.26086441277848288</v>
      </c>
      <c r="Y85">
        <f t="shared" si="125"/>
        <v>0.3160087418324502</v>
      </c>
      <c r="Z85">
        <f t="shared" si="125"/>
        <v>0.34643685074413205</v>
      </c>
      <c r="AA85">
        <f t="shared" si="125"/>
        <v>0.36248328591441092</v>
      </c>
      <c r="AC85">
        <f t="shared" si="88"/>
        <v>6277.6050409178424</v>
      </c>
      <c r="AD85">
        <f t="shared" si="89"/>
        <v>6524.7438934546435</v>
      </c>
      <c r="AE85">
        <f t="shared" si="90"/>
        <v>5129.1824424022871</v>
      </c>
      <c r="AF85">
        <f t="shared" si="91"/>
        <v>3087.8689068973131</v>
      </c>
      <c r="AG85">
        <f t="shared" si="92"/>
        <v>1664.9021179429544</v>
      </c>
      <c r="AH85">
        <f t="shared" si="93"/>
        <v>838.8890749963806</v>
      </c>
      <c r="AI85">
        <f t="shared" si="120"/>
        <v>2.8376409149802644E-2</v>
      </c>
      <c r="AJ85">
        <f t="shared" si="69"/>
        <v>17245.586435693574</v>
      </c>
      <c r="AK85">
        <f t="shared" si="70"/>
        <v>489.3678167275275</v>
      </c>
      <c r="AM85">
        <f t="shared" si="94"/>
        <v>5208.3203495985899</v>
      </c>
      <c r="AN85">
        <f t="shared" si="95"/>
        <v>5281.1065135511944</v>
      </c>
      <c r="AO85">
        <f t="shared" si="96"/>
        <v>3986.640531202459</v>
      </c>
      <c r="AP85">
        <f t="shared" si="97"/>
        <v>2306.0203015440984</v>
      </c>
      <c r="AQ85">
        <f t="shared" si="98"/>
        <v>1196.7903291213117</v>
      </c>
      <c r="AR85">
        <f t="shared" si="99"/>
        <v>585.03978337182184</v>
      </c>
      <c r="AS85">
        <f t="shared" si="121"/>
        <v>4.2564613724703965E-2</v>
      </c>
      <c r="AT85">
        <f t="shared" si="71"/>
        <v>13355.597458790886</v>
      </c>
      <c r="AU85">
        <f t="shared" si="72"/>
        <v>568.47584689607197</v>
      </c>
      <c r="AW85">
        <f t="shared" si="100"/>
        <v>4270.9953206102318</v>
      </c>
      <c r="AX85">
        <f t="shared" si="101"/>
        <v>4237.1757631710934</v>
      </c>
      <c r="AY85">
        <f t="shared" si="102"/>
        <v>3078.1344481753904</v>
      </c>
      <c r="AZ85">
        <f t="shared" si="103"/>
        <v>1713.2808116437423</v>
      </c>
      <c r="BA85">
        <f t="shared" si="104"/>
        <v>856.29068766714011</v>
      </c>
      <c r="BB85">
        <f t="shared" si="105"/>
        <v>406.12222910204656</v>
      </c>
      <c r="BC85">
        <f t="shared" si="122"/>
        <v>5.6752818299605289E-2</v>
      </c>
      <c r="BD85">
        <f t="shared" si="73"/>
        <v>10291.003939759412</v>
      </c>
      <c r="BE85">
        <f t="shared" si="74"/>
        <v>584.04347671368805</v>
      </c>
      <c r="BG85">
        <f t="shared" si="106"/>
        <v>3466.105895062637</v>
      </c>
      <c r="BH85">
        <f t="shared" si="107"/>
        <v>3372.6667076973467</v>
      </c>
      <c r="BI85">
        <f t="shared" si="108"/>
        <v>2362.0069263392515</v>
      </c>
      <c r="BJ85">
        <f t="shared" si="109"/>
        <v>1266.603464174405</v>
      </c>
      <c r="BK85">
        <f t="shared" si="110"/>
        <v>609.82752865502846</v>
      </c>
      <c r="BL85">
        <f t="shared" si="111"/>
        <v>280.57840189593634</v>
      </c>
      <c r="BM85">
        <f t="shared" si="124"/>
        <v>7.0941022874506612E-2</v>
      </c>
      <c r="BN85">
        <f t="shared" si="75"/>
        <v>7891.6830287619687</v>
      </c>
      <c r="BO85">
        <f t="shared" si="76"/>
        <v>559.84406626175848</v>
      </c>
      <c r="BQ85">
        <f t="shared" si="112"/>
        <v>2787.2239330718494</v>
      </c>
      <c r="BR85">
        <f t="shared" si="113"/>
        <v>2665.3461989728721</v>
      </c>
      <c r="BS85">
        <f t="shared" si="114"/>
        <v>1802.0351272988653</v>
      </c>
      <c r="BT85">
        <f t="shared" si="115"/>
        <v>931.9079484073776</v>
      </c>
      <c r="BU85">
        <f t="shared" si="116"/>
        <v>432.29601312018394</v>
      </c>
      <c r="BV85">
        <f t="shared" si="117"/>
        <v>192.88985126492003</v>
      </c>
      <c r="BW85">
        <f t="shared" si="123"/>
        <v>8.5129227449407929E-2</v>
      </c>
      <c r="BX85">
        <f t="shared" si="77"/>
        <v>6024.4751390642186</v>
      </c>
      <c r="BY85">
        <f t="shared" si="78"/>
        <v>512.85891437670136</v>
      </c>
    </row>
    <row r="86" spans="1:77" x14ac:dyDescent="0.45">
      <c r="A86">
        <v>2027</v>
      </c>
      <c r="B86">
        <v>1</v>
      </c>
      <c r="C86">
        <v>84</v>
      </c>
      <c r="D86">
        <f t="shared" si="68"/>
        <v>161.24907354131463</v>
      </c>
      <c r="E86">
        <f t="shared" si="79"/>
        <v>2510.6938096874737</v>
      </c>
      <c r="F86">
        <f t="shared" si="80"/>
        <v>2865.1156860128917</v>
      </c>
      <c r="G86">
        <f t="shared" si="81"/>
        <v>4042.3182211043268</v>
      </c>
      <c r="H86">
        <f t="shared" si="82"/>
        <v>2838.1945086892024</v>
      </c>
      <c r="I86">
        <f t="shared" si="83"/>
        <v>1558.0543740819903</v>
      </c>
      <c r="J86">
        <f t="shared" si="84"/>
        <v>773.81360222349235</v>
      </c>
      <c r="K86">
        <v>0</v>
      </c>
      <c r="L86">
        <f t="shared" si="118"/>
        <v>1.3351200307261543E-2</v>
      </c>
      <c r="M86">
        <f t="shared" si="67"/>
        <v>12077.496392111903</v>
      </c>
      <c r="N86">
        <f t="shared" si="119"/>
        <v>8.6201218745313053</v>
      </c>
      <c r="O86">
        <f t="shared" si="119"/>
        <v>1.1610740940419642</v>
      </c>
      <c r="P86">
        <f t="shared" si="119"/>
        <v>1.0540543689490181</v>
      </c>
      <c r="Q86">
        <f t="shared" si="119"/>
        <v>1.0233414656310638</v>
      </c>
      <c r="R86">
        <f t="shared" si="119"/>
        <v>1.0109854330301788</v>
      </c>
      <c r="S86">
        <f t="shared" si="119"/>
        <v>1.0053643810555184</v>
      </c>
      <c r="T86">
        <f t="shared" si="85"/>
        <v>0.43</v>
      </c>
      <c r="U86">
        <f t="shared" si="86"/>
        <v>4.4999999999999998E-2</v>
      </c>
      <c r="V86">
        <f t="shared" si="125"/>
        <v>4.9999999999999998E-7</v>
      </c>
      <c r="W86">
        <f t="shared" si="125"/>
        <v>0.17050111485872416</v>
      </c>
      <c r="X86">
        <f t="shared" si="125"/>
        <v>0.26086441277848288</v>
      </c>
      <c r="Y86">
        <f t="shared" si="125"/>
        <v>0.3160087418324502</v>
      </c>
      <c r="Z86">
        <f t="shared" si="125"/>
        <v>0.34643685074413205</v>
      </c>
      <c r="AA86">
        <f t="shared" si="125"/>
        <v>0.36248328591441092</v>
      </c>
      <c r="AC86">
        <f t="shared" si="88"/>
        <v>4307.1575570445912</v>
      </c>
      <c r="AD86">
        <f t="shared" si="89"/>
        <v>4203.7711324082729</v>
      </c>
      <c r="AE86">
        <f t="shared" si="90"/>
        <v>6409.8353866699536</v>
      </c>
      <c r="AF86">
        <f t="shared" si="91"/>
        <v>4874.9115183049307</v>
      </c>
      <c r="AG86">
        <f t="shared" si="92"/>
        <v>2895.7248551936154</v>
      </c>
      <c r="AH86">
        <f t="shared" si="93"/>
        <v>1551.7843104053204</v>
      </c>
      <c r="AI86">
        <f t="shared" si="120"/>
        <v>6.6756001536307716E-3</v>
      </c>
      <c r="AJ86">
        <f t="shared" si="69"/>
        <v>19936.027202982095</v>
      </c>
      <c r="AK86">
        <f t="shared" si="70"/>
        <v>133.08494625901452</v>
      </c>
      <c r="AM86">
        <f t="shared" si="94"/>
        <v>3295.8091791993088</v>
      </c>
      <c r="AN86">
        <f t="shared" si="95"/>
        <v>3491.0187482304441</v>
      </c>
      <c r="AO86">
        <f t="shared" si="96"/>
        <v>5113.1705218117977</v>
      </c>
      <c r="AP86">
        <f t="shared" si="97"/>
        <v>3732.4460030835935</v>
      </c>
      <c r="AQ86">
        <f t="shared" si="98"/>
        <v>2129.8088482681251</v>
      </c>
      <c r="AR86">
        <f t="shared" si="99"/>
        <v>1098.4969557094378</v>
      </c>
      <c r="AS86">
        <f t="shared" si="121"/>
        <v>1.0013400230446157E-2</v>
      </c>
      <c r="AT86">
        <f t="shared" si="71"/>
        <v>15564.941077103396</v>
      </c>
      <c r="AU86">
        <f t="shared" si="72"/>
        <v>155.857984568348</v>
      </c>
      <c r="AW86">
        <f t="shared" si="100"/>
        <v>2510.6938096874737</v>
      </c>
      <c r="AX86">
        <f t="shared" si="101"/>
        <v>2865.1156860128917</v>
      </c>
      <c r="AY86">
        <f t="shared" si="102"/>
        <v>4042.3182211043268</v>
      </c>
      <c r="AZ86">
        <f t="shared" si="103"/>
        <v>2838.1945086892024</v>
      </c>
      <c r="BA86">
        <f t="shared" si="104"/>
        <v>1558.0543740819903</v>
      </c>
      <c r="BB86">
        <f t="shared" si="105"/>
        <v>773.81360222349235</v>
      </c>
      <c r="BC86">
        <f t="shared" si="122"/>
        <v>1.3351200307261543E-2</v>
      </c>
      <c r="BD86">
        <f t="shared" si="73"/>
        <v>12077.496392111903</v>
      </c>
      <c r="BE86">
        <f t="shared" si="74"/>
        <v>161.24907354131463</v>
      </c>
      <c r="BG86">
        <f t="shared" si="106"/>
        <v>1904.4364602420533</v>
      </c>
      <c r="BH86">
        <f t="shared" si="107"/>
        <v>2326.8188237759778</v>
      </c>
      <c r="BI86">
        <f t="shared" si="108"/>
        <v>3169.7137766380879</v>
      </c>
      <c r="BJ86">
        <f t="shared" si="109"/>
        <v>2144.3763406317767</v>
      </c>
      <c r="BK86">
        <f t="shared" si="110"/>
        <v>1133.8759984792944</v>
      </c>
      <c r="BL86">
        <f t="shared" si="111"/>
        <v>542.43717702545837</v>
      </c>
      <c r="BM86">
        <f t="shared" si="124"/>
        <v>1.6689000384076929E-2</v>
      </c>
      <c r="BN86">
        <f t="shared" si="75"/>
        <v>9317.2221165505962</v>
      </c>
      <c r="BO86">
        <f t="shared" si="76"/>
        <v>155.49512348164296</v>
      </c>
      <c r="BQ86">
        <f t="shared" si="112"/>
        <v>1438.7050084588807</v>
      </c>
      <c r="BR86">
        <f t="shared" si="113"/>
        <v>1872.1987127076372</v>
      </c>
      <c r="BS86">
        <f t="shared" si="114"/>
        <v>2467.1403711406547</v>
      </c>
      <c r="BT86">
        <f t="shared" si="115"/>
        <v>1610.4315781657044</v>
      </c>
      <c r="BU86">
        <f t="shared" si="116"/>
        <v>821.03114862702137</v>
      </c>
      <c r="BV86">
        <f t="shared" si="117"/>
        <v>378.39067343119149</v>
      </c>
      <c r="BW86">
        <f t="shared" si="123"/>
        <v>2.0026800460892315E-2</v>
      </c>
      <c r="BX86">
        <f t="shared" si="77"/>
        <v>7149.1924840722086</v>
      </c>
      <c r="BY86">
        <f t="shared" si="78"/>
        <v>143.17545133502517</v>
      </c>
    </row>
    <row r="87" spans="1:77" x14ac:dyDescent="0.45">
      <c r="A87">
        <v>2027</v>
      </c>
      <c r="B87">
        <v>2</v>
      </c>
      <c r="C87">
        <v>85</v>
      </c>
      <c r="D87">
        <f t="shared" si="68"/>
        <v>150.24128361484438</v>
      </c>
      <c r="E87">
        <f t="shared" si="79"/>
        <v>12309.048550005271</v>
      </c>
      <c r="F87">
        <f t="shared" si="80"/>
        <v>3138.6613440595761</v>
      </c>
      <c r="G87">
        <f t="shared" si="81"/>
        <v>4015.1163381879051</v>
      </c>
      <c r="H87">
        <f t="shared" si="82"/>
        <v>2735.8489290995035</v>
      </c>
      <c r="I87">
        <f t="shared" si="83"/>
        <v>1483.4857176049084</v>
      </c>
      <c r="J87">
        <f t="shared" si="84"/>
        <v>732.6248843516637</v>
      </c>
      <c r="K87">
        <v>0</v>
      </c>
      <c r="L87">
        <f t="shared" si="118"/>
        <v>1.2410750453903562E-2</v>
      </c>
      <c r="M87">
        <f t="shared" si="67"/>
        <v>12105.737213303557</v>
      </c>
      <c r="N87">
        <f t="shared" si="119"/>
        <v>3.2678406690608193</v>
      </c>
      <c r="O87">
        <f t="shared" si="119"/>
        <v>1.1440413263120033</v>
      </c>
      <c r="P87">
        <f t="shared" si="119"/>
        <v>1.0501129079198277</v>
      </c>
      <c r="Q87">
        <f t="shared" si="119"/>
        <v>1.0218709165783502</v>
      </c>
      <c r="R87">
        <f t="shared" si="119"/>
        <v>1.0103378645517875</v>
      </c>
      <c r="S87">
        <f t="shared" si="119"/>
        <v>1.0050581211766119</v>
      </c>
      <c r="T87">
        <f t="shared" si="85"/>
        <v>0.43</v>
      </c>
      <c r="U87">
        <f t="shared" si="86"/>
        <v>4.4999999999999998E-2</v>
      </c>
      <c r="V87">
        <f t="shared" si="125"/>
        <v>4.9999999999999998E-7</v>
      </c>
      <c r="W87">
        <f t="shared" si="125"/>
        <v>0.17050111485872416</v>
      </c>
      <c r="X87">
        <f t="shared" si="125"/>
        <v>0.26086441277848288</v>
      </c>
      <c r="Y87">
        <f t="shared" si="125"/>
        <v>0.3160087418324502</v>
      </c>
      <c r="Z87">
        <f t="shared" si="125"/>
        <v>0.34643685074413205</v>
      </c>
      <c r="AA87">
        <f t="shared" si="125"/>
        <v>0.36248328591441092</v>
      </c>
      <c r="AC87">
        <f t="shared" si="88"/>
        <v>21083.128599186199</v>
      </c>
      <c r="AD87">
        <f t="shared" si="89"/>
        <v>4633.1870247429324</v>
      </c>
      <c r="AE87">
        <f t="shared" si="90"/>
        <v>6409.4913207611244</v>
      </c>
      <c r="AF87">
        <f t="shared" si="91"/>
        <v>4731.6646784750128</v>
      </c>
      <c r="AG87">
        <f t="shared" si="92"/>
        <v>2776.4658412760787</v>
      </c>
      <c r="AH87">
        <f t="shared" si="93"/>
        <v>1479.5446909070617</v>
      </c>
      <c r="AI87">
        <f t="shared" si="120"/>
        <v>6.2053752269517811E-3</v>
      </c>
      <c r="AJ87">
        <f t="shared" si="69"/>
        <v>20030.353556162212</v>
      </c>
      <c r="AK87">
        <f t="shared" si="70"/>
        <v>124.29585974449451</v>
      </c>
      <c r="AM87">
        <f t="shared" si="94"/>
        <v>16147.040350410964</v>
      </c>
      <c r="AN87">
        <f t="shared" si="95"/>
        <v>3835.9745480798192</v>
      </c>
      <c r="AO87">
        <f t="shared" si="96"/>
        <v>5095.8293170692668</v>
      </c>
      <c r="AP87">
        <f t="shared" si="97"/>
        <v>3610.3117831736686</v>
      </c>
      <c r="AQ87">
        <f t="shared" si="98"/>
        <v>2034.9848348925987</v>
      </c>
      <c r="AR87">
        <f t="shared" si="99"/>
        <v>1043.692485260176</v>
      </c>
      <c r="AS87">
        <f t="shared" si="121"/>
        <v>9.3080628404276708E-3</v>
      </c>
      <c r="AT87">
        <f t="shared" si="71"/>
        <v>15620.792968475529</v>
      </c>
      <c r="AU87">
        <f t="shared" si="72"/>
        <v>145.39932256788092</v>
      </c>
      <c r="AW87">
        <f t="shared" si="100"/>
        <v>12309.048550005271</v>
      </c>
      <c r="AX87">
        <f t="shared" si="101"/>
        <v>3138.6613440595761</v>
      </c>
      <c r="AY87">
        <f t="shared" si="102"/>
        <v>4015.1163381879051</v>
      </c>
      <c r="AZ87">
        <f t="shared" si="103"/>
        <v>2735.8489290995035</v>
      </c>
      <c r="BA87">
        <f t="shared" si="104"/>
        <v>1483.4857176049084</v>
      </c>
      <c r="BB87">
        <f t="shared" si="105"/>
        <v>732.6248843516637</v>
      </c>
      <c r="BC87">
        <f t="shared" si="122"/>
        <v>1.2410750453903562E-2</v>
      </c>
      <c r="BD87">
        <f t="shared" si="73"/>
        <v>12105.737213303557</v>
      </c>
      <c r="BE87">
        <f t="shared" si="74"/>
        <v>150.24128361484438</v>
      </c>
      <c r="BG87">
        <f t="shared" si="106"/>
        <v>9341.7583358767897</v>
      </c>
      <c r="BH87">
        <f t="shared" si="107"/>
        <v>2541.2043699701107</v>
      </c>
      <c r="BI87">
        <f t="shared" si="108"/>
        <v>3137.8040206912947</v>
      </c>
      <c r="BJ87">
        <f t="shared" si="109"/>
        <v>2059.8924144863886</v>
      </c>
      <c r="BK87">
        <f t="shared" si="110"/>
        <v>1075.8239150713689</v>
      </c>
      <c r="BL87">
        <f t="shared" si="111"/>
        <v>511.7536667326105</v>
      </c>
      <c r="BM87">
        <f t="shared" si="124"/>
        <v>1.5513438067379454E-2</v>
      </c>
      <c r="BN87">
        <f t="shared" si="75"/>
        <v>9326.4783869517742</v>
      </c>
      <c r="BO87">
        <f t="shared" si="76"/>
        <v>144.68574484272938</v>
      </c>
      <c r="BQ87">
        <f t="shared" si="112"/>
        <v>7060.1118583268353</v>
      </c>
      <c r="BR87">
        <f t="shared" si="113"/>
        <v>2038.4480100909564</v>
      </c>
      <c r="BS87">
        <f t="shared" si="114"/>
        <v>2434.0686551739545</v>
      </c>
      <c r="BT87">
        <f t="shared" si="115"/>
        <v>1541.6086561093557</v>
      </c>
      <c r="BU87">
        <f t="shared" si="116"/>
        <v>776.2556304305557</v>
      </c>
      <c r="BV87">
        <f t="shared" si="117"/>
        <v>355.72362794465158</v>
      </c>
      <c r="BW87">
        <f t="shared" si="123"/>
        <v>1.8616125680855342E-2</v>
      </c>
      <c r="BX87">
        <f t="shared" si="77"/>
        <v>7146.1045797494744</v>
      </c>
      <c r="BY87">
        <f t="shared" si="78"/>
        <v>133.03278098515216</v>
      </c>
    </row>
    <row r="88" spans="1:77" x14ac:dyDescent="0.45">
      <c r="A88">
        <v>2027</v>
      </c>
      <c r="B88">
        <v>3</v>
      </c>
      <c r="C88">
        <v>86</v>
      </c>
      <c r="D88">
        <f t="shared" si="68"/>
        <v>255.70068217980918</v>
      </c>
      <c r="E88">
        <f t="shared" si="79"/>
        <v>22680.125743423523</v>
      </c>
      <c r="F88">
        <f t="shared" si="80"/>
        <v>3390.2210212910991</v>
      </c>
      <c r="G88">
        <f t="shared" si="81"/>
        <v>3976.7602394053793</v>
      </c>
      <c r="H88">
        <f t="shared" si="82"/>
        <v>2635.9247140842276</v>
      </c>
      <c r="I88">
        <f t="shared" si="83"/>
        <v>1412.9636403340837</v>
      </c>
      <c r="J88">
        <f t="shared" si="84"/>
        <v>694.10328863698999</v>
      </c>
      <c r="K88">
        <v>0</v>
      </c>
      <c r="L88">
        <f t="shared" si="118"/>
        <v>2.1114884749295418E-2</v>
      </c>
      <c r="M88">
        <f t="shared" si="67"/>
        <v>12109.972903751779</v>
      </c>
      <c r="N88">
        <f t="shared" si="119"/>
        <v>2.2382502350490769</v>
      </c>
      <c r="O88">
        <f t="shared" si="119"/>
        <v>1.1295373993361264</v>
      </c>
      <c r="P88">
        <f t="shared" si="119"/>
        <v>1.0465219726732478</v>
      </c>
      <c r="Q88">
        <f t="shared" si="119"/>
        <v>1.0205035229536517</v>
      </c>
      <c r="R88">
        <f t="shared" si="119"/>
        <v>1.0097306758633313</v>
      </c>
      <c r="S88">
        <f t="shared" si="119"/>
        <v>1.0047698588762555</v>
      </c>
      <c r="T88">
        <f t="shared" si="85"/>
        <v>0.43</v>
      </c>
      <c r="U88">
        <f t="shared" si="86"/>
        <v>4.4999999999999998E-2</v>
      </c>
      <c r="V88">
        <f t="shared" si="125"/>
        <v>4.9999999999999998E-7</v>
      </c>
      <c r="W88">
        <f t="shared" si="125"/>
        <v>0.17050111485872416</v>
      </c>
      <c r="X88">
        <f t="shared" si="125"/>
        <v>0.26086441277848288</v>
      </c>
      <c r="Y88">
        <f t="shared" si="125"/>
        <v>0.3160087418324502</v>
      </c>
      <c r="Z88">
        <f t="shared" si="125"/>
        <v>0.34643685074413205</v>
      </c>
      <c r="AA88">
        <f t="shared" si="125"/>
        <v>0.36248328591441092</v>
      </c>
      <c r="AC88">
        <f t="shared" si="88"/>
        <v>38544.619058579148</v>
      </c>
      <c r="AD88">
        <f t="shared" si="89"/>
        <v>5033.2816805555622</v>
      </c>
      <c r="AE88">
        <f t="shared" si="90"/>
        <v>6388.0352398612358</v>
      </c>
      <c r="AF88">
        <f t="shared" si="91"/>
        <v>4588.2069936695543</v>
      </c>
      <c r="AG88">
        <f t="shared" si="92"/>
        <v>2661.7069711175095</v>
      </c>
      <c r="AH88">
        <f t="shared" si="93"/>
        <v>1410.9309989419648</v>
      </c>
      <c r="AI88">
        <f t="shared" si="120"/>
        <v>1.0557442374647709E-2</v>
      </c>
      <c r="AJ88">
        <f t="shared" si="69"/>
        <v>20082.161884145826</v>
      </c>
      <c r="AK88">
        <f t="shared" si="70"/>
        <v>212.01626685021623</v>
      </c>
      <c r="AM88">
        <f t="shared" si="94"/>
        <v>29650.587427558999</v>
      </c>
      <c r="AN88">
        <f t="shared" si="95"/>
        <v>4155.3248141007207</v>
      </c>
      <c r="AO88">
        <f t="shared" si="96"/>
        <v>5062.9600164948606</v>
      </c>
      <c r="AP88">
        <f t="shared" si="97"/>
        <v>3489.6503345587389</v>
      </c>
      <c r="AQ88">
        <f t="shared" si="98"/>
        <v>1944.5594652965326</v>
      </c>
      <c r="AR88">
        <f t="shared" si="99"/>
        <v>992.05313070837883</v>
      </c>
      <c r="AS88">
        <f t="shared" si="121"/>
        <v>1.5836163561971563E-2</v>
      </c>
      <c r="AT88">
        <f t="shared" si="71"/>
        <v>15644.547761159231</v>
      </c>
      <c r="AU88">
        <f t="shared" si="72"/>
        <v>247.7496171987936</v>
      </c>
      <c r="AW88">
        <f t="shared" si="100"/>
        <v>22680.125743423523</v>
      </c>
      <c r="AX88">
        <f t="shared" si="101"/>
        <v>3390.2210212910991</v>
      </c>
      <c r="AY88">
        <f t="shared" si="102"/>
        <v>3976.7602394053793</v>
      </c>
      <c r="AZ88">
        <f t="shared" si="103"/>
        <v>2635.9247140842276</v>
      </c>
      <c r="BA88">
        <f t="shared" si="104"/>
        <v>1412.9636403340837</v>
      </c>
      <c r="BB88">
        <f t="shared" si="105"/>
        <v>694.10328863698999</v>
      </c>
      <c r="BC88">
        <f t="shared" si="122"/>
        <v>2.1114884749295418E-2</v>
      </c>
      <c r="BD88">
        <f t="shared" si="73"/>
        <v>12109.972903751779</v>
      </c>
      <c r="BE88">
        <f t="shared" si="74"/>
        <v>255.70068217980918</v>
      </c>
      <c r="BG88">
        <f t="shared" si="106"/>
        <v>17258.015658927252</v>
      </c>
      <c r="BH88">
        <f t="shared" si="107"/>
        <v>2736.9940744371079</v>
      </c>
      <c r="BI88">
        <f t="shared" si="108"/>
        <v>3098.0931935988142</v>
      </c>
      <c r="BJ88">
        <f t="shared" si="109"/>
        <v>1978.2656495124174</v>
      </c>
      <c r="BK88">
        <f t="shared" si="110"/>
        <v>1021.3433556446724</v>
      </c>
      <c r="BL88">
        <f t="shared" si="111"/>
        <v>483.25772193129035</v>
      </c>
      <c r="BM88">
        <f t="shared" si="124"/>
        <v>2.6393605936619272E-2</v>
      </c>
      <c r="BN88">
        <f t="shared" si="75"/>
        <v>9317.9539951243023</v>
      </c>
      <c r="BO88">
        <f t="shared" si="76"/>
        <v>245.93440588285804</v>
      </c>
      <c r="BQ88">
        <f t="shared" si="112"/>
        <v>13069.209723207541</v>
      </c>
      <c r="BR88">
        <f t="shared" si="113"/>
        <v>2189.177666304065</v>
      </c>
      <c r="BS88">
        <f t="shared" si="114"/>
        <v>2395.7118744504219</v>
      </c>
      <c r="BT88">
        <f t="shared" si="115"/>
        <v>1475.7366426616982</v>
      </c>
      <c r="BU88">
        <f t="shared" si="116"/>
        <v>734.53696309914449</v>
      </c>
      <c r="BV88">
        <f t="shared" si="117"/>
        <v>334.81219394250405</v>
      </c>
      <c r="BW88">
        <f t="shared" si="123"/>
        <v>3.1672327123943127E-2</v>
      </c>
      <c r="BX88">
        <f t="shared" si="77"/>
        <v>7129.9753404578332</v>
      </c>
      <c r="BY88">
        <f t="shared" si="78"/>
        <v>225.82291136862827</v>
      </c>
    </row>
    <row r="89" spans="1:77" x14ac:dyDescent="0.45">
      <c r="A89">
        <v>2027</v>
      </c>
      <c r="B89">
        <v>4</v>
      </c>
      <c r="C89">
        <v>87</v>
      </c>
      <c r="D89">
        <f t="shared" si="68"/>
        <v>208.22238712214519</v>
      </c>
      <c r="E89">
        <f t="shared" si="79"/>
        <v>28359.699515362932</v>
      </c>
      <c r="F89">
        <f t="shared" si="80"/>
        <v>3585.4751448242423</v>
      </c>
      <c r="G89">
        <f t="shared" si="81"/>
        <v>3890.5186227838317</v>
      </c>
      <c r="H89">
        <f t="shared" si="82"/>
        <v>2513.2645398544837</v>
      </c>
      <c r="I89">
        <f t="shared" si="83"/>
        <v>1332.6760941856301</v>
      </c>
      <c r="J89">
        <f t="shared" si="84"/>
        <v>651.3745195740363</v>
      </c>
      <c r="K89">
        <v>0</v>
      </c>
      <c r="L89">
        <f t="shared" si="118"/>
        <v>1.7390546631021866E-2</v>
      </c>
      <c r="M89">
        <f t="shared" si="67"/>
        <v>11973.308921222224</v>
      </c>
      <c r="N89">
        <f t="shared" si="119"/>
        <v>1.8270192822678391</v>
      </c>
      <c r="O89">
        <f t="shared" si="119"/>
        <v>1.1170577104393344</v>
      </c>
      <c r="P89">
        <f t="shared" si="119"/>
        <v>1.0432418957194785</v>
      </c>
      <c r="Q89">
        <f t="shared" si="119"/>
        <v>1.0192307904732578</v>
      </c>
      <c r="R89">
        <f t="shared" si="119"/>
        <v>1.0091610987898421</v>
      </c>
      <c r="S89">
        <f t="shared" si="119"/>
        <v>1.0044984798858381</v>
      </c>
      <c r="T89">
        <f t="shared" si="85"/>
        <v>0.43</v>
      </c>
      <c r="U89">
        <f t="shared" si="86"/>
        <v>4.4999999999999998E-2</v>
      </c>
      <c r="V89">
        <f t="shared" si="125"/>
        <v>4.9999999999999998E-7</v>
      </c>
      <c r="W89">
        <f t="shared" si="125"/>
        <v>0.17050111485872416</v>
      </c>
      <c r="X89">
        <f t="shared" si="125"/>
        <v>0.26086441277848288</v>
      </c>
      <c r="Y89">
        <f t="shared" si="125"/>
        <v>0.3160087418324502</v>
      </c>
      <c r="Z89">
        <f t="shared" si="125"/>
        <v>0.34643685074413205</v>
      </c>
      <c r="AA89">
        <f t="shared" si="125"/>
        <v>0.36248328591441092</v>
      </c>
      <c r="AC89">
        <f t="shared" si="88"/>
        <v>47512.656145333705</v>
      </c>
      <c r="AD89">
        <f t="shared" si="89"/>
        <v>5376.303722801922</v>
      </c>
      <c r="AE89">
        <f t="shared" si="90"/>
        <v>6316.9430609610881</v>
      </c>
      <c r="AF89">
        <f t="shared" si="91"/>
        <v>4423.1390070931247</v>
      </c>
      <c r="AG89">
        <f t="shared" si="92"/>
        <v>2538.5640378805042</v>
      </c>
      <c r="AH89">
        <f t="shared" si="93"/>
        <v>1338.9703756440208</v>
      </c>
      <c r="AI89">
        <f t="shared" si="120"/>
        <v>8.6952733155109332E-3</v>
      </c>
      <c r="AJ89">
        <f t="shared" si="69"/>
        <v>19993.920204380662</v>
      </c>
      <c r="AK89">
        <f t="shared" si="70"/>
        <v>173.85260082560606</v>
      </c>
      <c r="AM89">
        <f t="shared" si="94"/>
        <v>36844.410483444124</v>
      </c>
      <c r="AN89">
        <f t="shared" si="95"/>
        <v>4416.5786152307537</v>
      </c>
      <c r="AO89">
        <f t="shared" si="96"/>
        <v>4979.8885904177869</v>
      </c>
      <c r="AP89">
        <f t="shared" si="97"/>
        <v>3345.68376610821</v>
      </c>
      <c r="AQ89">
        <f t="shared" si="98"/>
        <v>1844.3303209601263</v>
      </c>
      <c r="AR89">
        <f t="shared" si="99"/>
        <v>936.21943971325913</v>
      </c>
      <c r="AS89">
        <f t="shared" si="121"/>
        <v>1.30429099732664E-2</v>
      </c>
      <c r="AT89">
        <f t="shared" si="71"/>
        <v>15522.700732430134</v>
      </c>
      <c r="AU89">
        <f t="shared" si="72"/>
        <v>202.46118819504264</v>
      </c>
      <c r="AW89">
        <f t="shared" si="100"/>
        <v>28359.699515362932</v>
      </c>
      <c r="AX89">
        <f t="shared" si="101"/>
        <v>3585.4751448242423</v>
      </c>
      <c r="AY89">
        <f t="shared" si="102"/>
        <v>3890.5186227838317</v>
      </c>
      <c r="AZ89">
        <f t="shared" si="103"/>
        <v>2513.2645398544837</v>
      </c>
      <c r="BA89">
        <f t="shared" si="104"/>
        <v>1332.6760941856301</v>
      </c>
      <c r="BB89">
        <f t="shared" si="105"/>
        <v>651.3745195740363</v>
      </c>
      <c r="BC89">
        <f t="shared" si="122"/>
        <v>1.7390546631021866E-2</v>
      </c>
      <c r="BD89">
        <f t="shared" si="73"/>
        <v>11973.308921222224</v>
      </c>
      <c r="BE89">
        <f t="shared" si="74"/>
        <v>208.22238712214519</v>
      </c>
      <c r="BG89">
        <f t="shared" si="106"/>
        <v>21684.502612083696</v>
      </c>
      <c r="BH89">
        <f t="shared" si="107"/>
        <v>2880.1788531888105</v>
      </c>
      <c r="BI89">
        <f t="shared" si="108"/>
        <v>3014.5527325617468</v>
      </c>
      <c r="BJ89">
        <f t="shared" si="109"/>
        <v>1875.7662827644822</v>
      </c>
      <c r="BK89">
        <f t="shared" si="110"/>
        <v>957.91710547348509</v>
      </c>
      <c r="BL89">
        <f t="shared" si="111"/>
        <v>450.95755349932114</v>
      </c>
      <c r="BM89">
        <f t="shared" si="124"/>
        <v>2.1738183288777333E-2</v>
      </c>
      <c r="BN89">
        <f t="shared" si="75"/>
        <v>9179.372527487847</v>
      </c>
      <c r="BO89">
        <f t="shared" si="76"/>
        <v>199.54288247849806</v>
      </c>
      <c r="BQ89">
        <f t="shared" si="112"/>
        <v>16482.580870593596</v>
      </c>
      <c r="BR89">
        <f t="shared" si="113"/>
        <v>2292.1475845475288</v>
      </c>
      <c r="BS89">
        <f t="shared" si="114"/>
        <v>2318.4649163679746</v>
      </c>
      <c r="BT89">
        <f t="shared" si="115"/>
        <v>1391.4846791674238</v>
      </c>
      <c r="BU89">
        <f t="shared" si="116"/>
        <v>685.04420652794272</v>
      </c>
      <c r="BV89">
        <f t="shared" si="117"/>
        <v>310.66650548743252</v>
      </c>
      <c r="BW89">
        <f t="shared" si="123"/>
        <v>2.60858199465328E-2</v>
      </c>
      <c r="BX89">
        <f t="shared" si="77"/>
        <v>6997.8078920983035</v>
      </c>
      <c r="BY89">
        <f t="shared" si="78"/>
        <v>182.54355669370258</v>
      </c>
    </row>
    <row r="90" spans="1:77" x14ac:dyDescent="0.45">
      <c r="A90">
        <v>2027</v>
      </c>
      <c r="B90">
        <v>5</v>
      </c>
      <c r="C90">
        <v>88</v>
      </c>
      <c r="D90">
        <f t="shared" si="68"/>
        <v>57.3970770848548</v>
      </c>
      <c r="E90">
        <f t="shared" si="79"/>
        <v>28799.108442162225</v>
      </c>
      <c r="F90">
        <f t="shared" si="80"/>
        <v>3762.5960638889201</v>
      </c>
      <c r="G90">
        <f t="shared" si="81"/>
        <v>3808.4499367851358</v>
      </c>
      <c r="H90">
        <f t="shared" si="82"/>
        <v>2402.6177122847675</v>
      </c>
      <c r="I90">
        <f t="shared" si="83"/>
        <v>1261.1890865600726</v>
      </c>
      <c r="J90">
        <f t="shared" si="84"/>
        <v>613.53324362789385</v>
      </c>
      <c r="K90">
        <v>0</v>
      </c>
      <c r="L90">
        <f t="shared" si="118"/>
        <v>4.8442949846366438E-3</v>
      </c>
      <c r="M90">
        <f t="shared" si="67"/>
        <v>11848.386043146789</v>
      </c>
      <c r="N90">
        <f t="shared" si="119"/>
        <v>1.6095724778898968</v>
      </c>
      <c r="O90">
        <f t="shared" si="119"/>
        <v>1.1062230943819682</v>
      </c>
      <c r="P90">
        <f t="shared" si="119"/>
        <v>1.0402386604077685</v>
      </c>
      <c r="Q90">
        <f t="shared" si="119"/>
        <v>1.0180450748550256</v>
      </c>
      <c r="R90">
        <f t="shared" si="119"/>
        <v>1.0086265832125294</v>
      </c>
      <c r="S90">
        <f t="shared" si="119"/>
        <v>1.0042429451623935</v>
      </c>
      <c r="T90">
        <f t="shared" si="85"/>
        <v>0.43</v>
      </c>
      <c r="U90">
        <f t="shared" si="86"/>
        <v>4.4999999999999998E-2</v>
      </c>
      <c r="V90">
        <f t="shared" si="125"/>
        <v>4.9999999999999998E-7</v>
      </c>
      <c r="W90">
        <f t="shared" si="125"/>
        <v>0.17050111485872416</v>
      </c>
      <c r="X90">
        <f t="shared" si="125"/>
        <v>0.26086441277848288</v>
      </c>
      <c r="Y90">
        <f t="shared" si="125"/>
        <v>0.3160087418324502</v>
      </c>
      <c r="Z90">
        <f t="shared" si="125"/>
        <v>0.34643685074413205</v>
      </c>
      <c r="AA90">
        <f t="shared" si="125"/>
        <v>0.36248328591441092</v>
      </c>
      <c r="AC90">
        <f t="shared" si="88"/>
        <v>47417.522572036301</v>
      </c>
      <c r="AD90">
        <f t="shared" si="89"/>
        <v>5688.6392281977423</v>
      </c>
      <c r="AE90">
        <f t="shared" si="90"/>
        <v>6238.6176232023663</v>
      </c>
      <c r="AF90">
        <f t="shared" si="91"/>
        <v>4266.8700879976859</v>
      </c>
      <c r="AG90">
        <f t="shared" si="92"/>
        <v>2424.4646623558556</v>
      </c>
      <c r="AH90">
        <f t="shared" si="93"/>
        <v>1272.8262767563949</v>
      </c>
      <c r="AI90">
        <f t="shared" si="120"/>
        <v>2.4221474923183219E-3</v>
      </c>
      <c r="AJ90">
        <f t="shared" si="69"/>
        <v>19891.417878510045</v>
      </c>
      <c r="AK90">
        <f t="shared" si="70"/>
        <v>48.17994793308894</v>
      </c>
      <c r="AM90">
        <f t="shared" si="94"/>
        <v>37129.706580006037</v>
      </c>
      <c r="AN90">
        <f t="shared" si="95"/>
        <v>4653.9573648209589</v>
      </c>
      <c r="AO90">
        <f t="shared" si="96"/>
        <v>4896.490896368271</v>
      </c>
      <c r="AP90">
        <f t="shared" si="97"/>
        <v>3212.9353815114678</v>
      </c>
      <c r="AQ90">
        <f t="shared" si="98"/>
        <v>1753.4157902988752</v>
      </c>
      <c r="AR90">
        <f t="shared" si="99"/>
        <v>885.90058298271856</v>
      </c>
      <c r="AS90">
        <f t="shared" si="121"/>
        <v>3.6332212384774828E-3</v>
      </c>
      <c r="AT90">
        <f t="shared" si="71"/>
        <v>15402.700015982293</v>
      </c>
      <c r="AU90">
        <f t="shared" si="72"/>
        <v>55.961416827964328</v>
      </c>
      <c r="AW90">
        <f t="shared" si="100"/>
        <v>28799.108442162225</v>
      </c>
      <c r="AX90">
        <f t="shared" si="101"/>
        <v>3762.5960638889201</v>
      </c>
      <c r="AY90">
        <f t="shared" si="102"/>
        <v>3808.4499367851358</v>
      </c>
      <c r="AZ90">
        <f t="shared" si="103"/>
        <v>2402.6177122847675</v>
      </c>
      <c r="BA90">
        <f t="shared" si="104"/>
        <v>1261.1890865600726</v>
      </c>
      <c r="BB90">
        <f t="shared" si="105"/>
        <v>613.53324362789385</v>
      </c>
      <c r="BC90">
        <f t="shared" si="122"/>
        <v>4.8442949846366438E-3</v>
      </c>
      <c r="BD90">
        <f t="shared" si="73"/>
        <v>11848.386043146789</v>
      </c>
      <c r="BE90">
        <f t="shared" si="74"/>
        <v>57.3970770848548</v>
      </c>
      <c r="BG90">
        <f t="shared" si="106"/>
        <v>22152.714147304425</v>
      </c>
      <c r="BH90">
        <f t="shared" si="107"/>
        <v>3009.9364697908518</v>
      </c>
      <c r="BI90">
        <f t="shared" si="108"/>
        <v>2937.8559607940565</v>
      </c>
      <c r="BJ90">
        <f t="shared" si="109"/>
        <v>1785.0302560628541</v>
      </c>
      <c r="BK90">
        <f t="shared" si="110"/>
        <v>902.36813055305527</v>
      </c>
      <c r="BL90">
        <f t="shared" si="111"/>
        <v>422.79880106543806</v>
      </c>
      <c r="BM90">
        <f t="shared" si="124"/>
        <v>6.0553687307958043E-3</v>
      </c>
      <c r="BN90">
        <f t="shared" si="75"/>
        <v>9057.989618266256</v>
      </c>
      <c r="BO90">
        <f t="shared" si="76"/>
        <v>54.849467098322513</v>
      </c>
      <c r="BQ90">
        <f t="shared" si="112"/>
        <v>16916.797888030909</v>
      </c>
      <c r="BR90">
        <f t="shared" si="113"/>
        <v>2385.4478326270591</v>
      </c>
      <c r="BS90">
        <f t="shared" si="114"/>
        <v>2249.3982880971125</v>
      </c>
      <c r="BT90">
        <f t="shared" si="115"/>
        <v>1318.1250293535547</v>
      </c>
      <c r="BU90">
        <f t="shared" si="116"/>
        <v>642.34062596437991</v>
      </c>
      <c r="BV90">
        <f t="shared" si="117"/>
        <v>289.91716052489693</v>
      </c>
      <c r="BW90">
        <f t="shared" si="123"/>
        <v>7.2664424769549657E-3</v>
      </c>
      <c r="BX90">
        <f t="shared" si="77"/>
        <v>6885.2289365670031</v>
      </c>
      <c r="BY90">
        <f t="shared" si="78"/>
        <v>50.031120008229941</v>
      </c>
    </row>
    <row r="91" spans="1:77" x14ac:dyDescent="0.45">
      <c r="A91">
        <v>2027</v>
      </c>
      <c r="B91">
        <v>6</v>
      </c>
      <c r="C91">
        <v>89</v>
      </c>
      <c r="D91">
        <f t="shared" si="68"/>
        <v>194.58977494187477</v>
      </c>
      <c r="E91">
        <f t="shared" si="79"/>
        <v>25754.443261780609</v>
      </c>
      <c r="F91">
        <f t="shared" si="80"/>
        <v>3956.7413557313967</v>
      </c>
      <c r="G91">
        <f t="shared" si="81"/>
        <v>3764.9712468221983</v>
      </c>
      <c r="H91">
        <f t="shared" si="82"/>
        <v>2324.2653490235434</v>
      </c>
      <c r="I91">
        <f t="shared" si="83"/>
        <v>1208.7161694330248</v>
      </c>
      <c r="J91">
        <f t="shared" si="84"/>
        <v>585.43815610178183</v>
      </c>
      <c r="K91">
        <v>0</v>
      </c>
      <c r="L91">
        <f t="shared" si="118"/>
        <v>1.6434763597872513E-2</v>
      </c>
      <c r="M91">
        <f t="shared" si="67"/>
        <v>11840.132277111943</v>
      </c>
      <c r="N91">
        <f t="shared" si="119"/>
        <v>1.4760746702145</v>
      </c>
      <c r="O91">
        <f t="shared" si="119"/>
        <v>1.0967431646444317</v>
      </c>
      <c r="P91">
        <f t="shared" si="119"/>
        <v>1.0374829288133849</v>
      </c>
      <c r="Q91">
        <f t="shared" si="119"/>
        <v>1.0169394788043777</v>
      </c>
      <c r="R91">
        <f t="shared" si="119"/>
        <v>1.0081247767436716</v>
      </c>
      <c r="S91">
        <f t="shared" si="119"/>
        <v>1.004002285131397</v>
      </c>
      <c r="T91">
        <f t="shared" si="85"/>
        <v>0.43</v>
      </c>
      <c r="U91">
        <f t="shared" si="86"/>
        <v>4.4999999999999998E-2</v>
      </c>
      <c r="V91">
        <f t="shared" si="125"/>
        <v>4.9999999999999998E-7</v>
      </c>
      <c r="W91">
        <f t="shared" si="125"/>
        <v>0.17050111485872416</v>
      </c>
      <c r="X91">
        <f t="shared" si="125"/>
        <v>0.26086441277848288</v>
      </c>
      <c r="Y91">
        <f t="shared" si="125"/>
        <v>0.3160087418324502</v>
      </c>
      <c r="Z91">
        <f t="shared" si="125"/>
        <v>0.34643685074413205</v>
      </c>
      <c r="AA91">
        <f t="shared" si="125"/>
        <v>0.36248328591441092</v>
      </c>
      <c r="AC91">
        <f t="shared" si="88"/>
        <v>41694.006762164056</v>
      </c>
      <c r="AD91">
        <f t="shared" si="89"/>
        <v>5995.9446825554951</v>
      </c>
      <c r="AE91">
        <f t="shared" si="90"/>
        <v>6182.5060813627188</v>
      </c>
      <c r="AF91">
        <f t="shared" si="91"/>
        <v>4138.05711593263</v>
      </c>
      <c r="AG91">
        <f t="shared" si="92"/>
        <v>2329.4650196263478</v>
      </c>
      <c r="AH91">
        <f t="shared" si="93"/>
        <v>1217.6236294772768</v>
      </c>
      <c r="AI91">
        <f t="shared" si="120"/>
        <v>8.2173817989362567E-3</v>
      </c>
      <c r="AJ91">
        <f t="shared" si="69"/>
        <v>19863.596528954466</v>
      </c>
      <c r="AK91">
        <f t="shared" si="70"/>
        <v>163.22675657844383</v>
      </c>
      <c r="AM91">
        <f t="shared" si="94"/>
        <v>32955.393209377042</v>
      </c>
      <c r="AN91">
        <f t="shared" si="95"/>
        <v>4899.7320802176255</v>
      </c>
      <c r="AO91">
        <f t="shared" si="96"/>
        <v>4846.5207351351037</v>
      </c>
      <c r="AP91">
        <f t="shared" si="97"/>
        <v>3112.0486490653552</v>
      </c>
      <c r="AQ91">
        <f t="shared" si="98"/>
        <v>1682.5868500424533</v>
      </c>
      <c r="AR91">
        <f t="shared" si="99"/>
        <v>846.40606428647015</v>
      </c>
      <c r="AS91">
        <f t="shared" si="121"/>
        <v>1.2326072698404385E-2</v>
      </c>
      <c r="AT91">
        <f t="shared" si="71"/>
        <v>15387.294378747007</v>
      </c>
      <c r="AU91">
        <f t="shared" si="72"/>
        <v>189.66490914418475</v>
      </c>
      <c r="AW91">
        <f t="shared" si="100"/>
        <v>25754.443261780609</v>
      </c>
      <c r="AX91">
        <f t="shared" si="101"/>
        <v>3956.7413557313967</v>
      </c>
      <c r="AY91">
        <f t="shared" si="102"/>
        <v>3764.9712468221983</v>
      </c>
      <c r="AZ91">
        <f t="shared" si="103"/>
        <v>2324.2653490235434</v>
      </c>
      <c r="BA91">
        <f t="shared" si="104"/>
        <v>1208.7161694330248</v>
      </c>
      <c r="BB91">
        <f t="shared" si="105"/>
        <v>585.43815610178183</v>
      </c>
      <c r="BC91">
        <f t="shared" si="122"/>
        <v>1.6434763597872513E-2</v>
      </c>
      <c r="BD91">
        <f t="shared" si="73"/>
        <v>11840.132277111943</v>
      </c>
      <c r="BE91">
        <f t="shared" si="74"/>
        <v>194.58977494187477</v>
      </c>
      <c r="BG91">
        <f t="shared" si="106"/>
        <v>19929.204423868643</v>
      </c>
      <c r="BH91">
        <f t="shared" si="107"/>
        <v>3161.6002047265874</v>
      </c>
      <c r="BI91">
        <f t="shared" si="108"/>
        <v>2900.7583372960803</v>
      </c>
      <c r="BJ91">
        <f t="shared" si="109"/>
        <v>1724.6563875265665</v>
      </c>
      <c r="BK91">
        <f t="shared" si="110"/>
        <v>863.73145076380581</v>
      </c>
      <c r="BL91">
        <f t="shared" si="111"/>
        <v>402.92583846000599</v>
      </c>
      <c r="BM91">
        <f t="shared" si="124"/>
        <v>2.0543454497340644E-2</v>
      </c>
      <c r="BN91">
        <f t="shared" si="75"/>
        <v>9053.6722187730466</v>
      </c>
      <c r="BO91">
        <f t="shared" si="76"/>
        <v>185.99370326020119</v>
      </c>
      <c r="BQ91">
        <f t="shared" si="112"/>
        <v>15290.110850762832</v>
      </c>
      <c r="BR91">
        <f t="shared" si="113"/>
        <v>2502.7560767076075</v>
      </c>
      <c r="BS91">
        <f t="shared" si="114"/>
        <v>2218.2699408784342</v>
      </c>
      <c r="BT91">
        <f t="shared" si="115"/>
        <v>1271.9466332353468</v>
      </c>
      <c r="BU91">
        <f t="shared" si="116"/>
        <v>614.0596172287411</v>
      </c>
      <c r="BV91">
        <f t="shared" si="117"/>
        <v>275.93896992736575</v>
      </c>
      <c r="BW91">
        <f t="shared" si="123"/>
        <v>2.465214539680877E-2</v>
      </c>
      <c r="BX91">
        <f t="shared" si="77"/>
        <v>6882.9712379774965</v>
      </c>
      <c r="BY91">
        <f t="shared" si="78"/>
        <v>169.6800077206741</v>
      </c>
    </row>
    <row r="92" spans="1:77" x14ac:dyDescent="0.45">
      <c r="A92">
        <v>2027</v>
      </c>
      <c r="B92">
        <v>7</v>
      </c>
      <c r="C92">
        <v>90</v>
      </c>
      <c r="D92">
        <f t="shared" si="68"/>
        <v>120.34066161906667</v>
      </c>
      <c r="E92">
        <f t="shared" si="79"/>
        <v>21179.290587514672</v>
      </c>
      <c r="F92">
        <f t="shared" si="80"/>
        <v>4079.2221207375837</v>
      </c>
      <c r="G92">
        <f t="shared" si="81"/>
        <v>3668.4427808346582</v>
      </c>
      <c r="H92">
        <f t="shared" si="82"/>
        <v>2219.0747674203903</v>
      </c>
      <c r="I92">
        <f t="shared" si="83"/>
        <v>1143.8376016240502</v>
      </c>
      <c r="J92">
        <f t="shared" si="84"/>
        <v>551.70955273877473</v>
      </c>
      <c r="K92">
        <v>0</v>
      </c>
      <c r="L92">
        <f t="shared" si="118"/>
        <v>1.0318787682195112E-2</v>
      </c>
      <c r="M92">
        <f t="shared" si="67"/>
        <v>11662.286823355458</v>
      </c>
      <c r="N92">
        <f t="shared" si="119"/>
        <v>1.3861661914514798</v>
      </c>
      <c r="O92">
        <f t="shared" si="119"/>
        <v>1.0883917876192275</v>
      </c>
      <c r="P92">
        <f t="shared" si="119"/>
        <v>1.0349492637516564</v>
      </c>
      <c r="Q92">
        <f t="shared" si="119"/>
        <v>1.0159077636897533</v>
      </c>
      <c r="R92">
        <f t="shared" si="119"/>
        <v>1.0076535066400056</v>
      </c>
      <c r="S92">
        <f t="shared" si="119"/>
        <v>1.0037755944420483</v>
      </c>
      <c r="T92">
        <f t="shared" si="85"/>
        <v>0.43</v>
      </c>
      <c r="U92">
        <f t="shared" si="86"/>
        <v>4.4999999999999998E-2</v>
      </c>
      <c r="V92">
        <f t="shared" si="125"/>
        <v>4.9999999999999998E-7</v>
      </c>
      <c r="W92">
        <f t="shared" si="125"/>
        <v>0.17050111485872416</v>
      </c>
      <c r="X92">
        <f t="shared" si="125"/>
        <v>0.26086441277848288</v>
      </c>
      <c r="Y92">
        <f t="shared" si="125"/>
        <v>0.3160087418324502</v>
      </c>
      <c r="Z92">
        <f t="shared" si="125"/>
        <v>0.34643685074413205</v>
      </c>
      <c r="AA92">
        <f t="shared" si="125"/>
        <v>0.36248328591441092</v>
      </c>
      <c r="AC92">
        <f t="shared" si="88"/>
        <v>33796.779479889505</v>
      </c>
      <c r="AD92">
        <f t="shared" si="89"/>
        <v>6230.8198688989569</v>
      </c>
      <c r="AE92">
        <f t="shared" si="90"/>
        <v>6074.7995005025095</v>
      </c>
      <c r="AF92">
        <f t="shared" si="91"/>
        <v>3984.7827374085846</v>
      </c>
      <c r="AG92">
        <f t="shared" si="92"/>
        <v>2223.5716862615332</v>
      </c>
      <c r="AH92">
        <f t="shared" si="93"/>
        <v>1157.4788673852172</v>
      </c>
      <c r="AI92">
        <f t="shared" si="120"/>
        <v>5.1593938410975562E-3</v>
      </c>
      <c r="AJ92">
        <f t="shared" si="69"/>
        <v>19671.452660456798</v>
      </c>
      <c r="AK92">
        <f t="shared" si="70"/>
        <v>101.49277170180294</v>
      </c>
      <c r="AM92">
        <f t="shared" si="94"/>
        <v>26925.88275411342</v>
      </c>
      <c r="AN92">
        <f t="shared" si="95"/>
        <v>5071.5345687037088</v>
      </c>
      <c r="AO92">
        <f t="shared" si="96"/>
        <v>4742.1757462192427</v>
      </c>
      <c r="AP92">
        <f t="shared" si="97"/>
        <v>2983.991362401292</v>
      </c>
      <c r="AQ92">
        <f t="shared" si="98"/>
        <v>1599.1862175510935</v>
      </c>
      <c r="AR92">
        <f t="shared" si="99"/>
        <v>801.1200469907518</v>
      </c>
      <c r="AS92">
        <f t="shared" si="121"/>
        <v>7.7390907616463342E-3</v>
      </c>
      <c r="AT92">
        <f t="shared" si="71"/>
        <v>15198.00794186609</v>
      </c>
      <c r="AU92">
        <f t="shared" si="72"/>
        <v>117.61876285832348</v>
      </c>
      <c r="AW92">
        <f t="shared" si="100"/>
        <v>21179.290587514672</v>
      </c>
      <c r="AX92">
        <f t="shared" si="101"/>
        <v>4079.2221207375837</v>
      </c>
      <c r="AY92">
        <f t="shared" si="102"/>
        <v>3668.4427808346582</v>
      </c>
      <c r="AZ92">
        <f t="shared" si="103"/>
        <v>2219.0747674203903</v>
      </c>
      <c r="BA92">
        <f t="shared" si="104"/>
        <v>1143.8376016240502</v>
      </c>
      <c r="BB92">
        <f t="shared" si="105"/>
        <v>551.70955273877473</v>
      </c>
      <c r="BC92">
        <f t="shared" si="122"/>
        <v>1.0318787682195112E-2</v>
      </c>
      <c r="BD92">
        <f t="shared" si="73"/>
        <v>11662.286823355458</v>
      </c>
      <c r="BE92">
        <f t="shared" si="74"/>
        <v>120.34066161906667</v>
      </c>
      <c r="BG92">
        <f t="shared" si="106"/>
        <v>16474.557851169335</v>
      </c>
      <c r="BH92">
        <f t="shared" si="107"/>
        <v>3246.4773703034825</v>
      </c>
      <c r="BI92">
        <f t="shared" si="108"/>
        <v>2814.4687321476586</v>
      </c>
      <c r="BJ92">
        <f t="shared" si="109"/>
        <v>1639.5165652740518</v>
      </c>
      <c r="BK92">
        <f t="shared" si="110"/>
        <v>813.82133979251228</v>
      </c>
      <c r="BL92">
        <f t="shared" si="111"/>
        <v>378.05674310926929</v>
      </c>
      <c r="BM92">
        <f t="shared" si="124"/>
        <v>1.2898484602743891E-2</v>
      </c>
      <c r="BN92">
        <f t="shared" si="75"/>
        <v>8892.3407506269741</v>
      </c>
      <c r="BO92">
        <f t="shared" si="76"/>
        <v>114.69772025431408</v>
      </c>
      <c r="BQ92">
        <f t="shared" si="112"/>
        <v>12691.982943027728</v>
      </c>
      <c r="BR92">
        <f t="shared" si="113"/>
        <v>2559.6626853100784</v>
      </c>
      <c r="BS92">
        <f t="shared" si="114"/>
        <v>2143.1683082670902</v>
      </c>
      <c r="BT92">
        <f t="shared" si="115"/>
        <v>1203.9293593477173</v>
      </c>
      <c r="BU92">
        <f t="shared" si="116"/>
        <v>576.05363540612609</v>
      </c>
      <c r="BV92">
        <f t="shared" si="117"/>
        <v>257.7739177202094</v>
      </c>
      <c r="BW92">
        <f t="shared" si="123"/>
        <v>1.5478181523292668E-2</v>
      </c>
      <c r="BX92">
        <f t="shared" si="77"/>
        <v>6740.5879060512216</v>
      </c>
      <c r="BY92">
        <f t="shared" si="78"/>
        <v>104.33204318357204</v>
      </c>
    </row>
    <row r="93" spans="1:77" x14ac:dyDescent="0.45">
      <c r="A93">
        <v>2027</v>
      </c>
      <c r="B93">
        <v>8</v>
      </c>
      <c r="C93">
        <v>91</v>
      </c>
      <c r="D93">
        <f t="shared" si="68"/>
        <v>110.43940484753139</v>
      </c>
      <c r="E93">
        <f t="shared" si="79"/>
        <v>16423.178463644716</v>
      </c>
      <c r="F93">
        <f t="shared" si="80"/>
        <v>4197.9085955892233</v>
      </c>
      <c r="G93">
        <f t="shared" si="81"/>
        <v>3587.9489259788984</v>
      </c>
      <c r="H93">
        <f t="shared" si="82"/>
        <v>2130.0302352551125</v>
      </c>
      <c r="I93">
        <f t="shared" si="83"/>
        <v>1088.9223142854555</v>
      </c>
      <c r="J93">
        <f t="shared" si="84"/>
        <v>523.1789442310826</v>
      </c>
      <c r="K93">
        <v>0</v>
      </c>
      <c r="L93">
        <f t="shared" si="118"/>
        <v>9.5801101736456111E-3</v>
      </c>
      <c r="M93">
        <f t="shared" si="67"/>
        <v>11527.989015339772</v>
      </c>
      <c r="N93">
        <f t="shared" si="119"/>
        <v>1.3216858523054307</v>
      </c>
      <c r="O93">
        <f t="shared" si="119"/>
        <v>1.080990254040735</v>
      </c>
      <c r="P93">
        <f t="shared" si="119"/>
        <v>1.0326155011645681</v>
      </c>
      <c r="Q93">
        <f t="shared" si="119"/>
        <v>1.0149442735164043</v>
      </c>
      <c r="R93">
        <f t="shared" si="119"/>
        <v>1.0072107636700451</v>
      </c>
      <c r="S93">
        <f t="shared" si="119"/>
        <v>1.0035620271820644</v>
      </c>
      <c r="T93">
        <f t="shared" si="85"/>
        <v>0.43</v>
      </c>
      <c r="U93">
        <f t="shared" si="86"/>
        <v>4.4999999999999998E-2</v>
      </c>
      <c r="V93">
        <f t="shared" si="125"/>
        <v>4.9999999999999998E-7</v>
      </c>
      <c r="W93">
        <f t="shared" si="125"/>
        <v>0.17050111485872416</v>
      </c>
      <c r="X93">
        <f t="shared" si="125"/>
        <v>0.26086441277848288</v>
      </c>
      <c r="Y93">
        <f t="shared" si="125"/>
        <v>0.3160087418324502</v>
      </c>
      <c r="Z93">
        <f t="shared" si="125"/>
        <v>0.34643685074413205</v>
      </c>
      <c r="AA93">
        <f t="shared" si="125"/>
        <v>0.36248328591441092</v>
      </c>
      <c r="AC93">
        <f t="shared" si="88"/>
        <v>25911.67829421211</v>
      </c>
      <c r="AD93">
        <f t="shared" si="89"/>
        <v>6444.2551288927561</v>
      </c>
      <c r="AE93">
        <f t="shared" si="90"/>
        <v>5972.8470701834267</v>
      </c>
      <c r="AF93">
        <f t="shared" si="91"/>
        <v>3845.444928657028</v>
      </c>
      <c r="AG93">
        <f t="shared" si="92"/>
        <v>2128.290983551819</v>
      </c>
      <c r="AH93">
        <f t="shared" si="93"/>
        <v>1103.5939421067505</v>
      </c>
      <c r="AI93">
        <f t="shared" si="120"/>
        <v>4.7900550868228055E-3</v>
      </c>
      <c r="AJ93">
        <f t="shared" si="69"/>
        <v>19494.432053391778</v>
      </c>
      <c r="AK93">
        <f t="shared" si="70"/>
        <v>93.379403422070837</v>
      </c>
      <c r="AM93">
        <f t="shared" si="94"/>
        <v>20772.049122789853</v>
      </c>
      <c r="AN93">
        <f t="shared" si="95"/>
        <v>5232.1757629919257</v>
      </c>
      <c r="AO93">
        <f t="shared" si="96"/>
        <v>4650.3551602520229</v>
      </c>
      <c r="AP93">
        <f t="shared" si="97"/>
        <v>2871.9509122279455</v>
      </c>
      <c r="AQ93">
        <f t="shared" si="98"/>
        <v>1526.5352006084665</v>
      </c>
      <c r="AR93">
        <f t="shared" si="99"/>
        <v>761.75829682050653</v>
      </c>
      <c r="AS93">
        <f t="shared" si="121"/>
        <v>7.1850826302342083E-3</v>
      </c>
      <c r="AT93">
        <f t="shared" si="71"/>
        <v>15042.775332900866</v>
      </c>
      <c r="AU93">
        <f t="shared" si="72"/>
        <v>108.08358375494163</v>
      </c>
      <c r="AW93">
        <f t="shared" si="100"/>
        <v>16423.178463644716</v>
      </c>
      <c r="AX93">
        <f t="shared" si="101"/>
        <v>4197.9085955892233</v>
      </c>
      <c r="AY93">
        <f t="shared" si="102"/>
        <v>3587.9489259788984</v>
      </c>
      <c r="AZ93">
        <f t="shared" si="103"/>
        <v>2130.0302352551125</v>
      </c>
      <c r="BA93">
        <f t="shared" si="104"/>
        <v>1088.9223142854555</v>
      </c>
      <c r="BB93">
        <f t="shared" si="105"/>
        <v>523.1789442310826</v>
      </c>
      <c r="BC93">
        <f t="shared" si="122"/>
        <v>9.5801101736456111E-3</v>
      </c>
      <c r="BD93">
        <f t="shared" si="73"/>
        <v>11527.989015339772</v>
      </c>
      <c r="BE93">
        <f t="shared" si="74"/>
        <v>110.43940484753139</v>
      </c>
      <c r="BG93">
        <f t="shared" si="106"/>
        <v>12828.680398891378</v>
      </c>
      <c r="BH93">
        <f t="shared" si="107"/>
        <v>3332.5599012721113</v>
      </c>
      <c r="BI93">
        <f t="shared" si="108"/>
        <v>2745.4525051832939</v>
      </c>
      <c r="BJ93">
        <f t="shared" si="109"/>
        <v>1569.4984358555425</v>
      </c>
      <c r="BK93">
        <f t="shared" si="110"/>
        <v>772.65061809277677</v>
      </c>
      <c r="BL93">
        <f t="shared" si="111"/>
        <v>357.53098702524318</v>
      </c>
      <c r="BM93">
        <f t="shared" si="124"/>
        <v>1.1975137717057015E-2</v>
      </c>
      <c r="BN93">
        <f t="shared" si="75"/>
        <v>8777.6924474289699</v>
      </c>
      <c r="BO93">
        <f t="shared" si="76"/>
        <v>105.11407589593315</v>
      </c>
      <c r="BQ93">
        <f t="shared" si="112"/>
        <v>9916.476382824234</v>
      </c>
      <c r="BR93">
        <f t="shared" si="113"/>
        <v>2620.9307090257312</v>
      </c>
      <c r="BS93">
        <f t="shared" si="114"/>
        <v>2085.0849438034211</v>
      </c>
      <c r="BT93">
        <f t="shared" si="115"/>
        <v>1149.4078926908794</v>
      </c>
      <c r="BU93">
        <f t="shared" si="116"/>
        <v>545.42539203590081</v>
      </c>
      <c r="BV93">
        <f t="shared" si="117"/>
        <v>243.11367346370849</v>
      </c>
      <c r="BW93">
        <f t="shared" si="123"/>
        <v>1.4370165260468417E-2</v>
      </c>
      <c r="BX93">
        <f t="shared" si="77"/>
        <v>6643.9626110196405</v>
      </c>
      <c r="BY93">
        <f t="shared" si="78"/>
        <v>95.47484070472548</v>
      </c>
    </row>
    <row r="94" spans="1:77" x14ac:dyDescent="0.45">
      <c r="A94">
        <v>2027</v>
      </c>
      <c r="B94">
        <v>9</v>
      </c>
      <c r="C94">
        <v>92</v>
      </c>
      <c r="D94">
        <f t="shared" si="68"/>
        <v>50.730823681549616</v>
      </c>
      <c r="E94">
        <f t="shared" si="79"/>
        <v>12194.338019744586</v>
      </c>
      <c r="F94">
        <f t="shared" si="80"/>
        <v>4293.476429777781</v>
      </c>
      <c r="G94">
        <f t="shared" si="81"/>
        <v>3503.8750068184168</v>
      </c>
      <c r="H94">
        <f t="shared" si="82"/>
        <v>2044.1722758260316</v>
      </c>
      <c r="I94">
        <f t="shared" si="83"/>
        <v>1036.9874375987145</v>
      </c>
      <c r="J94">
        <f t="shared" si="84"/>
        <v>496.40349644193378</v>
      </c>
      <c r="K94">
        <v>0</v>
      </c>
      <c r="L94">
        <f t="shared" si="118"/>
        <v>4.4598860965804942E-3</v>
      </c>
      <c r="M94">
        <f t="shared" si="67"/>
        <v>11374.914646462877</v>
      </c>
      <c r="N94">
        <f t="shared" si="119"/>
        <v>1.273295559186874</v>
      </c>
      <c r="O94">
        <f t="shared" si="119"/>
        <v>1.0743954718332109</v>
      </c>
      <c r="P94">
        <f t="shared" si="119"/>
        <v>1.0304622400391612</v>
      </c>
      <c r="Q94">
        <f t="shared" si="119"/>
        <v>1.0140438692420448</v>
      </c>
      <c r="R94">
        <f t="shared" si="119"/>
        <v>1.0067946876914795</v>
      </c>
      <c r="S94">
        <f t="shared" si="119"/>
        <v>1.0033607925051915</v>
      </c>
      <c r="T94">
        <f t="shared" si="85"/>
        <v>0.43</v>
      </c>
      <c r="U94">
        <f t="shared" si="86"/>
        <v>4.4999999999999998E-2</v>
      </c>
      <c r="V94">
        <f t="shared" si="125"/>
        <v>4.9999999999999998E-7</v>
      </c>
      <c r="W94">
        <f t="shared" si="125"/>
        <v>0.17050111485872416</v>
      </c>
      <c r="X94">
        <f t="shared" si="125"/>
        <v>0.26086441277848288</v>
      </c>
      <c r="Y94">
        <f t="shared" si="125"/>
        <v>0.3160087418324502</v>
      </c>
      <c r="Z94">
        <f t="shared" si="125"/>
        <v>0.34643685074413205</v>
      </c>
      <c r="AA94">
        <f t="shared" si="125"/>
        <v>0.36248328591441092</v>
      </c>
      <c r="AC94">
        <f t="shared" si="88"/>
        <v>19077.146307382875</v>
      </c>
      <c r="AD94">
        <f t="shared" si="89"/>
        <v>6621.8306873243237</v>
      </c>
      <c r="AE94">
        <f t="shared" si="90"/>
        <v>5861.4997530813789</v>
      </c>
      <c r="AF94">
        <f t="shared" si="91"/>
        <v>3708.8613624956961</v>
      </c>
      <c r="AG94">
        <f t="shared" si="92"/>
        <v>2036.979264394809</v>
      </c>
      <c r="AH94">
        <f t="shared" si="93"/>
        <v>1052.4000741326288</v>
      </c>
      <c r="AI94">
        <f t="shared" si="120"/>
        <v>2.2299430482902471E-3</v>
      </c>
      <c r="AJ94">
        <f t="shared" si="69"/>
        <v>19281.571141428834</v>
      </c>
      <c r="AK94">
        <f t="shared" si="70"/>
        <v>42.996805526943071</v>
      </c>
      <c r="AM94">
        <f t="shared" si="94"/>
        <v>15363.711165468601</v>
      </c>
      <c r="AN94">
        <f t="shared" si="95"/>
        <v>5363.8204967044039</v>
      </c>
      <c r="AO94">
        <f t="shared" si="96"/>
        <v>4552.5243412126711</v>
      </c>
      <c r="AP94">
        <f t="shared" si="97"/>
        <v>2763.065771623264</v>
      </c>
      <c r="AQ94">
        <f t="shared" si="98"/>
        <v>1457.3849827868935</v>
      </c>
      <c r="AR94">
        <f t="shared" si="99"/>
        <v>724.5971777469249</v>
      </c>
      <c r="AS94">
        <f t="shared" si="121"/>
        <v>3.3449145724353709E-3</v>
      </c>
      <c r="AT94">
        <f t="shared" si="71"/>
        <v>14861.392770074155</v>
      </c>
      <c r="AU94">
        <f t="shared" si="72"/>
        <v>49.710089243306705</v>
      </c>
      <c r="AW94">
        <f t="shared" si="100"/>
        <v>12194.338019744586</v>
      </c>
      <c r="AX94">
        <f t="shared" si="101"/>
        <v>4293.476429777781</v>
      </c>
      <c r="AY94">
        <f t="shared" si="102"/>
        <v>3503.8750068184168</v>
      </c>
      <c r="AZ94">
        <f t="shared" si="103"/>
        <v>2044.1722758260316</v>
      </c>
      <c r="BA94">
        <f t="shared" si="104"/>
        <v>1036.9874375987145</v>
      </c>
      <c r="BB94">
        <f t="shared" si="105"/>
        <v>496.40349644193378</v>
      </c>
      <c r="BC94">
        <f t="shared" si="122"/>
        <v>4.4598860965804942E-3</v>
      </c>
      <c r="BD94">
        <f t="shared" si="73"/>
        <v>11374.914646462877</v>
      </c>
      <c r="BE94">
        <f t="shared" si="74"/>
        <v>50.730823681549616</v>
      </c>
      <c r="BG94">
        <f t="shared" si="106"/>
        <v>9555.8684190500444</v>
      </c>
      <c r="BH94">
        <f t="shared" si="107"/>
        <v>3400.4459956713358</v>
      </c>
      <c r="BI94">
        <f t="shared" si="108"/>
        <v>2674.5447860628055</v>
      </c>
      <c r="BJ94">
        <f t="shared" si="109"/>
        <v>1502.4755846090566</v>
      </c>
      <c r="BK94">
        <f t="shared" si="110"/>
        <v>733.94943068105681</v>
      </c>
      <c r="BL94">
        <f t="shared" si="111"/>
        <v>338.37683581633917</v>
      </c>
      <c r="BM94">
        <f t="shared" si="124"/>
        <v>5.5748576207256175E-3</v>
      </c>
      <c r="BN94">
        <f t="shared" si="75"/>
        <v>8649.7926328405938</v>
      </c>
      <c r="BO94">
        <f t="shared" si="76"/>
        <v>48.22136237688769</v>
      </c>
      <c r="BQ94">
        <f t="shared" si="112"/>
        <v>7405.7009447902456</v>
      </c>
      <c r="BR94">
        <f t="shared" si="113"/>
        <v>2668.0433206641724</v>
      </c>
      <c r="BS94">
        <f t="shared" si="114"/>
        <v>2026.2389224519632</v>
      </c>
      <c r="BT94">
        <f t="shared" si="115"/>
        <v>1097.5714541135585</v>
      </c>
      <c r="BU94">
        <f t="shared" si="116"/>
        <v>516.7993479630137</v>
      </c>
      <c r="BV94">
        <f t="shared" si="117"/>
        <v>229.50698301820341</v>
      </c>
      <c r="BW94">
        <f t="shared" si="123"/>
        <v>6.6898291448707417E-3</v>
      </c>
      <c r="BX94">
        <f t="shared" si="77"/>
        <v>6538.1600282109121</v>
      </c>
      <c r="BY94">
        <f t="shared" si="78"/>
        <v>43.739173510554274</v>
      </c>
    </row>
    <row r="95" spans="1:77" x14ac:dyDescent="0.45">
      <c r="A95">
        <v>2027</v>
      </c>
      <c r="B95">
        <v>10</v>
      </c>
      <c r="C95">
        <v>93</v>
      </c>
      <c r="D95">
        <f t="shared" si="68"/>
        <v>117.31427365676882</v>
      </c>
      <c r="E95">
        <f t="shared" si="79"/>
        <v>8755.7172536680246</v>
      </c>
      <c r="F95">
        <f t="shared" si="80"/>
        <v>4386.1630951847928</v>
      </c>
      <c r="G95">
        <f t="shared" si="81"/>
        <v>3432.5065149408215</v>
      </c>
      <c r="H95">
        <f t="shared" si="82"/>
        <v>1970.4839720850562</v>
      </c>
      <c r="I95">
        <f t="shared" si="83"/>
        <v>992.4270925699368</v>
      </c>
      <c r="J95">
        <f t="shared" si="84"/>
        <v>473.44467128859657</v>
      </c>
      <c r="K95">
        <v>0</v>
      </c>
      <c r="L95">
        <f t="shared" si="118"/>
        <v>1.0423279384061148E-2</v>
      </c>
      <c r="M95">
        <f t="shared" si="67"/>
        <v>11255.025346069204</v>
      </c>
      <c r="N95">
        <f t="shared" ref="N95:S110" si="126">N83</f>
        <v>1.2357161815305073</v>
      </c>
      <c r="O95">
        <f t="shared" si="126"/>
        <v>1.0684915165613005</v>
      </c>
      <c r="P95">
        <f t="shared" si="126"/>
        <v>1.0284724249621717</v>
      </c>
      <c r="Q95">
        <f t="shared" si="126"/>
        <v>1.0132018718255937</v>
      </c>
      <c r="R95">
        <f t="shared" si="126"/>
        <v>1.0064035547290595</v>
      </c>
      <c r="S95">
        <f t="shared" si="126"/>
        <v>1.0031711506301075</v>
      </c>
      <c r="T95">
        <f t="shared" si="85"/>
        <v>0.43</v>
      </c>
      <c r="U95">
        <f t="shared" si="86"/>
        <v>4.4999999999999998E-2</v>
      </c>
      <c r="V95">
        <f t="shared" si="125"/>
        <v>4.9999999999999998E-7</v>
      </c>
      <c r="W95">
        <f t="shared" si="125"/>
        <v>0.17050111485872416</v>
      </c>
      <c r="X95">
        <f t="shared" si="125"/>
        <v>0.26086441277848288</v>
      </c>
      <c r="Y95">
        <f t="shared" si="125"/>
        <v>0.3160087418324502</v>
      </c>
      <c r="Z95">
        <f t="shared" si="125"/>
        <v>0.34643685074413205</v>
      </c>
      <c r="AA95">
        <f t="shared" si="125"/>
        <v>0.36248328591441092</v>
      </c>
      <c r="AC95">
        <f t="shared" si="88"/>
        <v>13614.082026397429</v>
      </c>
      <c r="AD95">
        <f t="shared" si="89"/>
        <v>6779.5476796424628</v>
      </c>
      <c r="AE95">
        <f t="shared" si="90"/>
        <v>5755.180917472574</v>
      </c>
      <c r="AF95">
        <f t="shared" si="91"/>
        <v>3583.4349112022528</v>
      </c>
      <c r="AG95">
        <f t="shared" si="92"/>
        <v>1953.990658975375</v>
      </c>
      <c r="AH95">
        <f t="shared" si="93"/>
        <v>1006.0730164262637</v>
      </c>
      <c r="AI95">
        <f t="shared" si="120"/>
        <v>5.211639692030574E-3</v>
      </c>
      <c r="AJ95">
        <f t="shared" si="69"/>
        <v>19078.227183718929</v>
      </c>
      <c r="AK95">
        <f t="shared" si="70"/>
        <v>99.428846044246242</v>
      </c>
      <c r="AM95">
        <f t="shared" si="94"/>
        <v>11000.374116729748</v>
      </c>
      <c r="AN95">
        <f t="shared" si="95"/>
        <v>5485.59403163968</v>
      </c>
      <c r="AO95">
        <f t="shared" si="96"/>
        <v>4464.8724260969802</v>
      </c>
      <c r="AP95">
        <f t="shared" si="97"/>
        <v>2666.5435412917905</v>
      </c>
      <c r="AQ95">
        <f t="shared" si="98"/>
        <v>1396.3846946880069</v>
      </c>
      <c r="AR95">
        <f t="shared" si="99"/>
        <v>691.89222491918531</v>
      </c>
      <c r="AS95">
        <f t="shared" si="121"/>
        <v>7.8174595380458602E-3</v>
      </c>
      <c r="AT95">
        <f t="shared" si="71"/>
        <v>14705.286918635644</v>
      </c>
      <c r="AU95">
        <f t="shared" si="72"/>
        <v>114.95798548178924</v>
      </c>
      <c r="AW95">
        <f t="shared" si="100"/>
        <v>8755.7172536680246</v>
      </c>
      <c r="AX95">
        <f t="shared" si="101"/>
        <v>4386.1630951847928</v>
      </c>
      <c r="AY95">
        <f t="shared" si="102"/>
        <v>3432.5065149408215</v>
      </c>
      <c r="AZ95">
        <f t="shared" si="103"/>
        <v>1970.4839720850562</v>
      </c>
      <c r="BA95">
        <f t="shared" si="104"/>
        <v>992.4270925699368</v>
      </c>
      <c r="BB95">
        <f t="shared" si="105"/>
        <v>473.44467128859657</v>
      </c>
      <c r="BC95">
        <f t="shared" si="122"/>
        <v>1.0423279384061148E-2</v>
      </c>
      <c r="BD95">
        <f t="shared" si="73"/>
        <v>11255.025346069204</v>
      </c>
      <c r="BE95">
        <f t="shared" si="74"/>
        <v>117.31427365676882</v>
      </c>
      <c r="BG95">
        <f t="shared" si="106"/>
        <v>6877.308297767534</v>
      </c>
      <c r="BH95">
        <f t="shared" si="107"/>
        <v>3470.0627075915036</v>
      </c>
      <c r="BI95">
        <f t="shared" si="108"/>
        <v>2617.086421438873</v>
      </c>
      <c r="BJ95">
        <f t="shared" si="109"/>
        <v>1446.6391408092188</v>
      </c>
      <c r="BK95">
        <f t="shared" si="110"/>
        <v>701.59258681403992</v>
      </c>
      <c r="BL95">
        <f t="shared" si="111"/>
        <v>322.34951521149969</v>
      </c>
      <c r="BM95">
        <f t="shared" si="124"/>
        <v>1.3029099230076436E-2</v>
      </c>
      <c r="BN95">
        <f t="shared" si="75"/>
        <v>8557.7303718651347</v>
      </c>
      <c r="BO95">
        <f t="shared" si="76"/>
        <v>111.49951819926976</v>
      </c>
      <c r="BQ95">
        <f t="shared" si="112"/>
        <v>5339.9817220195046</v>
      </c>
      <c r="BR95">
        <f t="shared" si="113"/>
        <v>2719.6908936031341</v>
      </c>
      <c r="BS95">
        <f t="shared" si="114"/>
        <v>1980.4491852366982</v>
      </c>
      <c r="BT95">
        <f t="shared" si="115"/>
        <v>1055.5586864121715</v>
      </c>
      <c r="BU95">
        <f t="shared" si="116"/>
        <v>493.43955107560822</v>
      </c>
      <c r="BV95">
        <f t="shared" si="117"/>
        <v>218.38042198617563</v>
      </c>
      <c r="BW95">
        <f t="shared" si="123"/>
        <v>1.563491907609172E-2</v>
      </c>
      <c r="BX95">
        <f t="shared" si="77"/>
        <v>6467.5187383137882</v>
      </c>
      <c r="BY95">
        <f t="shared" si="78"/>
        <v>101.1191320966429</v>
      </c>
    </row>
    <row r="96" spans="1:77" x14ac:dyDescent="0.45">
      <c r="A96">
        <v>2027</v>
      </c>
      <c r="B96">
        <v>11</v>
      </c>
      <c r="C96">
        <v>94</v>
      </c>
      <c r="D96">
        <f t="shared" si="68"/>
        <v>863.63945770700559</v>
      </c>
      <c r="E96">
        <f t="shared" si="79"/>
        <v>6119.7948518498961</v>
      </c>
      <c r="F96">
        <f t="shared" si="80"/>
        <v>4429.9638415083728</v>
      </c>
      <c r="G96">
        <f t="shared" si="81"/>
        <v>3335.5996012664177</v>
      </c>
      <c r="H96">
        <f t="shared" si="82"/>
        <v>1886.116731754702</v>
      </c>
      <c r="I96">
        <f t="shared" si="83"/>
        <v>943.49261199791033</v>
      </c>
      <c r="J96">
        <f t="shared" si="84"/>
        <v>448.63861797000601</v>
      </c>
      <c r="K96">
        <v>0</v>
      </c>
      <c r="L96">
        <f t="shared" si="118"/>
        <v>7.8201213881224266E-2</v>
      </c>
      <c r="M96">
        <f t="shared" si="67"/>
        <v>11043.811404497408</v>
      </c>
      <c r="N96">
        <f t="shared" si="126"/>
        <v>1.2057434936253839</v>
      </c>
      <c r="O96">
        <f t="shared" si="126"/>
        <v>1.0631834768008654</v>
      </c>
      <c r="P96">
        <f t="shared" si="126"/>
        <v>1.0266310022622362</v>
      </c>
      <c r="Q96">
        <f t="shared" si="126"/>
        <v>1.0124140126799859</v>
      </c>
      <c r="R96">
        <f t="shared" si="126"/>
        <v>1.0060357653723409</v>
      </c>
      <c r="S96">
        <f t="shared" si="126"/>
        <v>1.0029924091740836</v>
      </c>
      <c r="T96">
        <f t="shared" si="85"/>
        <v>0.43</v>
      </c>
      <c r="U96">
        <f t="shared" si="86"/>
        <v>4.4999999999999998E-2</v>
      </c>
      <c r="V96">
        <f t="shared" si="125"/>
        <v>4.9999999999999998E-7</v>
      </c>
      <c r="W96">
        <f t="shared" si="125"/>
        <v>0.17050111485872416</v>
      </c>
      <c r="X96">
        <f t="shared" si="125"/>
        <v>0.26086441277848288</v>
      </c>
      <c r="Y96">
        <f t="shared" si="125"/>
        <v>0.3160087418324502</v>
      </c>
      <c r="Z96">
        <f t="shared" si="125"/>
        <v>0.34643685074413205</v>
      </c>
      <c r="AA96">
        <f t="shared" si="125"/>
        <v>0.36248328591441092</v>
      </c>
      <c r="AC96">
        <f t="shared" si="88"/>
        <v>9474.6748164540586</v>
      </c>
      <c r="AD96">
        <f t="shared" si="89"/>
        <v>6882.5816088576448</v>
      </c>
      <c r="AE96">
        <f t="shared" si="90"/>
        <v>5622.6939256417108</v>
      </c>
      <c r="AF96">
        <f t="shared" si="91"/>
        <v>3448.6839547964846</v>
      </c>
      <c r="AG96">
        <f t="shared" si="92"/>
        <v>1867.8270082945128</v>
      </c>
      <c r="AH96">
        <f t="shared" si="93"/>
        <v>958.6032812929692</v>
      </c>
      <c r="AI96">
        <f t="shared" si="120"/>
        <v>3.9100606940612133E-2</v>
      </c>
      <c r="AJ96">
        <f t="shared" si="69"/>
        <v>18780.389778883324</v>
      </c>
      <c r="AK96">
        <f t="shared" si="70"/>
        <v>734.32463893560646</v>
      </c>
      <c r="AM96">
        <f t="shared" si="94"/>
        <v>7673.4380559992824</v>
      </c>
      <c r="AN96">
        <f t="shared" si="95"/>
        <v>5554.6682958470274</v>
      </c>
      <c r="AO96">
        <f t="shared" si="96"/>
        <v>4350.4542939764851</v>
      </c>
      <c r="AP96">
        <f t="shared" si="97"/>
        <v>2559.3227002704457</v>
      </c>
      <c r="AQ96">
        <f t="shared" si="98"/>
        <v>1331.1706462303457</v>
      </c>
      <c r="AR96">
        <f t="shared" si="99"/>
        <v>657.44359553892082</v>
      </c>
      <c r="AS96">
        <f t="shared" si="121"/>
        <v>5.8650910410918203E-2</v>
      </c>
      <c r="AT96">
        <f t="shared" si="71"/>
        <v>14453.059531863226</v>
      </c>
      <c r="AU96">
        <f t="shared" si="72"/>
        <v>847.68509976697749</v>
      </c>
      <c r="AW96">
        <f t="shared" si="100"/>
        <v>6119.7948518498961</v>
      </c>
      <c r="AX96">
        <f t="shared" si="101"/>
        <v>4429.9638415083728</v>
      </c>
      <c r="AY96">
        <f t="shared" si="102"/>
        <v>3335.5996012664177</v>
      </c>
      <c r="AZ96">
        <f t="shared" si="103"/>
        <v>1886.116731754702</v>
      </c>
      <c r="BA96">
        <f t="shared" si="104"/>
        <v>943.49261199791033</v>
      </c>
      <c r="BB96">
        <f t="shared" si="105"/>
        <v>448.63861797000601</v>
      </c>
      <c r="BC96">
        <f t="shared" si="122"/>
        <v>7.8201213881224266E-2</v>
      </c>
      <c r="BD96">
        <f t="shared" si="73"/>
        <v>11043.811404497408</v>
      </c>
      <c r="BE96">
        <f t="shared" si="74"/>
        <v>863.63945770700559</v>
      </c>
      <c r="BG96">
        <f t="shared" si="106"/>
        <v>4814.8655925178309</v>
      </c>
      <c r="BH96">
        <f t="shared" si="107"/>
        <v>3495.6728082205836</v>
      </c>
      <c r="BI96">
        <f t="shared" si="108"/>
        <v>2536.3808846955208</v>
      </c>
      <c r="BJ96">
        <f t="shared" si="109"/>
        <v>1380.9308935687704</v>
      </c>
      <c r="BK96">
        <f t="shared" si="110"/>
        <v>665.17031660816554</v>
      </c>
      <c r="BL96">
        <f t="shared" si="111"/>
        <v>304.62008222572979</v>
      </c>
      <c r="BM96">
        <f t="shared" si="124"/>
        <v>9.7751517351530329E-2</v>
      </c>
      <c r="BN96">
        <f t="shared" si="75"/>
        <v>8382.7749853187706</v>
      </c>
      <c r="BO96">
        <f t="shared" si="76"/>
        <v>819.42897443136224</v>
      </c>
      <c r="BQ96">
        <f t="shared" si="112"/>
        <v>3743.6415655348123</v>
      </c>
      <c r="BR96">
        <f t="shared" si="113"/>
        <v>2732.6760013137236</v>
      </c>
      <c r="BS96">
        <f t="shared" si="114"/>
        <v>1914.2155313867931</v>
      </c>
      <c r="BT96">
        <f t="shared" si="115"/>
        <v>1004.8632305922011</v>
      </c>
      <c r="BU96">
        <f t="shared" si="116"/>
        <v>466.53746147530507</v>
      </c>
      <c r="BV96">
        <f t="shared" si="117"/>
        <v>205.80029670945041</v>
      </c>
      <c r="BW96">
        <f t="shared" si="123"/>
        <v>0.11730182082183641</v>
      </c>
      <c r="BX96">
        <f t="shared" si="77"/>
        <v>6324.0925214774743</v>
      </c>
      <c r="BY96">
        <f t="shared" si="78"/>
        <v>741.82756781506635</v>
      </c>
    </row>
    <row r="97" spans="1:77" x14ac:dyDescent="0.45">
      <c r="A97">
        <v>2027</v>
      </c>
      <c r="B97">
        <v>12</v>
      </c>
      <c r="C97">
        <v>95</v>
      </c>
      <c r="D97">
        <f t="shared" si="68"/>
        <v>571.18417643279849</v>
      </c>
      <c r="E97">
        <f t="shared" si="79"/>
        <v>4183.3959244556909</v>
      </c>
      <c r="F97">
        <f t="shared" si="80"/>
        <v>4151.4919131008392</v>
      </c>
      <c r="G97">
        <f t="shared" si="81"/>
        <v>3009.4826756721818</v>
      </c>
      <c r="H97">
        <f t="shared" si="82"/>
        <v>1676.1054954386943</v>
      </c>
      <c r="I97">
        <f t="shared" si="83"/>
        <v>832.69161544671215</v>
      </c>
      <c r="J97">
        <f t="shared" si="84"/>
        <v>394.64789299413627</v>
      </c>
      <c r="K97">
        <v>0</v>
      </c>
      <c r="L97">
        <f t="shared" si="118"/>
        <v>5.6752818299605289E-2</v>
      </c>
      <c r="M97">
        <f t="shared" si="67"/>
        <v>10064.419592652564</v>
      </c>
      <c r="N97">
        <f t="shared" si="126"/>
        <v>1.1813221450223856</v>
      </c>
      <c r="O97">
        <f t="shared" si="126"/>
        <v>1.0583928992520348</v>
      </c>
      <c r="P97">
        <f t="shared" si="126"/>
        <v>1.0249246350378065</v>
      </c>
      <c r="Q97">
        <f t="shared" si="126"/>
        <v>1.0116763904262953</v>
      </c>
      <c r="R97">
        <f t="shared" si="126"/>
        <v>1.0056898343371472</v>
      </c>
      <c r="S97">
        <f t="shared" si="126"/>
        <v>1.0028239197888971</v>
      </c>
      <c r="T97">
        <f t="shared" si="85"/>
        <v>0.43</v>
      </c>
      <c r="U97">
        <f t="shared" si="86"/>
        <v>4.4999999999999998E-2</v>
      </c>
      <c r="V97">
        <f t="shared" si="125"/>
        <v>4.9999999999999998E-7</v>
      </c>
      <c r="W97">
        <f t="shared" si="125"/>
        <v>0.17050111485872416</v>
      </c>
      <c r="X97">
        <f t="shared" si="125"/>
        <v>0.26086441277848288</v>
      </c>
      <c r="Y97">
        <f t="shared" si="125"/>
        <v>0.3160087418324502</v>
      </c>
      <c r="Z97">
        <f t="shared" si="125"/>
        <v>0.34643685074413205</v>
      </c>
      <c r="AA97">
        <f t="shared" si="125"/>
        <v>0.36248328591441092</v>
      </c>
      <c r="AC97">
        <f t="shared" si="88"/>
        <v>6457.576210173359</v>
      </c>
      <c r="AD97">
        <f t="shared" si="89"/>
        <v>6719.048809054143</v>
      </c>
      <c r="AE97">
        <f t="shared" si="90"/>
        <v>5292.8217196481628</v>
      </c>
      <c r="AF97">
        <f t="shared" si="91"/>
        <v>3199.5330071103722</v>
      </c>
      <c r="AG97">
        <f t="shared" si="92"/>
        <v>1721.508069364045</v>
      </c>
      <c r="AH97">
        <f t="shared" si="93"/>
        <v>880.72361277781977</v>
      </c>
      <c r="AI97">
        <f t="shared" si="120"/>
        <v>2.8376409149802644E-2</v>
      </c>
      <c r="AJ97">
        <f t="shared" si="69"/>
        <v>17813.635217954543</v>
      </c>
      <c r="AK97">
        <f t="shared" si="70"/>
        <v>505.48700139001193</v>
      </c>
      <c r="AM97">
        <f t="shared" si="94"/>
        <v>5238.2547814075124</v>
      </c>
      <c r="AN97">
        <f t="shared" si="95"/>
        <v>5314.0917788656516</v>
      </c>
      <c r="AO97">
        <f t="shared" si="96"/>
        <v>4010.1691407328681</v>
      </c>
      <c r="AP97">
        <f t="shared" si="97"/>
        <v>2324.3883209050177</v>
      </c>
      <c r="AQ97">
        <f t="shared" si="98"/>
        <v>1200.8666720113702</v>
      </c>
      <c r="AR97">
        <f t="shared" si="99"/>
        <v>591.17777825311441</v>
      </c>
      <c r="AS97">
        <f t="shared" si="121"/>
        <v>4.2564613724703965E-2</v>
      </c>
      <c r="AT97">
        <f t="shared" si="71"/>
        <v>13440.693690768025</v>
      </c>
      <c r="AU97">
        <f t="shared" si="72"/>
        <v>572.09793513960665</v>
      </c>
      <c r="AW97">
        <f t="shared" si="100"/>
        <v>4183.3959244556909</v>
      </c>
      <c r="AX97">
        <f t="shared" si="101"/>
        <v>4151.4919131008392</v>
      </c>
      <c r="AY97">
        <f t="shared" si="102"/>
        <v>3009.4826756721818</v>
      </c>
      <c r="AZ97">
        <f t="shared" si="103"/>
        <v>1676.1054954386943</v>
      </c>
      <c r="BA97">
        <f t="shared" si="104"/>
        <v>832.69161544671215</v>
      </c>
      <c r="BB97">
        <f t="shared" si="105"/>
        <v>394.64789299413627</v>
      </c>
      <c r="BC97">
        <f t="shared" si="122"/>
        <v>5.6752818299605289E-2</v>
      </c>
      <c r="BD97">
        <f t="shared" si="73"/>
        <v>10064.419592652564</v>
      </c>
      <c r="BE97">
        <f t="shared" si="74"/>
        <v>571.18417643279849</v>
      </c>
      <c r="BG97">
        <f t="shared" si="106"/>
        <v>3295.1545967780103</v>
      </c>
      <c r="BH97">
        <f t="shared" si="107"/>
        <v>3207.5898781840588</v>
      </c>
      <c r="BI97">
        <f t="shared" si="108"/>
        <v>2238.8154434735179</v>
      </c>
      <c r="BJ97">
        <f t="shared" si="109"/>
        <v>1200.1723765641382</v>
      </c>
      <c r="BK97">
        <f t="shared" si="110"/>
        <v>574.05039004047853</v>
      </c>
      <c r="BL97">
        <f t="shared" si="111"/>
        <v>262.00563154413152</v>
      </c>
      <c r="BM97">
        <f t="shared" si="124"/>
        <v>7.0941022874506612E-2</v>
      </c>
      <c r="BN97">
        <f t="shared" si="75"/>
        <v>7482.6337198063247</v>
      </c>
      <c r="BO97">
        <f t="shared" si="76"/>
        <v>530.82568987833497</v>
      </c>
      <c r="BQ97">
        <f t="shared" si="112"/>
        <v>2564.4575738524409</v>
      </c>
      <c r="BR97">
        <f t="shared" si="113"/>
        <v>2454.0479826346609</v>
      </c>
      <c r="BS97">
        <f t="shared" si="114"/>
        <v>1652.2183568274422</v>
      </c>
      <c r="BT97">
        <f t="shared" si="115"/>
        <v>853.68513615651716</v>
      </c>
      <c r="BU97">
        <f t="shared" si="116"/>
        <v>393.50677667166889</v>
      </c>
      <c r="BV97">
        <f t="shared" si="117"/>
        <v>172.98665978241928</v>
      </c>
      <c r="BW97">
        <f t="shared" si="123"/>
        <v>8.5129227449407929E-2</v>
      </c>
      <c r="BX97">
        <f t="shared" si="77"/>
        <v>5526.4449120727086</v>
      </c>
      <c r="BY97">
        <f t="shared" si="78"/>
        <v>470.46198590646082</v>
      </c>
    </row>
    <row r="98" spans="1:77" x14ac:dyDescent="0.45">
      <c r="A98">
        <v>2028</v>
      </c>
      <c r="B98">
        <v>1</v>
      </c>
      <c r="C98">
        <v>96</v>
      </c>
      <c r="D98">
        <f t="shared" si="68"/>
        <v>157.79478477866454</v>
      </c>
      <c r="E98">
        <f t="shared" si="79"/>
        <v>2454.0932451870653</v>
      </c>
      <c r="F98">
        <f t="shared" si="80"/>
        <v>2806.5677586042511</v>
      </c>
      <c r="G98">
        <f t="shared" si="81"/>
        <v>3960.5747656159133</v>
      </c>
      <c r="H98">
        <f t="shared" si="82"/>
        <v>2774.8941275619627</v>
      </c>
      <c r="I98">
        <f t="shared" si="83"/>
        <v>1524.2472108735342</v>
      </c>
      <c r="J98">
        <f t="shared" si="84"/>
        <v>752.48756966581925</v>
      </c>
      <c r="K98">
        <v>0</v>
      </c>
      <c r="L98">
        <f t="shared" si="118"/>
        <v>1.3351200307261543E-2</v>
      </c>
      <c r="M98">
        <f t="shared" ref="M98:M122" si="127">SUM(F98:J98)</f>
        <v>11818.771432321482</v>
      </c>
      <c r="N98">
        <f t="shared" si="126"/>
        <v>8.6201218745313053</v>
      </c>
      <c r="O98">
        <f t="shared" si="126"/>
        <v>1.1610740940419642</v>
      </c>
      <c r="P98">
        <f t="shared" si="126"/>
        <v>1.0540543689490181</v>
      </c>
      <c r="Q98">
        <f t="shared" si="126"/>
        <v>1.0233414656310638</v>
      </c>
      <c r="R98">
        <f t="shared" si="126"/>
        <v>1.0109854330301788</v>
      </c>
      <c r="S98">
        <f t="shared" si="126"/>
        <v>1.0053643810555184</v>
      </c>
      <c r="T98">
        <f t="shared" si="85"/>
        <v>0.43</v>
      </c>
      <c r="U98">
        <f t="shared" si="86"/>
        <v>4.4999999999999998E-2</v>
      </c>
      <c r="V98">
        <f t="shared" si="125"/>
        <v>4.9999999999999998E-7</v>
      </c>
      <c r="W98">
        <f t="shared" si="125"/>
        <v>0.17050111485872416</v>
      </c>
      <c r="X98">
        <f t="shared" si="125"/>
        <v>0.26086441277848288</v>
      </c>
      <c r="Y98">
        <f t="shared" si="125"/>
        <v>0.3160087418324502</v>
      </c>
      <c r="Z98">
        <f t="shared" si="125"/>
        <v>0.34643685074413205</v>
      </c>
      <c r="AA98">
        <f t="shared" si="125"/>
        <v>0.36248328591441092</v>
      </c>
      <c r="AC98">
        <f t="shared" si="88"/>
        <v>4453.0359658226826</v>
      </c>
      <c r="AD98">
        <f t="shared" si="89"/>
        <v>4323.6015964243061</v>
      </c>
      <c r="AE98">
        <f t="shared" si="90"/>
        <v>6600.7183614121486</v>
      </c>
      <c r="AF98">
        <f t="shared" si="91"/>
        <v>5030.438643036995</v>
      </c>
      <c r="AG98">
        <f t="shared" si="92"/>
        <v>3000.4406058194045</v>
      </c>
      <c r="AH98">
        <f t="shared" si="93"/>
        <v>1604.544305328832</v>
      </c>
      <c r="AI98">
        <f t="shared" si="120"/>
        <v>6.6756001536307716E-3</v>
      </c>
      <c r="AJ98">
        <f t="shared" si="69"/>
        <v>20559.743512021687</v>
      </c>
      <c r="AK98">
        <f t="shared" si="70"/>
        <v>137.24862694746122</v>
      </c>
      <c r="AM98">
        <f t="shared" si="94"/>
        <v>3317.0125512530585</v>
      </c>
      <c r="AN98">
        <f t="shared" si="95"/>
        <v>3510.990499354205</v>
      </c>
      <c r="AO98">
        <f t="shared" si="96"/>
        <v>5145.1068756473533</v>
      </c>
      <c r="AP98">
        <f t="shared" si="97"/>
        <v>3754.4743911242385</v>
      </c>
      <c r="AQ98">
        <f t="shared" si="98"/>
        <v>2146.7733000267899</v>
      </c>
      <c r="AR98">
        <f t="shared" si="99"/>
        <v>1102.238505207456</v>
      </c>
      <c r="AS98">
        <f t="shared" si="121"/>
        <v>1.0013400230446157E-2</v>
      </c>
      <c r="AT98">
        <f t="shared" si="71"/>
        <v>15659.583571360043</v>
      </c>
      <c r="AU98">
        <f t="shared" si="72"/>
        <v>156.80567774214751</v>
      </c>
      <c r="AW98">
        <f t="shared" si="100"/>
        <v>2454.0932451870653</v>
      </c>
      <c r="AX98">
        <f t="shared" si="101"/>
        <v>2806.5677586042511</v>
      </c>
      <c r="AY98">
        <f t="shared" si="102"/>
        <v>3960.5747656159133</v>
      </c>
      <c r="AZ98">
        <f t="shared" si="103"/>
        <v>2774.8941275619627</v>
      </c>
      <c r="BA98">
        <f t="shared" si="104"/>
        <v>1524.2472108735342</v>
      </c>
      <c r="BB98">
        <f t="shared" si="105"/>
        <v>752.48756966581925</v>
      </c>
      <c r="BC98">
        <f t="shared" si="122"/>
        <v>1.3351200307261543E-2</v>
      </c>
      <c r="BD98">
        <f t="shared" si="73"/>
        <v>11818.771432321482</v>
      </c>
      <c r="BE98">
        <f t="shared" si="74"/>
        <v>157.79478477866454</v>
      </c>
      <c r="BG98">
        <f t="shared" si="106"/>
        <v>1804.0347604654153</v>
      </c>
      <c r="BH98">
        <f t="shared" si="107"/>
        <v>2212.3908611681927</v>
      </c>
      <c r="BI98">
        <f t="shared" si="108"/>
        <v>3014.5705780771941</v>
      </c>
      <c r="BJ98">
        <f t="shared" si="109"/>
        <v>2032.5354741724871</v>
      </c>
      <c r="BK98">
        <f t="shared" si="110"/>
        <v>1074.4062291910393</v>
      </c>
      <c r="BL98">
        <f t="shared" si="111"/>
        <v>510.61367093525831</v>
      </c>
      <c r="BM98">
        <f t="shared" si="124"/>
        <v>1.6689000384076929E-2</v>
      </c>
      <c r="BN98">
        <f t="shared" si="75"/>
        <v>8844.5168135441709</v>
      </c>
      <c r="BO98">
        <f t="shared" si="76"/>
        <v>147.60614449821352</v>
      </c>
      <c r="BQ98">
        <f t="shared" si="112"/>
        <v>1318.224875503415</v>
      </c>
      <c r="BR98">
        <f t="shared" si="113"/>
        <v>1722.9023488506646</v>
      </c>
      <c r="BS98">
        <f t="shared" si="114"/>
        <v>2271.5551371928455</v>
      </c>
      <c r="BT98">
        <f t="shared" si="115"/>
        <v>1476.5442557428444</v>
      </c>
      <c r="BU98">
        <f t="shared" si="116"/>
        <v>752.11515161152545</v>
      </c>
      <c r="BV98">
        <f t="shared" si="117"/>
        <v>344.43827772044318</v>
      </c>
      <c r="BW98">
        <f t="shared" si="123"/>
        <v>2.0026800460892315E-2</v>
      </c>
      <c r="BX98">
        <f t="shared" si="77"/>
        <v>6567.5551711183225</v>
      </c>
      <c r="BY98">
        <f t="shared" si="78"/>
        <v>131.52711692788813</v>
      </c>
    </row>
    <row r="99" spans="1:77" x14ac:dyDescent="0.45">
      <c r="A99">
        <v>2028</v>
      </c>
      <c r="B99">
        <v>2</v>
      </c>
      <c r="C99">
        <v>97</v>
      </c>
      <c r="D99">
        <f t="shared" si="68"/>
        <v>147.0302632614011</v>
      </c>
      <c r="E99">
        <f t="shared" si="79"/>
        <v>12032.154573579784</v>
      </c>
      <c r="F99">
        <f t="shared" si="80"/>
        <v>3074.5235790717925</v>
      </c>
      <c r="G99">
        <f t="shared" si="81"/>
        <v>3933.9229571329624</v>
      </c>
      <c r="H99">
        <f t="shared" si="82"/>
        <v>2674.8311660856043</v>
      </c>
      <c r="I99">
        <f t="shared" si="83"/>
        <v>1451.2965690060139</v>
      </c>
      <c r="J99">
        <f t="shared" si="84"/>
        <v>712.43399846990758</v>
      </c>
      <c r="K99">
        <v>0</v>
      </c>
      <c r="L99">
        <f t="shared" si="118"/>
        <v>1.2410750453903562E-2</v>
      </c>
      <c r="M99">
        <f t="shared" si="127"/>
        <v>11847.00826976628</v>
      </c>
      <c r="N99">
        <f t="shared" si="126"/>
        <v>3.2678406690608193</v>
      </c>
      <c r="O99">
        <f t="shared" si="126"/>
        <v>1.1440413263120033</v>
      </c>
      <c r="P99">
        <f t="shared" si="126"/>
        <v>1.0501129079198277</v>
      </c>
      <c r="Q99">
        <f t="shared" si="126"/>
        <v>1.0218709165783502</v>
      </c>
      <c r="R99">
        <f t="shared" si="126"/>
        <v>1.0103378645517875</v>
      </c>
      <c r="S99">
        <f t="shared" si="126"/>
        <v>1.0050581211766119</v>
      </c>
      <c r="T99">
        <f t="shared" si="85"/>
        <v>0.43</v>
      </c>
      <c r="U99">
        <f t="shared" si="86"/>
        <v>4.4999999999999998E-2</v>
      </c>
      <c r="V99">
        <f t="shared" si="125"/>
        <v>4.9999999999999998E-7</v>
      </c>
      <c r="W99">
        <f t="shared" si="125"/>
        <v>0.17050111485872416</v>
      </c>
      <c r="X99">
        <f t="shared" si="125"/>
        <v>0.26086441277848288</v>
      </c>
      <c r="Y99">
        <f t="shared" si="125"/>
        <v>0.3160087418324502</v>
      </c>
      <c r="Z99">
        <f t="shared" si="125"/>
        <v>0.34643685074413205</v>
      </c>
      <c r="AA99">
        <f t="shared" si="125"/>
        <v>0.36248328591441092</v>
      </c>
      <c r="AC99">
        <f t="shared" si="88"/>
        <v>21794.389780429829</v>
      </c>
      <c r="AD99">
        <f t="shared" si="89"/>
        <v>4765.258189789909</v>
      </c>
      <c r="AE99">
        <f t="shared" si="90"/>
        <v>6600.3640493237799</v>
      </c>
      <c r="AF99">
        <f t="shared" si="91"/>
        <v>4882.6217163363617</v>
      </c>
      <c r="AG99">
        <f t="shared" si="92"/>
        <v>2876.8689248544897</v>
      </c>
      <c r="AH99">
        <f t="shared" si="93"/>
        <v>1529.8485700337787</v>
      </c>
      <c r="AI99">
        <f t="shared" si="120"/>
        <v>6.2053752269517811E-3</v>
      </c>
      <c r="AJ99">
        <f t="shared" si="69"/>
        <v>20654.96145033832</v>
      </c>
      <c r="AK99">
        <f t="shared" si="70"/>
        <v>128.17178609757343</v>
      </c>
      <c r="AM99">
        <f t="shared" si="94"/>
        <v>16250.618140226736</v>
      </c>
      <c r="AN99">
        <f t="shared" si="95"/>
        <v>3857.9197550570557</v>
      </c>
      <c r="AO99">
        <f t="shared" si="96"/>
        <v>5127.657359467089</v>
      </c>
      <c r="AP99">
        <f t="shared" si="97"/>
        <v>3631.6193516801541</v>
      </c>
      <c r="AQ99">
        <f t="shared" si="98"/>
        <v>2051.1939900424718</v>
      </c>
      <c r="AR99">
        <f t="shared" si="99"/>
        <v>1047.2473672960473</v>
      </c>
      <c r="AS99">
        <f t="shared" si="121"/>
        <v>9.3080628404276708E-3</v>
      </c>
      <c r="AT99">
        <f t="shared" si="71"/>
        <v>15715.637823542818</v>
      </c>
      <c r="AU99">
        <f t="shared" si="72"/>
        <v>146.2821444389385</v>
      </c>
      <c r="AW99">
        <f t="shared" si="100"/>
        <v>12032.154573579784</v>
      </c>
      <c r="AX99">
        <f t="shared" si="101"/>
        <v>3074.5235790717925</v>
      </c>
      <c r="AY99">
        <f t="shared" si="102"/>
        <v>3933.9229571329624</v>
      </c>
      <c r="AZ99">
        <f t="shared" si="103"/>
        <v>2674.8311660856043</v>
      </c>
      <c r="BA99">
        <f t="shared" si="104"/>
        <v>1451.2965690060139</v>
      </c>
      <c r="BB99">
        <f t="shared" si="105"/>
        <v>712.43399846990758</v>
      </c>
      <c r="BC99">
        <f t="shared" si="122"/>
        <v>1.2410750453903562E-2</v>
      </c>
      <c r="BD99">
        <f t="shared" si="73"/>
        <v>11847.00826976628</v>
      </c>
      <c r="BE99">
        <f t="shared" si="74"/>
        <v>147.0302632614011</v>
      </c>
      <c r="BG99">
        <f t="shared" si="106"/>
        <v>8850.0424437985967</v>
      </c>
      <c r="BH99">
        <f t="shared" si="107"/>
        <v>2416.2333856999248</v>
      </c>
      <c r="BI99">
        <f t="shared" si="108"/>
        <v>2984.2226608173419</v>
      </c>
      <c r="BJ99">
        <f t="shared" si="109"/>
        <v>1952.457843378781</v>
      </c>
      <c r="BK99">
        <f t="shared" si="110"/>
        <v>1019.3988737882944</v>
      </c>
      <c r="BL99">
        <f t="shared" si="111"/>
        <v>481.73028961223457</v>
      </c>
      <c r="BM99">
        <f t="shared" si="124"/>
        <v>1.5513438067379454E-2</v>
      </c>
      <c r="BN99">
        <f t="shared" si="75"/>
        <v>8854.0430532965765</v>
      </c>
      <c r="BO99">
        <f t="shared" si="76"/>
        <v>137.35664855322773</v>
      </c>
      <c r="BQ99">
        <f t="shared" si="112"/>
        <v>6469.5680129843895</v>
      </c>
      <c r="BR99">
        <f t="shared" si="113"/>
        <v>1875.8942844888672</v>
      </c>
      <c r="BS99">
        <f t="shared" si="114"/>
        <v>2241.105217448227</v>
      </c>
      <c r="BT99">
        <f t="shared" si="115"/>
        <v>1413.4431022362262</v>
      </c>
      <c r="BU99">
        <f t="shared" si="116"/>
        <v>711.0980163747746</v>
      </c>
      <c r="BV99">
        <f t="shared" si="117"/>
        <v>323.80511031809044</v>
      </c>
      <c r="BW99">
        <f t="shared" si="123"/>
        <v>1.8616125680855342E-2</v>
      </c>
      <c r="BX99">
        <f t="shared" si="77"/>
        <v>6565.3457308661855</v>
      </c>
      <c r="BY99">
        <f t="shared" si="78"/>
        <v>122.22130126407198</v>
      </c>
    </row>
    <row r="100" spans="1:77" x14ac:dyDescent="0.45">
      <c r="A100">
        <v>2028</v>
      </c>
      <c r="B100">
        <v>3</v>
      </c>
      <c r="C100">
        <v>98</v>
      </c>
      <c r="D100">
        <f t="shared" si="68"/>
        <v>250.24726905763518</v>
      </c>
      <c r="E100">
        <f t="shared" si="79"/>
        <v>22175.376379834372</v>
      </c>
      <c r="F100">
        <f t="shared" si="80"/>
        <v>3320.942696781271</v>
      </c>
      <c r="G100">
        <f t="shared" si="81"/>
        <v>3896.3424924994674</v>
      </c>
      <c r="H100">
        <f t="shared" si="82"/>
        <v>2577.1355653795108</v>
      </c>
      <c r="I100">
        <f t="shared" si="83"/>
        <v>1382.3047023720928</v>
      </c>
      <c r="J100">
        <f t="shared" si="84"/>
        <v>674.97404447621693</v>
      </c>
      <c r="K100">
        <v>0</v>
      </c>
      <c r="L100">
        <f t="shared" si="118"/>
        <v>2.1114884749295418E-2</v>
      </c>
      <c r="M100">
        <f t="shared" si="127"/>
        <v>11851.699501508559</v>
      </c>
      <c r="N100">
        <f t="shared" si="126"/>
        <v>2.2382502350490769</v>
      </c>
      <c r="O100">
        <f t="shared" si="126"/>
        <v>1.1295373993361264</v>
      </c>
      <c r="P100">
        <f t="shared" si="126"/>
        <v>1.0465219726732478</v>
      </c>
      <c r="Q100">
        <f t="shared" si="126"/>
        <v>1.0205035229536517</v>
      </c>
      <c r="R100">
        <f t="shared" si="126"/>
        <v>1.0097306758633313</v>
      </c>
      <c r="S100">
        <f t="shared" si="126"/>
        <v>1.0047698588762555</v>
      </c>
      <c r="T100">
        <f t="shared" si="85"/>
        <v>0.43</v>
      </c>
      <c r="U100">
        <f t="shared" si="86"/>
        <v>4.4999999999999998E-2</v>
      </c>
      <c r="V100">
        <f t="shared" ref="V100:AA115" si="128">V99</f>
        <v>4.9999999999999998E-7</v>
      </c>
      <c r="W100">
        <f t="shared" si="128"/>
        <v>0.17050111485872416</v>
      </c>
      <c r="X100">
        <f t="shared" si="128"/>
        <v>0.26086441277848288</v>
      </c>
      <c r="Y100">
        <f t="shared" si="128"/>
        <v>0.3160087418324502</v>
      </c>
      <c r="Z100">
        <f t="shared" si="128"/>
        <v>0.34643685074413205</v>
      </c>
      <c r="AA100">
        <f t="shared" si="128"/>
        <v>0.36248328591441092</v>
      </c>
      <c r="AC100">
        <f t="shared" si="88"/>
        <v>39819.633485466627</v>
      </c>
      <c r="AD100">
        <f t="shared" si="89"/>
        <v>5176.7577310604438</v>
      </c>
      <c r="AE100">
        <f t="shared" si="90"/>
        <v>6578.2690127719261</v>
      </c>
      <c r="AF100">
        <f t="shared" si="91"/>
        <v>4734.5872179508551</v>
      </c>
      <c r="AG100">
        <f t="shared" si="92"/>
        <v>2757.9601226994232</v>
      </c>
      <c r="AH100">
        <f t="shared" si="93"/>
        <v>1458.9020422386711</v>
      </c>
      <c r="AI100">
        <f t="shared" si="120"/>
        <v>1.0557442374647709E-2</v>
      </c>
      <c r="AJ100">
        <f t="shared" si="69"/>
        <v>20706.476126721318</v>
      </c>
      <c r="AK100">
        <f t="shared" si="70"/>
        <v>218.6074284898788</v>
      </c>
      <c r="AM100">
        <f t="shared" si="94"/>
        <v>29838.035674228395</v>
      </c>
      <c r="AN100">
        <f t="shared" si="95"/>
        <v>4179.0969903652203</v>
      </c>
      <c r="AO100">
        <f t="shared" si="96"/>
        <v>5094.582760514897</v>
      </c>
      <c r="AP100">
        <f t="shared" si="97"/>
        <v>3510.2457756266922</v>
      </c>
      <c r="AQ100">
        <f t="shared" si="98"/>
        <v>1960.0483601181049</v>
      </c>
      <c r="AR100">
        <f t="shared" si="99"/>
        <v>995.43212586527693</v>
      </c>
      <c r="AS100">
        <f t="shared" si="121"/>
        <v>1.5836163561971563E-2</v>
      </c>
      <c r="AT100">
        <f t="shared" si="71"/>
        <v>15739.40601249019</v>
      </c>
      <c r="AU100">
        <f t="shared" si="72"/>
        <v>249.25180798207327</v>
      </c>
      <c r="AW100">
        <f t="shared" si="100"/>
        <v>22175.376379834372</v>
      </c>
      <c r="AX100">
        <f t="shared" si="101"/>
        <v>3320.942696781271</v>
      </c>
      <c r="AY100">
        <f t="shared" si="102"/>
        <v>3896.3424924994674</v>
      </c>
      <c r="AZ100">
        <f t="shared" si="103"/>
        <v>2577.1355653795108</v>
      </c>
      <c r="BA100">
        <f t="shared" si="104"/>
        <v>1382.3047023720928</v>
      </c>
      <c r="BB100">
        <f t="shared" si="105"/>
        <v>674.97404447621693</v>
      </c>
      <c r="BC100">
        <f t="shared" si="122"/>
        <v>2.1114884749295418E-2</v>
      </c>
      <c r="BD100">
        <f t="shared" si="73"/>
        <v>11851.699501508559</v>
      </c>
      <c r="BE100">
        <f t="shared" si="74"/>
        <v>250.24726905763518</v>
      </c>
      <c r="BG100">
        <f t="shared" si="106"/>
        <v>16356.727360937486</v>
      </c>
      <c r="BH100">
        <f t="shared" si="107"/>
        <v>2602.3945721435971</v>
      </c>
      <c r="BI100">
        <f t="shared" si="108"/>
        <v>2946.4554996728825</v>
      </c>
      <c r="BJ100">
        <f t="shared" si="109"/>
        <v>1875.0883572919049</v>
      </c>
      <c r="BK100">
        <f t="shared" si="110"/>
        <v>967.77572231815213</v>
      </c>
      <c r="BL100">
        <f t="shared" si="111"/>
        <v>454.90613448783813</v>
      </c>
      <c r="BM100">
        <f t="shared" si="124"/>
        <v>2.6393605936619272E-2</v>
      </c>
      <c r="BN100">
        <f t="shared" si="75"/>
        <v>8846.6202859143741</v>
      </c>
      <c r="BO100">
        <f t="shared" si="76"/>
        <v>233.49420969732611</v>
      </c>
      <c r="BQ100">
        <f t="shared" si="112"/>
        <v>11982.27671196287</v>
      </c>
      <c r="BR100">
        <f t="shared" si="113"/>
        <v>2014.604175147558</v>
      </c>
      <c r="BS100">
        <f t="shared" si="114"/>
        <v>2205.7892121986201</v>
      </c>
      <c r="BT100">
        <f t="shared" si="115"/>
        <v>1353.0475260509047</v>
      </c>
      <c r="BU100">
        <f t="shared" si="116"/>
        <v>672.88114499606252</v>
      </c>
      <c r="BV100">
        <f t="shared" si="117"/>
        <v>304.77002616273484</v>
      </c>
      <c r="BW100">
        <f t="shared" si="123"/>
        <v>3.1672327123943127E-2</v>
      </c>
      <c r="BX100">
        <f t="shared" si="77"/>
        <v>6551.0920845558803</v>
      </c>
      <c r="BY100">
        <f t="shared" si="78"/>
        <v>207.48833152112832</v>
      </c>
    </row>
    <row r="101" spans="1:77" x14ac:dyDescent="0.45">
      <c r="A101">
        <v>2028</v>
      </c>
      <c r="B101">
        <v>4</v>
      </c>
      <c r="C101">
        <v>99</v>
      </c>
      <c r="D101">
        <f t="shared" si="68"/>
        <v>203.79016267226899</v>
      </c>
      <c r="E101">
        <f t="shared" si="79"/>
        <v>27741.076820258357</v>
      </c>
      <c r="F101">
        <f t="shared" si="80"/>
        <v>3512.2068507970703</v>
      </c>
      <c r="G101">
        <f t="shared" si="81"/>
        <v>3811.8448473724816</v>
      </c>
      <c r="H101">
        <f t="shared" si="82"/>
        <v>2457.2110865906907</v>
      </c>
      <c r="I101">
        <f t="shared" si="83"/>
        <v>1303.7592611343528</v>
      </c>
      <c r="J101">
        <f t="shared" si="84"/>
        <v>633.42286536201516</v>
      </c>
      <c r="K101">
        <v>0</v>
      </c>
      <c r="L101">
        <f t="shared" si="118"/>
        <v>1.7390546631021866E-2</v>
      </c>
      <c r="M101">
        <f t="shared" si="127"/>
        <v>11718.444911256611</v>
      </c>
      <c r="N101">
        <f t="shared" si="126"/>
        <v>1.8270192822678391</v>
      </c>
      <c r="O101">
        <f t="shared" si="126"/>
        <v>1.1170577104393344</v>
      </c>
      <c r="P101">
        <f t="shared" si="126"/>
        <v>1.0432418957194785</v>
      </c>
      <c r="Q101">
        <f t="shared" si="126"/>
        <v>1.0192307904732578</v>
      </c>
      <c r="R101">
        <f t="shared" si="126"/>
        <v>1.0091610987898421</v>
      </c>
      <c r="S101">
        <f t="shared" si="126"/>
        <v>1.0044984798858381</v>
      </c>
      <c r="T101">
        <f t="shared" si="85"/>
        <v>0.43</v>
      </c>
      <c r="U101">
        <f t="shared" si="86"/>
        <v>4.4999999999999998E-2</v>
      </c>
      <c r="V101">
        <f t="shared" si="128"/>
        <v>4.9999999999999998E-7</v>
      </c>
      <c r="W101">
        <f t="shared" si="128"/>
        <v>0.17050111485872416</v>
      </c>
      <c r="X101">
        <f t="shared" si="128"/>
        <v>0.26086441277848288</v>
      </c>
      <c r="Y101">
        <f t="shared" si="128"/>
        <v>0.3160087418324502</v>
      </c>
      <c r="Z101">
        <f t="shared" si="128"/>
        <v>0.34643685074413205</v>
      </c>
      <c r="AA101">
        <f t="shared" si="128"/>
        <v>0.36248328591441092</v>
      </c>
      <c r="AC101">
        <f t="shared" si="88"/>
        <v>49027.504905031201</v>
      </c>
      <c r="AD101">
        <f t="shared" si="89"/>
        <v>5529.5577771979333</v>
      </c>
      <c r="AE101">
        <f t="shared" si="90"/>
        <v>6505.059730113142</v>
      </c>
      <c r="AF101">
        <f t="shared" si="91"/>
        <v>4564.2529718246587</v>
      </c>
      <c r="AG101">
        <f t="shared" si="92"/>
        <v>2630.3640713890454</v>
      </c>
      <c r="AH101">
        <f t="shared" si="93"/>
        <v>1384.4947888939905</v>
      </c>
      <c r="AI101">
        <f t="shared" si="120"/>
        <v>8.6952733155109332E-3</v>
      </c>
      <c r="AJ101">
        <f t="shared" si="69"/>
        <v>20613.729339418769</v>
      </c>
      <c r="AK101">
        <f t="shared" si="70"/>
        <v>179.24201065821285</v>
      </c>
      <c r="AM101">
        <f t="shared" si="94"/>
        <v>37071.07804345843</v>
      </c>
      <c r="AN101">
        <f t="shared" si="95"/>
        <v>4441.845397016622</v>
      </c>
      <c r="AO101">
        <f t="shared" si="96"/>
        <v>5010.992478584003</v>
      </c>
      <c r="AP101">
        <f t="shared" si="97"/>
        <v>3365.4295360939591</v>
      </c>
      <c r="AQ101">
        <f t="shared" si="98"/>
        <v>1859.0208659742545</v>
      </c>
      <c r="AR101">
        <f t="shared" si="99"/>
        <v>939.4082618183071</v>
      </c>
      <c r="AS101">
        <f t="shared" si="121"/>
        <v>1.30429099732664E-2</v>
      </c>
      <c r="AT101">
        <f t="shared" si="71"/>
        <v>15616.696539487146</v>
      </c>
      <c r="AU101">
        <f t="shared" si="72"/>
        <v>203.68716704435178</v>
      </c>
      <c r="AW101">
        <f t="shared" si="100"/>
        <v>27741.076820258357</v>
      </c>
      <c r="AX101">
        <f t="shared" si="101"/>
        <v>3512.2068507970703</v>
      </c>
      <c r="AY101">
        <f t="shared" si="102"/>
        <v>3811.8448473724816</v>
      </c>
      <c r="AZ101">
        <f t="shared" si="103"/>
        <v>2457.2110865906907</v>
      </c>
      <c r="BA101">
        <f t="shared" si="104"/>
        <v>1303.7592611343528</v>
      </c>
      <c r="BB101">
        <f t="shared" si="105"/>
        <v>633.42286536201516</v>
      </c>
      <c r="BC101">
        <f t="shared" si="122"/>
        <v>1.7390546631021866E-2</v>
      </c>
      <c r="BD101">
        <f t="shared" si="73"/>
        <v>11718.444911256611</v>
      </c>
      <c r="BE101">
        <f t="shared" si="74"/>
        <v>203.79016267226899</v>
      </c>
      <c r="BG101">
        <f t="shared" si="106"/>
        <v>20568.542285059295</v>
      </c>
      <c r="BH101">
        <f t="shared" si="107"/>
        <v>2738.5378303688262</v>
      </c>
      <c r="BI101">
        <f t="shared" si="108"/>
        <v>2867.0039675574317</v>
      </c>
      <c r="BJ101">
        <f t="shared" si="109"/>
        <v>1777.9348889160999</v>
      </c>
      <c r="BK101">
        <f t="shared" si="110"/>
        <v>907.67606559241949</v>
      </c>
      <c r="BL101">
        <f t="shared" si="111"/>
        <v>424.50094053465733</v>
      </c>
      <c r="BM101">
        <f t="shared" si="124"/>
        <v>2.1738183288777333E-2</v>
      </c>
      <c r="BN101">
        <f t="shared" si="75"/>
        <v>8715.6536929694357</v>
      </c>
      <c r="BO101">
        <f t="shared" si="76"/>
        <v>189.46247745927863</v>
      </c>
      <c r="BQ101">
        <f t="shared" si="112"/>
        <v>15126.341851561096</v>
      </c>
      <c r="BR101">
        <f t="shared" si="113"/>
        <v>2109.3628739963856</v>
      </c>
      <c r="BS101">
        <f t="shared" si="114"/>
        <v>2134.6660906619331</v>
      </c>
      <c r="BT101">
        <f t="shared" si="115"/>
        <v>1275.8000636817046</v>
      </c>
      <c r="BU101">
        <f t="shared" si="116"/>
        <v>627.5427285736522</v>
      </c>
      <c r="BV101">
        <f t="shared" si="117"/>
        <v>282.79089208306897</v>
      </c>
      <c r="BW101">
        <f t="shared" si="123"/>
        <v>2.60858199465328E-2</v>
      </c>
      <c r="BX101">
        <f t="shared" si="77"/>
        <v>6430.1626489967448</v>
      </c>
      <c r="BY101">
        <f t="shared" si="78"/>
        <v>167.73606508864947</v>
      </c>
    </row>
    <row r="102" spans="1:77" x14ac:dyDescent="0.45">
      <c r="A102">
        <v>2028</v>
      </c>
      <c r="B102">
        <v>5</v>
      </c>
      <c r="C102">
        <v>100</v>
      </c>
      <c r="D102">
        <f t="shared" si="68"/>
        <v>56.177467479849959</v>
      </c>
      <c r="E102">
        <f t="shared" si="79"/>
        <v>28186.577701579652</v>
      </c>
      <c r="F102">
        <f t="shared" si="80"/>
        <v>3685.7083478738068</v>
      </c>
      <c r="G102">
        <f t="shared" si="81"/>
        <v>3731.4357481786792</v>
      </c>
      <c r="H102">
        <f t="shared" si="82"/>
        <v>2349.0320202453163</v>
      </c>
      <c r="I102">
        <f t="shared" si="83"/>
        <v>1233.8234015138225</v>
      </c>
      <c r="J102">
        <f t="shared" si="84"/>
        <v>596.62448176169414</v>
      </c>
      <c r="K102">
        <v>0</v>
      </c>
      <c r="L102">
        <f t="shared" si="118"/>
        <v>4.8442949846366438E-3</v>
      </c>
      <c r="M102">
        <f t="shared" si="127"/>
        <v>11596.623999573318</v>
      </c>
      <c r="N102">
        <f t="shared" si="126"/>
        <v>1.6095724778898968</v>
      </c>
      <c r="O102">
        <f t="shared" si="126"/>
        <v>1.1062230943819682</v>
      </c>
      <c r="P102">
        <f t="shared" si="126"/>
        <v>1.0402386604077685</v>
      </c>
      <c r="Q102">
        <f t="shared" si="126"/>
        <v>1.0180450748550256</v>
      </c>
      <c r="R102">
        <f t="shared" si="126"/>
        <v>1.0086265832125294</v>
      </c>
      <c r="S102">
        <f t="shared" si="126"/>
        <v>1.0042429451623935</v>
      </c>
      <c r="T102">
        <f t="shared" si="85"/>
        <v>0.43</v>
      </c>
      <c r="U102">
        <f t="shared" si="86"/>
        <v>4.4999999999999998E-2</v>
      </c>
      <c r="V102">
        <f t="shared" si="128"/>
        <v>4.9999999999999998E-7</v>
      </c>
      <c r="W102">
        <f t="shared" si="128"/>
        <v>0.17050111485872416</v>
      </c>
      <c r="X102">
        <f t="shared" si="128"/>
        <v>0.26086441277848288</v>
      </c>
      <c r="Y102">
        <f t="shared" si="128"/>
        <v>0.3160087418324502</v>
      </c>
      <c r="Z102">
        <f t="shared" si="128"/>
        <v>0.34643685074413205</v>
      </c>
      <c r="AA102">
        <f t="shared" si="128"/>
        <v>0.36248328591441092</v>
      </c>
      <c r="AC102">
        <f t="shared" si="88"/>
        <v>48861.49250204338</v>
      </c>
      <c r="AD102">
        <f t="shared" si="89"/>
        <v>5850.7965523868506</v>
      </c>
      <c r="AE102">
        <f t="shared" si="90"/>
        <v>6424.4017843170905</v>
      </c>
      <c r="AF102">
        <f t="shared" si="91"/>
        <v>4402.9985149239401</v>
      </c>
      <c r="AG102">
        <f t="shared" si="92"/>
        <v>2512.1386126377506</v>
      </c>
      <c r="AH102">
        <f t="shared" si="93"/>
        <v>1316.1018192721194</v>
      </c>
      <c r="AI102">
        <f t="shared" si="120"/>
        <v>2.4221474923183219E-3</v>
      </c>
      <c r="AJ102">
        <f t="shared" si="69"/>
        <v>20506.437283537751</v>
      </c>
      <c r="AK102">
        <f t="shared" si="70"/>
        <v>49.669615642703903</v>
      </c>
      <c r="AM102">
        <f t="shared" si="94"/>
        <v>37350.453238703434</v>
      </c>
      <c r="AN102">
        <f t="shared" si="95"/>
        <v>4680.5821654691681</v>
      </c>
      <c r="AO102">
        <f t="shared" si="96"/>
        <v>4927.0738908434059</v>
      </c>
      <c r="AP102">
        <f t="shared" si="97"/>
        <v>3231.8976886084706</v>
      </c>
      <c r="AQ102">
        <f t="shared" si="98"/>
        <v>1767.3821786964045</v>
      </c>
      <c r="AR102">
        <f t="shared" si="99"/>
        <v>888.91801590715704</v>
      </c>
      <c r="AS102">
        <f t="shared" si="121"/>
        <v>3.6332212384774828E-3</v>
      </c>
      <c r="AT102">
        <f t="shared" si="71"/>
        <v>15495.853939524606</v>
      </c>
      <c r="AU102">
        <f t="shared" si="72"/>
        <v>56.299865641425768</v>
      </c>
      <c r="AW102">
        <f t="shared" si="100"/>
        <v>28186.577701579652</v>
      </c>
      <c r="AX102">
        <f t="shared" si="101"/>
        <v>3685.7083478738068</v>
      </c>
      <c r="AY102">
        <f t="shared" si="102"/>
        <v>3731.4357481786792</v>
      </c>
      <c r="AZ102">
        <f t="shared" si="103"/>
        <v>2349.0320202453163</v>
      </c>
      <c r="BA102">
        <f t="shared" si="104"/>
        <v>1233.8234015138225</v>
      </c>
      <c r="BB102">
        <f t="shared" si="105"/>
        <v>596.62448176169414</v>
      </c>
      <c r="BC102">
        <f t="shared" si="122"/>
        <v>4.8442949846366438E-3</v>
      </c>
      <c r="BD102">
        <f t="shared" si="73"/>
        <v>11596.623999573318</v>
      </c>
      <c r="BE102">
        <f t="shared" si="74"/>
        <v>56.177467479849959</v>
      </c>
      <c r="BG102">
        <f t="shared" si="106"/>
        <v>21033.626422915408</v>
      </c>
      <c r="BH102">
        <f t="shared" si="107"/>
        <v>2861.914245500046</v>
      </c>
      <c r="BI102">
        <f t="shared" si="108"/>
        <v>2794.0611569767216</v>
      </c>
      <c r="BJ102">
        <f t="shared" si="109"/>
        <v>1691.9312385483729</v>
      </c>
      <c r="BK102">
        <f t="shared" si="110"/>
        <v>855.04053511137067</v>
      </c>
      <c r="BL102">
        <f t="shared" si="111"/>
        <v>397.99419549909834</v>
      </c>
      <c r="BM102">
        <f t="shared" si="124"/>
        <v>6.0553687307958043E-3</v>
      </c>
      <c r="BN102">
        <f t="shared" si="75"/>
        <v>8600.9413716356103</v>
      </c>
      <c r="BO102">
        <f t="shared" si="76"/>
        <v>52.081871437210246</v>
      </c>
      <c r="BQ102">
        <f t="shared" si="112"/>
        <v>15543.570706875878</v>
      </c>
      <c r="BR102">
        <f t="shared" si="113"/>
        <v>2195.2229995661201</v>
      </c>
      <c r="BS102">
        <f t="shared" si="114"/>
        <v>2071.0747944015056</v>
      </c>
      <c r="BT102">
        <f t="shared" si="115"/>
        <v>1208.5393548105142</v>
      </c>
      <c r="BU102">
        <f t="shared" si="116"/>
        <v>588.42361595091097</v>
      </c>
      <c r="BV102">
        <f t="shared" si="117"/>
        <v>263.90335297456943</v>
      </c>
      <c r="BW102">
        <f t="shared" si="123"/>
        <v>7.2664424769549657E-3</v>
      </c>
      <c r="BX102">
        <f t="shared" si="77"/>
        <v>6327.1641177036199</v>
      </c>
      <c r="BY102">
        <f t="shared" si="78"/>
        <v>45.975974103546875</v>
      </c>
    </row>
    <row r="103" spans="1:77" x14ac:dyDescent="0.45">
      <c r="A103">
        <v>2028</v>
      </c>
      <c r="B103">
        <v>6</v>
      </c>
      <c r="C103">
        <v>101</v>
      </c>
      <c r="D103">
        <f t="shared" si="68"/>
        <v>190.46153044885742</v>
      </c>
      <c r="E103">
        <f t="shared" si="79"/>
        <v>25220.564520914231</v>
      </c>
      <c r="F103">
        <f t="shared" si="80"/>
        <v>3875.886328899127</v>
      </c>
      <c r="G103">
        <f t="shared" si="81"/>
        <v>3688.8362810189155</v>
      </c>
      <c r="H103">
        <f t="shared" si="82"/>
        <v>2272.4271533031324</v>
      </c>
      <c r="I103">
        <f t="shared" si="83"/>
        <v>1182.4890585616222</v>
      </c>
      <c r="J103">
        <f t="shared" si="84"/>
        <v>569.30368503322507</v>
      </c>
      <c r="K103">
        <v>0</v>
      </c>
      <c r="L103">
        <f t="shared" si="118"/>
        <v>1.6434763597872513E-2</v>
      </c>
      <c r="M103">
        <f t="shared" si="127"/>
        <v>11588.942506816024</v>
      </c>
      <c r="N103">
        <f t="shared" si="126"/>
        <v>1.4760746702145</v>
      </c>
      <c r="O103">
        <f t="shared" si="126"/>
        <v>1.0967431646444317</v>
      </c>
      <c r="P103">
        <f t="shared" si="126"/>
        <v>1.0374829288133849</v>
      </c>
      <c r="Q103">
        <f t="shared" si="126"/>
        <v>1.0169394788043777</v>
      </c>
      <c r="R103">
        <f t="shared" si="126"/>
        <v>1.0081247767436716</v>
      </c>
      <c r="S103">
        <f t="shared" si="126"/>
        <v>1.004002285131397</v>
      </c>
      <c r="T103">
        <f t="shared" si="85"/>
        <v>0.43</v>
      </c>
      <c r="U103">
        <f t="shared" si="86"/>
        <v>4.4999999999999998E-2</v>
      </c>
      <c r="V103">
        <f t="shared" si="128"/>
        <v>4.9999999999999998E-7</v>
      </c>
      <c r="W103">
        <f t="shared" si="128"/>
        <v>0.17050111485872416</v>
      </c>
      <c r="X103">
        <f t="shared" si="128"/>
        <v>0.26086441277848288</v>
      </c>
      <c r="Y103">
        <f t="shared" si="128"/>
        <v>0.3160087418324502</v>
      </c>
      <c r="Z103">
        <f t="shared" si="128"/>
        <v>0.34643685074413205</v>
      </c>
      <c r="AA103">
        <f t="shared" si="128"/>
        <v>0.36248328591441092</v>
      </c>
      <c r="AC103">
        <f t="shared" si="88"/>
        <v>42906.901485138915</v>
      </c>
      <c r="AD103">
        <f t="shared" si="89"/>
        <v>6166.861892578172</v>
      </c>
      <c r="AE103">
        <f t="shared" si="90"/>
        <v>6366.6192575959903</v>
      </c>
      <c r="AF103">
        <f t="shared" si="91"/>
        <v>4270.0759480286506</v>
      </c>
      <c r="AG103">
        <f t="shared" si="92"/>
        <v>2413.7035748361732</v>
      </c>
      <c r="AH103">
        <f t="shared" si="93"/>
        <v>1259.0223058778579</v>
      </c>
      <c r="AI103">
        <f t="shared" si="120"/>
        <v>8.2173817989362567E-3</v>
      </c>
      <c r="AJ103">
        <f t="shared" si="69"/>
        <v>20476.282978916846</v>
      </c>
      <c r="AK103">
        <f t="shared" si="70"/>
        <v>168.26143506081957</v>
      </c>
      <c r="AM103">
        <f t="shared" si="94"/>
        <v>33144.686935970269</v>
      </c>
      <c r="AN103">
        <f t="shared" si="95"/>
        <v>4927.7629321655895</v>
      </c>
      <c r="AO103">
        <f t="shared" si="96"/>
        <v>4876.7916209599289</v>
      </c>
      <c r="AP103">
        <f t="shared" si="97"/>
        <v>3130.415536405812</v>
      </c>
      <c r="AQ103">
        <f t="shared" si="98"/>
        <v>1695.9890684953068</v>
      </c>
      <c r="AR103">
        <f t="shared" si="99"/>
        <v>849.28897640424248</v>
      </c>
      <c r="AS103">
        <f t="shared" si="121"/>
        <v>1.2326072698404385E-2</v>
      </c>
      <c r="AT103">
        <f t="shared" si="71"/>
        <v>15480.24813443088</v>
      </c>
      <c r="AU103">
        <f t="shared" si="72"/>
        <v>190.81066389433389</v>
      </c>
      <c r="AW103">
        <f t="shared" si="100"/>
        <v>25220.564520914231</v>
      </c>
      <c r="AX103">
        <f t="shared" si="101"/>
        <v>3875.886328899127</v>
      </c>
      <c r="AY103">
        <f t="shared" si="102"/>
        <v>3688.8362810189155</v>
      </c>
      <c r="AZ103">
        <f t="shared" si="103"/>
        <v>2272.4271533031324</v>
      </c>
      <c r="BA103">
        <f t="shared" si="104"/>
        <v>1182.4890585616222</v>
      </c>
      <c r="BB103">
        <f t="shared" si="105"/>
        <v>569.30368503322507</v>
      </c>
      <c r="BC103">
        <f t="shared" si="122"/>
        <v>1.6434763597872513E-2</v>
      </c>
      <c r="BD103">
        <f t="shared" si="73"/>
        <v>11588.942506816024</v>
      </c>
      <c r="BE103">
        <f t="shared" si="74"/>
        <v>190.46153044885742</v>
      </c>
      <c r="BG103">
        <f t="shared" si="106"/>
        <v>18941.385085471451</v>
      </c>
      <c r="BH103">
        <f t="shared" si="107"/>
        <v>3006.1194830173963</v>
      </c>
      <c r="BI103">
        <f t="shared" si="108"/>
        <v>2758.7792948925685</v>
      </c>
      <c r="BJ103">
        <f t="shared" si="109"/>
        <v>1634.7061949830827</v>
      </c>
      <c r="BK103">
        <f t="shared" si="110"/>
        <v>818.43028011302636</v>
      </c>
      <c r="BL103">
        <f t="shared" si="111"/>
        <v>379.28713260203858</v>
      </c>
      <c r="BM103">
        <f t="shared" si="124"/>
        <v>2.0543454497340644E-2</v>
      </c>
      <c r="BN103">
        <f t="shared" si="75"/>
        <v>8597.3223856081131</v>
      </c>
      <c r="BO103">
        <f t="shared" si="76"/>
        <v>176.61870122770839</v>
      </c>
      <c r="BQ103">
        <f t="shared" si="112"/>
        <v>14066.108622233416</v>
      </c>
      <c r="BR103">
        <f t="shared" si="113"/>
        <v>2303.1766307133312</v>
      </c>
      <c r="BS103">
        <f t="shared" si="114"/>
        <v>2042.4141807355636</v>
      </c>
      <c r="BT103">
        <f t="shared" si="115"/>
        <v>1166.200117023448</v>
      </c>
      <c r="BU103">
        <f t="shared" si="116"/>
        <v>562.51646832502399</v>
      </c>
      <c r="BV103">
        <f t="shared" si="117"/>
        <v>251.1794032762235</v>
      </c>
      <c r="BW103">
        <f t="shared" si="123"/>
        <v>2.465214539680877E-2</v>
      </c>
      <c r="BX103">
        <f t="shared" si="77"/>
        <v>6325.4868000735905</v>
      </c>
      <c r="BY103">
        <f t="shared" si="78"/>
        <v>155.93682030100879</v>
      </c>
    </row>
    <row r="104" spans="1:77" x14ac:dyDescent="0.45">
      <c r="A104">
        <v>2028</v>
      </c>
      <c r="B104">
        <v>7</v>
      </c>
      <c r="C104">
        <v>102</v>
      </c>
      <c r="D104">
        <f t="shared" si="68"/>
        <v>117.791330124108</v>
      </c>
      <c r="E104">
        <f t="shared" si="79"/>
        <v>20750.190299397746</v>
      </c>
      <c r="F104">
        <f t="shared" si="80"/>
        <v>3995.8642298940827</v>
      </c>
      <c r="G104">
        <f t="shared" si="81"/>
        <v>3594.2598064212716</v>
      </c>
      <c r="H104">
        <f t="shared" si="82"/>
        <v>2169.5826420225349</v>
      </c>
      <c r="I104">
        <f t="shared" si="83"/>
        <v>1119.0182467123466</v>
      </c>
      <c r="J104">
        <f t="shared" si="84"/>
        <v>536.5046301963456</v>
      </c>
      <c r="K104">
        <v>0</v>
      </c>
      <c r="L104">
        <f t="shared" si="118"/>
        <v>1.0318787682195112E-2</v>
      </c>
      <c r="M104">
        <f t="shared" si="127"/>
        <v>11415.22955524658</v>
      </c>
      <c r="N104">
        <f t="shared" si="126"/>
        <v>1.3861661914514798</v>
      </c>
      <c r="O104">
        <f t="shared" si="126"/>
        <v>1.0883917876192275</v>
      </c>
      <c r="P104">
        <f t="shared" si="126"/>
        <v>1.0349492637516564</v>
      </c>
      <c r="Q104">
        <f t="shared" si="126"/>
        <v>1.0159077636897533</v>
      </c>
      <c r="R104">
        <f t="shared" si="126"/>
        <v>1.0076535066400056</v>
      </c>
      <c r="S104">
        <f t="shared" si="126"/>
        <v>1.0037755944420483</v>
      </c>
      <c r="T104">
        <f t="shared" si="85"/>
        <v>0.43</v>
      </c>
      <c r="U104">
        <f t="shared" si="86"/>
        <v>4.4999999999999998E-2</v>
      </c>
      <c r="V104">
        <f t="shared" si="128"/>
        <v>4.9999999999999998E-7</v>
      </c>
      <c r="W104">
        <f t="shared" si="128"/>
        <v>0.17050111485872416</v>
      </c>
      <c r="X104">
        <f t="shared" si="128"/>
        <v>0.26086441277848288</v>
      </c>
      <c r="Y104">
        <f t="shared" si="128"/>
        <v>0.3160087418324502</v>
      </c>
      <c r="Z104">
        <f t="shared" si="128"/>
        <v>0.34643685074413205</v>
      </c>
      <c r="AA104">
        <f t="shared" si="128"/>
        <v>0.36248328591441092</v>
      </c>
      <c r="AC104">
        <f t="shared" si="88"/>
        <v>34741.53220800811</v>
      </c>
      <c r="AD104">
        <f t="shared" si="89"/>
        <v>6408.4323060590978</v>
      </c>
      <c r="AE104">
        <f t="shared" si="90"/>
        <v>6255.7052070717928</v>
      </c>
      <c r="AF104">
        <f t="shared" si="91"/>
        <v>4111.9115682610072</v>
      </c>
      <c r="AG104">
        <f t="shared" si="92"/>
        <v>2303.9809066954126</v>
      </c>
      <c r="AH104">
        <f t="shared" si="93"/>
        <v>1196.8326479060197</v>
      </c>
      <c r="AI104">
        <f t="shared" si="120"/>
        <v>5.1593938410975562E-3</v>
      </c>
      <c r="AJ104">
        <f t="shared" si="69"/>
        <v>20276.86263599333</v>
      </c>
      <c r="AK104">
        <f t="shared" si="70"/>
        <v>104.61632020092514</v>
      </c>
      <c r="AM104">
        <f t="shared" si="94"/>
        <v>27075.912841837311</v>
      </c>
      <c r="AN104">
        <f t="shared" si="95"/>
        <v>5100.5482846206005</v>
      </c>
      <c r="AO104">
        <f t="shared" si="96"/>
        <v>4771.7949036354867</v>
      </c>
      <c r="AP104">
        <f t="shared" si="97"/>
        <v>3001.602473074186</v>
      </c>
      <c r="AQ104">
        <f t="shared" si="98"/>
        <v>1611.9241294359222</v>
      </c>
      <c r="AR104">
        <f t="shared" si="99"/>
        <v>803.84871209454798</v>
      </c>
      <c r="AS104">
        <f t="shared" si="121"/>
        <v>7.7390907616463342E-3</v>
      </c>
      <c r="AT104">
        <f t="shared" si="71"/>
        <v>15289.718502860744</v>
      </c>
      <c r="AU104">
        <f t="shared" si="72"/>
        <v>118.3285192136626</v>
      </c>
      <c r="AW104">
        <f t="shared" si="100"/>
        <v>20750.190299397746</v>
      </c>
      <c r="AX104">
        <f t="shared" si="101"/>
        <v>3995.8642298940827</v>
      </c>
      <c r="AY104">
        <f t="shared" si="102"/>
        <v>3594.2598064212716</v>
      </c>
      <c r="AZ104">
        <f t="shared" si="103"/>
        <v>2169.5826420225349</v>
      </c>
      <c r="BA104">
        <f t="shared" si="104"/>
        <v>1119.0182467123466</v>
      </c>
      <c r="BB104">
        <f t="shared" si="105"/>
        <v>536.5046301963456</v>
      </c>
      <c r="BC104">
        <f t="shared" si="122"/>
        <v>1.0318787682195112E-2</v>
      </c>
      <c r="BD104">
        <f t="shared" si="73"/>
        <v>11415.22955524658</v>
      </c>
      <c r="BE104">
        <f t="shared" si="74"/>
        <v>117.791330124108</v>
      </c>
      <c r="BG104">
        <f t="shared" si="106"/>
        <v>15671.782149929952</v>
      </c>
      <c r="BH104">
        <f t="shared" si="107"/>
        <v>3086.8225715111748</v>
      </c>
      <c r="BI104">
        <f t="shared" si="108"/>
        <v>2676.713176875367</v>
      </c>
      <c r="BJ104">
        <f t="shared" si="109"/>
        <v>1554.0068766246304</v>
      </c>
      <c r="BK104">
        <f t="shared" si="110"/>
        <v>771.13786524659338</v>
      </c>
      <c r="BL104">
        <f t="shared" si="111"/>
        <v>355.87704824994296</v>
      </c>
      <c r="BM104">
        <f t="shared" si="124"/>
        <v>1.2898484602743891E-2</v>
      </c>
      <c r="BN104">
        <f t="shared" si="75"/>
        <v>8444.5575385077082</v>
      </c>
      <c r="BO104">
        <f t="shared" si="76"/>
        <v>108.92199538742653</v>
      </c>
      <c r="BQ104">
        <f t="shared" si="112"/>
        <v>11688.672507244679</v>
      </c>
      <c r="BR104">
        <f t="shared" si="113"/>
        <v>2355.5452863270975</v>
      </c>
      <c r="BS104">
        <f t="shared" si="114"/>
        <v>1973.2663116619469</v>
      </c>
      <c r="BT104">
        <f t="shared" si="115"/>
        <v>1103.8376320773577</v>
      </c>
      <c r="BU104">
        <f t="shared" si="116"/>
        <v>527.70064577253936</v>
      </c>
      <c r="BV104">
        <f t="shared" si="117"/>
        <v>234.64427242799286</v>
      </c>
      <c r="BW104">
        <f t="shared" si="123"/>
        <v>1.5478181523292668E-2</v>
      </c>
      <c r="BX104">
        <f t="shared" si="77"/>
        <v>6194.9941482669346</v>
      </c>
      <c r="BY104">
        <f t="shared" si="78"/>
        <v>95.887243962611464</v>
      </c>
    </row>
    <row r="105" spans="1:77" x14ac:dyDescent="0.45">
      <c r="A105">
        <v>2028</v>
      </c>
      <c r="B105">
        <v>8</v>
      </c>
      <c r="C105">
        <v>103</v>
      </c>
      <c r="D105">
        <f t="shared" si="68"/>
        <v>108.10290192224988</v>
      </c>
      <c r="E105">
        <f t="shared" si="79"/>
        <v>16096.609923749194</v>
      </c>
      <c r="F105">
        <f t="shared" si="80"/>
        <v>4112.1253761113758</v>
      </c>
      <c r="G105">
        <f t="shared" si="81"/>
        <v>3515.393692253303</v>
      </c>
      <c r="H105">
        <f t="shared" si="82"/>
        <v>2082.5240741053385</v>
      </c>
      <c r="I105">
        <f t="shared" si="83"/>
        <v>1065.2945288802969</v>
      </c>
      <c r="J105">
        <f t="shared" si="84"/>
        <v>508.76031529240623</v>
      </c>
      <c r="K105">
        <v>0</v>
      </c>
      <c r="L105">
        <f t="shared" si="118"/>
        <v>9.5801101736456111E-3</v>
      </c>
      <c r="M105">
        <f t="shared" si="127"/>
        <v>11284.097986642721</v>
      </c>
      <c r="N105">
        <f t="shared" si="126"/>
        <v>1.3216858523054307</v>
      </c>
      <c r="O105">
        <f t="shared" si="126"/>
        <v>1.080990254040735</v>
      </c>
      <c r="P105">
        <f t="shared" si="126"/>
        <v>1.0326155011645681</v>
      </c>
      <c r="Q105">
        <f t="shared" si="126"/>
        <v>1.0149442735164043</v>
      </c>
      <c r="R105">
        <f t="shared" si="126"/>
        <v>1.0072107636700451</v>
      </c>
      <c r="S105">
        <f t="shared" si="126"/>
        <v>1.0035620271820644</v>
      </c>
      <c r="T105">
        <f t="shared" si="85"/>
        <v>0.43</v>
      </c>
      <c r="U105">
        <f t="shared" si="86"/>
        <v>4.4999999999999998E-2</v>
      </c>
      <c r="V105">
        <f t="shared" si="128"/>
        <v>4.9999999999999998E-7</v>
      </c>
      <c r="W105">
        <f t="shared" si="128"/>
        <v>0.17050111485872416</v>
      </c>
      <c r="X105">
        <f t="shared" si="128"/>
        <v>0.26086441277848288</v>
      </c>
      <c r="Y105">
        <f t="shared" si="128"/>
        <v>0.3160087418324502</v>
      </c>
      <c r="Z105">
        <f t="shared" si="128"/>
        <v>0.34643685074413205</v>
      </c>
      <c r="AA105">
        <f t="shared" si="128"/>
        <v>0.36248328591441092</v>
      </c>
      <c r="AC105">
        <f t="shared" si="88"/>
        <v>26613.262991922809</v>
      </c>
      <c r="AD105">
        <f t="shared" si="89"/>
        <v>6627.9516380532168</v>
      </c>
      <c r="AE105">
        <f t="shared" si="90"/>
        <v>6150.7166639654806</v>
      </c>
      <c r="AF105">
        <f t="shared" si="91"/>
        <v>3968.1283847205495</v>
      </c>
      <c r="AG105">
        <f t="shared" si="92"/>
        <v>2205.2546451693947</v>
      </c>
      <c r="AH105">
        <f t="shared" si="93"/>
        <v>1141.1156584901066</v>
      </c>
      <c r="AI105">
        <f t="shared" si="120"/>
        <v>4.7900550868228055E-3</v>
      </c>
      <c r="AJ105">
        <f t="shared" si="69"/>
        <v>20093.166990398749</v>
      </c>
      <c r="AK105">
        <f t="shared" si="70"/>
        <v>96.247376752739612</v>
      </c>
      <c r="AM105">
        <f t="shared" si="94"/>
        <v>20884.974819047551</v>
      </c>
      <c r="AN105">
        <f t="shared" si="95"/>
        <v>5262.1084902874227</v>
      </c>
      <c r="AO105">
        <f t="shared" si="96"/>
        <v>4679.4008154331414</v>
      </c>
      <c r="AP105">
        <f t="shared" si="97"/>
        <v>2888.9007754211366</v>
      </c>
      <c r="AQ105">
        <f t="shared" si="98"/>
        <v>1538.6944292592841</v>
      </c>
      <c r="AR105">
        <f t="shared" si="99"/>
        <v>764.35289333555954</v>
      </c>
      <c r="AS105">
        <f t="shared" si="121"/>
        <v>7.1850826302342083E-3</v>
      </c>
      <c r="AT105">
        <f t="shared" si="71"/>
        <v>15133.457403736542</v>
      </c>
      <c r="AU105">
        <f t="shared" si="72"/>
        <v>108.73514192697671</v>
      </c>
      <c r="AW105">
        <f t="shared" si="100"/>
        <v>16096.609923749194</v>
      </c>
      <c r="AX105">
        <f t="shared" si="101"/>
        <v>4112.1253761113758</v>
      </c>
      <c r="AY105">
        <f t="shared" si="102"/>
        <v>3515.393692253303</v>
      </c>
      <c r="AZ105">
        <f t="shared" si="103"/>
        <v>2082.5240741053385</v>
      </c>
      <c r="BA105">
        <f t="shared" si="104"/>
        <v>1065.2945288802969</v>
      </c>
      <c r="BB105">
        <f t="shared" si="105"/>
        <v>508.76031529240623</v>
      </c>
      <c r="BC105">
        <f t="shared" si="122"/>
        <v>9.5801101736456111E-3</v>
      </c>
      <c r="BD105">
        <f t="shared" si="73"/>
        <v>11284.097986642721</v>
      </c>
      <c r="BE105">
        <f t="shared" si="74"/>
        <v>108.10290192224988</v>
      </c>
      <c r="BG105">
        <f t="shared" si="106"/>
        <v>12212.281403891096</v>
      </c>
      <c r="BH105">
        <f t="shared" si="107"/>
        <v>3168.6717481102196</v>
      </c>
      <c r="BI105">
        <f t="shared" si="108"/>
        <v>2611.0749830579612</v>
      </c>
      <c r="BJ105">
        <f t="shared" si="109"/>
        <v>1487.6405727339657</v>
      </c>
      <c r="BK105">
        <f t="shared" si="110"/>
        <v>732.12647430630409</v>
      </c>
      <c r="BL105">
        <f t="shared" si="111"/>
        <v>336.55548972355462</v>
      </c>
      <c r="BM105">
        <f t="shared" si="124"/>
        <v>1.1975137717057015E-2</v>
      </c>
      <c r="BN105">
        <f t="shared" si="75"/>
        <v>8336.0692679320055</v>
      </c>
      <c r="BO105">
        <f t="shared" si="76"/>
        <v>99.825577502412415</v>
      </c>
      <c r="BQ105">
        <f t="shared" si="112"/>
        <v>9140.6997889286667</v>
      </c>
      <c r="BR105">
        <f t="shared" si="113"/>
        <v>2411.9275609503256</v>
      </c>
      <c r="BS105">
        <f t="shared" si="114"/>
        <v>1919.7875690349551</v>
      </c>
      <c r="BT105">
        <f t="shared" si="115"/>
        <v>1053.8489461261529</v>
      </c>
      <c r="BU105">
        <f t="shared" si="116"/>
        <v>499.64328650606831</v>
      </c>
      <c r="BV105">
        <f t="shared" si="117"/>
        <v>221.29946866504167</v>
      </c>
      <c r="BW105">
        <f t="shared" si="123"/>
        <v>1.4370165260468417E-2</v>
      </c>
      <c r="BX105">
        <f t="shared" si="77"/>
        <v>6106.5068312825442</v>
      </c>
      <c r="BY105">
        <f t="shared" si="78"/>
        <v>87.751512329709485</v>
      </c>
    </row>
    <row r="106" spans="1:77" x14ac:dyDescent="0.45">
      <c r="A106">
        <v>2028</v>
      </c>
      <c r="B106">
        <v>9</v>
      </c>
      <c r="C106">
        <v>104</v>
      </c>
      <c r="D106">
        <f t="shared" si="68"/>
        <v>49.65882725584904</v>
      </c>
      <c r="E106">
        <f t="shared" si="79"/>
        <v>11955.332151021976</v>
      </c>
      <c r="F106">
        <f t="shared" si="80"/>
        <v>4205.740305345349</v>
      </c>
      <c r="G106">
        <f t="shared" si="81"/>
        <v>3433.0199095721196</v>
      </c>
      <c r="H106">
        <f t="shared" si="82"/>
        <v>1998.5810086477697</v>
      </c>
      <c r="I106">
        <f t="shared" si="83"/>
        <v>1014.4865517944726</v>
      </c>
      <c r="J106">
        <f t="shared" si="84"/>
        <v>482.72278949074496</v>
      </c>
      <c r="K106">
        <v>0</v>
      </c>
      <c r="L106">
        <f t="shared" si="118"/>
        <v>4.4598860965804942E-3</v>
      </c>
      <c r="M106">
        <f t="shared" si="127"/>
        <v>11134.550564850457</v>
      </c>
      <c r="N106">
        <f t="shared" si="126"/>
        <v>1.273295559186874</v>
      </c>
      <c r="O106">
        <f t="shared" si="126"/>
        <v>1.0743954718332109</v>
      </c>
      <c r="P106">
        <f t="shared" si="126"/>
        <v>1.0304622400391612</v>
      </c>
      <c r="Q106">
        <f t="shared" si="126"/>
        <v>1.0140438692420448</v>
      </c>
      <c r="R106">
        <f t="shared" si="126"/>
        <v>1.0067946876914795</v>
      </c>
      <c r="S106">
        <f t="shared" si="126"/>
        <v>1.0033607925051915</v>
      </c>
      <c r="T106">
        <f t="shared" si="85"/>
        <v>0.43</v>
      </c>
      <c r="U106">
        <f t="shared" si="86"/>
        <v>4.4999999999999998E-2</v>
      </c>
      <c r="V106">
        <f t="shared" si="128"/>
        <v>4.9999999999999998E-7</v>
      </c>
      <c r="W106">
        <f t="shared" si="128"/>
        <v>0.17050111485872416</v>
      </c>
      <c r="X106">
        <f t="shared" si="128"/>
        <v>0.26086441277848288</v>
      </c>
      <c r="Y106">
        <f t="shared" si="128"/>
        <v>0.3160087418324502</v>
      </c>
      <c r="Z106">
        <f t="shared" si="128"/>
        <v>0.34643685074413205</v>
      </c>
      <c r="AA106">
        <f t="shared" si="128"/>
        <v>0.36248328591441092</v>
      </c>
      <c r="AC106">
        <f t="shared" si="88"/>
        <v>19581.340290652479</v>
      </c>
      <c r="AD106">
        <f t="shared" si="89"/>
        <v>6810.589070905281</v>
      </c>
      <c r="AE106">
        <f t="shared" si="90"/>
        <v>6036.0534571664521</v>
      </c>
      <c r="AF106">
        <f t="shared" si="91"/>
        <v>3827.1873139663735</v>
      </c>
      <c r="AG106">
        <f t="shared" si="92"/>
        <v>2110.640894330988</v>
      </c>
      <c r="AH106">
        <f t="shared" si="93"/>
        <v>1088.1812211621652</v>
      </c>
      <c r="AI106">
        <f t="shared" si="120"/>
        <v>2.2299430482902471E-3</v>
      </c>
      <c r="AJ106">
        <f t="shared" si="69"/>
        <v>19872.65195753126</v>
      </c>
      <c r="AK106">
        <f t="shared" si="70"/>
        <v>44.314882083788405</v>
      </c>
      <c r="AM106">
        <f t="shared" si="94"/>
        <v>15445.676270463468</v>
      </c>
      <c r="AN106">
        <f t="shared" si="95"/>
        <v>5394.5063496769808</v>
      </c>
      <c r="AO106">
        <f t="shared" si="96"/>
        <v>4580.9589548414824</v>
      </c>
      <c r="AP106">
        <f t="shared" si="97"/>
        <v>2779.3730095441488</v>
      </c>
      <c r="AQ106">
        <f t="shared" si="98"/>
        <v>1468.99341293047</v>
      </c>
      <c r="AR106">
        <f t="shared" si="99"/>
        <v>727.06520116071181</v>
      </c>
      <c r="AS106">
        <f t="shared" si="121"/>
        <v>3.3449145724353709E-3</v>
      </c>
      <c r="AT106">
        <f t="shared" si="71"/>
        <v>14950.896928153796</v>
      </c>
      <c r="AU106">
        <f t="shared" si="72"/>
        <v>50.009473005960849</v>
      </c>
      <c r="AW106">
        <f t="shared" si="100"/>
        <v>11955.332151021976</v>
      </c>
      <c r="AX106">
        <f t="shared" si="101"/>
        <v>4205.740305345349</v>
      </c>
      <c r="AY106">
        <f t="shared" si="102"/>
        <v>3433.0199095721196</v>
      </c>
      <c r="AZ106">
        <f t="shared" si="103"/>
        <v>1998.5810086477697</v>
      </c>
      <c r="BA106">
        <f t="shared" si="104"/>
        <v>1014.4865517944726</v>
      </c>
      <c r="BB106">
        <f t="shared" si="105"/>
        <v>482.72278949074496</v>
      </c>
      <c r="BC106">
        <f t="shared" si="122"/>
        <v>4.4598860965804942E-3</v>
      </c>
      <c r="BD106">
        <f t="shared" si="73"/>
        <v>11134.550564850457</v>
      </c>
      <c r="BE106">
        <f t="shared" si="74"/>
        <v>49.65882725584904</v>
      </c>
      <c r="BG106">
        <f t="shared" si="106"/>
        <v>9101.6977537302737</v>
      </c>
      <c r="BH106">
        <f t="shared" si="107"/>
        <v>3233.2193498893371</v>
      </c>
      <c r="BI106">
        <f t="shared" si="108"/>
        <v>2543.6378770975912</v>
      </c>
      <c r="BJ106">
        <f t="shared" si="109"/>
        <v>1424.1133269994164</v>
      </c>
      <c r="BK106">
        <f t="shared" si="110"/>
        <v>695.45509499497894</v>
      </c>
      <c r="BL106">
        <f t="shared" si="111"/>
        <v>318.5250672586717</v>
      </c>
      <c r="BM106">
        <f t="shared" si="124"/>
        <v>5.5748576207256175E-3</v>
      </c>
      <c r="BN106">
        <f t="shared" si="75"/>
        <v>8214.950716239995</v>
      </c>
      <c r="BO106">
        <f t="shared" si="76"/>
        <v>45.797180604315905</v>
      </c>
      <c r="BQ106">
        <f t="shared" si="112"/>
        <v>6831.031139349463</v>
      </c>
      <c r="BR106">
        <f t="shared" si="113"/>
        <v>2455.2832307846284</v>
      </c>
      <c r="BS106">
        <f t="shared" si="114"/>
        <v>1865.6066299737286</v>
      </c>
      <c r="BT106">
        <f t="shared" si="115"/>
        <v>1006.3220616206415</v>
      </c>
      <c r="BU106">
        <f t="shared" si="116"/>
        <v>473.420065238615</v>
      </c>
      <c r="BV106">
        <f t="shared" si="117"/>
        <v>208.91368499858132</v>
      </c>
      <c r="BW106">
        <f t="shared" si="123"/>
        <v>6.6898291448707417E-3</v>
      </c>
      <c r="BX106">
        <f t="shared" si="77"/>
        <v>6009.5456726161956</v>
      </c>
      <c r="BY106">
        <f t="shared" si="78"/>
        <v>40.202833788099667</v>
      </c>
    </row>
    <row r="107" spans="1:77" x14ac:dyDescent="0.45">
      <c r="A107">
        <v>2028</v>
      </c>
      <c r="B107">
        <v>10</v>
      </c>
      <c r="C107">
        <v>105</v>
      </c>
      <c r="D107">
        <f t="shared" si="68"/>
        <v>114.83799633990468</v>
      </c>
      <c r="E107">
        <f t="shared" si="79"/>
        <v>8585.9266157783422</v>
      </c>
      <c r="F107">
        <f t="shared" si="80"/>
        <v>4296.5329417662051</v>
      </c>
      <c r="G107">
        <f t="shared" si="81"/>
        <v>3363.0946259774878</v>
      </c>
      <c r="H107">
        <f t="shared" si="82"/>
        <v>1926.5361784943666</v>
      </c>
      <c r="I107">
        <f t="shared" si="83"/>
        <v>970.89309141495539</v>
      </c>
      <c r="J107">
        <f t="shared" si="84"/>
        <v>460.39670153832947</v>
      </c>
      <c r="K107">
        <v>0</v>
      </c>
      <c r="L107">
        <f t="shared" si="118"/>
        <v>1.0423279384061148E-2</v>
      </c>
      <c r="M107">
        <f t="shared" si="127"/>
        <v>11017.453539191345</v>
      </c>
      <c r="N107">
        <f t="shared" si="126"/>
        <v>1.2357161815305073</v>
      </c>
      <c r="O107">
        <f t="shared" si="126"/>
        <v>1.0684915165613005</v>
      </c>
      <c r="P107">
        <f t="shared" si="126"/>
        <v>1.0284724249621717</v>
      </c>
      <c r="Q107">
        <f t="shared" si="126"/>
        <v>1.0132018718255937</v>
      </c>
      <c r="R107">
        <f t="shared" si="126"/>
        <v>1.0064035547290595</v>
      </c>
      <c r="S107">
        <f t="shared" si="126"/>
        <v>1.0031711506301075</v>
      </c>
      <c r="T107">
        <f t="shared" si="85"/>
        <v>0.43</v>
      </c>
      <c r="U107">
        <f t="shared" si="86"/>
        <v>4.4999999999999998E-2</v>
      </c>
      <c r="V107">
        <f t="shared" si="128"/>
        <v>4.9999999999999998E-7</v>
      </c>
      <c r="W107">
        <f t="shared" si="128"/>
        <v>0.17050111485872416</v>
      </c>
      <c r="X107">
        <f t="shared" si="128"/>
        <v>0.26086441277848288</v>
      </c>
      <c r="Y107">
        <f t="shared" si="128"/>
        <v>0.3160087418324502</v>
      </c>
      <c r="Z107">
        <f t="shared" si="128"/>
        <v>0.34643685074413205</v>
      </c>
      <c r="AA107">
        <f t="shared" si="128"/>
        <v>0.36248328591441092</v>
      </c>
      <c r="AC107">
        <f t="shared" si="88"/>
        <v>13967.606022049722</v>
      </c>
      <c r="AD107">
        <f t="shared" si="89"/>
        <v>6972.8018599205798</v>
      </c>
      <c r="AE107">
        <f t="shared" si="90"/>
        <v>5926.5684785308949</v>
      </c>
      <c r="AF107">
        <f t="shared" si="91"/>
        <v>3697.7593099756623</v>
      </c>
      <c r="AG107">
        <f t="shared" si="92"/>
        <v>2024.651239245424</v>
      </c>
      <c r="AH107">
        <f t="shared" si="93"/>
        <v>1040.2790635446725</v>
      </c>
      <c r="AI107">
        <f t="shared" si="120"/>
        <v>5.211639692030574E-3</v>
      </c>
      <c r="AJ107">
        <f t="shared" si="69"/>
        <v>19662.059951217234</v>
      </c>
      <c r="AK107">
        <f t="shared" si="70"/>
        <v>102.47157206884847</v>
      </c>
      <c r="AM107">
        <f t="shared" si="94"/>
        <v>11058.254901874447</v>
      </c>
      <c r="AN107">
        <f t="shared" si="95"/>
        <v>5516.976538199242</v>
      </c>
      <c r="AO107">
        <f t="shared" si="96"/>
        <v>4492.7595745936269</v>
      </c>
      <c r="AP107">
        <f t="shared" si="97"/>
        <v>2682.2811181532697</v>
      </c>
      <c r="AQ107">
        <f t="shared" si="98"/>
        <v>1407.5072425208027</v>
      </c>
      <c r="AR107">
        <f t="shared" si="99"/>
        <v>694.24885321330487</v>
      </c>
      <c r="AS107">
        <f t="shared" si="121"/>
        <v>7.8174595380458602E-3</v>
      </c>
      <c r="AT107">
        <f t="shared" si="71"/>
        <v>14793.773326680244</v>
      </c>
      <c r="AU107">
        <f t="shared" si="72"/>
        <v>115.64972439634491</v>
      </c>
      <c r="AW107">
        <f t="shared" si="100"/>
        <v>8585.9266157783422</v>
      </c>
      <c r="AX107">
        <f t="shared" si="101"/>
        <v>4296.5329417662051</v>
      </c>
      <c r="AY107">
        <f t="shared" si="102"/>
        <v>3363.0946259774878</v>
      </c>
      <c r="AZ107">
        <f t="shared" si="103"/>
        <v>1926.5361784943666</v>
      </c>
      <c r="BA107">
        <f t="shared" si="104"/>
        <v>970.89309141495539</v>
      </c>
      <c r="BB107">
        <f t="shared" si="105"/>
        <v>460.39670153832947</v>
      </c>
      <c r="BC107">
        <f t="shared" si="122"/>
        <v>1.0423279384061148E-2</v>
      </c>
      <c r="BD107">
        <f t="shared" si="73"/>
        <v>11017.453539191345</v>
      </c>
      <c r="BE107">
        <f t="shared" si="74"/>
        <v>114.83799633990468</v>
      </c>
      <c r="BG107">
        <f t="shared" si="106"/>
        <v>6553.0757822869828</v>
      </c>
      <c r="BH107">
        <f t="shared" si="107"/>
        <v>3299.4124611290054</v>
      </c>
      <c r="BI107">
        <f t="shared" si="108"/>
        <v>2488.9918403682268</v>
      </c>
      <c r="BJ107">
        <f t="shared" si="109"/>
        <v>1371.1890568401157</v>
      </c>
      <c r="BK107">
        <f t="shared" si="110"/>
        <v>664.79530975011141</v>
      </c>
      <c r="BL107">
        <f t="shared" si="111"/>
        <v>303.43803164254672</v>
      </c>
      <c r="BM107">
        <f t="shared" si="124"/>
        <v>1.3029099230076436E-2</v>
      </c>
      <c r="BN107">
        <f t="shared" si="75"/>
        <v>8127.8266997300061</v>
      </c>
      <c r="BO107">
        <f t="shared" si="76"/>
        <v>105.89826059564692</v>
      </c>
      <c r="BQ107">
        <f t="shared" si="112"/>
        <v>4928.1074335107305</v>
      </c>
      <c r="BR107">
        <f t="shared" si="113"/>
        <v>2502.8122265717698</v>
      </c>
      <c r="BS107">
        <f t="shared" si="114"/>
        <v>1823.4469239356179</v>
      </c>
      <c r="BT107">
        <f t="shared" si="115"/>
        <v>967.80213214434639</v>
      </c>
      <c r="BU107">
        <f t="shared" si="116"/>
        <v>452.0210510757957</v>
      </c>
      <c r="BV107">
        <f t="shared" si="117"/>
        <v>198.78549266214958</v>
      </c>
      <c r="BW107">
        <f t="shared" si="123"/>
        <v>1.563491907609172E-2</v>
      </c>
      <c r="BX107">
        <f t="shared" si="77"/>
        <v>5944.86782638968</v>
      </c>
      <c r="BY107">
        <f t="shared" si="78"/>
        <v>92.947527383663925</v>
      </c>
    </row>
    <row r="108" spans="1:77" x14ac:dyDescent="0.45">
      <c r="A108">
        <v>2028</v>
      </c>
      <c r="B108">
        <v>11</v>
      </c>
      <c r="C108">
        <v>106</v>
      </c>
      <c r="D108">
        <f t="shared" si="68"/>
        <v>845.42794874932804</v>
      </c>
      <c r="E108">
        <f t="shared" si="79"/>
        <v>6002.0206712819354</v>
      </c>
      <c r="F108">
        <f t="shared" si="80"/>
        <v>4339.4386307178547</v>
      </c>
      <c r="G108">
        <f t="shared" si="81"/>
        <v>3268.1473566336826</v>
      </c>
      <c r="H108">
        <f t="shared" si="82"/>
        <v>1844.0505845597102</v>
      </c>
      <c r="I108">
        <f t="shared" si="83"/>
        <v>923.02040688723855</v>
      </c>
      <c r="J108">
        <f t="shared" si="84"/>
        <v>436.27429438359485</v>
      </c>
      <c r="K108">
        <v>0</v>
      </c>
      <c r="L108">
        <f t="shared" si="118"/>
        <v>7.8201213881224266E-2</v>
      </c>
      <c r="M108">
        <f t="shared" si="127"/>
        <v>10810.931273182081</v>
      </c>
      <c r="N108">
        <f t="shared" si="126"/>
        <v>1.2057434936253839</v>
      </c>
      <c r="O108">
        <f t="shared" si="126"/>
        <v>1.0631834768008654</v>
      </c>
      <c r="P108">
        <f t="shared" si="126"/>
        <v>1.0266310022622362</v>
      </c>
      <c r="Q108">
        <f t="shared" si="126"/>
        <v>1.0124140126799859</v>
      </c>
      <c r="R108">
        <f t="shared" si="126"/>
        <v>1.0060357653723409</v>
      </c>
      <c r="S108">
        <f t="shared" si="126"/>
        <v>1.0029924091740836</v>
      </c>
      <c r="T108">
        <f t="shared" si="85"/>
        <v>0.43</v>
      </c>
      <c r="U108">
        <f t="shared" si="86"/>
        <v>4.4999999999999998E-2</v>
      </c>
      <c r="V108">
        <f t="shared" si="128"/>
        <v>4.9999999999999998E-7</v>
      </c>
      <c r="W108">
        <f t="shared" si="128"/>
        <v>0.17050111485872416</v>
      </c>
      <c r="X108">
        <f t="shared" si="128"/>
        <v>0.26086441277848288</v>
      </c>
      <c r="Y108">
        <f t="shared" si="128"/>
        <v>0.3160087418324502</v>
      </c>
      <c r="Z108">
        <f t="shared" si="128"/>
        <v>0.34643685074413205</v>
      </c>
      <c r="AA108">
        <f t="shared" si="128"/>
        <v>0.36248328591441092</v>
      </c>
      <c r="AC108">
        <f t="shared" si="88"/>
        <v>9717.6577463798949</v>
      </c>
      <c r="AD108">
        <f t="shared" si="89"/>
        <v>7078.7728195207092</v>
      </c>
      <c r="AE108">
        <f t="shared" si="90"/>
        <v>5790.1360638319329</v>
      </c>
      <c r="AF108">
        <f t="shared" si="91"/>
        <v>3558.7093157871586</v>
      </c>
      <c r="AG108">
        <f t="shared" si="92"/>
        <v>1935.3717223103761</v>
      </c>
      <c r="AH108">
        <f t="shared" si="93"/>
        <v>991.19537796229849</v>
      </c>
      <c r="AI108">
        <f t="shared" si="120"/>
        <v>3.9100606940612133E-2</v>
      </c>
      <c r="AJ108">
        <f t="shared" si="69"/>
        <v>19354.185299412478</v>
      </c>
      <c r="AK108">
        <f t="shared" si="70"/>
        <v>756.76039204810081</v>
      </c>
      <c r="AM108">
        <f t="shared" si="94"/>
        <v>7713.4179998486607</v>
      </c>
      <c r="AN108">
        <f t="shared" si="95"/>
        <v>5586.4459690078866</v>
      </c>
      <c r="AO108">
        <f t="shared" si="96"/>
        <v>4377.6267982153249</v>
      </c>
      <c r="AP108">
        <f t="shared" si="97"/>
        <v>2574.4274743291217</v>
      </c>
      <c r="AQ108">
        <f t="shared" si="98"/>
        <v>1341.773748113827</v>
      </c>
      <c r="AR108">
        <f t="shared" si="99"/>
        <v>659.68288964172075</v>
      </c>
      <c r="AS108">
        <f t="shared" si="121"/>
        <v>5.8650910410918203E-2</v>
      </c>
      <c r="AT108">
        <f t="shared" si="71"/>
        <v>14539.956879307882</v>
      </c>
      <c r="AU108">
        <f t="shared" si="72"/>
        <v>852.78170830690033</v>
      </c>
      <c r="AW108">
        <f t="shared" si="100"/>
        <v>6002.0206712819354</v>
      </c>
      <c r="AX108">
        <f t="shared" si="101"/>
        <v>4339.4386307178547</v>
      </c>
      <c r="AY108">
        <f t="shared" si="102"/>
        <v>3268.1473566336826</v>
      </c>
      <c r="AZ108">
        <f t="shared" si="103"/>
        <v>1844.0505845597102</v>
      </c>
      <c r="BA108">
        <f t="shared" si="104"/>
        <v>923.02040688723855</v>
      </c>
      <c r="BB108">
        <f t="shared" si="105"/>
        <v>436.27429438359485</v>
      </c>
      <c r="BC108">
        <f t="shared" si="122"/>
        <v>7.8201213881224266E-2</v>
      </c>
      <c r="BD108">
        <f t="shared" si="73"/>
        <v>10810.931273182081</v>
      </c>
      <c r="BE108">
        <f t="shared" si="74"/>
        <v>845.42794874932804</v>
      </c>
      <c r="BG108">
        <f t="shared" si="106"/>
        <v>4589.1802585070072</v>
      </c>
      <c r="BH108">
        <f t="shared" si="107"/>
        <v>3323.7631119000985</v>
      </c>
      <c r="BI108">
        <f t="shared" si="108"/>
        <v>2412.2364757837054</v>
      </c>
      <c r="BJ108">
        <f t="shared" si="109"/>
        <v>1308.9078513766378</v>
      </c>
      <c r="BK108">
        <f t="shared" si="110"/>
        <v>630.28332251080735</v>
      </c>
      <c r="BL108">
        <f t="shared" si="111"/>
        <v>286.74874255268821</v>
      </c>
      <c r="BM108">
        <f t="shared" si="124"/>
        <v>9.7751517351530329E-2</v>
      </c>
      <c r="BN108">
        <f t="shared" si="75"/>
        <v>7961.9395041239368</v>
      </c>
      <c r="BO108">
        <f t="shared" si="76"/>
        <v>778.29166758920576</v>
      </c>
      <c r="BQ108">
        <f t="shared" si="112"/>
        <v>3456.1475452933287</v>
      </c>
      <c r="BR108">
        <f t="shared" si="113"/>
        <v>2514.7618515890304</v>
      </c>
      <c r="BS108">
        <f t="shared" si="114"/>
        <v>1762.4640149703514</v>
      </c>
      <c r="BT108">
        <f t="shared" si="115"/>
        <v>921.32137189466118</v>
      </c>
      <c r="BU108">
        <f t="shared" si="116"/>
        <v>427.3770783931094</v>
      </c>
      <c r="BV108">
        <f t="shared" si="117"/>
        <v>187.33416209807689</v>
      </c>
      <c r="BW108">
        <f t="shared" si="123"/>
        <v>0.11730182082183641</v>
      </c>
      <c r="BX108">
        <f t="shared" si="77"/>
        <v>5813.2584789452294</v>
      </c>
      <c r="BY108">
        <f t="shared" si="78"/>
        <v>681.90580448825449</v>
      </c>
    </row>
    <row r="109" spans="1:77" x14ac:dyDescent="0.45">
      <c r="A109">
        <v>2028</v>
      </c>
      <c r="B109">
        <v>12</v>
      </c>
      <c r="C109">
        <v>107</v>
      </c>
      <c r="D109">
        <f t="shared" si="68"/>
        <v>559.15150839986154</v>
      </c>
      <c r="E109">
        <f t="shared" si="79"/>
        <v>4103.3134987974991</v>
      </c>
      <c r="F109">
        <f t="shared" si="80"/>
        <v>4066.6572070007051</v>
      </c>
      <c r="G109">
        <f t="shared" si="81"/>
        <v>2948.6251430173788</v>
      </c>
      <c r="H109">
        <f t="shared" si="82"/>
        <v>1638.7232383925655</v>
      </c>
      <c r="I109">
        <f t="shared" si="83"/>
        <v>814.62360587399974</v>
      </c>
      <c r="J109">
        <f t="shared" si="84"/>
        <v>383.77153492724983</v>
      </c>
      <c r="K109">
        <v>0</v>
      </c>
      <c r="L109">
        <f t="shared" si="118"/>
        <v>5.6752818299605289E-2</v>
      </c>
      <c r="M109">
        <f t="shared" si="127"/>
        <v>9852.4007292118986</v>
      </c>
      <c r="N109">
        <f t="shared" si="126"/>
        <v>1.1813221450223856</v>
      </c>
      <c r="O109">
        <f t="shared" si="126"/>
        <v>1.0583928992520348</v>
      </c>
      <c r="P109">
        <f t="shared" si="126"/>
        <v>1.0249246350378065</v>
      </c>
      <c r="Q109">
        <f t="shared" si="126"/>
        <v>1.0116763904262953</v>
      </c>
      <c r="R109">
        <f t="shared" si="126"/>
        <v>1.0056898343371472</v>
      </c>
      <c r="S109">
        <f t="shared" si="126"/>
        <v>1.0028239197888971</v>
      </c>
      <c r="T109">
        <f t="shared" si="85"/>
        <v>0.43</v>
      </c>
      <c r="U109">
        <f t="shared" si="86"/>
        <v>4.4999999999999998E-2</v>
      </c>
      <c r="V109">
        <f t="shared" si="128"/>
        <v>4.9999999999999998E-7</v>
      </c>
      <c r="W109">
        <f t="shared" si="128"/>
        <v>0.17050111485872416</v>
      </c>
      <c r="X109">
        <f t="shared" si="128"/>
        <v>0.26086441277848288</v>
      </c>
      <c r="Y109">
        <f t="shared" si="128"/>
        <v>0.3160087418324502</v>
      </c>
      <c r="Z109">
        <f t="shared" si="128"/>
        <v>0.34643685074413205</v>
      </c>
      <c r="AA109">
        <f t="shared" si="128"/>
        <v>0.36248328591441092</v>
      </c>
      <c r="AC109">
        <f t="shared" si="88"/>
        <v>6621.7605720113825</v>
      </c>
      <c r="AD109">
        <f t="shared" si="89"/>
        <v>6910.5784407051578</v>
      </c>
      <c r="AE109">
        <f t="shared" si="90"/>
        <v>5450.4403625118484</v>
      </c>
      <c r="AF109">
        <f t="shared" si="91"/>
        <v>3301.6095611591381</v>
      </c>
      <c r="AG109">
        <f t="shared" si="92"/>
        <v>1783.7615701994184</v>
      </c>
      <c r="AH109">
        <f t="shared" si="93"/>
        <v>910.66783442485871</v>
      </c>
      <c r="AI109">
        <f t="shared" si="120"/>
        <v>2.8376409149802644E-2</v>
      </c>
      <c r="AJ109">
        <f t="shared" si="69"/>
        <v>18357.057769000421</v>
      </c>
      <c r="AK109">
        <f t="shared" si="70"/>
        <v>520.90738203971921</v>
      </c>
      <c r="AM109">
        <f t="shared" si="94"/>
        <v>5265.3610830108455</v>
      </c>
      <c r="AN109">
        <f t="shared" si="95"/>
        <v>5344.4931390732181</v>
      </c>
      <c r="AO109">
        <f t="shared" si="96"/>
        <v>4035.2162577950789</v>
      </c>
      <c r="AP109">
        <f t="shared" si="97"/>
        <v>2338.1065442491017</v>
      </c>
      <c r="AQ109">
        <f t="shared" si="98"/>
        <v>1210.4318706640529</v>
      </c>
      <c r="AR109">
        <f t="shared" si="99"/>
        <v>593.19136682790815</v>
      </c>
      <c r="AS109">
        <f t="shared" si="121"/>
        <v>4.2564613724703965E-2</v>
      </c>
      <c r="AT109">
        <f t="shared" si="71"/>
        <v>13521.43917860936</v>
      </c>
      <c r="AU109">
        <f t="shared" si="72"/>
        <v>575.53483563958582</v>
      </c>
      <c r="AW109">
        <f t="shared" si="100"/>
        <v>4103.3134987974991</v>
      </c>
      <c r="AX109">
        <f t="shared" si="101"/>
        <v>4066.6572070007051</v>
      </c>
      <c r="AY109">
        <f t="shared" si="102"/>
        <v>2948.6251430173788</v>
      </c>
      <c r="AZ109">
        <f t="shared" si="103"/>
        <v>1638.7232383925655</v>
      </c>
      <c r="BA109">
        <f t="shared" si="104"/>
        <v>814.62360587399974</v>
      </c>
      <c r="BB109">
        <f t="shared" si="105"/>
        <v>383.77153492724983</v>
      </c>
      <c r="BC109">
        <f t="shared" si="122"/>
        <v>5.6752818299605289E-2</v>
      </c>
      <c r="BD109">
        <f t="shared" si="73"/>
        <v>9852.4007292118986</v>
      </c>
      <c r="BE109">
        <f t="shared" si="74"/>
        <v>559.15150839986154</v>
      </c>
      <c r="BG109">
        <f t="shared" si="106"/>
        <v>3141.3264896208129</v>
      </c>
      <c r="BH109">
        <f t="shared" si="107"/>
        <v>3049.847482905373</v>
      </c>
      <c r="BI109">
        <f t="shared" si="108"/>
        <v>2129.2355213215537</v>
      </c>
      <c r="BJ109">
        <f t="shared" si="109"/>
        <v>1137.5768722433374</v>
      </c>
      <c r="BK109">
        <f t="shared" si="110"/>
        <v>543.94247321242551</v>
      </c>
      <c r="BL109">
        <f t="shared" si="111"/>
        <v>246.63438089196603</v>
      </c>
      <c r="BM109">
        <f t="shared" si="124"/>
        <v>7.0941022874506612E-2</v>
      </c>
      <c r="BN109">
        <f t="shared" si="75"/>
        <v>7107.2367305746557</v>
      </c>
      <c r="BO109">
        <f t="shared" si="76"/>
        <v>504.19464347823026</v>
      </c>
      <c r="BQ109">
        <f t="shared" si="112"/>
        <v>2368.118350573855</v>
      </c>
      <c r="BR109">
        <f t="shared" si="113"/>
        <v>2258.3527083824838</v>
      </c>
      <c r="BS109">
        <f t="shared" si="114"/>
        <v>1521.2369511348438</v>
      </c>
      <c r="BT109">
        <f t="shared" si="115"/>
        <v>782.71185258344076</v>
      </c>
      <c r="BU109">
        <f t="shared" si="116"/>
        <v>360.47646851340699</v>
      </c>
      <c r="BV109">
        <f t="shared" si="117"/>
        <v>157.46484083176983</v>
      </c>
      <c r="BW109">
        <f t="shared" si="123"/>
        <v>8.5129227449407929E-2</v>
      </c>
      <c r="BX109">
        <f t="shared" si="77"/>
        <v>5080.2428214459451</v>
      </c>
      <c r="BY109">
        <f t="shared" si="78"/>
        <v>432.47714664509374</v>
      </c>
    </row>
    <row r="110" spans="1:77" x14ac:dyDescent="0.45">
      <c r="A110">
        <v>2029</v>
      </c>
      <c r="B110">
        <v>1</v>
      </c>
      <c r="C110">
        <v>108</v>
      </c>
      <c r="D110">
        <f t="shared" si="68"/>
        <v>154.5784545815591</v>
      </c>
      <c r="E110">
        <f t="shared" si="79"/>
        <v>2401.7382263366817</v>
      </c>
      <c r="F110">
        <f t="shared" si="80"/>
        <v>2753.0359415533785</v>
      </c>
      <c r="G110">
        <f t="shared" si="81"/>
        <v>3879.6414040047925</v>
      </c>
      <c r="H110">
        <f t="shared" si="82"/>
        <v>2718.7804269094067</v>
      </c>
      <c r="I110">
        <f t="shared" si="83"/>
        <v>1490.2518560502353</v>
      </c>
      <c r="J110">
        <f t="shared" si="84"/>
        <v>736.15985318608102</v>
      </c>
      <c r="K110">
        <v>0</v>
      </c>
      <c r="L110">
        <f t="shared" si="118"/>
        <v>1.3351200307261543E-2</v>
      </c>
      <c r="M110">
        <f t="shared" si="127"/>
        <v>11577.869481703896</v>
      </c>
      <c r="N110">
        <f t="shared" si="126"/>
        <v>8.6201218745313053</v>
      </c>
      <c r="O110">
        <f t="shared" si="126"/>
        <v>1.1610740940419642</v>
      </c>
      <c r="P110">
        <f t="shared" si="126"/>
        <v>1.0540543689490181</v>
      </c>
      <c r="Q110">
        <f t="shared" si="126"/>
        <v>1.0233414656310638</v>
      </c>
      <c r="R110">
        <f t="shared" si="126"/>
        <v>1.0109854330301788</v>
      </c>
      <c r="S110">
        <f t="shared" si="126"/>
        <v>1.0053643810555184</v>
      </c>
      <c r="T110">
        <f t="shared" si="85"/>
        <v>0.43</v>
      </c>
      <c r="U110">
        <f t="shared" si="86"/>
        <v>4.4999999999999998E-2</v>
      </c>
      <c r="V110">
        <f t="shared" si="128"/>
        <v>4.9999999999999998E-7</v>
      </c>
      <c r="W110">
        <f t="shared" si="128"/>
        <v>0.17050111485872416</v>
      </c>
      <c r="X110">
        <f t="shared" si="128"/>
        <v>0.26086441277848288</v>
      </c>
      <c r="Y110">
        <f t="shared" si="128"/>
        <v>0.3160087418324502</v>
      </c>
      <c r="Z110">
        <f t="shared" si="128"/>
        <v>0.34643685074413205</v>
      </c>
      <c r="AA110">
        <f t="shared" si="128"/>
        <v>0.36248328591441092</v>
      </c>
      <c r="AC110">
        <f t="shared" si="88"/>
        <v>4591.4873463107524</v>
      </c>
      <c r="AD110">
        <f t="shared" si="89"/>
        <v>4432.8873323384059</v>
      </c>
      <c r="AE110">
        <f t="shared" si="90"/>
        <v>6788.8749282597892</v>
      </c>
      <c r="AF110">
        <f t="shared" si="91"/>
        <v>5180.2435965991253</v>
      </c>
      <c r="AG110">
        <f t="shared" si="92"/>
        <v>3096.1653997157005</v>
      </c>
      <c r="AH110">
        <f t="shared" si="93"/>
        <v>1662.5681403777626</v>
      </c>
      <c r="AI110">
        <f t="shared" si="120"/>
        <v>6.6756001536307716E-3</v>
      </c>
      <c r="AJ110">
        <f t="shared" si="69"/>
        <v>21160.739397290785</v>
      </c>
      <c r="AK110">
        <f t="shared" si="70"/>
        <v>141.2606351714951</v>
      </c>
      <c r="AM110">
        <f t="shared" si="94"/>
        <v>3337.1086265460872</v>
      </c>
      <c r="AN110">
        <f t="shared" si="95"/>
        <v>3529.0744561531487</v>
      </c>
      <c r="AO110">
        <f t="shared" si="96"/>
        <v>5174.5414909949959</v>
      </c>
      <c r="AP110">
        <f t="shared" si="97"/>
        <v>3777.9244642461854</v>
      </c>
      <c r="AQ110">
        <f t="shared" si="98"/>
        <v>2159.4432637045529</v>
      </c>
      <c r="AR110">
        <f t="shared" si="99"/>
        <v>1111.0181062328443</v>
      </c>
      <c r="AS110">
        <f t="shared" si="121"/>
        <v>1.0013400230446157E-2</v>
      </c>
      <c r="AT110">
        <f t="shared" si="71"/>
        <v>15752.001781331728</v>
      </c>
      <c r="AU110">
        <f t="shared" si="72"/>
        <v>157.73109826717541</v>
      </c>
      <c r="AW110">
        <f t="shared" si="100"/>
        <v>2401.7382263366817</v>
      </c>
      <c r="AX110">
        <f t="shared" si="101"/>
        <v>2753.0359415533785</v>
      </c>
      <c r="AY110">
        <f t="shared" si="102"/>
        <v>3879.6414040047925</v>
      </c>
      <c r="AZ110">
        <f t="shared" si="103"/>
        <v>2718.7804269094067</v>
      </c>
      <c r="BA110">
        <f t="shared" si="104"/>
        <v>1490.2518560502353</v>
      </c>
      <c r="BB110">
        <f t="shared" si="105"/>
        <v>736.15985318608102</v>
      </c>
      <c r="BC110">
        <f t="shared" si="122"/>
        <v>1.3351200307261543E-2</v>
      </c>
      <c r="BD110">
        <f t="shared" si="73"/>
        <v>11577.869481703896</v>
      </c>
      <c r="BE110">
        <f t="shared" si="74"/>
        <v>154.5784545815591</v>
      </c>
      <c r="BG110">
        <f t="shared" si="106"/>
        <v>1712.770964267258</v>
      </c>
      <c r="BH110">
        <f t="shared" si="107"/>
        <v>2109.3949683865098</v>
      </c>
      <c r="BI110">
        <f t="shared" si="108"/>
        <v>2866.3204582732988</v>
      </c>
      <c r="BJ110">
        <f t="shared" si="109"/>
        <v>1933.0520264947413</v>
      </c>
      <c r="BK110">
        <f t="shared" si="110"/>
        <v>1018.3701121507893</v>
      </c>
      <c r="BL110">
        <f t="shared" si="111"/>
        <v>483.83289662953649</v>
      </c>
      <c r="BM110">
        <f t="shared" si="124"/>
        <v>1.6689000384076929E-2</v>
      </c>
      <c r="BN110">
        <f t="shared" si="75"/>
        <v>8410.970461934874</v>
      </c>
      <c r="BO110">
        <f t="shared" si="76"/>
        <v>140.37068926969081</v>
      </c>
      <c r="BQ110">
        <f t="shared" si="112"/>
        <v>1211.1927316702336</v>
      </c>
      <c r="BR110">
        <f t="shared" si="113"/>
        <v>1591.2686521004823</v>
      </c>
      <c r="BS110">
        <f t="shared" si="114"/>
        <v>2090.412548010605</v>
      </c>
      <c r="BT110">
        <f t="shared" si="115"/>
        <v>1359.4896053176476</v>
      </c>
      <c r="BU110">
        <f t="shared" si="116"/>
        <v>689.58614686012345</v>
      </c>
      <c r="BV110">
        <f t="shared" si="117"/>
        <v>315.52669822787499</v>
      </c>
      <c r="BW110">
        <f t="shared" si="123"/>
        <v>2.0026800460892315E-2</v>
      </c>
      <c r="BX110">
        <f t="shared" si="77"/>
        <v>6046.2836505167343</v>
      </c>
      <c r="BY110">
        <f t="shared" si="78"/>
        <v>121.0877161988542</v>
      </c>
    </row>
    <row r="111" spans="1:77" x14ac:dyDescent="0.45">
      <c r="A111">
        <v>2029</v>
      </c>
      <c r="B111">
        <v>2</v>
      </c>
      <c r="C111">
        <v>109</v>
      </c>
      <c r="D111">
        <f t="shared" si="68"/>
        <v>144.03990942369401</v>
      </c>
      <c r="E111">
        <f t="shared" si="79"/>
        <v>11776.005521437342</v>
      </c>
      <c r="F111">
        <f t="shared" si="80"/>
        <v>3015.8808353686027</v>
      </c>
      <c r="G111">
        <f t="shared" si="81"/>
        <v>3853.5342186084367</v>
      </c>
      <c r="H111">
        <f t="shared" si="82"/>
        <v>2620.7409311252782</v>
      </c>
      <c r="I111">
        <f t="shared" si="83"/>
        <v>1418.9282356639958</v>
      </c>
      <c r="J111">
        <f t="shared" si="84"/>
        <v>696.97537721625838</v>
      </c>
      <c r="K111">
        <v>0</v>
      </c>
      <c r="L111">
        <f t="shared" si="118"/>
        <v>1.2410750453903562E-2</v>
      </c>
      <c r="M111">
        <f t="shared" si="127"/>
        <v>11606.059597982572</v>
      </c>
      <c r="N111">
        <f t="shared" ref="N111:S122" si="129">N99</f>
        <v>3.2678406690608193</v>
      </c>
      <c r="O111">
        <f t="shared" si="129"/>
        <v>1.1440413263120033</v>
      </c>
      <c r="P111">
        <f t="shared" si="129"/>
        <v>1.0501129079198277</v>
      </c>
      <c r="Q111">
        <f t="shared" si="129"/>
        <v>1.0218709165783502</v>
      </c>
      <c r="R111">
        <f t="shared" si="129"/>
        <v>1.0103378645517875</v>
      </c>
      <c r="S111">
        <f t="shared" si="129"/>
        <v>1.0050581211766119</v>
      </c>
      <c r="T111">
        <f t="shared" si="85"/>
        <v>0.43</v>
      </c>
      <c r="U111">
        <f t="shared" si="86"/>
        <v>4.4999999999999998E-2</v>
      </c>
      <c r="V111">
        <f t="shared" si="128"/>
        <v>4.9999999999999998E-7</v>
      </c>
      <c r="W111">
        <f t="shared" si="128"/>
        <v>0.17050111485872416</v>
      </c>
      <c r="X111">
        <f t="shared" si="128"/>
        <v>0.26086441277848288</v>
      </c>
      <c r="Y111">
        <f t="shared" si="128"/>
        <v>0.3160087418324502</v>
      </c>
      <c r="Z111">
        <f t="shared" si="128"/>
        <v>0.34643685074413205</v>
      </c>
      <c r="AA111">
        <f t="shared" si="128"/>
        <v>0.36248328591441092</v>
      </c>
      <c r="AC111">
        <f t="shared" si="88"/>
        <v>22469.269237777393</v>
      </c>
      <c r="AD111">
        <f t="shared" si="89"/>
        <v>4885.7074810758058</v>
      </c>
      <c r="AE111">
        <f t="shared" si="90"/>
        <v>6788.5105163394801</v>
      </c>
      <c r="AF111">
        <f t="shared" si="91"/>
        <v>5028.0247261692439</v>
      </c>
      <c r="AG111">
        <f t="shared" si="92"/>
        <v>2968.6513398652169</v>
      </c>
      <c r="AH111">
        <f t="shared" si="93"/>
        <v>1585.171243756578</v>
      </c>
      <c r="AI111">
        <f t="shared" si="120"/>
        <v>6.2053752269517811E-3</v>
      </c>
      <c r="AJ111">
        <f t="shared" si="69"/>
        <v>21256.065307206325</v>
      </c>
      <c r="AK111">
        <f t="shared" si="70"/>
        <v>131.90186107980733</v>
      </c>
      <c r="AM111">
        <f t="shared" si="94"/>
        <v>16348.783243852677</v>
      </c>
      <c r="AN111">
        <f t="shared" si="95"/>
        <v>3877.790630297839</v>
      </c>
      <c r="AO111">
        <f t="shared" si="96"/>
        <v>5156.9921479677523</v>
      </c>
      <c r="AP111">
        <f t="shared" si="97"/>
        <v>3654.3020844614202</v>
      </c>
      <c r="AQ111">
        <f t="shared" si="98"/>
        <v>2063.2998576483151</v>
      </c>
      <c r="AR111">
        <f t="shared" si="99"/>
        <v>1055.5889503711342</v>
      </c>
      <c r="AS111">
        <f t="shared" si="121"/>
        <v>9.3080628404276708E-3</v>
      </c>
      <c r="AT111">
        <f t="shared" si="71"/>
        <v>15807.973670746462</v>
      </c>
      <c r="AU111">
        <f t="shared" si="72"/>
        <v>147.14161230713415</v>
      </c>
      <c r="AW111">
        <f t="shared" si="100"/>
        <v>11776.005521437342</v>
      </c>
      <c r="AX111">
        <f t="shared" si="101"/>
        <v>3015.8808353686027</v>
      </c>
      <c r="AY111">
        <f t="shared" si="102"/>
        <v>3853.5342186084367</v>
      </c>
      <c r="AZ111">
        <f t="shared" si="103"/>
        <v>2620.7409311252782</v>
      </c>
      <c r="BA111">
        <f t="shared" si="104"/>
        <v>1418.9282356639958</v>
      </c>
      <c r="BB111">
        <f t="shared" si="105"/>
        <v>696.97537721625838</v>
      </c>
      <c r="BC111">
        <f t="shared" si="122"/>
        <v>1.2410750453903562E-2</v>
      </c>
      <c r="BD111">
        <f t="shared" si="73"/>
        <v>11606.059597982572</v>
      </c>
      <c r="BE111">
        <f t="shared" si="74"/>
        <v>144.03990942369401</v>
      </c>
      <c r="BG111">
        <f t="shared" si="106"/>
        <v>8403.0039120057627</v>
      </c>
      <c r="BH111">
        <f t="shared" si="107"/>
        <v>2303.7477851231502</v>
      </c>
      <c r="BI111">
        <f t="shared" si="108"/>
        <v>2837.46498653862</v>
      </c>
      <c r="BJ111">
        <f t="shared" si="109"/>
        <v>1856.8938346945747</v>
      </c>
      <c r="BK111">
        <f t="shared" si="110"/>
        <v>966.23168892814135</v>
      </c>
      <c r="BL111">
        <f t="shared" si="111"/>
        <v>456.46439702713178</v>
      </c>
      <c r="BM111">
        <f t="shared" si="124"/>
        <v>1.5513438067379454E-2</v>
      </c>
      <c r="BN111">
        <f t="shared" si="75"/>
        <v>8420.8026923116176</v>
      </c>
      <c r="BO111">
        <f t="shared" si="76"/>
        <v>130.63560104479845</v>
      </c>
      <c r="BQ111">
        <f t="shared" si="112"/>
        <v>5944.8357005544885</v>
      </c>
      <c r="BR111">
        <f t="shared" si="113"/>
        <v>1732.5716524519828</v>
      </c>
      <c r="BS111">
        <f t="shared" si="114"/>
        <v>2062.3908225953342</v>
      </c>
      <c r="BT111">
        <f t="shared" si="115"/>
        <v>1301.390864326886</v>
      </c>
      <c r="BU111">
        <f t="shared" si="116"/>
        <v>651.97907541295638</v>
      </c>
      <c r="BV111">
        <f t="shared" si="117"/>
        <v>296.62544477969885</v>
      </c>
      <c r="BW111">
        <f t="shared" si="123"/>
        <v>1.8616125680855342E-2</v>
      </c>
      <c r="BX111">
        <f t="shared" si="77"/>
        <v>6044.9578595668581</v>
      </c>
      <c r="BY111">
        <f t="shared" si="78"/>
        <v>112.53369524917092</v>
      </c>
    </row>
    <row r="112" spans="1:77" x14ac:dyDescent="0.45">
      <c r="A112">
        <v>2029</v>
      </c>
      <c r="B112">
        <v>3</v>
      </c>
      <c r="C112">
        <v>110</v>
      </c>
      <c r="D112">
        <f t="shared" si="68"/>
        <v>245.16800487788086</v>
      </c>
      <c r="E112">
        <f t="shared" si="79"/>
        <v>21708.219795844339</v>
      </c>
      <c r="F112">
        <f t="shared" si="80"/>
        <v>3257.5998124573462</v>
      </c>
      <c r="G112">
        <f t="shared" si="81"/>
        <v>3816.7217014355228</v>
      </c>
      <c r="H112">
        <f t="shared" si="82"/>
        <v>2525.0209235197076</v>
      </c>
      <c r="I112">
        <f t="shared" si="83"/>
        <v>1351.4750977673887</v>
      </c>
      <c r="J112">
        <f t="shared" si="84"/>
        <v>660.32824131127666</v>
      </c>
      <c r="K112">
        <v>0</v>
      </c>
      <c r="L112">
        <f t="shared" si="118"/>
        <v>2.1114884749295418E-2</v>
      </c>
      <c r="M112">
        <f t="shared" si="127"/>
        <v>11611.145776491243</v>
      </c>
      <c r="N112">
        <f t="shared" si="129"/>
        <v>2.2382502350490769</v>
      </c>
      <c r="O112">
        <f t="shared" si="129"/>
        <v>1.1295373993361264</v>
      </c>
      <c r="P112">
        <f t="shared" si="129"/>
        <v>1.0465219726732478</v>
      </c>
      <c r="Q112">
        <f t="shared" si="129"/>
        <v>1.0205035229536517</v>
      </c>
      <c r="R112">
        <f t="shared" si="129"/>
        <v>1.0097306758633313</v>
      </c>
      <c r="S112">
        <f t="shared" si="129"/>
        <v>1.0047698588762555</v>
      </c>
      <c r="T112">
        <f t="shared" si="85"/>
        <v>0.43</v>
      </c>
      <c r="U112">
        <f t="shared" si="86"/>
        <v>4.4999999999999998E-2</v>
      </c>
      <c r="V112">
        <f t="shared" si="128"/>
        <v>4.9999999999999998E-7</v>
      </c>
      <c r="W112">
        <f t="shared" si="128"/>
        <v>0.17050111485872416</v>
      </c>
      <c r="X112">
        <f t="shared" si="128"/>
        <v>0.26086441277848288</v>
      </c>
      <c r="Y112">
        <f t="shared" si="128"/>
        <v>0.3160087418324502</v>
      </c>
      <c r="Z112">
        <f t="shared" si="128"/>
        <v>0.34643685074413205</v>
      </c>
      <c r="AA112">
        <f t="shared" si="128"/>
        <v>0.36248328591441092</v>
      </c>
      <c r="AC112">
        <f t="shared" si="88"/>
        <v>41027.901147373923</v>
      </c>
      <c r="AD112">
        <f t="shared" si="89"/>
        <v>5307.6083114552303</v>
      </c>
      <c r="AE112">
        <f t="shared" si="90"/>
        <v>6765.785650427496</v>
      </c>
      <c r="AF112">
        <f t="shared" si="91"/>
        <v>4875.5818048349893</v>
      </c>
      <c r="AG112">
        <f t="shared" si="92"/>
        <v>2845.9489213470488</v>
      </c>
      <c r="AH112">
        <f t="shared" si="93"/>
        <v>1511.6591341870026</v>
      </c>
      <c r="AI112">
        <f t="shared" si="120"/>
        <v>1.0557442374647709E-2</v>
      </c>
      <c r="AJ112">
        <f t="shared" si="69"/>
        <v>21306.583822251763</v>
      </c>
      <c r="AK112">
        <f t="shared" si="70"/>
        <v>224.94303090402411</v>
      </c>
      <c r="AM112">
        <f t="shared" si="94"/>
        <v>30015.656040390324</v>
      </c>
      <c r="AN112">
        <f t="shared" si="95"/>
        <v>4200.6221438642851</v>
      </c>
      <c r="AO112">
        <f t="shared" si="96"/>
        <v>5123.7283327132618</v>
      </c>
      <c r="AP112">
        <f t="shared" si="97"/>
        <v>3532.1704211400697</v>
      </c>
      <c r="AQ112">
        <f t="shared" si="98"/>
        <v>1971.6162986279817</v>
      </c>
      <c r="AR112">
        <f t="shared" si="99"/>
        <v>1003.3609877873221</v>
      </c>
      <c r="AS112">
        <f t="shared" si="121"/>
        <v>1.5836163561971563E-2</v>
      </c>
      <c r="AT112">
        <f t="shared" si="71"/>
        <v>15831.498184132921</v>
      </c>
      <c r="AU112">
        <f t="shared" si="72"/>
        <v>250.71019467498473</v>
      </c>
      <c r="AW112">
        <f t="shared" si="100"/>
        <v>21708.219795844339</v>
      </c>
      <c r="AX112">
        <f t="shared" si="101"/>
        <v>3257.5998124573462</v>
      </c>
      <c r="AY112">
        <f t="shared" si="102"/>
        <v>3816.7217014355228</v>
      </c>
      <c r="AZ112">
        <f t="shared" si="103"/>
        <v>2525.0209235197076</v>
      </c>
      <c r="BA112">
        <f t="shared" si="104"/>
        <v>1351.4750977673887</v>
      </c>
      <c r="BB112">
        <f t="shared" si="105"/>
        <v>660.32824131127666</v>
      </c>
      <c r="BC112">
        <f t="shared" si="122"/>
        <v>2.1114884749295418E-2</v>
      </c>
      <c r="BD112">
        <f t="shared" si="73"/>
        <v>11611.145776491243</v>
      </c>
      <c r="BE112">
        <f t="shared" si="74"/>
        <v>245.16800487788086</v>
      </c>
      <c r="BG112">
        <f t="shared" si="106"/>
        <v>15536.644527262868</v>
      </c>
      <c r="BH112">
        <f t="shared" si="107"/>
        <v>2481.2424027721295</v>
      </c>
      <c r="BI112">
        <f t="shared" si="108"/>
        <v>2801.5551334316756</v>
      </c>
      <c r="BJ112">
        <f t="shared" si="109"/>
        <v>1783.311236127638</v>
      </c>
      <c r="BK112">
        <f t="shared" si="110"/>
        <v>917.30096503257266</v>
      </c>
      <c r="BL112">
        <f t="shared" si="111"/>
        <v>431.04712089015527</v>
      </c>
      <c r="BM112">
        <f t="shared" si="124"/>
        <v>2.6393605936619272E-2</v>
      </c>
      <c r="BN112">
        <f t="shared" si="75"/>
        <v>8414.4568582541706</v>
      </c>
      <c r="BO112">
        <f t="shared" si="76"/>
        <v>222.08785848744404</v>
      </c>
      <c r="BQ112">
        <f t="shared" si="112"/>
        <v>11015.517752320571</v>
      </c>
      <c r="BR112">
        <f t="shared" si="113"/>
        <v>1860.6837888645334</v>
      </c>
      <c r="BS112">
        <f t="shared" si="114"/>
        <v>2029.8910521470502</v>
      </c>
      <c r="BT112">
        <f t="shared" si="115"/>
        <v>1245.7832130751417</v>
      </c>
      <c r="BU112">
        <f t="shared" si="116"/>
        <v>616.93946077066687</v>
      </c>
      <c r="BV112">
        <f t="shared" si="117"/>
        <v>279.18813411324669</v>
      </c>
      <c r="BW112">
        <f t="shared" si="123"/>
        <v>3.1672327123943127E-2</v>
      </c>
      <c r="BX112">
        <f t="shared" si="77"/>
        <v>6032.4856489706399</v>
      </c>
      <c r="BY112">
        <f t="shared" si="78"/>
        <v>191.06285884469045</v>
      </c>
    </row>
    <row r="113" spans="1:77" x14ac:dyDescent="0.45">
      <c r="A113">
        <v>2029</v>
      </c>
      <c r="B113">
        <v>4</v>
      </c>
      <c r="C113">
        <v>111</v>
      </c>
      <c r="D113">
        <f t="shared" si="68"/>
        <v>199.66170486098849</v>
      </c>
      <c r="E113">
        <f t="shared" si="79"/>
        <v>27168.01985657456</v>
      </c>
      <c r="F113">
        <f t="shared" si="80"/>
        <v>3445.2158387307186</v>
      </c>
      <c r="G113">
        <f t="shared" si="81"/>
        <v>3733.9507446992525</v>
      </c>
      <c r="H113">
        <f t="shared" si="82"/>
        <v>2407.5215485346066</v>
      </c>
      <c r="I113">
        <f t="shared" si="83"/>
        <v>1274.681459075575</v>
      </c>
      <c r="J113">
        <f t="shared" si="84"/>
        <v>619.67865299979974</v>
      </c>
      <c r="K113">
        <v>0</v>
      </c>
      <c r="L113">
        <f t="shared" si="118"/>
        <v>1.7390546631021866E-2</v>
      </c>
      <c r="M113">
        <f t="shared" si="127"/>
        <v>11481.048244039952</v>
      </c>
      <c r="N113">
        <f t="shared" si="129"/>
        <v>1.8270192822678391</v>
      </c>
      <c r="O113">
        <f t="shared" si="129"/>
        <v>1.1170577104393344</v>
      </c>
      <c r="P113">
        <f t="shared" si="129"/>
        <v>1.0432418957194785</v>
      </c>
      <c r="Q113">
        <f t="shared" si="129"/>
        <v>1.0192307904732578</v>
      </c>
      <c r="R113">
        <f t="shared" si="129"/>
        <v>1.0091610987898421</v>
      </c>
      <c r="S113">
        <f t="shared" si="129"/>
        <v>1.0044984798858381</v>
      </c>
      <c r="T113">
        <f t="shared" si="85"/>
        <v>0.43</v>
      </c>
      <c r="U113">
        <f t="shared" si="86"/>
        <v>4.4999999999999998E-2</v>
      </c>
      <c r="V113">
        <f t="shared" si="128"/>
        <v>4.9999999999999998E-7</v>
      </c>
      <c r="W113">
        <f t="shared" si="128"/>
        <v>0.17050111485872416</v>
      </c>
      <c r="X113">
        <f t="shared" si="128"/>
        <v>0.26086441277848288</v>
      </c>
      <c r="Y113">
        <f t="shared" si="128"/>
        <v>0.3160087418324502</v>
      </c>
      <c r="Z113">
        <f t="shared" si="128"/>
        <v>0.34643685074413205</v>
      </c>
      <c r="AA113">
        <f t="shared" si="128"/>
        <v>0.36248328591441092</v>
      </c>
      <c r="AC113">
        <f t="shared" si="88"/>
        <v>50459.693716902628</v>
      </c>
      <c r="AD113">
        <f t="shared" si="89"/>
        <v>5669.3259259238421</v>
      </c>
      <c r="AE113">
        <f t="shared" si="90"/>
        <v>6690.4895028954907</v>
      </c>
      <c r="AF113">
        <f t="shared" si="91"/>
        <v>4700.1750559626762</v>
      </c>
      <c r="AG113">
        <f t="shared" si="92"/>
        <v>2714.2820993338696</v>
      </c>
      <c r="AH113">
        <f t="shared" si="93"/>
        <v>1434.5611516551146</v>
      </c>
      <c r="AI113">
        <f t="shared" si="120"/>
        <v>8.6952733155109332E-3</v>
      </c>
      <c r="AJ113">
        <f t="shared" si="69"/>
        <v>21208.83373577099</v>
      </c>
      <c r="AK113">
        <f t="shared" si="70"/>
        <v>184.41660603575755</v>
      </c>
      <c r="AM113">
        <f t="shared" si="94"/>
        <v>37285.788892741715</v>
      </c>
      <c r="AN113">
        <f t="shared" si="95"/>
        <v>4464.7238811030938</v>
      </c>
      <c r="AO113">
        <f t="shared" si="96"/>
        <v>5039.6598395702576</v>
      </c>
      <c r="AP113">
        <f t="shared" si="97"/>
        <v>3386.4496737981167</v>
      </c>
      <c r="AQ113">
        <f t="shared" si="98"/>
        <v>1869.9925539712142</v>
      </c>
      <c r="AR113">
        <f t="shared" si="99"/>
        <v>946.89087987216112</v>
      </c>
      <c r="AS113">
        <f t="shared" si="121"/>
        <v>1.30429099732664E-2</v>
      </c>
      <c r="AT113">
        <f t="shared" si="71"/>
        <v>15707.716828314844</v>
      </c>
      <c r="AU113">
        <f t="shared" si="72"/>
        <v>204.87433647727215</v>
      </c>
      <c r="AW113">
        <f t="shared" si="100"/>
        <v>27168.01985657456</v>
      </c>
      <c r="AX113">
        <f t="shared" si="101"/>
        <v>3445.2158387307186</v>
      </c>
      <c r="AY113">
        <f t="shared" si="102"/>
        <v>3733.9507446992525</v>
      </c>
      <c r="AZ113">
        <f t="shared" si="103"/>
        <v>2407.5215485346066</v>
      </c>
      <c r="BA113">
        <f t="shared" si="104"/>
        <v>1274.681459075575</v>
      </c>
      <c r="BB113">
        <f t="shared" si="105"/>
        <v>619.67865299979974</v>
      </c>
      <c r="BC113">
        <f t="shared" si="122"/>
        <v>1.7390546631021866E-2</v>
      </c>
      <c r="BD113">
        <f t="shared" si="73"/>
        <v>11481.048244039952</v>
      </c>
      <c r="BE113">
        <f t="shared" si="74"/>
        <v>199.66170486098849</v>
      </c>
      <c r="BG113">
        <f t="shared" si="106"/>
        <v>19551.549394653768</v>
      </c>
      <c r="BH113">
        <f t="shared" si="107"/>
        <v>2611.0476324540159</v>
      </c>
      <c r="BI113">
        <f t="shared" si="108"/>
        <v>2726.010857374642</v>
      </c>
      <c r="BJ113">
        <f t="shared" si="109"/>
        <v>1690.9129920077887</v>
      </c>
      <c r="BK113">
        <f t="shared" si="110"/>
        <v>860.3358316434161</v>
      </c>
      <c r="BL113">
        <f t="shared" si="111"/>
        <v>402.23662500976667</v>
      </c>
      <c r="BM113">
        <f t="shared" si="124"/>
        <v>2.1738183288777333E-2</v>
      </c>
      <c r="BN113">
        <f t="shared" si="75"/>
        <v>8290.543938489629</v>
      </c>
      <c r="BO113">
        <f t="shared" si="76"/>
        <v>180.22136369854945</v>
      </c>
      <c r="BQ113">
        <f t="shared" si="112"/>
        <v>13917.830095594636</v>
      </c>
      <c r="BR113">
        <f t="shared" si="113"/>
        <v>1948.2027054720575</v>
      </c>
      <c r="BS113">
        <f t="shared" si="114"/>
        <v>1964.4395633059273</v>
      </c>
      <c r="BT113">
        <f t="shared" si="115"/>
        <v>1174.6596272295824</v>
      </c>
      <c r="BU113">
        <f t="shared" si="116"/>
        <v>575.37036883244423</v>
      </c>
      <c r="BV113">
        <f t="shared" si="117"/>
        <v>259.05389220505373</v>
      </c>
      <c r="BW113">
        <f t="shared" si="123"/>
        <v>2.60858199465328E-2</v>
      </c>
      <c r="BX113">
        <f t="shared" si="77"/>
        <v>5921.7261570450655</v>
      </c>
      <c r="BY113">
        <f t="shared" si="78"/>
        <v>154.4730823053512</v>
      </c>
    </row>
    <row r="114" spans="1:77" x14ac:dyDescent="0.45">
      <c r="A114">
        <v>2029</v>
      </c>
      <c r="B114">
        <v>5</v>
      </c>
      <c r="C114">
        <v>112</v>
      </c>
      <c r="D114">
        <f t="shared" si="68"/>
        <v>55.041397858516333</v>
      </c>
      <c r="E114">
        <f t="shared" si="79"/>
        <v>27618.540142870905</v>
      </c>
      <c r="F114">
        <f t="shared" si="80"/>
        <v>3615.4080088293017</v>
      </c>
      <c r="G114">
        <f t="shared" si="81"/>
        <v>3655.184785475531</v>
      </c>
      <c r="H114">
        <f t="shared" si="82"/>
        <v>2301.530071144603</v>
      </c>
      <c r="I114">
        <f t="shared" si="83"/>
        <v>1206.3053821108449</v>
      </c>
      <c r="J114">
        <f t="shared" si="84"/>
        <v>583.6787325217407</v>
      </c>
      <c r="K114">
        <v>0</v>
      </c>
      <c r="L114">
        <f t="shared" si="118"/>
        <v>4.8442949846366438E-3</v>
      </c>
      <c r="M114">
        <f t="shared" si="127"/>
        <v>11362.106980082021</v>
      </c>
      <c r="N114">
        <f t="shared" si="129"/>
        <v>1.6095724778898968</v>
      </c>
      <c r="O114">
        <f t="shared" si="129"/>
        <v>1.1062230943819682</v>
      </c>
      <c r="P114">
        <f t="shared" si="129"/>
        <v>1.0402386604077685</v>
      </c>
      <c r="Q114">
        <f t="shared" si="129"/>
        <v>1.0180450748550256</v>
      </c>
      <c r="R114">
        <f t="shared" si="129"/>
        <v>1.0086265832125294</v>
      </c>
      <c r="S114">
        <f t="shared" si="129"/>
        <v>1.0042429451623935</v>
      </c>
      <c r="T114">
        <f t="shared" si="85"/>
        <v>0.43</v>
      </c>
      <c r="U114">
        <f t="shared" si="86"/>
        <v>4.4999999999999998E-2</v>
      </c>
      <c r="V114">
        <f t="shared" si="128"/>
        <v>4.9999999999999998E-7</v>
      </c>
      <c r="W114">
        <f t="shared" si="128"/>
        <v>0.17050111485872416</v>
      </c>
      <c r="X114">
        <f t="shared" si="128"/>
        <v>0.26086441277848288</v>
      </c>
      <c r="Y114">
        <f t="shared" si="128"/>
        <v>0.3160087418324502</v>
      </c>
      <c r="Z114">
        <f t="shared" si="128"/>
        <v>0.34643685074413205</v>
      </c>
      <c r="AA114">
        <f t="shared" si="128"/>
        <v>0.36248328591441092</v>
      </c>
      <c r="AC114">
        <f t="shared" si="88"/>
        <v>50222.814428535625</v>
      </c>
      <c r="AD114">
        <f t="shared" si="89"/>
        <v>5998.6845093716183</v>
      </c>
      <c r="AE114">
        <f t="shared" si="90"/>
        <v>6607.5323645965909</v>
      </c>
      <c r="AF114">
        <f t="shared" si="91"/>
        <v>4534.118489714866</v>
      </c>
      <c r="AG114">
        <f t="shared" si="92"/>
        <v>2592.284825319739</v>
      </c>
      <c r="AH114">
        <f t="shared" si="93"/>
        <v>1363.6949425130467</v>
      </c>
      <c r="AI114">
        <f t="shared" si="120"/>
        <v>2.4221474923183219E-3</v>
      </c>
      <c r="AJ114">
        <f t="shared" si="69"/>
        <v>21096.315131515865</v>
      </c>
      <c r="AK114">
        <f t="shared" si="70"/>
        <v>51.098386792958223</v>
      </c>
      <c r="AM114">
        <f t="shared" si="94"/>
        <v>37559.468941982974</v>
      </c>
      <c r="AN114">
        <f t="shared" si="95"/>
        <v>4704.6903040955231</v>
      </c>
      <c r="AO114">
        <f t="shared" si="96"/>
        <v>4955.2611624145402</v>
      </c>
      <c r="AP114">
        <f t="shared" si="97"/>
        <v>3252.0837996922724</v>
      </c>
      <c r="AQ114">
        <f t="shared" si="98"/>
        <v>1777.8130276400398</v>
      </c>
      <c r="AR114">
        <f t="shared" si="99"/>
        <v>895.99846672344927</v>
      </c>
      <c r="AS114">
        <f t="shared" si="121"/>
        <v>3.6332212384774828E-3</v>
      </c>
      <c r="AT114">
        <f t="shared" si="71"/>
        <v>15585.846760565826</v>
      </c>
      <c r="AU114">
        <f t="shared" si="72"/>
        <v>56.626829470143235</v>
      </c>
      <c r="AW114">
        <f t="shared" si="100"/>
        <v>27618.540142870905</v>
      </c>
      <c r="AX114">
        <f t="shared" si="101"/>
        <v>3615.4080088293017</v>
      </c>
      <c r="AY114">
        <f t="shared" si="102"/>
        <v>3655.184785475531</v>
      </c>
      <c r="AZ114">
        <f t="shared" si="103"/>
        <v>2301.530071144603</v>
      </c>
      <c r="BA114">
        <f t="shared" si="104"/>
        <v>1206.3053821108449</v>
      </c>
      <c r="BB114">
        <f t="shared" si="105"/>
        <v>583.6787325217407</v>
      </c>
      <c r="BC114">
        <f t="shared" si="122"/>
        <v>4.8442949846366438E-3</v>
      </c>
      <c r="BD114">
        <f t="shared" si="73"/>
        <v>11362.106980082021</v>
      </c>
      <c r="BE114">
        <f t="shared" si="74"/>
        <v>55.041397858516333</v>
      </c>
      <c r="BG114">
        <f t="shared" si="106"/>
        <v>20011.801900640996</v>
      </c>
      <c r="BH114">
        <f t="shared" si="107"/>
        <v>2728.6803680900434</v>
      </c>
      <c r="BI114">
        <f t="shared" si="108"/>
        <v>2656.6552178776224</v>
      </c>
      <c r="BJ114">
        <f t="shared" si="109"/>
        <v>1609.1188325740077</v>
      </c>
      <c r="BK114">
        <f t="shared" si="110"/>
        <v>810.44552979784567</v>
      </c>
      <c r="BL114">
        <f t="shared" si="111"/>
        <v>377.1201113698466</v>
      </c>
      <c r="BM114">
        <f t="shared" si="124"/>
        <v>6.0553687307958043E-3</v>
      </c>
      <c r="BN114">
        <f t="shared" si="75"/>
        <v>8182.0200597093653</v>
      </c>
      <c r="BO114">
        <f t="shared" si="76"/>
        <v>49.54514842430811</v>
      </c>
      <c r="BQ114">
        <f t="shared" si="112"/>
        <v>14317.08975904307</v>
      </c>
      <c r="BR114">
        <f t="shared" si="113"/>
        <v>2027.502920237956</v>
      </c>
      <c r="BS114">
        <f t="shared" si="114"/>
        <v>1905.9192828731432</v>
      </c>
      <c r="BT114">
        <f t="shared" si="115"/>
        <v>1112.7310841459371</v>
      </c>
      <c r="BU114">
        <f t="shared" si="116"/>
        <v>539.5035230651398</v>
      </c>
      <c r="BV114">
        <f t="shared" si="117"/>
        <v>241.75174189819481</v>
      </c>
      <c r="BW114">
        <f t="shared" si="123"/>
        <v>7.2664424769549657E-3</v>
      </c>
      <c r="BX114">
        <f t="shared" si="77"/>
        <v>5827.4085522203723</v>
      </c>
      <c r="BY114">
        <f t="shared" si="78"/>
        <v>42.344529034424752</v>
      </c>
    </row>
    <row r="115" spans="1:77" x14ac:dyDescent="0.45">
      <c r="A115">
        <v>2029</v>
      </c>
      <c r="B115">
        <v>6</v>
      </c>
      <c r="C115">
        <v>113</v>
      </c>
      <c r="D115">
        <f t="shared" si="68"/>
        <v>186.61600786023035</v>
      </c>
      <c r="E115">
        <f t="shared" si="79"/>
        <v>24724.926120237938</v>
      </c>
      <c r="F115">
        <f t="shared" si="80"/>
        <v>3801.9585795217909</v>
      </c>
      <c r="G115">
        <f t="shared" si="81"/>
        <v>3613.4558278463574</v>
      </c>
      <c r="H115">
        <f t="shared" si="82"/>
        <v>2226.474302068686</v>
      </c>
      <c r="I115">
        <f t="shared" si="83"/>
        <v>1156.1159513427258</v>
      </c>
      <c r="J115">
        <f t="shared" si="84"/>
        <v>556.95075119775879</v>
      </c>
      <c r="K115">
        <v>0</v>
      </c>
      <c r="L115">
        <f t="shared" si="118"/>
        <v>1.6434763597872513E-2</v>
      </c>
      <c r="M115">
        <f t="shared" si="127"/>
        <v>11354.95541197732</v>
      </c>
      <c r="N115">
        <f t="shared" si="129"/>
        <v>1.4760746702145</v>
      </c>
      <c r="O115">
        <f t="shared" si="129"/>
        <v>1.0967431646444317</v>
      </c>
      <c r="P115">
        <f t="shared" si="129"/>
        <v>1.0374829288133849</v>
      </c>
      <c r="Q115">
        <f t="shared" si="129"/>
        <v>1.0169394788043777</v>
      </c>
      <c r="R115">
        <f t="shared" si="129"/>
        <v>1.0081247767436716</v>
      </c>
      <c r="S115">
        <f t="shared" si="129"/>
        <v>1.004002285131397</v>
      </c>
      <c r="T115">
        <f t="shared" si="85"/>
        <v>0.43</v>
      </c>
      <c r="U115">
        <f t="shared" si="86"/>
        <v>4.4999999999999998E-2</v>
      </c>
      <c r="V115">
        <f t="shared" si="128"/>
        <v>4.9999999999999998E-7</v>
      </c>
      <c r="W115">
        <f t="shared" si="128"/>
        <v>0.17050111485872416</v>
      </c>
      <c r="X115">
        <f t="shared" si="128"/>
        <v>0.26086441277848288</v>
      </c>
      <c r="Y115">
        <f t="shared" si="128"/>
        <v>0.3160087418324502</v>
      </c>
      <c r="Z115">
        <f t="shared" si="128"/>
        <v>0.34643685074413205</v>
      </c>
      <c r="AA115">
        <f t="shared" si="128"/>
        <v>0.36248328591441092</v>
      </c>
      <c r="AC115">
        <f t="shared" si="88"/>
        <v>44047.300773225936</v>
      </c>
      <c r="AD115">
        <f t="shared" si="89"/>
        <v>6322.738891228646</v>
      </c>
      <c r="AE115">
        <f t="shared" si="90"/>
        <v>6548.1027199019109</v>
      </c>
      <c r="AF115">
        <f t="shared" si="91"/>
        <v>4397.2375286567394</v>
      </c>
      <c r="AG115">
        <f t="shared" si="92"/>
        <v>2490.7093575134963</v>
      </c>
      <c r="AH115">
        <f t="shared" si="93"/>
        <v>1304.5513089453113</v>
      </c>
      <c r="AI115">
        <f t="shared" si="120"/>
        <v>8.2173817989362567E-3</v>
      </c>
      <c r="AJ115">
        <f t="shared" si="69"/>
        <v>21063.339806246106</v>
      </c>
      <c r="AK115">
        <f t="shared" si="70"/>
        <v>173.0855051486563</v>
      </c>
      <c r="AM115">
        <f t="shared" si="94"/>
        <v>33323.8488924618</v>
      </c>
      <c r="AN115">
        <f t="shared" si="95"/>
        <v>4953.1442175883512</v>
      </c>
      <c r="AO115">
        <f t="shared" si="96"/>
        <v>4904.6912329530223</v>
      </c>
      <c r="AP115">
        <f t="shared" si="97"/>
        <v>3149.9678000740209</v>
      </c>
      <c r="AQ115">
        <f t="shared" si="98"/>
        <v>1705.998565024563</v>
      </c>
      <c r="AR115">
        <f t="shared" si="99"/>
        <v>856.05377216565205</v>
      </c>
      <c r="AS115">
        <f t="shared" si="121"/>
        <v>1.2326072698404385E-2</v>
      </c>
      <c r="AT115">
        <f t="shared" si="71"/>
        <v>15569.85558780561</v>
      </c>
      <c r="AU115">
        <f t="shared" si="72"/>
        <v>191.91517187894971</v>
      </c>
      <c r="AW115">
        <f t="shared" si="100"/>
        <v>24724.926120237938</v>
      </c>
      <c r="AX115">
        <f t="shared" si="101"/>
        <v>3801.9585795217909</v>
      </c>
      <c r="AY115">
        <f t="shared" si="102"/>
        <v>3613.4558278463574</v>
      </c>
      <c r="AZ115">
        <f t="shared" si="103"/>
        <v>2226.474302068686</v>
      </c>
      <c r="BA115">
        <f t="shared" si="104"/>
        <v>1156.1159513427258</v>
      </c>
      <c r="BB115">
        <f t="shared" si="105"/>
        <v>556.95075119775879</v>
      </c>
      <c r="BC115">
        <f t="shared" si="122"/>
        <v>1.6434763597872513E-2</v>
      </c>
      <c r="BD115">
        <f t="shared" si="73"/>
        <v>11354.95541197732</v>
      </c>
      <c r="BE115">
        <f t="shared" si="74"/>
        <v>186.61600786023035</v>
      </c>
      <c r="BG115">
        <f t="shared" si="106"/>
        <v>18037.659448224502</v>
      </c>
      <c r="BH115">
        <f t="shared" si="107"/>
        <v>2866.1722587740719</v>
      </c>
      <c r="BI115">
        <f t="shared" si="108"/>
        <v>2623.10844215002</v>
      </c>
      <c r="BJ115">
        <f t="shared" si="109"/>
        <v>1554.694696889404</v>
      </c>
      <c r="BK115">
        <f t="shared" si="110"/>
        <v>775.74469832872398</v>
      </c>
      <c r="BL115">
        <f t="shared" si="111"/>
        <v>359.39420048239026</v>
      </c>
      <c r="BM115">
        <f t="shared" si="124"/>
        <v>2.0543454497340644E-2</v>
      </c>
      <c r="BN115">
        <f t="shared" si="75"/>
        <v>8179.1142966246098</v>
      </c>
      <c r="BO115">
        <f t="shared" si="76"/>
        <v>168.02726238125598</v>
      </c>
      <c r="BQ115">
        <f t="shared" si="112"/>
        <v>12970.340048501275</v>
      </c>
      <c r="BR115">
        <f t="shared" si="113"/>
        <v>2127.2086460091064</v>
      </c>
      <c r="BS115">
        <f t="shared" si="114"/>
        <v>1879.544177351818</v>
      </c>
      <c r="BT115">
        <f t="shared" si="115"/>
        <v>1073.7483354442193</v>
      </c>
      <c r="BU115">
        <f t="shared" si="116"/>
        <v>515.75023200433247</v>
      </c>
      <c r="BV115">
        <f t="shared" si="117"/>
        <v>230.09581949808589</v>
      </c>
      <c r="BW115">
        <f t="shared" si="123"/>
        <v>2.465214539680877E-2</v>
      </c>
      <c r="BX115">
        <f t="shared" si="77"/>
        <v>5826.3472103075619</v>
      </c>
      <c r="BY115">
        <f t="shared" si="78"/>
        <v>143.63195856079318</v>
      </c>
    </row>
    <row r="116" spans="1:77" x14ac:dyDescent="0.45">
      <c r="A116">
        <v>2029</v>
      </c>
      <c r="B116">
        <v>7</v>
      </c>
      <c r="C116">
        <v>114</v>
      </c>
      <c r="D116">
        <f t="shared" si="68"/>
        <v>115.41660676082225</v>
      </c>
      <c r="E116">
        <f t="shared" si="79"/>
        <v>20351.448747484632</v>
      </c>
      <c r="F116">
        <f t="shared" si="80"/>
        <v>3919.6480500926032</v>
      </c>
      <c r="G116">
        <f t="shared" si="81"/>
        <v>3520.8120000162908</v>
      </c>
      <c r="H116">
        <f t="shared" si="82"/>
        <v>2125.7095047715652</v>
      </c>
      <c r="I116">
        <f t="shared" si="83"/>
        <v>1094.0607318949626</v>
      </c>
      <c r="J116">
        <f t="shared" si="84"/>
        <v>524.86338076573634</v>
      </c>
      <c r="K116">
        <v>0</v>
      </c>
      <c r="L116">
        <f t="shared" si="118"/>
        <v>1.0318787682195112E-2</v>
      </c>
      <c r="M116">
        <f t="shared" si="127"/>
        <v>11185.093667541158</v>
      </c>
      <c r="N116">
        <f t="shared" si="129"/>
        <v>1.3861661914514798</v>
      </c>
      <c r="O116">
        <f t="shared" si="129"/>
        <v>1.0883917876192275</v>
      </c>
      <c r="P116">
        <f t="shared" si="129"/>
        <v>1.0349492637516564</v>
      </c>
      <c r="Q116">
        <f t="shared" si="129"/>
        <v>1.0159077636897533</v>
      </c>
      <c r="R116">
        <f t="shared" si="129"/>
        <v>1.0076535066400056</v>
      </c>
      <c r="S116">
        <f t="shared" si="129"/>
        <v>1.0037755944420483</v>
      </c>
      <c r="T116">
        <f t="shared" si="85"/>
        <v>0.43</v>
      </c>
      <c r="U116">
        <f t="shared" si="86"/>
        <v>4.4999999999999998E-2</v>
      </c>
      <c r="V116">
        <f t="shared" ref="V116:AA122" si="130">V115</f>
        <v>4.9999999999999998E-7</v>
      </c>
      <c r="W116">
        <f t="shared" si="130"/>
        <v>0.17050111485872416</v>
      </c>
      <c r="X116">
        <f t="shared" si="130"/>
        <v>0.26086441277848288</v>
      </c>
      <c r="Y116">
        <f t="shared" si="130"/>
        <v>0.3160087418324502</v>
      </c>
      <c r="Z116">
        <f t="shared" si="130"/>
        <v>0.34643685074413205</v>
      </c>
      <c r="AA116">
        <f t="shared" si="130"/>
        <v>0.36248328591441092</v>
      </c>
      <c r="AC116">
        <f t="shared" si="88"/>
        <v>35627.835839878928</v>
      </c>
      <c r="AD116">
        <f t="shared" si="89"/>
        <v>6570.4153715669281</v>
      </c>
      <c r="AE116">
        <f t="shared" si="90"/>
        <v>6434.0270124459767</v>
      </c>
      <c r="AF116">
        <f t="shared" si="91"/>
        <v>4234.3630611119461</v>
      </c>
      <c r="AG116">
        <f t="shared" si="92"/>
        <v>2377.4861435618454</v>
      </c>
      <c r="AH116">
        <f t="shared" si="93"/>
        <v>1240.1127367839908</v>
      </c>
      <c r="AI116">
        <f t="shared" si="120"/>
        <v>5.1593938410975562E-3</v>
      </c>
      <c r="AJ116">
        <f t="shared" si="69"/>
        <v>20856.404325470688</v>
      </c>
      <c r="AK116">
        <f t="shared" si="70"/>
        <v>107.6064040242739</v>
      </c>
      <c r="AM116">
        <f t="shared" si="94"/>
        <v>27217.863988859834</v>
      </c>
      <c r="AN116">
        <f t="shared" si="95"/>
        <v>5126.819530540226</v>
      </c>
      <c r="AO116">
        <f t="shared" si="96"/>
        <v>4799.0938404508033</v>
      </c>
      <c r="AP116">
        <f t="shared" si="97"/>
        <v>3020.3501831778985</v>
      </c>
      <c r="AQ116">
        <f t="shared" si="98"/>
        <v>1621.4374861424767</v>
      </c>
      <c r="AR116">
        <f t="shared" si="99"/>
        <v>810.2515649649747</v>
      </c>
      <c r="AS116">
        <f t="shared" si="121"/>
        <v>7.7390907616463342E-3</v>
      </c>
      <c r="AT116">
        <f t="shared" si="71"/>
        <v>15377.952605276378</v>
      </c>
      <c r="AU116">
        <f t="shared" si="72"/>
        <v>119.01137094052959</v>
      </c>
      <c r="AW116">
        <f t="shared" si="100"/>
        <v>20351.448747484632</v>
      </c>
      <c r="AX116">
        <f t="shared" si="101"/>
        <v>3919.6480500926032</v>
      </c>
      <c r="AY116">
        <f t="shared" si="102"/>
        <v>3520.8120000162908</v>
      </c>
      <c r="AZ116">
        <f t="shared" si="103"/>
        <v>2125.7095047715652</v>
      </c>
      <c r="BA116">
        <f t="shared" si="104"/>
        <v>1094.0607318949626</v>
      </c>
      <c r="BB116">
        <f t="shared" si="105"/>
        <v>524.86338076573634</v>
      </c>
      <c r="BC116">
        <f t="shared" si="122"/>
        <v>1.0318787682195112E-2</v>
      </c>
      <c r="BD116">
        <f t="shared" si="73"/>
        <v>11185.093667541158</v>
      </c>
      <c r="BE116">
        <f t="shared" si="74"/>
        <v>115.41660676082225</v>
      </c>
      <c r="BG116">
        <f t="shared" si="106"/>
        <v>14936.08563612173</v>
      </c>
      <c r="BH116">
        <f t="shared" si="107"/>
        <v>2943.1182866166114</v>
      </c>
      <c r="BI116">
        <f t="shared" si="108"/>
        <v>2545.0781599219576</v>
      </c>
      <c r="BJ116">
        <f t="shared" si="109"/>
        <v>1477.9452463278774</v>
      </c>
      <c r="BK116">
        <f t="shared" si="110"/>
        <v>730.91883961448946</v>
      </c>
      <c r="BL116">
        <f t="shared" si="111"/>
        <v>337.21193320844503</v>
      </c>
      <c r="BM116">
        <f t="shared" si="124"/>
        <v>1.2898484602743891E-2</v>
      </c>
      <c r="BN116">
        <f t="shared" si="75"/>
        <v>8034.2724656893806</v>
      </c>
      <c r="BO116">
        <f t="shared" si="76"/>
        <v>103.62993969294368</v>
      </c>
      <c r="BQ116">
        <f t="shared" si="112"/>
        <v>10788.598718553716</v>
      </c>
      <c r="BR116">
        <f t="shared" si="113"/>
        <v>2175.5762160495228</v>
      </c>
      <c r="BS116">
        <f t="shared" si="114"/>
        <v>1815.9104267054161</v>
      </c>
      <c r="BT116">
        <f t="shared" si="115"/>
        <v>1016.3297042611432</v>
      </c>
      <c r="BU116">
        <f t="shared" si="116"/>
        <v>483.82891134978695</v>
      </c>
      <c r="BV116">
        <f t="shared" si="117"/>
        <v>214.94862019190833</v>
      </c>
      <c r="BW116">
        <f t="shared" si="123"/>
        <v>1.5478181523292668E-2</v>
      </c>
      <c r="BX116">
        <f t="shared" si="77"/>
        <v>5706.5938785577764</v>
      </c>
      <c r="BY116">
        <f t="shared" si="78"/>
        <v>88.327695932028021</v>
      </c>
    </row>
    <row r="117" spans="1:77" x14ac:dyDescent="0.45">
      <c r="A117">
        <v>2029</v>
      </c>
      <c r="B117">
        <v>8</v>
      </c>
      <c r="C117">
        <v>115</v>
      </c>
      <c r="D117">
        <f t="shared" si="68"/>
        <v>105.92648179409387</v>
      </c>
      <c r="E117">
        <f t="shared" si="79"/>
        <v>15792.917241736124</v>
      </c>
      <c r="F117">
        <f t="shared" si="80"/>
        <v>4033.6916583971392</v>
      </c>
      <c r="G117">
        <f t="shared" si="81"/>
        <v>3443.5574953026457</v>
      </c>
      <c r="H117">
        <f t="shared" si="82"/>
        <v>2040.4114286766778</v>
      </c>
      <c r="I117">
        <f t="shared" si="83"/>
        <v>1041.53521658354</v>
      </c>
      <c r="J117">
        <f t="shared" si="84"/>
        <v>497.72107089940482</v>
      </c>
      <c r="K117">
        <v>0</v>
      </c>
      <c r="L117">
        <f t="shared" si="118"/>
        <v>9.5801101736456111E-3</v>
      </c>
      <c r="M117">
        <f t="shared" si="127"/>
        <v>11056.916869859406</v>
      </c>
      <c r="N117">
        <f t="shared" si="129"/>
        <v>1.3216858523054307</v>
      </c>
      <c r="O117">
        <f t="shared" si="129"/>
        <v>1.080990254040735</v>
      </c>
      <c r="P117">
        <f t="shared" si="129"/>
        <v>1.0326155011645681</v>
      </c>
      <c r="Q117">
        <f t="shared" si="129"/>
        <v>1.0149442735164043</v>
      </c>
      <c r="R117">
        <f t="shared" si="129"/>
        <v>1.0072107636700451</v>
      </c>
      <c r="S117">
        <f t="shared" si="129"/>
        <v>1.0035620271820644</v>
      </c>
      <c r="T117">
        <f t="shared" si="85"/>
        <v>0.43</v>
      </c>
      <c r="U117">
        <f t="shared" si="86"/>
        <v>4.4999999999999998E-2</v>
      </c>
      <c r="V117">
        <f t="shared" si="130"/>
        <v>4.9999999999999998E-7</v>
      </c>
      <c r="W117">
        <f t="shared" si="130"/>
        <v>0.17050111485872416</v>
      </c>
      <c r="X117">
        <f t="shared" si="130"/>
        <v>0.26086441277848288</v>
      </c>
      <c r="Y117">
        <f t="shared" si="130"/>
        <v>0.3160087418324502</v>
      </c>
      <c r="Z117">
        <f t="shared" si="130"/>
        <v>0.34643685074413205</v>
      </c>
      <c r="AA117">
        <f t="shared" si="130"/>
        <v>0.36248328591441092</v>
      </c>
      <c r="AC117">
        <f t="shared" si="88"/>
        <v>27270.31790523072</v>
      </c>
      <c r="AD117">
        <f t="shared" si="89"/>
        <v>6795.4833951343389</v>
      </c>
      <c r="AE117">
        <f t="shared" si="90"/>
        <v>6326.0457217707481</v>
      </c>
      <c r="AF117">
        <f t="shared" si="91"/>
        <v>4086.2980575033507</v>
      </c>
      <c r="AG117">
        <f t="shared" si="92"/>
        <v>2275.6101609520642</v>
      </c>
      <c r="AH117">
        <f t="shared" si="93"/>
        <v>1182.3808990447531</v>
      </c>
      <c r="AI117">
        <f t="shared" si="120"/>
        <v>4.7900550868228055E-3</v>
      </c>
      <c r="AJ117">
        <f t="shared" si="69"/>
        <v>20665.818234405255</v>
      </c>
      <c r="AK117">
        <f t="shared" si="70"/>
        <v>98.990407757068382</v>
      </c>
      <c r="AM117">
        <f t="shared" si="94"/>
        <v>20991.79087542167</v>
      </c>
      <c r="AN117">
        <f t="shared" si="95"/>
        <v>5289.2118796663499</v>
      </c>
      <c r="AO117">
        <f t="shared" si="96"/>
        <v>4706.1711753865266</v>
      </c>
      <c r="AP117">
        <f t="shared" si="97"/>
        <v>2906.9445619457783</v>
      </c>
      <c r="AQ117">
        <f t="shared" si="98"/>
        <v>1547.7755942475237</v>
      </c>
      <c r="AR117">
        <f t="shared" si="99"/>
        <v>770.44115228712326</v>
      </c>
      <c r="AS117">
        <f t="shared" si="121"/>
        <v>7.1850826302342083E-3</v>
      </c>
      <c r="AT117">
        <f t="shared" si="71"/>
        <v>15220.544363533301</v>
      </c>
      <c r="AU117">
        <f t="shared" si="72"/>
        <v>109.36086892913231</v>
      </c>
      <c r="AW117">
        <f t="shared" si="100"/>
        <v>15792.917241736124</v>
      </c>
      <c r="AX117">
        <f t="shared" si="101"/>
        <v>4033.6916583971392</v>
      </c>
      <c r="AY117">
        <f t="shared" si="102"/>
        <v>3443.5574953026457</v>
      </c>
      <c r="AZ117">
        <f t="shared" si="103"/>
        <v>2040.4114286766778</v>
      </c>
      <c r="BA117">
        <f t="shared" si="104"/>
        <v>1041.53521658354</v>
      </c>
      <c r="BB117">
        <f t="shared" si="105"/>
        <v>497.72107089940482</v>
      </c>
      <c r="BC117">
        <f t="shared" si="122"/>
        <v>9.5801101736456111E-3</v>
      </c>
      <c r="BD117">
        <f t="shared" si="73"/>
        <v>11056.916869859406</v>
      </c>
      <c r="BE117">
        <f t="shared" si="74"/>
        <v>105.92648179409387</v>
      </c>
      <c r="BG117">
        <f t="shared" si="106"/>
        <v>11646.603667747913</v>
      </c>
      <c r="BH117">
        <f t="shared" si="107"/>
        <v>3021.1570474499663</v>
      </c>
      <c r="BI117">
        <f t="shared" si="108"/>
        <v>2482.667911792043</v>
      </c>
      <c r="BJ117">
        <f t="shared" si="109"/>
        <v>1414.8272737970183</v>
      </c>
      <c r="BK117">
        <f t="shared" si="110"/>
        <v>693.94210447685589</v>
      </c>
      <c r="BL117">
        <f t="shared" si="111"/>
        <v>318.90375588899195</v>
      </c>
      <c r="BM117">
        <f t="shared" si="124"/>
        <v>1.1975137717057015E-2</v>
      </c>
      <c r="BN117">
        <f t="shared" si="75"/>
        <v>7931.4980934048754</v>
      </c>
      <c r="BO117">
        <f t="shared" si="76"/>
        <v>94.980781971098523</v>
      </c>
      <c r="BQ117">
        <f t="shared" si="112"/>
        <v>8443.5601357603991</v>
      </c>
      <c r="BR117">
        <f t="shared" si="113"/>
        <v>2227.6507553882816</v>
      </c>
      <c r="BS117">
        <f t="shared" si="114"/>
        <v>1766.6962857810424</v>
      </c>
      <c r="BT117">
        <f t="shared" si="115"/>
        <v>970.30392571110474</v>
      </c>
      <c r="BU117">
        <f t="shared" si="116"/>
        <v>458.10417195824584</v>
      </c>
      <c r="BV117">
        <f t="shared" si="117"/>
        <v>202.72395719077582</v>
      </c>
      <c r="BW117">
        <f t="shared" si="123"/>
        <v>1.4370165260468417E-2</v>
      </c>
      <c r="BX117">
        <f t="shared" si="77"/>
        <v>5625.4790960294504</v>
      </c>
      <c r="BY117">
        <f t="shared" si="78"/>
        <v>80.839064279253677</v>
      </c>
    </row>
    <row r="118" spans="1:77" x14ac:dyDescent="0.45">
      <c r="A118">
        <v>2029</v>
      </c>
      <c r="B118">
        <v>9</v>
      </c>
      <c r="C118">
        <v>116</v>
      </c>
      <c r="D118">
        <f t="shared" si="68"/>
        <v>48.660313237706518</v>
      </c>
      <c r="E118">
        <f t="shared" si="79"/>
        <v>11732.94195789864</v>
      </c>
      <c r="F118">
        <f t="shared" si="80"/>
        <v>4125.5209983647856</v>
      </c>
      <c r="G118">
        <f t="shared" si="81"/>
        <v>3362.8670004106211</v>
      </c>
      <c r="H118">
        <f t="shared" si="82"/>
        <v>1958.1658535846541</v>
      </c>
      <c r="I118">
        <f t="shared" si="83"/>
        <v>991.86041211995519</v>
      </c>
      <c r="J118">
        <f t="shared" si="84"/>
        <v>472.2485156783369</v>
      </c>
      <c r="K118">
        <v>0</v>
      </c>
      <c r="L118">
        <f t="shared" si="118"/>
        <v>4.4598860965804942E-3</v>
      </c>
      <c r="M118">
        <f t="shared" si="127"/>
        <v>10910.662780158353</v>
      </c>
      <c r="N118">
        <f t="shared" si="129"/>
        <v>1.273295559186874</v>
      </c>
      <c r="O118">
        <f t="shared" si="129"/>
        <v>1.0743954718332109</v>
      </c>
      <c r="P118">
        <f t="shared" si="129"/>
        <v>1.0304622400391612</v>
      </c>
      <c r="Q118">
        <f t="shared" si="129"/>
        <v>1.0140438692420448</v>
      </c>
      <c r="R118">
        <f t="shared" si="129"/>
        <v>1.0067946876914795</v>
      </c>
      <c r="S118">
        <f t="shared" si="129"/>
        <v>1.0033607925051915</v>
      </c>
      <c r="T118">
        <f t="shared" si="85"/>
        <v>0.43</v>
      </c>
      <c r="U118">
        <f t="shared" si="86"/>
        <v>4.4999999999999998E-2</v>
      </c>
      <c r="V118">
        <f t="shared" si="130"/>
        <v>4.9999999999999998E-7</v>
      </c>
      <c r="W118">
        <f t="shared" si="130"/>
        <v>0.17050111485872416</v>
      </c>
      <c r="X118">
        <f t="shared" si="130"/>
        <v>0.26086441277848288</v>
      </c>
      <c r="Y118">
        <f t="shared" si="130"/>
        <v>0.3160087418324502</v>
      </c>
      <c r="Z118">
        <f t="shared" si="130"/>
        <v>0.34643685074413205</v>
      </c>
      <c r="AA118">
        <f t="shared" si="130"/>
        <v>0.36248328591441092</v>
      </c>
      <c r="AC118">
        <f t="shared" si="88"/>
        <v>20052.943000428797</v>
      </c>
      <c r="AD118">
        <f t="shared" si="89"/>
        <v>6982.7372723579683</v>
      </c>
      <c r="AE118">
        <f t="shared" si="90"/>
        <v>6208.1139865852992</v>
      </c>
      <c r="AF118">
        <f t="shared" si="91"/>
        <v>3941.1598039471237</v>
      </c>
      <c r="AG118">
        <f t="shared" si="92"/>
        <v>2177.9778928394958</v>
      </c>
      <c r="AH118">
        <f t="shared" si="93"/>
        <v>1127.5322365690711</v>
      </c>
      <c r="AI118">
        <f t="shared" si="120"/>
        <v>2.2299430482902471E-3</v>
      </c>
      <c r="AJ118">
        <f t="shared" si="69"/>
        <v>20437.521192298958</v>
      </c>
      <c r="AK118">
        <f t="shared" si="70"/>
        <v>45.574508307051666</v>
      </c>
      <c r="AM118">
        <f t="shared" si="94"/>
        <v>15523.191290914207</v>
      </c>
      <c r="AN118">
        <f t="shared" si="95"/>
        <v>5422.2916768651703</v>
      </c>
      <c r="AO118">
        <f t="shared" si="96"/>
        <v>4607.1661392631131</v>
      </c>
      <c r="AP118">
        <f t="shared" si="97"/>
        <v>2796.7326965514862</v>
      </c>
      <c r="AQ118">
        <f t="shared" si="98"/>
        <v>1477.6632120119423</v>
      </c>
      <c r="AR118">
        <f t="shared" si="99"/>
        <v>732.8564544652163</v>
      </c>
      <c r="AS118">
        <f t="shared" si="121"/>
        <v>3.3449145724353709E-3</v>
      </c>
      <c r="AT118">
        <f t="shared" si="71"/>
        <v>15036.710179156929</v>
      </c>
      <c r="AU118">
        <f t="shared" si="72"/>
        <v>50.296510999749287</v>
      </c>
      <c r="AW118">
        <f t="shared" si="100"/>
        <v>11732.94195789864</v>
      </c>
      <c r="AX118">
        <f t="shared" si="101"/>
        <v>4125.5209983647856</v>
      </c>
      <c r="AY118">
        <f t="shared" si="102"/>
        <v>3362.8670004106211</v>
      </c>
      <c r="AZ118">
        <f t="shared" si="103"/>
        <v>1958.1658535846541</v>
      </c>
      <c r="BA118">
        <f t="shared" si="104"/>
        <v>991.86041211995519</v>
      </c>
      <c r="BB118">
        <f t="shared" si="105"/>
        <v>472.2485156783369</v>
      </c>
      <c r="BC118">
        <f t="shared" si="122"/>
        <v>4.4598860965804942E-3</v>
      </c>
      <c r="BD118">
        <f t="shared" si="73"/>
        <v>10910.662780158353</v>
      </c>
      <c r="BE118">
        <f t="shared" si="74"/>
        <v>48.660313237706518</v>
      </c>
      <c r="BG118">
        <f t="shared" si="106"/>
        <v>8684.4572720247597</v>
      </c>
      <c r="BH118">
        <f t="shared" si="107"/>
        <v>3082.6996929219299</v>
      </c>
      <c r="BI118">
        <f t="shared" si="108"/>
        <v>2418.5472181626892</v>
      </c>
      <c r="BJ118">
        <f t="shared" si="109"/>
        <v>1354.409400325562</v>
      </c>
      <c r="BK118">
        <f t="shared" si="110"/>
        <v>659.18333665947557</v>
      </c>
      <c r="BL118">
        <f t="shared" si="111"/>
        <v>301.81899685255667</v>
      </c>
      <c r="BM118">
        <f t="shared" si="124"/>
        <v>5.5748576207256175E-3</v>
      </c>
      <c r="BN118">
        <f t="shared" si="75"/>
        <v>7816.6586449222141</v>
      </c>
      <c r="BO118">
        <f t="shared" si="76"/>
        <v>43.576759015255384</v>
      </c>
      <c r="BQ118">
        <f t="shared" si="112"/>
        <v>6313.9344230225524</v>
      </c>
      <c r="BR118">
        <f t="shared" si="113"/>
        <v>2267.6939524645222</v>
      </c>
      <c r="BS118">
        <f t="shared" si="114"/>
        <v>1716.8359442810111</v>
      </c>
      <c r="BT118">
        <f t="shared" si="115"/>
        <v>926.54478662192867</v>
      </c>
      <c r="BU118">
        <f t="shared" si="116"/>
        <v>434.06108484141606</v>
      </c>
      <c r="BV118">
        <f t="shared" si="117"/>
        <v>191.3778157250039</v>
      </c>
      <c r="BW118">
        <f t="shared" si="123"/>
        <v>6.6898291448707417E-3</v>
      </c>
      <c r="BX118">
        <f t="shared" si="77"/>
        <v>5536.5135839338818</v>
      </c>
      <c r="BY118">
        <f t="shared" si="78"/>
        <v>37.038329934773643</v>
      </c>
    </row>
    <row r="119" spans="1:77" x14ac:dyDescent="0.45">
      <c r="A119">
        <v>2029</v>
      </c>
      <c r="B119">
        <v>10</v>
      </c>
      <c r="C119">
        <v>117</v>
      </c>
      <c r="D119">
        <f t="shared" si="68"/>
        <v>112.53156387111085</v>
      </c>
      <c r="E119">
        <f t="shared" si="79"/>
        <v>8427.8744878270263</v>
      </c>
      <c r="F119">
        <f t="shared" si="80"/>
        <v>4214.5818772723769</v>
      </c>
      <c r="G119">
        <f t="shared" si="81"/>
        <v>3294.3706226182621</v>
      </c>
      <c r="H119">
        <f t="shared" si="82"/>
        <v>1887.5779085760346</v>
      </c>
      <c r="I119">
        <f t="shared" si="83"/>
        <v>949.23921866866669</v>
      </c>
      <c r="J119">
        <f t="shared" si="84"/>
        <v>450.40686633844308</v>
      </c>
      <c r="K119">
        <v>0</v>
      </c>
      <c r="L119">
        <f t="shared" si="118"/>
        <v>1.0423279384061148E-2</v>
      </c>
      <c r="M119">
        <f t="shared" si="127"/>
        <v>10796.176493473782</v>
      </c>
      <c r="N119">
        <f t="shared" si="129"/>
        <v>1.2357161815305073</v>
      </c>
      <c r="O119">
        <f t="shared" si="129"/>
        <v>1.0684915165613005</v>
      </c>
      <c r="P119">
        <f t="shared" si="129"/>
        <v>1.0284724249621717</v>
      </c>
      <c r="Q119">
        <f t="shared" si="129"/>
        <v>1.0132018718255937</v>
      </c>
      <c r="R119">
        <f t="shared" si="129"/>
        <v>1.0064035547290595</v>
      </c>
      <c r="S119">
        <f t="shared" si="129"/>
        <v>1.0031711506301075</v>
      </c>
      <c r="T119">
        <f t="shared" si="85"/>
        <v>0.43</v>
      </c>
      <c r="U119">
        <f t="shared" si="86"/>
        <v>4.4999999999999998E-2</v>
      </c>
      <c r="V119">
        <f t="shared" si="130"/>
        <v>4.9999999999999998E-7</v>
      </c>
      <c r="W119">
        <f t="shared" si="130"/>
        <v>0.17050111485872416</v>
      </c>
      <c r="X119">
        <f t="shared" si="130"/>
        <v>0.26086441277848288</v>
      </c>
      <c r="Y119">
        <f t="shared" si="130"/>
        <v>0.3160087418324502</v>
      </c>
      <c r="Z119">
        <f t="shared" si="130"/>
        <v>0.34643685074413205</v>
      </c>
      <c r="AA119">
        <f t="shared" si="130"/>
        <v>0.36248328591441092</v>
      </c>
      <c r="AC119">
        <f t="shared" si="88"/>
        <v>14297.985126428714</v>
      </c>
      <c r="AD119">
        <f t="shared" si="89"/>
        <v>7149.0502411948473</v>
      </c>
      <c r="AE119">
        <f t="shared" si="90"/>
        <v>6095.5080873811739</v>
      </c>
      <c r="AF119">
        <f t="shared" si="91"/>
        <v>3807.8774728284379</v>
      </c>
      <c r="AG119">
        <f t="shared" si="92"/>
        <v>2089.2448599999066</v>
      </c>
      <c r="AH119">
        <f t="shared" si="93"/>
        <v>1077.8978320557744</v>
      </c>
      <c r="AI119">
        <f t="shared" si="120"/>
        <v>5.211639692030574E-3</v>
      </c>
      <c r="AJ119">
        <f t="shared" si="69"/>
        <v>20219.57849346014</v>
      </c>
      <c r="AK119">
        <f t="shared" si="70"/>
        <v>105.37715783264463</v>
      </c>
      <c r="AM119">
        <f t="shared" si="94"/>
        <v>11112.985328364508</v>
      </c>
      <c r="AN119">
        <f t="shared" si="95"/>
        <v>5545.392669030678</v>
      </c>
      <c r="AO119">
        <f t="shared" si="96"/>
        <v>4518.4621796363954</v>
      </c>
      <c r="AP119">
        <f t="shared" si="97"/>
        <v>2699.0343788767991</v>
      </c>
      <c r="AQ119">
        <f t="shared" si="98"/>
        <v>1415.8141585974577</v>
      </c>
      <c r="AR119">
        <f t="shared" si="99"/>
        <v>699.77871622820578</v>
      </c>
      <c r="AS119">
        <f t="shared" si="121"/>
        <v>7.8174595380458602E-3</v>
      </c>
      <c r="AT119">
        <f t="shared" si="71"/>
        <v>14878.482102369535</v>
      </c>
      <c r="AU119">
        <f t="shared" si="72"/>
        <v>116.31193182281335</v>
      </c>
      <c r="AW119">
        <f t="shared" si="100"/>
        <v>8427.8744878270263</v>
      </c>
      <c r="AX119">
        <f t="shared" si="101"/>
        <v>4214.5818772723769</v>
      </c>
      <c r="AY119">
        <f t="shared" si="102"/>
        <v>3294.3706226182621</v>
      </c>
      <c r="AZ119">
        <f t="shared" si="103"/>
        <v>1887.5779085760346</v>
      </c>
      <c r="BA119">
        <f t="shared" si="104"/>
        <v>949.23921866866669</v>
      </c>
      <c r="BB119">
        <f t="shared" si="105"/>
        <v>450.40686633844308</v>
      </c>
      <c r="BC119">
        <f t="shared" si="122"/>
        <v>1.0423279384061148E-2</v>
      </c>
      <c r="BD119">
        <f t="shared" si="73"/>
        <v>10796.176493473782</v>
      </c>
      <c r="BE119">
        <f t="shared" si="74"/>
        <v>112.53156387111085</v>
      </c>
      <c r="BG119">
        <f t="shared" si="106"/>
        <v>6254.9762536939734</v>
      </c>
      <c r="BH119">
        <f t="shared" si="107"/>
        <v>3145.8112426220941</v>
      </c>
      <c r="BI119">
        <f t="shared" si="108"/>
        <v>2366.5885563950692</v>
      </c>
      <c r="BJ119">
        <f t="shared" si="109"/>
        <v>1304.0755345789662</v>
      </c>
      <c r="BK119">
        <f t="shared" si="110"/>
        <v>630.122625645315</v>
      </c>
      <c r="BL119">
        <f t="shared" si="111"/>
        <v>287.52324928604025</v>
      </c>
      <c r="BM119">
        <f t="shared" si="124"/>
        <v>1.3029099230076436E-2</v>
      </c>
      <c r="BN119">
        <f t="shared" si="75"/>
        <v>7734.1212085274838</v>
      </c>
      <c r="BO119">
        <f t="shared" si="76"/>
        <v>100.76863268334327</v>
      </c>
      <c r="BQ119">
        <f t="shared" si="112"/>
        <v>4557.1372046299057</v>
      </c>
      <c r="BR119">
        <f t="shared" si="113"/>
        <v>2311.59162380518</v>
      </c>
      <c r="BS119">
        <f t="shared" si="114"/>
        <v>1678.0382162049864</v>
      </c>
      <c r="BT119">
        <f t="shared" si="115"/>
        <v>891.07856641422745</v>
      </c>
      <c r="BU119">
        <f t="shared" si="116"/>
        <v>414.4411321100747</v>
      </c>
      <c r="BV119">
        <f t="shared" si="117"/>
        <v>182.0997671060147</v>
      </c>
      <c r="BW119">
        <f t="shared" si="123"/>
        <v>1.563491907609172E-2</v>
      </c>
      <c r="BX119">
        <f t="shared" si="77"/>
        <v>5477.2493056404828</v>
      </c>
      <c r="BY119">
        <f t="shared" si="78"/>
        <v>85.63634965326851</v>
      </c>
    </row>
    <row r="120" spans="1:77" x14ac:dyDescent="0.45">
      <c r="A120">
        <v>2029</v>
      </c>
      <c r="B120">
        <v>11</v>
      </c>
      <c r="C120">
        <v>118</v>
      </c>
      <c r="D120">
        <f t="shared" si="68"/>
        <v>828.46641395751135</v>
      </c>
      <c r="E120">
        <f t="shared" si="79"/>
        <v>5892.3568173144304</v>
      </c>
      <c r="F120">
        <f t="shared" si="80"/>
        <v>4256.6691931473897</v>
      </c>
      <c r="G120">
        <f t="shared" si="81"/>
        <v>3201.3635771405743</v>
      </c>
      <c r="H120">
        <f t="shared" si="82"/>
        <v>1806.7603321272431</v>
      </c>
      <c r="I120">
        <f t="shared" si="83"/>
        <v>902.43424079985255</v>
      </c>
      <c r="J120">
        <f t="shared" si="84"/>
        <v>426.80787490605218</v>
      </c>
      <c r="K120">
        <v>0</v>
      </c>
      <c r="L120">
        <f t="shared" si="118"/>
        <v>7.8201213881224266E-2</v>
      </c>
      <c r="M120">
        <f t="shared" si="127"/>
        <v>10594.035218121111</v>
      </c>
      <c r="N120">
        <f t="shared" si="129"/>
        <v>1.2057434936253839</v>
      </c>
      <c r="O120">
        <f t="shared" si="129"/>
        <v>1.0631834768008654</v>
      </c>
      <c r="P120">
        <f t="shared" si="129"/>
        <v>1.0266310022622362</v>
      </c>
      <c r="Q120">
        <f t="shared" si="129"/>
        <v>1.0124140126799859</v>
      </c>
      <c r="R120">
        <f t="shared" si="129"/>
        <v>1.0060357653723409</v>
      </c>
      <c r="S120">
        <f t="shared" si="129"/>
        <v>1.0029924091740836</v>
      </c>
      <c r="T120">
        <f t="shared" si="85"/>
        <v>0.43</v>
      </c>
      <c r="U120">
        <f t="shared" si="86"/>
        <v>4.4999999999999998E-2</v>
      </c>
      <c r="V120">
        <f t="shared" si="130"/>
        <v>4.9999999999999998E-7</v>
      </c>
      <c r="W120">
        <f t="shared" si="130"/>
        <v>0.17050111485872416</v>
      </c>
      <c r="X120">
        <f t="shared" si="130"/>
        <v>0.26086441277848288</v>
      </c>
      <c r="Y120">
        <f t="shared" si="130"/>
        <v>0.3160087418324502</v>
      </c>
      <c r="Z120">
        <f t="shared" si="130"/>
        <v>0.34643685074413205</v>
      </c>
      <c r="AA120">
        <f t="shared" si="130"/>
        <v>0.36248328591441092</v>
      </c>
      <c r="AC120">
        <f t="shared" si="88"/>
        <v>9944.5932037068833</v>
      </c>
      <c r="AD120">
        <f t="shared" si="89"/>
        <v>7257.6997811514557</v>
      </c>
      <c r="AE120">
        <f t="shared" si="90"/>
        <v>5955.1866028339109</v>
      </c>
      <c r="AF120">
        <f t="shared" si="91"/>
        <v>3664.6866115306502</v>
      </c>
      <c r="AG120">
        <f t="shared" si="92"/>
        <v>1997.1170069434263</v>
      </c>
      <c r="AH120">
        <f t="shared" si="93"/>
        <v>1027.0391729395649</v>
      </c>
      <c r="AI120">
        <f t="shared" si="120"/>
        <v>3.9100606940612133E-2</v>
      </c>
      <c r="AJ120">
        <f t="shared" si="69"/>
        <v>19901.729175399007</v>
      </c>
      <c r="AK120">
        <f t="shared" si="70"/>
        <v>778.16968992578938</v>
      </c>
      <c r="AM120">
        <f t="shared" si="94"/>
        <v>7751.2180912136573</v>
      </c>
      <c r="AN120">
        <f t="shared" si="95"/>
        <v>5615.2199140190605</v>
      </c>
      <c r="AO120">
        <f t="shared" si="96"/>
        <v>4402.6707407524327</v>
      </c>
      <c r="AP120">
        <f t="shared" si="97"/>
        <v>2590.5070919349555</v>
      </c>
      <c r="AQ120">
        <f t="shared" si="98"/>
        <v>1349.6927140578161</v>
      </c>
      <c r="AR120">
        <f t="shared" si="99"/>
        <v>664.9374262478791</v>
      </c>
      <c r="AS120">
        <f t="shared" si="121"/>
        <v>5.8650910410918203E-2</v>
      </c>
      <c r="AT120">
        <f t="shared" si="71"/>
        <v>14623.027887012146</v>
      </c>
      <c r="AU120">
        <f t="shared" si="72"/>
        <v>857.65389853750787</v>
      </c>
      <c r="AW120">
        <f t="shared" si="100"/>
        <v>5892.3568173144304</v>
      </c>
      <c r="AX120">
        <f t="shared" si="101"/>
        <v>4256.6691931473897</v>
      </c>
      <c r="AY120">
        <f t="shared" si="102"/>
        <v>3201.3635771405743</v>
      </c>
      <c r="AZ120">
        <f t="shared" si="103"/>
        <v>1806.7603321272431</v>
      </c>
      <c r="BA120">
        <f t="shared" si="104"/>
        <v>902.43424079985255</v>
      </c>
      <c r="BB120">
        <f t="shared" si="105"/>
        <v>426.80787490605218</v>
      </c>
      <c r="BC120">
        <f t="shared" si="122"/>
        <v>7.8201213881224266E-2</v>
      </c>
      <c r="BD120">
        <f t="shared" si="73"/>
        <v>10594.035218121111</v>
      </c>
      <c r="BE120">
        <f t="shared" si="74"/>
        <v>828.46641395751135</v>
      </c>
      <c r="BG120">
        <f t="shared" si="106"/>
        <v>4381.5704322106867</v>
      </c>
      <c r="BH120">
        <f t="shared" si="107"/>
        <v>3169.0282704606379</v>
      </c>
      <c r="BI120">
        <f t="shared" si="108"/>
        <v>2293.6078561285763</v>
      </c>
      <c r="BJ120">
        <f t="shared" si="109"/>
        <v>1244.8427133251444</v>
      </c>
      <c r="BK120">
        <f t="shared" si="110"/>
        <v>597.41062588159491</v>
      </c>
      <c r="BL120">
        <f t="shared" si="111"/>
        <v>271.70928357641912</v>
      </c>
      <c r="BM120">
        <f t="shared" si="124"/>
        <v>9.7751517351530329E-2</v>
      </c>
      <c r="BN120">
        <f t="shared" si="75"/>
        <v>7576.5987493723715</v>
      </c>
      <c r="BO120">
        <f t="shared" si="76"/>
        <v>740.62402411485641</v>
      </c>
      <c r="BQ120">
        <f t="shared" si="112"/>
        <v>3197.0256979808864</v>
      </c>
      <c r="BR120">
        <f t="shared" si="113"/>
        <v>2322.6282700242805</v>
      </c>
      <c r="BS120">
        <f t="shared" si="114"/>
        <v>1621.9183201796059</v>
      </c>
      <c r="BT120">
        <f t="shared" si="115"/>
        <v>848.2826189436804</v>
      </c>
      <c r="BU120">
        <f t="shared" si="116"/>
        <v>391.84599873300186</v>
      </c>
      <c r="BV120">
        <f t="shared" si="117"/>
        <v>171.60964229436297</v>
      </c>
      <c r="BW120">
        <f t="shared" si="123"/>
        <v>0.11730182082183641</v>
      </c>
      <c r="BX120">
        <f t="shared" si="77"/>
        <v>5356.2848501749313</v>
      </c>
      <c r="BY120">
        <f t="shared" si="78"/>
        <v>628.30196576593664</v>
      </c>
    </row>
    <row r="121" spans="1:77" x14ac:dyDescent="0.45">
      <c r="A121">
        <v>2029</v>
      </c>
      <c r="B121">
        <v>12</v>
      </c>
      <c r="C121">
        <v>119</v>
      </c>
      <c r="D121">
        <f t="shared" si="68"/>
        <v>547.94539120428556</v>
      </c>
      <c r="E121">
        <f t="shared" si="79"/>
        <v>4028.7307819294742</v>
      </c>
      <c r="F121">
        <f t="shared" si="80"/>
        <v>3989.0907385103678</v>
      </c>
      <c r="G121">
        <f t="shared" si="81"/>
        <v>2888.3707205968603</v>
      </c>
      <c r="H121">
        <f t="shared" si="82"/>
        <v>1605.5851001341734</v>
      </c>
      <c r="I121">
        <f t="shared" si="83"/>
        <v>796.45501856639953</v>
      </c>
      <c r="J121">
        <f t="shared" si="84"/>
        <v>375.44433715298101</v>
      </c>
      <c r="K121">
        <v>0</v>
      </c>
      <c r="L121">
        <f t="shared" si="118"/>
        <v>5.6752818299605289E-2</v>
      </c>
      <c r="M121">
        <f t="shared" si="127"/>
        <v>9654.945914960781</v>
      </c>
      <c r="N121">
        <f t="shared" si="129"/>
        <v>1.1813221450223856</v>
      </c>
      <c r="O121">
        <f t="shared" si="129"/>
        <v>1.0583928992520348</v>
      </c>
      <c r="P121">
        <f t="shared" si="129"/>
        <v>1.0249246350378065</v>
      </c>
      <c r="Q121">
        <f t="shared" si="129"/>
        <v>1.0116763904262953</v>
      </c>
      <c r="R121">
        <f t="shared" si="129"/>
        <v>1.0056898343371472</v>
      </c>
      <c r="S121">
        <f t="shared" si="129"/>
        <v>1.0028239197888971</v>
      </c>
      <c r="T121">
        <f t="shared" si="85"/>
        <v>0.43</v>
      </c>
      <c r="U121">
        <f t="shared" si="86"/>
        <v>4.4999999999999998E-2</v>
      </c>
      <c r="V121">
        <f t="shared" si="130"/>
        <v>4.9999999999999998E-7</v>
      </c>
      <c r="W121">
        <f t="shared" si="130"/>
        <v>0.17050111485872416</v>
      </c>
      <c r="X121">
        <f t="shared" si="130"/>
        <v>0.26086441277848288</v>
      </c>
      <c r="Y121">
        <f t="shared" si="130"/>
        <v>0.3160087418324502</v>
      </c>
      <c r="Z121">
        <f t="shared" si="130"/>
        <v>0.34643685074413205</v>
      </c>
      <c r="AA121">
        <f t="shared" si="130"/>
        <v>0.36248328591441092</v>
      </c>
      <c r="AC121">
        <f t="shared" si="88"/>
        <v>6775.0373131050528</v>
      </c>
      <c r="AD121">
        <f t="shared" si="89"/>
        <v>7085.2540285551486</v>
      </c>
      <c r="AE121">
        <f t="shared" si="90"/>
        <v>5605.807716527941</v>
      </c>
      <c r="AF121">
        <f t="shared" si="91"/>
        <v>3399.9305033446362</v>
      </c>
      <c r="AG121">
        <f t="shared" si="92"/>
        <v>1840.6699483677116</v>
      </c>
      <c r="AH121">
        <f t="shared" si="93"/>
        <v>943.59957712186463</v>
      </c>
      <c r="AI121">
        <f t="shared" si="120"/>
        <v>2.8376409149802644E-2</v>
      </c>
      <c r="AJ121">
        <f t="shared" si="69"/>
        <v>18875.261773917304</v>
      </c>
      <c r="AK121">
        <f t="shared" si="70"/>
        <v>535.61215090630708</v>
      </c>
      <c r="AM121">
        <f t="shared" si="94"/>
        <v>5290.9876776012734</v>
      </c>
      <c r="AN121">
        <f t="shared" si="95"/>
        <v>5372.0208646700348</v>
      </c>
      <c r="AO121">
        <f t="shared" si="96"/>
        <v>4058.3013056402319</v>
      </c>
      <c r="AP121">
        <f t="shared" si="97"/>
        <v>2352.7101248619219</v>
      </c>
      <c r="AQ121">
        <f t="shared" si="98"/>
        <v>1217.5756747329449</v>
      </c>
      <c r="AR121">
        <f t="shared" si="99"/>
        <v>597.91628208703708</v>
      </c>
      <c r="AS121">
        <f t="shared" si="121"/>
        <v>4.2564613724703965E-2</v>
      </c>
      <c r="AT121">
        <f t="shared" si="71"/>
        <v>13598.52425199217</v>
      </c>
      <c r="AU121">
        <f t="shared" si="72"/>
        <v>578.81593201206567</v>
      </c>
      <c r="AW121">
        <f t="shared" si="100"/>
        <v>4028.7307819294742</v>
      </c>
      <c r="AX121">
        <f t="shared" si="101"/>
        <v>3989.0907385103678</v>
      </c>
      <c r="AY121">
        <f t="shared" si="102"/>
        <v>2888.3707205968603</v>
      </c>
      <c r="AZ121">
        <f t="shared" si="103"/>
        <v>1605.5851001341734</v>
      </c>
      <c r="BA121">
        <f t="shared" si="104"/>
        <v>796.45501856639953</v>
      </c>
      <c r="BB121">
        <f t="shared" si="105"/>
        <v>375.44433715298101</v>
      </c>
      <c r="BC121">
        <f t="shared" si="122"/>
        <v>5.6752818299605289E-2</v>
      </c>
      <c r="BD121">
        <f t="shared" si="73"/>
        <v>9654.945914960781</v>
      </c>
      <c r="BE121">
        <f t="shared" si="74"/>
        <v>547.94539120428556</v>
      </c>
      <c r="BG121">
        <f t="shared" si="106"/>
        <v>2999.7644951599855</v>
      </c>
      <c r="BH121">
        <f t="shared" si="107"/>
        <v>2907.8645404410654</v>
      </c>
      <c r="BI121">
        <f t="shared" si="108"/>
        <v>2024.5242820418382</v>
      </c>
      <c r="BJ121">
        <f t="shared" si="109"/>
        <v>1081.8976131665388</v>
      </c>
      <c r="BK121">
        <f t="shared" si="110"/>
        <v>515.57292055723997</v>
      </c>
      <c r="BL121">
        <f t="shared" si="111"/>
        <v>233.6988484793672</v>
      </c>
      <c r="BM121">
        <f t="shared" si="124"/>
        <v>7.0941022874506612E-2</v>
      </c>
      <c r="BN121">
        <f t="shared" si="75"/>
        <v>6763.5582046860491</v>
      </c>
      <c r="BO121">
        <f t="shared" si="76"/>
        <v>479.81373731168986</v>
      </c>
      <c r="BQ121">
        <f t="shared" si="112"/>
        <v>2191.0700365116891</v>
      </c>
      <c r="BR121">
        <f t="shared" si="113"/>
        <v>2085.8093742994561</v>
      </c>
      <c r="BS121">
        <f t="shared" si="114"/>
        <v>1399.9276350736029</v>
      </c>
      <c r="BT121">
        <f t="shared" si="115"/>
        <v>720.6615199019335</v>
      </c>
      <c r="BU121">
        <f t="shared" si="116"/>
        <v>330.50734109435768</v>
      </c>
      <c r="BV121">
        <f t="shared" si="117"/>
        <v>144.24750246530834</v>
      </c>
      <c r="BW121">
        <f t="shared" si="123"/>
        <v>8.5129227449407929E-2</v>
      </c>
      <c r="BX121">
        <f t="shared" si="77"/>
        <v>4681.1533728346585</v>
      </c>
      <c r="BY121">
        <f t="shared" si="78"/>
        <v>398.50297020160474</v>
      </c>
    </row>
    <row r="122" spans="1:77" x14ac:dyDescent="0.45">
      <c r="A122">
        <v>2030</v>
      </c>
      <c r="B122">
        <v>1</v>
      </c>
      <c r="C122">
        <v>120</v>
      </c>
      <c r="D122">
        <f t="shared" si="68"/>
        <v>151.56143519519014</v>
      </c>
      <c r="E122">
        <f t="shared" si="79"/>
        <v>2353.010142902694</v>
      </c>
      <c r="F122">
        <f t="shared" si="80"/>
        <v>2703.1736407834496</v>
      </c>
      <c r="G122">
        <f t="shared" si="81"/>
        <v>3805.6420312030973</v>
      </c>
      <c r="H122">
        <f t="shared" si="82"/>
        <v>2663.2228241739167</v>
      </c>
      <c r="I122">
        <f t="shared" si="83"/>
        <v>1460.1160949353448</v>
      </c>
      <c r="J122">
        <f t="shared" si="84"/>
        <v>719.74124652096771</v>
      </c>
      <c r="K122">
        <v>0</v>
      </c>
      <c r="L122">
        <f t="shared" si="118"/>
        <v>1.3351200307261543E-2</v>
      </c>
      <c r="M122">
        <f t="shared" si="127"/>
        <v>11351.895837616777</v>
      </c>
      <c r="N122">
        <f t="shared" si="129"/>
        <v>8.6201218745313053</v>
      </c>
      <c r="O122">
        <f t="shared" si="129"/>
        <v>1.1610740940419642</v>
      </c>
      <c r="P122">
        <f t="shared" si="129"/>
        <v>1.0540543689490181</v>
      </c>
      <c r="Q122">
        <f t="shared" si="129"/>
        <v>1.0233414656310638</v>
      </c>
      <c r="R122">
        <f t="shared" si="129"/>
        <v>1.0109854330301788</v>
      </c>
      <c r="S122">
        <f t="shared" si="129"/>
        <v>1.0053643810555184</v>
      </c>
      <c r="T122">
        <f t="shared" si="85"/>
        <v>0.43</v>
      </c>
      <c r="U122">
        <f t="shared" si="86"/>
        <v>4.4999999999999998E-2</v>
      </c>
      <c r="V122">
        <f t="shared" si="130"/>
        <v>4.9999999999999998E-7</v>
      </c>
      <c r="W122">
        <f t="shared" si="130"/>
        <v>0.17050111485872416</v>
      </c>
      <c r="X122">
        <f t="shared" si="130"/>
        <v>0.26086441277848288</v>
      </c>
      <c r="Y122">
        <f t="shared" si="130"/>
        <v>0.3160087418324502</v>
      </c>
      <c r="Z122">
        <f t="shared" si="130"/>
        <v>0.34643685074413205</v>
      </c>
      <c r="AA122">
        <f t="shared" si="130"/>
        <v>0.36248328591441092</v>
      </c>
      <c r="AC122">
        <f t="shared" si="88"/>
        <v>4724.5221852012328</v>
      </c>
      <c r="AD122">
        <f t="shared" si="89"/>
        <v>4534.8839074285497</v>
      </c>
      <c r="AE122">
        <f t="shared" si="90"/>
        <v>6960.4742710801911</v>
      </c>
      <c r="AF122">
        <f t="shared" si="91"/>
        <v>5327.9088653172485</v>
      </c>
      <c r="AG122">
        <f t="shared" si="92"/>
        <v>3188.3682764105788</v>
      </c>
      <c r="AH122">
        <f t="shared" si="93"/>
        <v>1715.6100143837127</v>
      </c>
      <c r="AI122">
        <f t="shared" si="120"/>
        <v>6.6756001536307716E-3</v>
      </c>
      <c r="AJ122">
        <f t="shared" si="69"/>
        <v>21727.245334620282</v>
      </c>
      <c r="AK122">
        <f t="shared" si="70"/>
        <v>145.04240229376461</v>
      </c>
      <c r="AM122">
        <f t="shared" si="94"/>
        <v>3356.6266408284205</v>
      </c>
      <c r="AN122">
        <f t="shared" si="95"/>
        <v>3546.1704288923002</v>
      </c>
      <c r="AO122">
        <f t="shared" si="96"/>
        <v>5201.1938515737866</v>
      </c>
      <c r="AP122">
        <f t="shared" si="97"/>
        <v>3799.5375727986752</v>
      </c>
      <c r="AQ122">
        <f t="shared" si="98"/>
        <v>2172.930931260973</v>
      </c>
      <c r="AR122">
        <f t="shared" si="99"/>
        <v>1117.5751838018318</v>
      </c>
      <c r="AS122">
        <f t="shared" si="121"/>
        <v>1.0013400230446157E-2</v>
      </c>
      <c r="AT122">
        <f t="shared" si="71"/>
        <v>15837.407968327567</v>
      </c>
      <c r="AU122">
        <f t="shared" si="72"/>
        <v>158.58630459972107</v>
      </c>
      <c r="AW122">
        <f t="shared" si="100"/>
        <v>2353.010142902694</v>
      </c>
      <c r="AX122">
        <f t="shared" si="101"/>
        <v>2703.1736407834496</v>
      </c>
      <c r="AY122">
        <f t="shared" si="102"/>
        <v>3805.6420312030973</v>
      </c>
      <c r="AZ122">
        <f t="shared" si="103"/>
        <v>2663.2228241739167</v>
      </c>
      <c r="BA122">
        <f t="shared" si="104"/>
        <v>1460.1160949353448</v>
      </c>
      <c r="BB122">
        <f t="shared" si="105"/>
        <v>719.74124652096771</v>
      </c>
      <c r="BC122">
        <f t="shared" si="122"/>
        <v>1.3351200307261543E-2</v>
      </c>
      <c r="BD122">
        <f t="shared" si="73"/>
        <v>11351.895837616777</v>
      </c>
      <c r="BE122">
        <f t="shared" si="74"/>
        <v>151.56143519519014</v>
      </c>
      <c r="BG122">
        <f t="shared" si="106"/>
        <v>1629.1349729602857</v>
      </c>
      <c r="BH122">
        <f t="shared" si="107"/>
        <v>2014.5871748869893</v>
      </c>
      <c r="BI122">
        <f t="shared" si="108"/>
        <v>2732.8814535386764</v>
      </c>
      <c r="BJ122">
        <f t="shared" si="109"/>
        <v>1837.9886710042233</v>
      </c>
      <c r="BK122">
        <f t="shared" si="110"/>
        <v>968.52548653116503</v>
      </c>
      <c r="BL122">
        <f t="shared" si="111"/>
        <v>458.59838468532558</v>
      </c>
      <c r="BM122">
        <f t="shared" si="124"/>
        <v>1.6689000384076929E-2</v>
      </c>
      <c r="BN122">
        <f t="shared" si="75"/>
        <v>8012.5811706463801</v>
      </c>
      <c r="BO122">
        <f t="shared" si="76"/>
        <v>133.72197023436502</v>
      </c>
      <c r="BQ122">
        <f t="shared" si="112"/>
        <v>1115.3466954230703</v>
      </c>
      <c r="BR122">
        <f t="shared" si="113"/>
        <v>1472.5293080601648</v>
      </c>
      <c r="BS122">
        <f t="shared" si="114"/>
        <v>1930.7002279181943</v>
      </c>
      <c r="BT122">
        <f t="shared" si="115"/>
        <v>1251.0786479776878</v>
      </c>
      <c r="BU122">
        <f t="shared" si="116"/>
        <v>634.91845569893997</v>
      </c>
      <c r="BV122">
        <f t="shared" si="117"/>
        <v>289.2945842086171</v>
      </c>
      <c r="BW122">
        <f t="shared" si="123"/>
        <v>2.0026800460892315E-2</v>
      </c>
      <c r="BX122">
        <f t="shared" si="77"/>
        <v>5578.521223863605</v>
      </c>
      <c r="BY122">
        <f t="shared" si="78"/>
        <v>111.71993141716921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K55"/>
  <sheetViews>
    <sheetView workbookViewId="0">
      <selection activeCell="E38" sqref="E38"/>
    </sheetView>
  </sheetViews>
  <sheetFormatPr defaultRowHeight="17" x14ac:dyDescent="0.45"/>
  <cols>
    <col min="1" max="1" width="22.75" bestFit="1" customWidth="1"/>
    <col min="2" max="2" width="14.75" customWidth="1"/>
    <col min="3" max="7" width="10.58203125" customWidth="1"/>
    <col min="10" max="11" width="21.08203125" bestFit="1" customWidth="1"/>
  </cols>
  <sheetData>
    <row r="1" spans="1:11" x14ac:dyDescent="0.45">
      <c r="H1" s="3"/>
      <c r="I1" t="s">
        <v>68</v>
      </c>
      <c r="J1" t="s">
        <v>27</v>
      </c>
      <c r="K1" t="s">
        <v>26</v>
      </c>
    </row>
    <row r="2" spans="1:11" x14ac:dyDescent="0.45">
      <c r="A2" s="41" t="s">
        <v>47</v>
      </c>
      <c r="B2" s="96" t="s">
        <v>48</v>
      </c>
      <c r="C2" s="97"/>
      <c r="D2" s="97"/>
      <c r="E2" s="97"/>
      <c r="F2" s="97"/>
      <c r="G2" s="97"/>
      <c r="I2" s="3">
        <v>0</v>
      </c>
    </row>
    <row r="3" spans="1:11" x14ac:dyDescent="0.45">
      <c r="A3" s="4" t="s">
        <v>49</v>
      </c>
      <c r="B3" s="6">
        <v>0</v>
      </c>
      <c r="C3" s="6">
        <v>1</v>
      </c>
      <c r="D3" s="6">
        <v>2</v>
      </c>
      <c r="E3" s="6">
        <v>3</v>
      </c>
      <c r="F3" s="6">
        <v>4</v>
      </c>
      <c r="G3" s="8">
        <v>5</v>
      </c>
      <c r="I3" s="3">
        <v>0.05</v>
      </c>
    </row>
    <row r="4" spans="1:11" x14ac:dyDescent="0.45">
      <c r="A4" s="10">
        <v>0</v>
      </c>
      <c r="B4" s="67">
        <v>8.6201218745313053</v>
      </c>
      <c r="C4" s="45">
        <v>1.1610740940419642</v>
      </c>
      <c r="D4" s="45">
        <v>1.0540543689490181</v>
      </c>
      <c r="E4" s="45">
        <v>1.0233414656310638</v>
      </c>
      <c r="F4" s="45">
        <v>1.0109854330301788</v>
      </c>
      <c r="G4" s="68">
        <v>1.0053643810555184</v>
      </c>
      <c r="I4" s="3">
        <v>0.1</v>
      </c>
    </row>
    <row r="5" spans="1:11" x14ac:dyDescent="0.45">
      <c r="A5" s="9">
        <v>1</v>
      </c>
      <c r="B5" s="46">
        <v>3.2678406690608193</v>
      </c>
      <c r="C5" s="43">
        <v>1.1440413263120033</v>
      </c>
      <c r="D5" s="43">
        <v>1.0501129079198277</v>
      </c>
      <c r="E5" s="43">
        <v>1.0218709165783502</v>
      </c>
      <c r="F5" s="43">
        <v>1.0103378645517875</v>
      </c>
      <c r="G5" s="69">
        <v>1.0050581211766119</v>
      </c>
      <c r="I5" s="3">
        <v>0.15</v>
      </c>
    </row>
    <row r="6" spans="1:11" x14ac:dyDescent="0.45">
      <c r="A6" s="9">
        <v>2</v>
      </c>
      <c r="B6" s="46">
        <v>2.2382502350490769</v>
      </c>
      <c r="C6" s="43">
        <v>1.1295373993361264</v>
      </c>
      <c r="D6" s="43">
        <v>1.0465219726732478</v>
      </c>
      <c r="E6" s="43">
        <v>1.0205035229536517</v>
      </c>
      <c r="F6" s="50">
        <v>1.0097306758633313</v>
      </c>
      <c r="G6" s="1">
        <v>1.0047698588762555</v>
      </c>
      <c r="H6" s="1"/>
      <c r="I6" s="3">
        <v>0.2</v>
      </c>
    </row>
    <row r="7" spans="1:11" x14ac:dyDescent="0.45">
      <c r="A7" s="10">
        <v>3</v>
      </c>
      <c r="B7" s="46">
        <v>1.8270192822678391</v>
      </c>
      <c r="C7" s="43">
        <v>1.1170577104393344</v>
      </c>
      <c r="D7" s="43">
        <v>1.0432418957194785</v>
      </c>
      <c r="E7" s="43">
        <v>1.0192307904732578</v>
      </c>
      <c r="F7" s="43">
        <v>1.0091610987898421</v>
      </c>
      <c r="G7" s="68">
        <v>1.0044984798858381</v>
      </c>
      <c r="H7" s="1"/>
      <c r="I7" s="3">
        <v>0.25</v>
      </c>
    </row>
    <row r="8" spans="1:11" x14ac:dyDescent="0.45">
      <c r="A8" s="9">
        <v>4</v>
      </c>
      <c r="B8" s="46">
        <v>1.6095724778898968</v>
      </c>
      <c r="C8" s="43">
        <v>1.1062230943819682</v>
      </c>
      <c r="D8" s="43">
        <v>1.0402386604077685</v>
      </c>
      <c r="E8" s="43">
        <v>1.0180450748550256</v>
      </c>
      <c r="F8" s="43">
        <v>1.0086265832125294</v>
      </c>
      <c r="G8" s="50">
        <v>1.0042429451623935</v>
      </c>
      <c r="I8" s="3">
        <v>0.3</v>
      </c>
    </row>
    <row r="9" spans="1:11" x14ac:dyDescent="0.45">
      <c r="A9" s="10">
        <v>5</v>
      </c>
      <c r="B9" s="46">
        <v>1.4760746702145</v>
      </c>
      <c r="C9" s="43">
        <v>1.0967431646444317</v>
      </c>
      <c r="D9" s="43">
        <v>1.0374829288133849</v>
      </c>
      <c r="E9" s="43">
        <v>1.0169394788043777</v>
      </c>
      <c r="F9" s="43">
        <v>1.0081247767436716</v>
      </c>
      <c r="G9" s="50">
        <v>1.004002285131397</v>
      </c>
      <c r="I9" s="3">
        <v>0.35</v>
      </c>
    </row>
    <row r="10" spans="1:11" x14ac:dyDescent="0.45">
      <c r="A10" s="10">
        <v>6</v>
      </c>
      <c r="B10" s="46">
        <v>1.3861661914514798</v>
      </c>
      <c r="C10" s="43">
        <v>1.0883917876192275</v>
      </c>
      <c r="D10" s="43">
        <v>1.0349492637516564</v>
      </c>
      <c r="E10" s="43">
        <v>1.0159077636897533</v>
      </c>
      <c r="F10" s="43">
        <v>1.0076535066400056</v>
      </c>
      <c r="G10" s="50">
        <v>1.0037755944420483</v>
      </c>
      <c r="H10" s="1"/>
      <c r="I10" s="3">
        <v>0.4</v>
      </c>
    </row>
    <row r="11" spans="1:11" x14ac:dyDescent="0.45">
      <c r="A11" s="11">
        <v>7</v>
      </c>
      <c r="B11" s="46">
        <v>1.3216858523054307</v>
      </c>
      <c r="C11" s="43">
        <v>1.080990254040735</v>
      </c>
      <c r="D11" s="43">
        <v>1.0326155011645681</v>
      </c>
      <c r="E11" s="43">
        <v>1.0149442735164043</v>
      </c>
      <c r="F11" s="43">
        <v>1.0072107636700451</v>
      </c>
      <c r="G11" s="50">
        <v>1.0035620271820644</v>
      </c>
      <c r="I11" s="3">
        <v>0.45</v>
      </c>
    </row>
    <row r="12" spans="1:11" x14ac:dyDescent="0.45">
      <c r="A12" s="10">
        <v>8</v>
      </c>
      <c r="B12" s="46">
        <v>1.273295559186874</v>
      </c>
      <c r="C12" s="43">
        <v>1.0743954718332109</v>
      </c>
      <c r="D12" s="43">
        <v>1.0304622400391612</v>
      </c>
      <c r="E12" s="43">
        <v>1.0140438692420448</v>
      </c>
      <c r="F12" s="43">
        <v>1.0067946876914795</v>
      </c>
      <c r="G12" s="50">
        <v>1.0033607925051915</v>
      </c>
      <c r="H12" s="1"/>
      <c r="I12" s="3">
        <v>0.5</v>
      </c>
    </row>
    <row r="13" spans="1:11" x14ac:dyDescent="0.45">
      <c r="A13" s="10">
        <v>9</v>
      </c>
      <c r="B13" s="46">
        <v>1.2357161815305073</v>
      </c>
      <c r="C13" s="43">
        <v>1.0684915165613005</v>
      </c>
      <c r="D13" s="43">
        <v>1.0284724249621717</v>
      </c>
      <c r="E13" s="43">
        <v>1.0132018718255937</v>
      </c>
      <c r="F13" s="43">
        <v>1.0064035547290595</v>
      </c>
      <c r="G13" s="50">
        <v>1.0031711506301075</v>
      </c>
      <c r="H13" s="1"/>
      <c r="I13" s="3">
        <v>0.55000000000000004</v>
      </c>
    </row>
    <row r="14" spans="1:11" x14ac:dyDescent="0.45">
      <c r="A14" s="10">
        <v>10</v>
      </c>
      <c r="B14" s="46">
        <v>1.2057434936253839</v>
      </c>
      <c r="C14" s="43">
        <v>1.0631834768008654</v>
      </c>
      <c r="D14" s="43">
        <v>1.0266310022622362</v>
      </c>
      <c r="E14" s="43">
        <v>1.0124140126799859</v>
      </c>
      <c r="F14" s="43">
        <v>1.0060357653723409</v>
      </c>
      <c r="G14" s="50">
        <v>1.0029924091740836</v>
      </c>
      <c r="I14" s="3">
        <v>0.6</v>
      </c>
    </row>
    <row r="15" spans="1:11" x14ac:dyDescent="0.45">
      <c r="A15" s="9">
        <v>11</v>
      </c>
      <c r="B15" s="46">
        <v>1.1813221450223856</v>
      </c>
      <c r="C15" s="43">
        <v>1.0583928992520348</v>
      </c>
      <c r="D15" s="43">
        <v>1.0249246350378065</v>
      </c>
      <c r="E15" s="43">
        <v>1.0116763904262953</v>
      </c>
      <c r="F15" s="43">
        <v>1.0056898343371472</v>
      </c>
      <c r="G15" s="50">
        <v>1.0028239197888971</v>
      </c>
      <c r="H15" s="1"/>
      <c r="I15" s="3">
        <v>0.65</v>
      </c>
    </row>
    <row r="16" spans="1:11" x14ac:dyDescent="0.45">
      <c r="B16" s="1"/>
      <c r="I16" s="3">
        <v>0.7</v>
      </c>
    </row>
    <row r="17" spans="1:9" x14ac:dyDescent="0.45">
      <c r="A17" s="86"/>
      <c r="B17" s="87">
        <v>1</v>
      </c>
      <c r="C17" s="88">
        <v>2</v>
      </c>
      <c r="D17" s="89">
        <v>3</v>
      </c>
      <c r="E17" s="90">
        <v>4</v>
      </c>
      <c r="F17" s="90">
        <v>5</v>
      </c>
      <c r="G17" s="83"/>
      <c r="I17" s="3">
        <v>0.75</v>
      </c>
    </row>
    <row r="18" spans="1:9" x14ac:dyDescent="0.45">
      <c r="A18" s="85" t="s">
        <v>70</v>
      </c>
      <c r="B18" s="26">
        <v>0.17050111485872416</v>
      </c>
      <c r="C18" s="28">
        <v>0.26086441277848288</v>
      </c>
      <c r="D18" s="25">
        <v>0.3160087418324502</v>
      </c>
      <c r="E18" s="28">
        <v>0.34643685074413205</v>
      </c>
      <c r="F18" s="28">
        <v>0.36248328591441092</v>
      </c>
      <c r="G18" s="83"/>
      <c r="I18" s="3">
        <v>0.8</v>
      </c>
    </row>
    <row r="19" spans="1:9" x14ac:dyDescent="0.45">
      <c r="A19" s="86"/>
      <c r="B19" s="86"/>
      <c r="C19" s="27"/>
      <c r="D19" s="27"/>
      <c r="E19" s="27"/>
      <c r="F19" s="86"/>
      <c r="G19" s="83"/>
      <c r="I19" s="3">
        <v>0.85</v>
      </c>
    </row>
    <row r="20" spans="1:9" x14ac:dyDescent="0.45">
      <c r="A20" s="85" t="s">
        <v>46</v>
      </c>
      <c r="B20" s="24">
        <v>0.43</v>
      </c>
      <c r="C20" s="86"/>
      <c r="D20" s="86"/>
      <c r="E20" s="86"/>
      <c r="F20" s="86"/>
      <c r="G20" s="83"/>
      <c r="I20" s="3">
        <v>0.9</v>
      </c>
    </row>
    <row r="21" spans="1:9" x14ac:dyDescent="0.45">
      <c r="A21" s="86"/>
      <c r="B21" s="86"/>
      <c r="C21" s="86"/>
      <c r="D21" s="86"/>
      <c r="E21" s="86"/>
      <c r="F21" s="86"/>
      <c r="G21" s="83"/>
      <c r="I21" s="3">
        <v>0.95</v>
      </c>
    </row>
    <row r="22" spans="1:9" x14ac:dyDescent="0.45">
      <c r="A22" s="85" t="s">
        <v>36</v>
      </c>
      <c r="B22" s="24">
        <v>4.4999999999999998E-2</v>
      </c>
      <c r="C22" s="86"/>
      <c r="D22" s="86"/>
      <c r="E22" s="86"/>
      <c r="F22" s="86"/>
      <c r="G22" s="83"/>
      <c r="I22" s="3">
        <v>1</v>
      </c>
    </row>
    <row r="23" spans="1:9" x14ac:dyDescent="0.45">
      <c r="A23" s="86"/>
      <c r="B23" s="86"/>
      <c r="C23" s="86"/>
      <c r="D23" s="86"/>
      <c r="E23" s="86"/>
      <c r="F23" s="86"/>
      <c r="G23" s="83"/>
      <c r="I23" s="3">
        <v>1.05</v>
      </c>
    </row>
    <row r="24" spans="1:9" x14ac:dyDescent="0.45">
      <c r="A24" s="85" t="s">
        <v>37</v>
      </c>
      <c r="B24" s="24">
        <f>5*10^(-7)</f>
        <v>4.9999999999999998E-7</v>
      </c>
      <c r="C24" s="86"/>
      <c r="D24" s="86"/>
      <c r="E24" s="86"/>
      <c r="F24" s="86"/>
      <c r="G24" s="83"/>
      <c r="I24" s="3">
        <v>1.1000000000000001</v>
      </c>
    </row>
    <row r="25" spans="1:9" x14ac:dyDescent="0.45">
      <c r="A25" s="86"/>
      <c r="B25" s="86"/>
      <c r="C25" s="86"/>
      <c r="D25" s="86"/>
      <c r="E25" s="86"/>
      <c r="F25" s="86"/>
      <c r="G25" s="83"/>
      <c r="I25" s="3">
        <v>1.1499999999999999</v>
      </c>
    </row>
    <row r="26" spans="1:9" x14ac:dyDescent="0.45">
      <c r="A26" s="86"/>
      <c r="B26" s="86"/>
      <c r="C26" s="86"/>
      <c r="D26" s="86"/>
      <c r="E26" s="86"/>
      <c r="F26" s="86"/>
      <c r="G26" s="83"/>
      <c r="I26" s="3">
        <v>1.2</v>
      </c>
    </row>
    <row r="27" spans="1:9" x14ac:dyDescent="0.45">
      <c r="A27" s="39" t="s">
        <v>68</v>
      </c>
      <c r="B27" s="66">
        <v>1</v>
      </c>
      <c r="C27" s="29"/>
      <c r="D27" s="29"/>
      <c r="E27" s="29"/>
      <c r="F27" s="29"/>
      <c r="I27" s="3">
        <v>1.25</v>
      </c>
    </row>
    <row r="28" spans="1:9" x14ac:dyDescent="0.45">
      <c r="A28" s="63" t="s">
        <v>27</v>
      </c>
      <c r="B28" s="29">
        <f>'매크로 계산'!M242</f>
        <v>9730.2105068003402</v>
      </c>
      <c r="C28" s="29"/>
      <c r="D28" s="29"/>
      <c r="E28" s="29"/>
      <c r="F28" s="29"/>
      <c r="I28" s="3">
        <v>1.3</v>
      </c>
    </row>
    <row r="29" spans="1:9" x14ac:dyDescent="0.45">
      <c r="A29" s="63" t="s">
        <v>26</v>
      </c>
      <c r="B29" s="59">
        <f>SUM('매크로 계산'!D230:D241)</f>
        <v>2340.2014387197328</v>
      </c>
      <c r="C29" s="29"/>
      <c r="D29" s="29"/>
      <c r="E29" s="29"/>
      <c r="F29" s="29"/>
      <c r="I29" s="3">
        <v>1.35</v>
      </c>
    </row>
    <row r="30" spans="1:9" x14ac:dyDescent="0.45">
      <c r="A30" s="29"/>
      <c r="B30" s="29"/>
      <c r="C30" s="29"/>
      <c r="D30" s="29"/>
      <c r="E30" s="29"/>
      <c r="F30" s="29"/>
      <c r="I30" s="3">
        <v>1.4</v>
      </c>
    </row>
    <row r="31" spans="1:9" x14ac:dyDescent="0.45">
      <c r="A31" s="32" t="s">
        <v>38</v>
      </c>
      <c r="B31" s="39" t="s">
        <v>71</v>
      </c>
      <c r="C31" s="29"/>
      <c r="D31" s="29"/>
      <c r="E31" s="29"/>
      <c r="F31" s="29"/>
      <c r="I31" s="3">
        <v>1.45</v>
      </c>
    </row>
    <row r="32" spans="1:9" x14ac:dyDescent="0.45">
      <c r="A32" s="29">
        <v>1</v>
      </c>
      <c r="B32" s="65">
        <v>1.3351200307261543E-2</v>
      </c>
      <c r="C32" s="29"/>
      <c r="D32" s="29"/>
      <c r="E32" s="29"/>
      <c r="F32" s="29"/>
      <c r="I32" s="3">
        <v>1.5</v>
      </c>
    </row>
    <row r="33" spans="1:9" x14ac:dyDescent="0.45">
      <c r="A33" s="59">
        <v>2</v>
      </c>
      <c r="B33" s="64">
        <v>1.2410750453903562E-2</v>
      </c>
      <c r="C33" s="29"/>
      <c r="D33" s="29"/>
      <c r="E33" s="29"/>
      <c r="F33" s="29"/>
      <c r="I33" s="3">
        <v>1.55</v>
      </c>
    </row>
    <row r="34" spans="1:9" x14ac:dyDescent="0.45">
      <c r="A34" s="29">
        <v>3</v>
      </c>
      <c r="B34" s="61">
        <v>2.1114884749295418E-2</v>
      </c>
      <c r="C34" s="29"/>
      <c r="D34" s="29"/>
      <c r="E34" s="29"/>
      <c r="F34" s="29"/>
      <c r="I34" s="3">
        <v>1.6</v>
      </c>
    </row>
    <row r="35" spans="1:9" x14ac:dyDescent="0.45">
      <c r="A35" s="59">
        <v>4</v>
      </c>
      <c r="B35" s="61">
        <v>1.7390546631021866E-2</v>
      </c>
      <c r="C35" s="29"/>
      <c r="D35" s="29"/>
      <c r="E35" s="29"/>
      <c r="F35" s="29"/>
      <c r="I35" s="3">
        <v>1.65</v>
      </c>
    </row>
    <row r="36" spans="1:9" x14ac:dyDescent="0.45">
      <c r="A36" s="29">
        <v>5</v>
      </c>
      <c r="B36" s="61">
        <v>4.8442949846366438E-3</v>
      </c>
      <c r="C36" s="29"/>
      <c r="D36" s="29"/>
      <c r="E36" s="29"/>
      <c r="F36" s="29"/>
      <c r="I36" s="3">
        <v>1.7</v>
      </c>
    </row>
    <row r="37" spans="1:9" x14ac:dyDescent="0.45">
      <c r="A37" s="59">
        <v>6</v>
      </c>
      <c r="B37" s="61">
        <v>1.6434763597872513E-2</v>
      </c>
      <c r="C37" s="29"/>
      <c r="D37" s="29"/>
      <c r="E37" s="29"/>
      <c r="F37" s="29"/>
      <c r="I37" s="3">
        <v>1.75</v>
      </c>
    </row>
    <row r="38" spans="1:9" x14ac:dyDescent="0.45">
      <c r="A38" s="29">
        <v>7</v>
      </c>
      <c r="B38" s="65">
        <v>1.0318787682195112E-2</v>
      </c>
      <c r="C38" s="29"/>
      <c r="D38" s="29"/>
      <c r="E38" s="29"/>
      <c r="F38" s="29"/>
      <c r="I38" s="3">
        <v>1.8</v>
      </c>
    </row>
    <row r="39" spans="1:9" x14ac:dyDescent="0.45">
      <c r="A39" s="59">
        <v>8</v>
      </c>
      <c r="B39" s="64">
        <v>9.5801101736456111E-3</v>
      </c>
      <c r="C39" s="29"/>
      <c r="D39" s="29"/>
      <c r="E39" s="29"/>
      <c r="F39" s="29"/>
      <c r="I39" s="3">
        <v>1.85</v>
      </c>
    </row>
    <row r="40" spans="1:9" x14ac:dyDescent="0.45">
      <c r="A40" s="29">
        <v>9</v>
      </c>
      <c r="B40" s="61">
        <v>4.4598860965804942E-3</v>
      </c>
      <c r="C40" s="29"/>
      <c r="D40" s="29"/>
      <c r="E40" s="29"/>
      <c r="F40" s="29"/>
      <c r="I40" s="3">
        <v>1.9</v>
      </c>
    </row>
    <row r="41" spans="1:9" x14ac:dyDescent="0.45">
      <c r="A41" s="59">
        <v>10</v>
      </c>
      <c r="B41" s="61">
        <v>1.0423279384061148E-2</v>
      </c>
      <c r="C41" s="29"/>
      <c r="D41" s="29"/>
      <c r="E41" s="29"/>
      <c r="F41" s="29"/>
      <c r="I41" s="3">
        <v>1.95</v>
      </c>
    </row>
    <row r="42" spans="1:9" x14ac:dyDescent="0.45">
      <c r="A42" s="29">
        <v>11</v>
      </c>
      <c r="B42" s="64">
        <v>7.8201213881224266E-2</v>
      </c>
      <c r="C42" s="29"/>
      <c r="D42" s="29"/>
      <c r="E42" s="29"/>
      <c r="F42" s="29"/>
      <c r="I42" s="3">
        <v>2</v>
      </c>
    </row>
    <row r="43" spans="1:9" x14ac:dyDescent="0.45">
      <c r="A43" s="59">
        <v>12</v>
      </c>
      <c r="B43" s="61">
        <v>5.6752818299605289E-2</v>
      </c>
      <c r="C43" s="29"/>
      <c r="D43" s="29"/>
      <c r="E43" s="29"/>
      <c r="F43" s="29"/>
      <c r="I43" s="3">
        <v>2.0499999999999998</v>
      </c>
    </row>
    <row r="44" spans="1:9" x14ac:dyDescent="0.45">
      <c r="A44" s="29"/>
      <c r="B44" s="29"/>
      <c r="C44" s="29"/>
      <c r="D44" s="29"/>
      <c r="E44" s="29"/>
      <c r="F44" s="29"/>
      <c r="I44" s="3">
        <v>2.1</v>
      </c>
    </row>
    <row r="45" spans="1:9" x14ac:dyDescent="0.45">
      <c r="A45" s="29" t="s">
        <v>39</v>
      </c>
      <c r="B45" s="29">
        <f>SUM(B32:B43)</f>
        <v>0.25528253624130348</v>
      </c>
      <c r="C45" s="29"/>
      <c r="D45" s="29"/>
      <c r="E45" s="29"/>
      <c r="F45" s="29"/>
      <c r="I45" s="3">
        <v>2.15</v>
      </c>
    </row>
    <row r="46" spans="1:9" x14ac:dyDescent="0.45">
      <c r="A46" s="29" t="s">
        <v>40</v>
      </c>
      <c r="B46" s="29">
        <f>0.255282536241303-B45</f>
        <v>-4.9960036108132044E-16</v>
      </c>
      <c r="C46" s="29"/>
      <c r="D46" s="29"/>
      <c r="E46" s="29"/>
      <c r="F46" s="29"/>
      <c r="I46" s="3">
        <v>2.2000000000000002</v>
      </c>
    </row>
    <row r="47" spans="1:9" x14ac:dyDescent="0.45">
      <c r="A47" s="29"/>
      <c r="B47" s="29"/>
      <c r="C47" s="29"/>
      <c r="D47" s="29"/>
      <c r="E47" s="29"/>
      <c r="F47" s="29"/>
      <c r="I47" s="3">
        <v>2.25</v>
      </c>
    </row>
    <row r="48" spans="1:9" x14ac:dyDescent="0.45">
      <c r="A48" s="29"/>
      <c r="B48" s="29"/>
      <c r="C48" s="29"/>
      <c r="D48" s="29"/>
      <c r="E48" s="29"/>
      <c r="F48" s="29"/>
      <c r="I48" s="3">
        <v>2.2999999999999998</v>
      </c>
    </row>
    <row r="49" spans="1:9" x14ac:dyDescent="0.45">
      <c r="A49" s="29"/>
      <c r="B49" s="29"/>
      <c r="C49" s="29"/>
      <c r="D49" s="29"/>
      <c r="E49" s="29"/>
      <c r="F49" s="29"/>
      <c r="I49" s="3">
        <v>2.35</v>
      </c>
    </row>
    <row r="50" spans="1:9" x14ac:dyDescent="0.45">
      <c r="A50" s="29"/>
      <c r="B50" s="29"/>
      <c r="C50" s="29"/>
      <c r="D50" s="29"/>
      <c r="E50" s="29"/>
      <c r="F50" s="29"/>
      <c r="I50" s="3">
        <v>2.4</v>
      </c>
    </row>
    <row r="51" spans="1:9" x14ac:dyDescent="0.45">
      <c r="I51" s="3">
        <v>2.4500000000000002</v>
      </c>
    </row>
    <row r="52" spans="1:9" x14ac:dyDescent="0.45">
      <c r="I52" s="3">
        <v>2.5</v>
      </c>
    </row>
    <row r="55" spans="1:9" x14ac:dyDescent="0.45">
      <c r="B55" s="1"/>
    </row>
  </sheetData>
  <mergeCells count="1">
    <mergeCell ref="B2:G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A242"/>
  <sheetViews>
    <sheetView topLeftCell="A226" workbookViewId="0">
      <selection activeCell="M275" sqref="M275"/>
    </sheetView>
  </sheetViews>
  <sheetFormatPr defaultRowHeight="17" x14ac:dyDescent="0.45"/>
  <cols>
    <col min="4" max="4" width="14" customWidth="1"/>
    <col min="5" max="5" width="10.08203125" bestFit="1" customWidth="1"/>
    <col min="7" max="8" width="9.08203125" bestFit="1" customWidth="1"/>
    <col min="17" max="17" width="12.33203125" bestFit="1" customWidth="1"/>
    <col min="22" max="22" width="12.33203125" bestFit="1" customWidth="1"/>
  </cols>
  <sheetData>
    <row r="1" spans="1:27" s="29" customFormat="1" x14ac:dyDescent="0.45">
      <c r="A1" s="29" t="s">
        <v>0</v>
      </c>
      <c r="B1" s="29" t="s">
        <v>1</v>
      </c>
      <c r="C1" s="29" t="s">
        <v>2</v>
      </c>
      <c r="D1" s="29" t="s">
        <v>52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19</v>
      </c>
      <c r="L1" s="29" t="s">
        <v>18</v>
      </c>
      <c r="M1" s="29" t="s">
        <v>25</v>
      </c>
      <c r="N1" s="29" t="s">
        <v>16</v>
      </c>
      <c r="O1" s="29" t="s">
        <v>11</v>
      </c>
      <c r="P1" s="29" t="s">
        <v>12</v>
      </c>
      <c r="Q1" s="29" t="s">
        <v>13</v>
      </c>
      <c r="R1" s="29" t="s">
        <v>14</v>
      </c>
      <c r="S1" s="29" t="s">
        <v>15</v>
      </c>
      <c r="T1" s="29" t="s">
        <v>46</v>
      </c>
      <c r="U1" s="29" t="s">
        <v>17</v>
      </c>
      <c r="V1" s="29" t="s">
        <v>10</v>
      </c>
      <c r="W1" s="29" t="s">
        <v>20</v>
      </c>
      <c r="X1" s="29" t="s">
        <v>21</v>
      </c>
      <c r="Y1" s="29" t="s">
        <v>22</v>
      </c>
      <c r="Z1" s="29" t="s">
        <v>23</v>
      </c>
      <c r="AA1" s="29" t="s">
        <v>24</v>
      </c>
    </row>
    <row r="2" spans="1:27" x14ac:dyDescent="0.45">
      <c r="A2">
        <v>2020</v>
      </c>
      <c r="B2">
        <v>1</v>
      </c>
      <c r="C2">
        <v>0</v>
      </c>
      <c r="D2">
        <f>L2*M2</f>
        <v>196.50227229969963</v>
      </c>
      <c r="E2">
        <f>'2010_2020 자원량 계산'!$E$122</f>
        <v>3081.8381417381465</v>
      </c>
      <c r="F2">
        <f>'2010_2020 자원량 계산'!$F$122</f>
        <v>3306.7292224500934</v>
      </c>
      <c r="G2">
        <f>'2010_2020 자원량 계산'!$G$122</f>
        <v>4938.4024773345855</v>
      </c>
      <c r="H2">
        <f>'2010_2020 자원량 계산'!$H$122</f>
        <v>3472.4646025029078</v>
      </c>
      <c r="I2">
        <f>'2010_2020 자원량 계산'!$I$122</f>
        <v>2125.2000623358699</v>
      </c>
      <c r="J2">
        <f>'2010_2020 자원량 계산'!$J$122</f>
        <v>875.15166832041416</v>
      </c>
      <c r="K2">
        <v>0</v>
      </c>
      <c r="L2">
        <f>'매크로 자원량 추정'!B32*'매크로 자원량 추정'!$B$27</f>
        <v>1.3351200307261543E-2</v>
      </c>
      <c r="M2">
        <f t="shared" ref="M2:M65" si="0">SUM(F2:J2)</f>
        <v>14717.94803294387</v>
      </c>
      <c r="N2">
        <f>'매크로 자원량 추정'!B4</f>
        <v>8.6201218745313053</v>
      </c>
      <c r="O2">
        <f>'매크로 자원량 추정'!C4</f>
        <v>1.1610740940419642</v>
      </c>
      <c r="P2">
        <f>'매크로 자원량 추정'!D4</f>
        <v>1.0540543689490181</v>
      </c>
      <c r="Q2">
        <f>'매크로 자원량 추정'!E4</f>
        <v>1.0233414656310638</v>
      </c>
      <c r="R2">
        <f>'매크로 자원량 추정'!F4</f>
        <v>1.0109854330301788</v>
      </c>
      <c r="S2">
        <f>'매크로 자원량 추정'!G4</f>
        <v>1.0053643810555184</v>
      </c>
      <c r="T2">
        <f>'매크로 자원량 추정'!B20</f>
        <v>0.43</v>
      </c>
      <c r="U2">
        <f>'매크로 자원량 추정'!B22</f>
        <v>4.4999999999999998E-2</v>
      </c>
      <c r="V2">
        <f>'매크로 자원량 추정'!B24</f>
        <v>4.9999999999999998E-7</v>
      </c>
      <c r="W2">
        <f>'매크로 자원량 추정'!B18</f>
        <v>0.17050111485872416</v>
      </c>
      <c r="X2">
        <f>'매크로 자원량 추정'!C18</f>
        <v>0.26086441277848288</v>
      </c>
      <c r="Y2">
        <f>'매크로 자원량 추정'!D18</f>
        <v>0.3160087418324502</v>
      </c>
      <c r="Z2">
        <f>'매크로 자원량 추정'!E18</f>
        <v>0.34643685074413205</v>
      </c>
      <c r="AA2">
        <f>'매크로 자원량 추정'!F18</f>
        <v>0.36248328591441092</v>
      </c>
    </row>
    <row r="3" spans="1:27" x14ac:dyDescent="0.45">
      <c r="A3">
        <v>2020</v>
      </c>
      <c r="B3">
        <v>2</v>
      </c>
      <c r="C3">
        <v>1</v>
      </c>
      <c r="D3">
        <f t="shared" ref="D3:D66" si="1">L3*M3</f>
        <v>182.77203187377523</v>
      </c>
      <c r="E3">
        <f>IF(MOD($C2,12)=11,SUMPRODUCT(F2:J2,W2:AA2),N2*(1-$T2-$V2*E2)*E2-K2*E2)</f>
        <v>15101.581836980447</v>
      </c>
      <c r="F3">
        <f>IF(MOD($C2,12)=11,$N2*(1-$T2-$V2*E2)*E2-$K2*$E2,O2*(1-$U2)*F2-$L2*F2)</f>
        <v>3622.4377383585993</v>
      </c>
      <c r="G3">
        <f>IF(MOD($C2,12)=11,O2*(1-$U2)*F2-$L2*F2,P2*(1-$U2)*G2-$L2*G2)</f>
        <v>4905.1705943815605</v>
      </c>
      <c r="H3">
        <f>IF(MOD($C2,12)=11,P2*(1-$U2)*G2-$L2*G2,Q2*(1-$U2)*H2-$L2*H2)</f>
        <v>3347.2471795039437</v>
      </c>
      <c r="I3">
        <f>IF(MOD($C2,12)=11,Q2*(1-$U2)*H2-$L2*H2,R2*(1-$U2)*I2-$L2*I2)</f>
        <v>2023.487749832804</v>
      </c>
      <c r="J3">
        <f>IF(MOD($C2,12)=11,R2*(1-$U2)*I2-$L2*I2,S2*(1-$U2)*J2-$L2*J2)</f>
        <v>828.56890593689786</v>
      </c>
      <c r="K3">
        <v>0</v>
      </c>
      <c r="L3">
        <f>'매크로 자원량 추정'!B33*'매크로 자원량 추정'!$B$27</f>
        <v>1.2410750453903562E-2</v>
      </c>
      <c r="M3">
        <f t="shared" si="0"/>
        <v>14726.912168013805</v>
      </c>
      <c r="N3">
        <f>'매크로 자원량 추정'!B5</f>
        <v>3.2678406690608193</v>
      </c>
      <c r="O3">
        <f>'매크로 자원량 추정'!C5</f>
        <v>1.1440413263120033</v>
      </c>
      <c r="P3">
        <f>'매크로 자원량 추정'!D5</f>
        <v>1.0501129079198277</v>
      </c>
      <c r="Q3">
        <f>'매크로 자원량 추정'!E5</f>
        <v>1.0218709165783502</v>
      </c>
      <c r="R3">
        <f>'매크로 자원량 추정'!F5</f>
        <v>1.0103378645517875</v>
      </c>
      <c r="S3">
        <f>'매크로 자원량 추정'!G5</f>
        <v>1.0050581211766119</v>
      </c>
      <c r="T3">
        <f>T2</f>
        <v>0.43</v>
      </c>
      <c r="U3">
        <f>U2</f>
        <v>4.4999999999999998E-2</v>
      </c>
      <c r="V3">
        <f>V2</f>
        <v>4.9999999999999998E-7</v>
      </c>
      <c r="W3">
        <f>W2</f>
        <v>0.17050111485872416</v>
      </c>
      <c r="X3">
        <f t="shared" ref="X3:AA18" si="2">X2</f>
        <v>0.26086441277848288</v>
      </c>
      <c r="Y3">
        <f t="shared" si="2"/>
        <v>0.3160087418324502</v>
      </c>
      <c r="Z3">
        <f t="shared" si="2"/>
        <v>0.34643685074413205</v>
      </c>
      <c r="AA3">
        <f t="shared" si="2"/>
        <v>0.36248328591441092</v>
      </c>
    </row>
    <row r="4" spans="1:27" x14ac:dyDescent="0.45">
      <c r="A4">
        <v>2020</v>
      </c>
      <c r="B4">
        <v>3</v>
      </c>
      <c r="C4">
        <v>2</v>
      </c>
      <c r="D4">
        <f t="shared" si="1"/>
        <v>310.56560380548819</v>
      </c>
      <c r="E4">
        <f t="shared" ref="E4:E67" si="3">IF(MOD($C3,12)=11,SUMPRODUCT(F3:J3,W3:AA3),N3*(1-$T3-$V3*E3)*E3-K3*E3)</f>
        <v>27756.622843247842</v>
      </c>
      <c r="F4">
        <f t="shared" ref="F4:F67" si="4">IF(MOD($C3,12)=11,$N3*(1-$T3-$V3*E3)*E3-$K3*$E3,O3*(1-$U3)*F3-$L3*F3)</f>
        <v>3912.7714725085043</v>
      </c>
      <c r="G4">
        <f t="shared" ref="G4:J19" si="5">IF(MOD($C3,12)=11,O3*(1-$U3)*F3-$L3*F3,P3*(1-$U3)*G3-$L3*G3)</f>
        <v>4858.3118754762563</v>
      </c>
      <c r="H4">
        <f t="shared" si="5"/>
        <v>3224.9922394316063</v>
      </c>
      <c r="I4">
        <f t="shared" si="5"/>
        <v>1927.295007457996</v>
      </c>
      <c r="J4">
        <f t="shared" si="5"/>
        <v>785.00255008686918</v>
      </c>
      <c r="K4">
        <v>0</v>
      </c>
      <c r="L4">
        <f>'매크로 자원량 추정'!B34*'매크로 자원량 추정'!$B$27</f>
        <v>2.1114884749295418E-2</v>
      </c>
      <c r="M4">
        <f t="shared" si="0"/>
        <v>14708.373144961231</v>
      </c>
      <c r="N4">
        <f>'매크로 자원량 추정'!B6</f>
        <v>2.2382502350490769</v>
      </c>
      <c r="O4">
        <f>'매크로 자원량 추정'!C6</f>
        <v>1.1295373993361264</v>
      </c>
      <c r="P4">
        <f>'매크로 자원량 추정'!D6</f>
        <v>1.0465219726732478</v>
      </c>
      <c r="Q4">
        <f>'매크로 자원량 추정'!E6</f>
        <v>1.0205035229536517</v>
      </c>
      <c r="R4">
        <f>'매크로 자원량 추정'!F6</f>
        <v>1.0097306758633313</v>
      </c>
      <c r="S4">
        <f>'매크로 자원량 추정'!G6</f>
        <v>1.0047698588762555</v>
      </c>
      <c r="T4">
        <f t="shared" ref="T4:AA43" si="6">T3</f>
        <v>0.43</v>
      </c>
      <c r="U4">
        <f t="shared" si="6"/>
        <v>4.4999999999999998E-2</v>
      </c>
      <c r="V4">
        <f t="shared" si="6"/>
        <v>4.9999999999999998E-7</v>
      </c>
      <c r="W4">
        <f t="shared" si="6"/>
        <v>0.17050111485872416</v>
      </c>
      <c r="X4">
        <f t="shared" si="2"/>
        <v>0.26086441277848288</v>
      </c>
      <c r="Y4">
        <f t="shared" si="2"/>
        <v>0.3160087418324502</v>
      </c>
      <c r="Z4">
        <f t="shared" si="2"/>
        <v>0.34643685074413205</v>
      </c>
      <c r="AA4">
        <f t="shared" si="2"/>
        <v>0.36248328591441092</v>
      </c>
    </row>
    <row r="5" spans="1:27" x14ac:dyDescent="0.45">
      <c r="A5">
        <v>2020</v>
      </c>
      <c r="B5">
        <v>4</v>
      </c>
      <c r="C5">
        <v>3</v>
      </c>
      <c r="D5">
        <f t="shared" si="1"/>
        <v>252.51863430603771</v>
      </c>
      <c r="E5">
        <f t="shared" si="3"/>
        <v>34549.764844490281</v>
      </c>
      <c r="F5">
        <f t="shared" si="4"/>
        <v>4138.1210174650705</v>
      </c>
      <c r="G5">
        <f t="shared" si="5"/>
        <v>4752.9525767081259</v>
      </c>
      <c r="H5">
        <f t="shared" si="5"/>
        <v>3074.9203850024537</v>
      </c>
      <c r="I5">
        <f t="shared" si="5"/>
        <v>1817.7820784371318</v>
      </c>
      <c r="J5">
        <f t="shared" si="5"/>
        <v>736.67805252922426</v>
      </c>
      <c r="K5">
        <v>0</v>
      </c>
      <c r="L5">
        <f>'매크로 자원량 추정'!B35*'매크로 자원량 추정'!$B$27</f>
        <v>1.7390546631021866E-2</v>
      </c>
      <c r="M5">
        <f t="shared" si="0"/>
        <v>14520.454110142007</v>
      </c>
      <c r="N5">
        <f>'매크로 자원량 추정'!B7</f>
        <v>1.8270192822678391</v>
      </c>
      <c r="O5">
        <f>'매크로 자원량 추정'!C7</f>
        <v>1.1170577104393344</v>
      </c>
      <c r="P5">
        <f>'매크로 자원량 추정'!D7</f>
        <v>1.0432418957194785</v>
      </c>
      <c r="Q5">
        <f>'매크로 자원량 추정'!E7</f>
        <v>1.0192307904732578</v>
      </c>
      <c r="R5">
        <f>'매크로 자원량 추정'!F7</f>
        <v>1.0091610987898421</v>
      </c>
      <c r="S5">
        <f>'매크로 자원량 추정'!G7</f>
        <v>1.0044984798858381</v>
      </c>
      <c r="T5">
        <f t="shared" si="6"/>
        <v>0.43</v>
      </c>
      <c r="U5">
        <f t="shared" si="6"/>
        <v>4.4999999999999998E-2</v>
      </c>
      <c r="V5">
        <f t="shared" si="6"/>
        <v>4.9999999999999998E-7</v>
      </c>
      <c r="W5">
        <f t="shared" si="6"/>
        <v>0.17050111485872416</v>
      </c>
      <c r="X5">
        <f t="shared" si="2"/>
        <v>0.26086441277848288</v>
      </c>
      <c r="Y5">
        <f t="shared" si="2"/>
        <v>0.3160087418324502</v>
      </c>
      <c r="Z5">
        <f t="shared" si="2"/>
        <v>0.34643685074413205</v>
      </c>
      <c r="AA5">
        <f t="shared" si="2"/>
        <v>0.36248328591441092</v>
      </c>
    </row>
    <row r="6" spans="1:27" x14ac:dyDescent="0.45">
      <c r="A6">
        <v>2020</v>
      </c>
      <c r="B6">
        <v>5</v>
      </c>
      <c r="C6">
        <v>4</v>
      </c>
      <c r="D6">
        <f t="shared" si="1"/>
        <v>69.510471442987068</v>
      </c>
      <c r="E6">
        <f t="shared" si="3"/>
        <v>34889.715445557311</v>
      </c>
      <c r="F6">
        <f t="shared" si="4"/>
        <v>4342.5424032533138</v>
      </c>
      <c r="G6">
        <f t="shared" si="5"/>
        <v>4652.6912464319475</v>
      </c>
      <c r="H6">
        <f t="shared" si="5"/>
        <v>2939.5465792471427</v>
      </c>
      <c r="I6">
        <f t="shared" si="5"/>
        <v>1720.2731624523774</v>
      </c>
      <c r="J6">
        <f t="shared" si="5"/>
        <v>693.88111062941653</v>
      </c>
      <c r="K6">
        <v>0</v>
      </c>
      <c r="L6">
        <f>'매크로 자원량 추정'!B36*'매크로 자원량 추정'!$B$27</f>
        <v>4.8442949846366438E-3</v>
      </c>
      <c r="M6">
        <f t="shared" si="0"/>
        <v>14348.934502014197</v>
      </c>
      <c r="N6">
        <f>'매크로 자원량 추정'!B8</f>
        <v>1.6095724778898968</v>
      </c>
      <c r="O6">
        <f>'매크로 자원량 추정'!C8</f>
        <v>1.1062230943819682</v>
      </c>
      <c r="P6">
        <f>'매크로 자원량 추정'!D8</f>
        <v>1.0402386604077685</v>
      </c>
      <c r="Q6">
        <f>'매크로 자원량 추정'!E8</f>
        <v>1.0180450748550256</v>
      </c>
      <c r="R6">
        <f>'매크로 자원량 추정'!F8</f>
        <v>1.0086265832125294</v>
      </c>
      <c r="S6">
        <f>'매크로 자원량 추정'!G8</f>
        <v>1.0042429451623935</v>
      </c>
      <c r="T6">
        <f t="shared" si="6"/>
        <v>0.43</v>
      </c>
      <c r="U6">
        <f t="shared" si="6"/>
        <v>4.4999999999999998E-2</v>
      </c>
      <c r="V6">
        <f t="shared" si="6"/>
        <v>4.9999999999999998E-7</v>
      </c>
      <c r="W6">
        <f t="shared" si="6"/>
        <v>0.17050111485872416</v>
      </c>
      <c r="X6">
        <f t="shared" si="2"/>
        <v>0.26086441277848288</v>
      </c>
      <c r="Y6">
        <f t="shared" si="2"/>
        <v>0.3160087418324502</v>
      </c>
      <c r="Z6">
        <f t="shared" si="2"/>
        <v>0.34643685074413205</v>
      </c>
      <c r="AA6">
        <f t="shared" si="2"/>
        <v>0.36248328591441092</v>
      </c>
    </row>
    <row r="7" spans="1:27" x14ac:dyDescent="0.45">
      <c r="A7">
        <v>2020</v>
      </c>
      <c r="B7">
        <v>6</v>
      </c>
      <c r="C7">
        <v>5</v>
      </c>
      <c r="D7">
        <f t="shared" si="1"/>
        <v>235.35694484479581</v>
      </c>
      <c r="E7">
        <f t="shared" si="3"/>
        <v>31030.129626627506</v>
      </c>
      <c r="F7">
        <f t="shared" si="4"/>
        <v>4566.6122071606078</v>
      </c>
      <c r="G7">
        <f t="shared" si="5"/>
        <v>4599.574381682597</v>
      </c>
      <c r="H7">
        <f t="shared" si="5"/>
        <v>2843.6842952796119</v>
      </c>
      <c r="I7">
        <f t="shared" si="5"/>
        <v>1648.6996354918358</v>
      </c>
      <c r="J7">
        <f t="shared" si="5"/>
        <v>662.10671089098491</v>
      </c>
      <c r="K7">
        <v>0</v>
      </c>
      <c r="L7">
        <f>'매크로 자원량 추정'!B37*'매크로 자원량 추정'!$B$27</f>
        <v>1.6434763597872513E-2</v>
      </c>
      <c r="M7">
        <f t="shared" si="0"/>
        <v>14320.677230505637</v>
      </c>
      <c r="N7">
        <f>'매크로 자원량 추정'!B9</f>
        <v>1.4760746702145</v>
      </c>
      <c r="O7">
        <f>'매크로 자원량 추정'!C9</f>
        <v>1.0967431646444317</v>
      </c>
      <c r="P7">
        <f>'매크로 자원량 추정'!D9</f>
        <v>1.0374829288133849</v>
      </c>
      <c r="Q7">
        <f>'매크로 자원량 추정'!E9</f>
        <v>1.0169394788043777</v>
      </c>
      <c r="R7">
        <f>'매크로 자원량 추정'!F9</f>
        <v>1.0081247767436716</v>
      </c>
      <c r="S7">
        <f>'매크로 자원량 추정'!G9</f>
        <v>1.004002285131397</v>
      </c>
      <c r="T7">
        <f t="shared" si="6"/>
        <v>0.43</v>
      </c>
      <c r="U7">
        <f t="shared" si="6"/>
        <v>4.4999999999999998E-2</v>
      </c>
      <c r="V7">
        <f t="shared" si="6"/>
        <v>4.9999999999999998E-7</v>
      </c>
      <c r="W7">
        <f t="shared" si="6"/>
        <v>0.17050111485872416</v>
      </c>
      <c r="X7">
        <f t="shared" si="2"/>
        <v>0.26086441277848288</v>
      </c>
      <c r="Y7">
        <f t="shared" si="2"/>
        <v>0.3160087418324502</v>
      </c>
      <c r="Z7">
        <f t="shared" si="2"/>
        <v>0.34643685074413205</v>
      </c>
      <c r="AA7">
        <f t="shared" si="2"/>
        <v>0.36248328591441092</v>
      </c>
    </row>
    <row r="8" spans="1:27" x14ac:dyDescent="0.45">
      <c r="A8">
        <v>2020</v>
      </c>
      <c r="B8">
        <v>7</v>
      </c>
      <c r="C8">
        <v>6</v>
      </c>
      <c r="D8">
        <f t="shared" si="1"/>
        <v>145.37903861464366</v>
      </c>
      <c r="E8">
        <f t="shared" si="3"/>
        <v>25396.956132578754</v>
      </c>
      <c r="F8">
        <f t="shared" si="4"/>
        <v>4707.9714991470391</v>
      </c>
      <c r="G8">
        <f t="shared" si="5"/>
        <v>4481.6478876531519</v>
      </c>
      <c r="H8">
        <f t="shared" si="5"/>
        <v>2714.9860788552769</v>
      </c>
      <c r="I8">
        <f t="shared" si="5"/>
        <v>1560.2046903567316</v>
      </c>
      <c r="J8">
        <f t="shared" si="5"/>
        <v>623.96103418223163</v>
      </c>
      <c r="K8">
        <v>0</v>
      </c>
      <c r="L8">
        <f>'매크로 자원량 추정'!B38*'매크로 자원량 추정'!$B$27</f>
        <v>1.0318787682195112E-2</v>
      </c>
      <c r="M8">
        <f t="shared" si="0"/>
        <v>14088.771190194429</v>
      </c>
      <c r="N8">
        <f>'매크로 자원량 추정'!B10</f>
        <v>1.3861661914514798</v>
      </c>
      <c r="O8">
        <f>'매크로 자원량 추정'!C10</f>
        <v>1.0883917876192275</v>
      </c>
      <c r="P8">
        <f>'매크로 자원량 추정'!D10</f>
        <v>1.0349492637516564</v>
      </c>
      <c r="Q8">
        <f>'매크로 자원량 추정'!E10</f>
        <v>1.0159077636897533</v>
      </c>
      <c r="R8">
        <f>'매크로 자원량 추정'!F10</f>
        <v>1.0076535066400056</v>
      </c>
      <c r="S8">
        <f>'매크로 자원량 추정'!G10</f>
        <v>1.0037755944420483</v>
      </c>
      <c r="T8">
        <f t="shared" si="6"/>
        <v>0.43</v>
      </c>
      <c r="U8">
        <f t="shared" si="6"/>
        <v>4.4999999999999998E-2</v>
      </c>
      <c r="V8">
        <f t="shared" si="6"/>
        <v>4.9999999999999998E-7</v>
      </c>
      <c r="W8">
        <f t="shared" si="6"/>
        <v>0.17050111485872416</v>
      </c>
      <c r="X8">
        <f t="shared" si="2"/>
        <v>0.26086441277848288</v>
      </c>
      <c r="Y8">
        <f t="shared" si="2"/>
        <v>0.3160087418324502</v>
      </c>
      <c r="Z8">
        <f t="shared" si="2"/>
        <v>0.34643685074413205</v>
      </c>
      <c r="AA8">
        <f t="shared" si="2"/>
        <v>0.36248328591441092</v>
      </c>
    </row>
    <row r="9" spans="1:27" x14ac:dyDescent="0.45">
      <c r="A9">
        <v>2020</v>
      </c>
      <c r="B9">
        <v>8</v>
      </c>
      <c r="C9">
        <v>7</v>
      </c>
      <c r="D9">
        <f t="shared" si="1"/>
        <v>133.27176905903482</v>
      </c>
      <c r="E9">
        <f t="shared" si="3"/>
        <v>19619.466789266779</v>
      </c>
      <c r="F9">
        <f t="shared" si="4"/>
        <v>4844.9516694827298</v>
      </c>
      <c r="G9">
        <f t="shared" si="5"/>
        <v>4383.3104905243081</v>
      </c>
      <c r="H9">
        <f t="shared" si="5"/>
        <v>2606.0421762990131</v>
      </c>
      <c r="I9">
        <f t="shared" si="5"/>
        <v>1485.2997486444522</v>
      </c>
      <c r="J9">
        <f t="shared" si="5"/>
        <v>591.694077951483</v>
      </c>
      <c r="K9">
        <v>0</v>
      </c>
      <c r="L9">
        <f>'매크로 자원량 추정'!B39*'매크로 자원량 추정'!$B$27</f>
        <v>9.5801101736456111E-3</v>
      </c>
      <c r="M9">
        <f t="shared" si="0"/>
        <v>13911.298162901987</v>
      </c>
      <c r="N9">
        <f>'매크로 자원량 추정'!B11</f>
        <v>1.3216858523054307</v>
      </c>
      <c r="O9">
        <f>'매크로 자원량 추정'!C11</f>
        <v>1.080990254040735</v>
      </c>
      <c r="P9">
        <f>'매크로 자원량 추정'!D11</f>
        <v>1.0326155011645681</v>
      </c>
      <c r="Q9">
        <f>'매크로 자원량 추정'!E11</f>
        <v>1.0149442735164043</v>
      </c>
      <c r="R9">
        <f>'매크로 자원량 추정'!F11</f>
        <v>1.0072107636700451</v>
      </c>
      <c r="S9">
        <f>'매크로 자원량 추정'!G11</f>
        <v>1.0035620271820644</v>
      </c>
      <c r="T9">
        <f t="shared" si="6"/>
        <v>0.43</v>
      </c>
      <c r="U9">
        <f t="shared" si="6"/>
        <v>4.4999999999999998E-2</v>
      </c>
      <c r="V9">
        <f t="shared" si="6"/>
        <v>4.9999999999999998E-7</v>
      </c>
      <c r="W9">
        <f t="shared" si="6"/>
        <v>0.17050111485872416</v>
      </c>
      <c r="X9">
        <f t="shared" si="2"/>
        <v>0.26086441277848288</v>
      </c>
      <c r="Y9">
        <f t="shared" si="2"/>
        <v>0.3160087418324502</v>
      </c>
      <c r="Z9">
        <f t="shared" si="2"/>
        <v>0.34643685074413205</v>
      </c>
      <c r="AA9">
        <f t="shared" si="2"/>
        <v>0.36248328591441092</v>
      </c>
    </row>
    <row r="10" spans="1:27" x14ac:dyDescent="0.45">
      <c r="A10">
        <v>2020</v>
      </c>
      <c r="B10">
        <v>9</v>
      </c>
      <c r="C10">
        <v>8</v>
      </c>
      <c r="D10">
        <f t="shared" si="1"/>
        <v>61.157162375200031</v>
      </c>
      <c r="E10">
        <f t="shared" si="3"/>
        <v>14526.165903587158</v>
      </c>
      <c r="F10">
        <f t="shared" si="4"/>
        <v>4955.2498161091717</v>
      </c>
      <c r="G10">
        <f t="shared" si="5"/>
        <v>4280.5994153561769</v>
      </c>
      <c r="H10">
        <f t="shared" si="5"/>
        <v>2500.9969709588386</v>
      </c>
      <c r="I10">
        <f t="shared" si="5"/>
        <v>1414.4601136432029</v>
      </c>
      <c r="J10">
        <f t="shared" si="5"/>
        <v>561.41213700941626</v>
      </c>
      <c r="K10">
        <v>0</v>
      </c>
      <c r="L10">
        <f>'매크로 자원량 추정'!B40*'매크로 자원량 추정'!$B$27</f>
        <v>4.4598860965804942E-3</v>
      </c>
      <c r="M10">
        <f t="shared" si="0"/>
        <v>13712.718453076806</v>
      </c>
      <c r="N10">
        <f>'매크로 자원량 추정'!B12</f>
        <v>1.273295559186874</v>
      </c>
      <c r="O10">
        <f>'매크로 자원량 추정'!C12</f>
        <v>1.0743954718332109</v>
      </c>
      <c r="P10">
        <f>'매크로 자원량 추정'!D12</f>
        <v>1.0304622400391612</v>
      </c>
      <c r="Q10">
        <f>'매크로 자원량 추정'!E12</f>
        <v>1.0140438692420448</v>
      </c>
      <c r="R10">
        <f>'매크로 자원량 추정'!F12</f>
        <v>1.0067946876914795</v>
      </c>
      <c r="S10">
        <f>'매크로 자원량 추정'!G12</f>
        <v>1.0033607925051915</v>
      </c>
      <c r="T10">
        <f t="shared" si="6"/>
        <v>0.43</v>
      </c>
      <c r="U10">
        <f t="shared" si="6"/>
        <v>4.4999999999999998E-2</v>
      </c>
      <c r="V10">
        <f t="shared" si="6"/>
        <v>4.9999999999999998E-7</v>
      </c>
      <c r="W10">
        <f t="shared" si="6"/>
        <v>0.17050111485872416</v>
      </c>
      <c r="X10">
        <f t="shared" si="2"/>
        <v>0.26086441277848288</v>
      </c>
      <c r="Y10">
        <f t="shared" si="2"/>
        <v>0.3160087418324502</v>
      </c>
      <c r="Z10">
        <f t="shared" si="2"/>
        <v>0.34643685074413205</v>
      </c>
      <c r="AA10">
        <f t="shared" si="2"/>
        <v>0.36248328591441092</v>
      </c>
    </row>
    <row r="11" spans="1:27" x14ac:dyDescent="0.45">
      <c r="A11">
        <v>2020</v>
      </c>
      <c r="B11">
        <v>10</v>
      </c>
      <c r="C11">
        <v>9</v>
      </c>
      <c r="D11">
        <f t="shared" si="1"/>
        <v>141.29380665307386</v>
      </c>
      <c r="E11">
        <f t="shared" si="3"/>
        <v>10408.439719106642</v>
      </c>
      <c r="F11">
        <f t="shared" si="4"/>
        <v>5062.222706079745</v>
      </c>
      <c r="G11">
        <f t="shared" si="5"/>
        <v>4193.410253639051</v>
      </c>
      <c r="H11">
        <f t="shared" si="5"/>
        <v>2410.8410547326471</v>
      </c>
      <c r="I11">
        <f t="shared" si="5"/>
        <v>1353.6794055959222</v>
      </c>
      <c r="J11">
        <f t="shared" si="5"/>
        <v>535.44664082547001</v>
      </c>
      <c r="K11">
        <v>0</v>
      </c>
      <c r="L11">
        <f>'매크로 자원량 추정'!B41*'매크로 자원량 추정'!$B$27</f>
        <v>1.0423279384061148E-2</v>
      </c>
      <c r="M11">
        <f t="shared" si="0"/>
        <v>13555.600060872835</v>
      </c>
      <c r="N11">
        <f>'매크로 자원량 추정'!B13</f>
        <v>1.2357161815305073</v>
      </c>
      <c r="O11">
        <f>'매크로 자원량 추정'!C13</f>
        <v>1.0684915165613005</v>
      </c>
      <c r="P11">
        <f>'매크로 자원량 추정'!D13</f>
        <v>1.0284724249621717</v>
      </c>
      <c r="Q11">
        <f>'매크로 자원량 추정'!E13</f>
        <v>1.0132018718255937</v>
      </c>
      <c r="R11">
        <f>'매크로 자원량 추정'!F13</f>
        <v>1.0064035547290595</v>
      </c>
      <c r="S11">
        <f>'매크로 자원량 추정'!G13</f>
        <v>1.0031711506301075</v>
      </c>
      <c r="T11">
        <f t="shared" si="6"/>
        <v>0.43</v>
      </c>
      <c r="U11">
        <f t="shared" si="6"/>
        <v>4.4999999999999998E-2</v>
      </c>
      <c r="V11">
        <f t="shared" si="6"/>
        <v>4.9999999999999998E-7</v>
      </c>
      <c r="W11">
        <f t="shared" si="6"/>
        <v>0.17050111485872416</v>
      </c>
      <c r="X11">
        <f t="shared" si="2"/>
        <v>0.26086441277848288</v>
      </c>
      <c r="Y11">
        <f t="shared" si="2"/>
        <v>0.3160087418324502</v>
      </c>
      <c r="Z11">
        <f t="shared" si="2"/>
        <v>0.34643685074413205</v>
      </c>
      <c r="AA11">
        <f t="shared" si="2"/>
        <v>0.36248328591441092</v>
      </c>
    </row>
    <row r="12" spans="1:27" x14ac:dyDescent="0.45">
      <c r="A12">
        <v>2020</v>
      </c>
      <c r="B12">
        <v>11</v>
      </c>
      <c r="C12">
        <v>10</v>
      </c>
      <c r="D12">
        <f t="shared" si="1"/>
        <v>1039.2738107324458</v>
      </c>
      <c r="E12">
        <f t="shared" si="3"/>
        <v>7264.334071949248</v>
      </c>
      <c r="F12">
        <f t="shared" si="4"/>
        <v>5112.77466408283</v>
      </c>
      <c r="G12">
        <f t="shared" si="5"/>
        <v>4075.0214192167614</v>
      </c>
      <c r="H12">
        <f t="shared" si="5"/>
        <v>2307.6197093452543</v>
      </c>
      <c r="I12">
        <f t="shared" si="5"/>
        <v>1286.9323376552936</v>
      </c>
      <c r="J12">
        <f t="shared" si="5"/>
        <v>507.39200482032561</v>
      </c>
      <c r="K12">
        <v>0</v>
      </c>
      <c r="L12">
        <f>'매크로 자원량 추정'!B42*'매크로 자원량 추정'!$B$27</f>
        <v>7.8201213881224266E-2</v>
      </c>
      <c r="M12">
        <f t="shared" si="0"/>
        <v>13289.740135120464</v>
      </c>
      <c r="N12">
        <f>'매크로 자원량 추정'!B14</f>
        <v>1.2057434936253839</v>
      </c>
      <c r="O12">
        <f>'매크로 자원량 추정'!C14</f>
        <v>1.0631834768008654</v>
      </c>
      <c r="P12">
        <f>'매크로 자원량 추정'!D14</f>
        <v>1.0266310022622362</v>
      </c>
      <c r="Q12">
        <f>'매크로 자원량 추정'!E14</f>
        <v>1.0124140126799859</v>
      </c>
      <c r="R12">
        <f>'매크로 자원량 추정'!F14</f>
        <v>1.0060357653723409</v>
      </c>
      <c r="S12">
        <f>'매크로 자원량 추정'!G14</f>
        <v>1.0029924091740836</v>
      </c>
      <c r="T12">
        <f t="shared" si="6"/>
        <v>0.43</v>
      </c>
      <c r="U12">
        <f t="shared" si="6"/>
        <v>4.4999999999999998E-2</v>
      </c>
      <c r="V12">
        <f t="shared" si="6"/>
        <v>4.9999999999999998E-7</v>
      </c>
      <c r="W12">
        <f t="shared" si="6"/>
        <v>0.17050111485872416</v>
      </c>
      <c r="X12">
        <f t="shared" si="2"/>
        <v>0.26086441277848288</v>
      </c>
      <c r="Y12">
        <f t="shared" si="2"/>
        <v>0.3160087418324502</v>
      </c>
      <c r="Z12">
        <f t="shared" si="2"/>
        <v>0.34643685074413205</v>
      </c>
      <c r="AA12">
        <f t="shared" si="2"/>
        <v>0.36248328591441092</v>
      </c>
    </row>
    <row r="13" spans="1:27" x14ac:dyDescent="0.45">
      <c r="A13">
        <v>2020</v>
      </c>
      <c r="B13">
        <v>12</v>
      </c>
      <c r="C13">
        <v>11</v>
      </c>
      <c r="D13">
        <f t="shared" si="1"/>
        <v>686.75440033348821</v>
      </c>
      <c r="E13">
        <f t="shared" si="3"/>
        <v>4960.7725460184938</v>
      </c>
      <c r="F13">
        <f t="shared" si="4"/>
        <v>4791.3805689708606</v>
      </c>
      <c r="G13">
        <f t="shared" si="5"/>
        <v>3676.6122527025673</v>
      </c>
      <c r="H13">
        <f t="shared" si="5"/>
        <v>2050.6758733951206</v>
      </c>
      <c r="I13">
        <f t="shared" si="5"/>
        <v>1135.7987901395179</v>
      </c>
      <c r="J13">
        <f t="shared" si="5"/>
        <v>446.33069380086084</v>
      </c>
      <c r="K13">
        <v>0</v>
      </c>
      <c r="L13">
        <f>'매크로 자원량 추정'!B43*'매크로 자원량 추정'!$B$27</f>
        <v>5.6752818299605289E-2</v>
      </c>
      <c r="M13">
        <f t="shared" si="0"/>
        <v>12100.798179008927</v>
      </c>
      <c r="N13">
        <f>'매크로 자원량 추정'!B15</f>
        <v>1.1813221450223856</v>
      </c>
      <c r="O13">
        <f>'매크로 자원량 추정'!C15</f>
        <v>1.0583928992520348</v>
      </c>
      <c r="P13">
        <f>'매크로 자원량 추정'!D15</f>
        <v>1.0249246350378065</v>
      </c>
      <c r="Q13">
        <f>'매크로 자원량 추정'!E15</f>
        <v>1.0116763904262953</v>
      </c>
      <c r="R13">
        <f>'매크로 자원량 추정'!F15</f>
        <v>1.0056898343371472</v>
      </c>
      <c r="S13">
        <f>'매크로 자원량 추정'!G15</f>
        <v>1.0028239197888971</v>
      </c>
      <c r="T13">
        <f t="shared" si="6"/>
        <v>0.43</v>
      </c>
      <c r="U13">
        <f t="shared" si="6"/>
        <v>4.4999999999999998E-2</v>
      </c>
      <c r="V13">
        <f t="shared" si="6"/>
        <v>4.9999999999999998E-7</v>
      </c>
      <c r="W13">
        <f t="shared" si="6"/>
        <v>0.17050111485872416</v>
      </c>
      <c r="X13">
        <f t="shared" si="2"/>
        <v>0.26086441277848288</v>
      </c>
      <c r="Y13">
        <f t="shared" si="2"/>
        <v>0.3160087418324502</v>
      </c>
      <c r="Z13">
        <f t="shared" si="2"/>
        <v>0.34643685074413205</v>
      </c>
      <c r="AA13">
        <f t="shared" si="2"/>
        <v>0.36248328591441092</v>
      </c>
    </row>
    <row r="14" spans="1:27" x14ac:dyDescent="0.45">
      <c r="A14">
        <v>2021</v>
      </c>
      <c r="B14">
        <v>1</v>
      </c>
      <c r="C14">
        <v>12</v>
      </c>
      <c r="D14">
        <f t="shared" si="1"/>
        <v>189.29540838105058</v>
      </c>
      <c r="E14">
        <f t="shared" si="3"/>
        <v>2979.3345001234675</v>
      </c>
      <c r="F14">
        <f t="shared" si="4"/>
        <v>3325.8184306499315</v>
      </c>
      <c r="G14">
        <f t="shared" si="5"/>
        <v>4571.0364782462884</v>
      </c>
      <c r="H14">
        <f t="shared" si="5"/>
        <v>3390.0210929335231</v>
      </c>
      <c r="I14">
        <f t="shared" si="5"/>
        <v>1864.8808138476084</v>
      </c>
      <c r="J14">
        <f t="shared" si="5"/>
        <v>1026.3997563647358</v>
      </c>
      <c r="K14">
        <v>0</v>
      </c>
      <c r="L14">
        <f>L2</f>
        <v>1.3351200307261543E-2</v>
      </c>
      <c r="M14">
        <f t="shared" si="0"/>
        <v>14178.156572042088</v>
      </c>
      <c r="N14">
        <f>N2</f>
        <v>8.6201218745313053</v>
      </c>
      <c r="O14">
        <f t="shared" ref="O14:S14" si="7">O2</f>
        <v>1.1610740940419642</v>
      </c>
      <c r="P14">
        <f t="shared" si="7"/>
        <v>1.0540543689490181</v>
      </c>
      <c r="Q14">
        <f t="shared" si="7"/>
        <v>1.0233414656310638</v>
      </c>
      <c r="R14">
        <f t="shared" si="7"/>
        <v>1.0109854330301788</v>
      </c>
      <c r="S14">
        <f t="shared" si="7"/>
        <v>1.0053643810555184</v>
      </c>
      <c r="T14">
        <f t="shared" si="6"/>
        <v>0.43</v>
      </c>
      <c r="U14">
        <f t="shared" si="6"/>
        <v>4.4999999999999998E-2</v>
      </c>
      <c r="V14">
        <f t="shared" si="6"/>
        <v>4.9999999999999998E-7</v>
      </c>
      <c r="W14">
        <f t="shared" si="6"/>
        <v>0.17050111485872416</v>
      </c>
      <c r="X14">
        <f t="shared" si="2"/>
        <v>0.26086441277848288</v>
      </c>
      <c r="Y14">
        <f t="shared" si="2"/>
        <v>0.3160087418324502</v>
      </c>
      <c r="Z14">
        <f t="shared" si="2"/>
        <v>0.34643685074413205</v>
      </c>
      <c r="AA14">
        <f t="shared" si="2"/>
        <v>0.36248328591441092</v>
      </c>
    </row>
    <row r="15" spans="1:27" x14ac:dyDescent="0.45">
      <c r="A15">
        <v>2021</v>
      </c>
      <c r="B15">
        <v>2</v>
      </c>
      <c r="C15">
        <v>13</v>
      </c>
      <c r="D15">
        <f t="shared" si="1"/>
        <v>176.21772026109284</v>
      </c>
      <c r="E15">
        <f t="shared" si="3"/>
        <v>14600.611131034406</v>
      </c>
      <c r="F15">
        <f t="shared" si="4"/>
        <v>3643.3494803025746</v>
      </c>
      <c r="G15">
        <f t="shared" si="5"/>
        <v>4540.2767032145302</v>
      </c>
      <c r="H15">
        <f t="shared" si="5"/>
        <v>3267.7765911858883</v>
      </c>
      <c r="I15">
        <f t="shared" si="5"/>
        <v>1775.6274096713653</v>
      </c>
      <c r="J15">
        <f t="shared" si="5"/>
        <v>971.76632802082486</v>
      </c>
      <c r="K15">
        <v>0</v>
      </c>
      <c r="L15">
        <f t="shared" ref="L15:L78" si="8">L3</f>
        <v>1.2410750453903562E-2</v>
      </c>
      <c r="M15">
        <f t="shared" si="0"/>
        <v>14198.796512395184</v>
      </c>
      <c r="N15">
        <f t="shared" ref="N15:S30" si="9">N3</f>
        <v>3.2678406690608193</v>
      </c>
      <c r="O15">
        <f t="shared" si="9"/>
        <v>1.1440413263120033</v>
      </c>
      <c r="P15">
        <f t="shared" si="9"/>
        <v>1.0501129079198277</v>
      </c>
      <c r="Q15">
        <f t="shared" si="9"/>
        <v>1.0218709165783502</v>
      </c>
      <c r="R15">
        <f t="shared" si="9"/>
        <v>1.0103378645517875</v>
      </c>
      <c r="S15">
        <f t="shared" si="9"/>
        <v>1.0050581211766119</v>
      </c>
      <c r="T15">
        <f t="shared" si="6"/>
        <v>0.43</v>
      </c>
      <c r="U15">
        <f t="shared" si="6"/>
        <v>4.4999999999999998E-2</v>
      </c>
      <c r="V15">
        <f t="shared" si="6"/>
        <v>4.9999999999999998E-7</v>
      </c>
      <c r="W15">
        <f t="shared" si="6"/>
        <v>0.17050111485872416</v>
      </c>
      <c r="X15">
        <f t="shared" si="2"/>
        <v>0.26086441277848288</v>
      </c>
      <c r="Y15">
        <f t="shared" si="2"/>
        <v>0.3160087418324502</v>
      </c>
      <c r="Z15">
        <f t="shared" si="2"/>
        <v>0.34643685074413205</v>
      </c>
      <c r="AA15">
        <f t="shared" si="2"/>
        <v>0.36248328591441092</v>
      </c>
    </row>
    <row r="16" spans="1:27" x14ac:dyDescent="0.45">
      <c r="A16">
        <v>2021</v>
      </c>
      <c r="B16">
        <v>3</v>
      </c>
      <c r="C16">
        <v>14</v>
      </c>
      <c r="D16">
        <f t="shared" si="1"/>
        <v>299.67459343122817</v>
      </c>
      <c r="E16">
        <f t="shared" si="3"/>
        <v>26847.792766397779</v>
      </c>
      <c r="F16">
        <f t="shared" si="4"/>
        <v>3935.3592637222528</v>
      </c>
      <c r="G16">
        <f t="shared" si="5"/>
        <v>4496.9037876971943</v>
      </c>
      <c r="H16">
        <f t="shared" si="5"/>
        <v>3148.4242368777063</v>
      </c>
      <c r="I16">
        <f t="shared" si="5"/>
        <v>1691.2174744067322</v>
      </c>
      <c r="J16">
        <f t="shared" si="5"/>
        <v>920.67061667288385</v>
      </c>
      <c r="K16">
        <v>0</v>
      </c>
      <c r="L16">
        <f t="shared" si="8"/>
        <v>2.1114884749295418E-2</v>
      </c>
      <c r="M16">
        <f t="shared" si="0"/>
        <v>14192.575379376769</v>
      </c>
      <c r="N16">
        <f t="shared" si="9"/>
        <v>2.2382502350490769</v>
      </c>
      <c r="O16">
        <f t="shared" si="9"/>
        <v>1.1295373993361264</v>
      </c>
      <c r="P16">
        <f t="shared" si="9"/>
        <v>1.0465219726732478</v>
      </c>
      <c r="Q16">
        <f t="shared" si="9"/>
        <v>1.0205035229536517</v>
      </c>
      <c r="R16">
        <f t="shared" si="9"/>
        <v>1.0097306758633313</v>
      </c>
      <c r="S16">
        <f t="shared" si="9"/>
        <v>1.0047698588762555</v>
      </c>
      <c r="T16">
        <f t="shared" si="6"/>
        <v>0.43</v>
      </c>
      <c r="U16">
        <f t="shared" si="6"/>
        <v>4.4999999999999998E-2</v>
      </c>
      <c r="V16">
        <f t="shared" si="6"/>
        <v>4.9999999999999998E-7</v>
      </c>
      <c r="W16">
        <f t="shared" si="6"/>
        <v>0.17050111485872416</v>
      </c>
      <c r="X16">
        <f t="shared" si="2"/>
        <v>0.26086441277848288</v>
      </c>
      <c r="Y16">
        <f t="shared" si="2"/>
        <v>0.3160087418324502</v>
      </c>
      <c r="Z16">
        <f t="shared" si="2"/>
        <v>0.34643685074413205</v>
      </c>
      <c r="AA16">
        <f t="shared" si="2"/>
        <v>0.36248328591441092</v>
      </c>
    </row>
    <row r="17" spans="1:27" x14ac:dyDescent="0.45">
      <c r="A17">
        <v>2021</v>
      </c>
      <c r="B17">
        <v>4</v>
      </c>
      <c r="C17">
        <v>15</v>
      </c>
      <c r="D17">
        <f t="shared" si="1"/>
        <v>243.8575601184389</v>
      </c>
      <c r="E17">
        <f t="shared" si="3"/>
        <v>33445.814893033574</v>
      </c>
      <c r="F17">
        <f t="shared" si="4"/>
        <v>4162.0097148286814</v>
      </c>
      <c r="G17">
        <f t="shared" si="5"/>
        <v>4399.3821295897515</v>
      </c>
      <c r="H17">
        <f t="shared" si="5"/>
        <v>3001.915399435914</v>
      </c>
      <c r="I17">
        <f t="shared" si="5"/>
        <v>1595.1189640505868</v>
      </c>
      <c r="J17">
        <f t="shared" si="5"/>
        <v>863.9944377714512</v>
      </c>
      <c r="K17">
        <v>0</v>
      </c>
      <c r="L17">
        <f t="shared" si="8"/>
        <v>1.7390546631021866E-2</v>
      </c>
      <c r="M17">
        <f t="shared" si="0"/>
        <v>14022.420645676384</v>
      </c>
      <c r="N17">
        <f t="shared" si="9"/>
        <v>1.8270192822678391</v>
      </c>
      <c r="O17">
        <f t="shared" si="9"/>
        <v>1.1170577104393344</v>
      </c>
      <c r="P17">
        <f t="shared" si="9"/>
        <v>1.0432418957194785</v>
      </c>
      <c r="Q17">
        <f t="shared" si="9"/>
        <v>1.0192307904732578</v>
      </c>
      <c r="R17">
        <f t="shared" si="9"/>
        <v>1.0091610987898421</v>
      </c>
      <c r="S17">
        <f t="shared" si="9"/>
        <v>1.0044984798858381</v>
      </c>
      <c r="T17">
        <f t="shared" si="6"/>
        <v>0.43</v>
      </c>
      <c r="U17">
        <f t="shared" si="6"/>
        <v>4.4999999999999998E-2</v>
      </c>
      <c r="V17">
        <f t="shared" si="6"/>
        <v>4.9999999999999998E-7</v>
      </c>
      <c r="W17">
        <f t="shared" si="6"/>
        <v>0.17050111485872416</v>
      </c>
      <c r="X17">
        <f t="shared" si="2"/>
        <v>0.26086441277848288</v>
      </c>
      <c r="Y17">
        <f t="shared" si="2"/>
        <v>0.3160087418324502</v>
      </c>
      <c r="Z17">
        <f t="shared" si="2"/>
        <v>0.34643685074413205</v>
      </c>
      <c r="AA17">
        <f t="shared" si="2"/>
        <v>0.36248328591441092</v>
      </c>
    </row>
    <row r="18" spans="1:27" x14ac:dyDescent="0.45">
      <c r="A18">
        <v>2021</v>
      </c>
      <c r="B18">
        <v>5</v>
      </c>
      <c r="C18">
        <v>16</v>
      </c>
      <c r="D18">
        <f t="shared" si="1"/>
        <v>67.177297818978204</v>
      </c>
      <c r="E18">
        <f t="shared" si="3"/>
        <v>33808.632301348014</v>
      </c>
      <c r="F18">
        <f t="shared" si="4"/>
        <v>4367.6111919190243</v>
      </c>
      <c r="G18">
        <f t="shared" si="5"/>
        <v>4306.5792039162507</v>
      </c>
      <c r="H18">
        <f t="shared" si="5"/>
        <v>2869.7556485170985</v>
      </c>
      <c r="I18">
        <f t="shared" si="5"/>
        <v>1509.5540754446745</v>
      </c>
      <c r="J18">
        <f t="shared" si="5"/>
        <v>813.80111434052833</v>
      </c>
      <c r="K18">
        <v>0</v>
      </c>
      <c r="L18">
        <f t="shared" si="8"/>
        <v>4.8442949846366438E-3</v>
      </c>
      <c r="M18">
        <f t="shared" si="0"/>
        <v>13867.301234137576</v>
      </c>
      <c r="N18">
        <f t="shared" si="9"/>
        <v>1.6095724778898968</v>
      </c>
      <c r="O18">
        <f t="shared" si="9"/>
        <v>1.1062230943819682</v>
      </c>
      <c r="P18">
        <f t="shared" si="9"/>
        <v>1.0402386604077685</v>
      </c>
      <c r="Q18">
        <f t="shared" si="9"/>
        <v>1.0180450748550256</v>
      </c>
      <c r="R18">
        <f t="shared" si="9"/>
        <v>1.0086265832125294</v>
      </c>
      <c r="S18">
        <f t="shared" si="9"/>
        <v>1.0042429451623935</v>
      </c>
      <c r="T18">
        <f t="shared" si="6"/>
        <v>0.43</v>
      </c>
      <c r="U18">
        <f t="shared" si="6"/>
        <v>4.4999999999999998E-2</v>
      </c>
      <c r="V18">
        <f t="shared" si="6"/>
        <v>4.9999999999999998E-7</v>
      </c>
      <c r="W18">
        <f t="shared" si="6"/>
        <v>0.17050111485872416</v>
      </c>
      <c r="X18">
        <f t="shared" si="2"/>
        <v>0.26086441277848288</v>
      </c>
      <c r="Y18">
        <f t="shared" si="2"/>
        <v>0.3160087418324502</v>
      </c>
      <c r="Z18">
        <f t="shared" si="2"/>
        <v>0.34643685074413205</v>
      </c>
      <c r="AA18">
        <f t="shared" si="2"/>
        <v>0.36248328591441092</v>
      </c>
    </row>
    <row r="19" spans="1:27" x14ac:dyDescent="0.45">
      <c r="A19">
        <v>2021</v>
      </c>
      <c r="B19">
        <v>6</v>
      </c>
      <c r="C19">
        <v>17</v>
      </c>
      <c r="D19">
        <f t="shared" si="1"/>
        <v>227.61885519793313</v>
      </c>
      <c r="E19">
        <f t="shared" si="3"/>
        <v>30098.053439762916</v>
      </c>
      <c r="F19">
        <f t="shared" si="4"/>
        <v>4592.9745142399343</v>
      </c>
      <c r="G19">
        <f t="shared" si="5"/>
        <v>4257.4136837923415</v>
      </c>
      <c r="H19">
        <f t="shared" si="5"/>
        <v>2776.1693339345179</v>
      </c>
      <c r="I19">
        <f t="shared" si="5"/>
        <v>1446.7477074355322</v>
      </c>
      <c r="J19">
        <f t="shared" si="5"/>
        <v>776.53530393219876</v>
      </c>
      <c r="K19">
        <v>0</v>
      </c>
      <c r="L19">
        <f t="shared" si="8"/>
        <v>1.6434763597872513E-2</v>
      </c>
      <c r="M19">
        <f t="shared" si="0"/>
        <v>13849.840543334525</v>
      </c>
      <c r="N19">
        <f t="shared" si="9"/>
        <v>1.4760746702145</v>
      </c>
      <c r="O19">
        <f t="shared" si="9"/>
        <v>1.0967431646444317</v>
      </c>
      <c r="P19">
        <f t="shared" si="9"/>
        <v>1.0374829288133849</v>
      </c>
      <c r="Q19">
        <f t="shared" si="9"/>
        <v>1.0169394788043777</v>
      </c>
      <c r="R19">
        <f t="shared" si="9"/>
        <v>1.0081247767436716</v>
      </c>
      <c r="S19">
        <f t="shared" si="9"/>
        <v>1.004002285131397</v>
      </c>
      <c r="T19">
        <f t="shared" si="6"/>
        <v>0.43</v>
      </c>
      <c r="U19">
        <f t="shared" si="6"/>
        <v>4.4999999999999998E-2</v>
      </c>
      <c r="V19">
        <f t="shared" si="6"/>
        <v>4.9999999999999998E-7</v>
      </c>
      <c r="W19">
        <f t="shared" si="6"/>
        <v>0.17050111485872416</v>
      </c>
      <c r="X19">
        <f t="shared" si="6"/>
        <v>0.26086441277848288</v>
      </c>
      <c r="Y19">
        <f t="shared" si="6"/>
        <v>0.3160087418324502</v>
      </c>
      <c r="Z19">
        <f t="shared" si="6"/>
        <v>0.34643685074413205</v>
      </c>
      <c r="AA19">
        <f t="shared" si="6"/>
        <v>0.36248328591441092</v>
      </c>
    </row>
    <row r="20" spans="1:27" x14ac:dyDescent="0.45">
      <c r="A20">
        <v>2021</v>
      </c>
      <c r="B20">
        <v>7</v>
      </c>
      <c r="C20">
        <v>18</v>
      </c>
      <c r="D20">
        <f t="shared" si="1"/>
        <v>140.69487441404422</v>
      </c>
      <c r="E20">
        <f t="shared" si="3"/>
        <v>24654.792630559587</v>
      </c>
      <c r="F20">
        <f t="shared" si="4"/>
        <v>4735.1498503515977</v>
      </c>
      <c r="G20">
        <f t="shared" ref="G20:J35" si="10">IF(MOD($C19,12)=11,O19*(1-$U19)*F19-$L19*F19,P19*(1-$U19)*G19-$L19*G19)</f>
        <v>4148.259699597188</v>
      </c>
      <c r="H20">
        <f t="shared" si="10"/>
        <v>2650.5266800146055</v>
      </c>
      <c r="I20">
        <f t="shared" si="10"/>
        <v>1369.0926535750687</v>
      </c>
      <c r="J20">
        <f t="shared" si="10"/>
        <v>731.79710060411276</v>
      </c>
      <c r="K20">
        <v>0</v>
      </c>
      <c r="L20">
        <f t="shared" si="8"/>
        <v>1.0318787682195112E-2</v>
      </c>
      <c r="M20">
        <f t="shared" si="0"/>
        <v>13634.825984142573</v>
      </c>
      <c r="N20">
        <f t="shared" si="9"/>
        <v>1.3861661914514798</v>
      </c>
      <c r="O20">
        <f t="shared" si="9"/>
        <v>1.0883917876192275</v>
      </c>
      <c r="P20">
        <f t="shared" si="9"/>
        <v>1.0349492637516564</v>
      </c>
      <c r="Q20">
        <f t="shared" si="9"/>
        <v>1.0159077636897533</v>
      </c>
      <c r="R20">
        <f t="shared" si="9"/>
        <v>1.0076535066400056</v>
      </c>
      <c r="S20">
        <f t="shared" si="9"/>
        <v>1.0037755944420483</v>
      </c>
      <c r="T20">
        <f t="shared" si="6"/>
        <v>0.43</v>
      </c>
      <c r="U20">
        <f t="shared" si="6"/>
        <v>4.4999999999999998E-2</v>
      </c>
      <c r="V20">
        <f t="shared" si="6"/>
        <v>4.9999999999999998E-7</v>
      </c>
      <c r="W20">
        <f t="shared" si="6"/>
        <v>0.17050111485872416</v>
      </c>
      <c r="X20">
        <f t="shared" si="6"/>
        <v>0.26086441277848288</v>
      </c>
      <c r="Y20">
        <f t="shared" si="6"/>
        <v>0.3160087418324502</v>
      </c>
      <c r="Z20">
        <f t="shared" si="6"/>
        <v>0.34643685074413205</v>
      </c>
      <c r="AA20">
        <f t="shared" si="6"/>
        <v>0.36248328591441092</v>
      </c>
    </row>
    <row r="21" spans="1:27" x14ac:dyDescent="0.45">
      <c r="A21">
        <v>2021</v>
      </c>
      <c r="B21">
        <v>8</v>
      </c>
      <c r="C21">
        <v>19</v>
      </c>
      <c r="D21">
        <f t="shared" si="1"/>
        <v>129.05983615173423</v>
      </c>
      <c r="E21">
        <f t="shared" si="3"/>
        <v>19058.818142355776</v>
      </c>
      <c r="F21">
        <f t="shared" si="4"/>
        <v>4872.920784857828</v>
      </c>
      <c r="G21">
        <f t="shared" si="10"/>
        <v>4057.2375863703319</v>
      </c>
      <c r="H21">
        <f t="shared" si="10"/>
        <v>2544.1693315923853</v>
      </c>
      <c r="I21">
        <f t="shared" si="10"/>
        <v>1303.3629412824446</v>
      </c>
      <c r="J21">
        <f t="shared" si="10"/>
        <v>693.9536076271371</v>
      </c>
      <c r="K21">
        <v>0</v>
      </c>
      <c r="L21">
        <f t="shared" si="8"/>
        <v>9.5801101736456111E-3</v>
      </c>
      <c r="M21">
        <f t="shared" si="0"/>
        <v>13471.644251730129</v>
      </c>
      <c r="N21">
        <f t="shared" si="9"/>
        <v>1.3216858523054307</v>
      </c>
      <c r="O21">
        <f t="shared" si="9"/>
        <v>1.080990254040735</v>
      </c>
      <c r="P21">
        <f t="shared" si="9"/>
        <v>1.0326155011645681</v>
      </c>
      <c r="Q21">
        <f t="shared" si="9"/>
        <v>1.0149442735164043</v>
      </c>
      <c r="R21">
        <f t="shared" si="9"/>
        <v>1.0072107636700451</v>
      </c>
      <c r="S21">
        <f t="shared" si="9"/>
        <v>1.0035620271820644</v>
      </c>
      <c r="T21">
        <f t="shared" si="6"/>
        <v>0.43</v>
      </c>
      <c r="U21">
        <f t="shared" si="6"/>
        <v>4.4999999999999998E-2</v>
      </c>
      <c r="V21">
        <f t="shared" si="6"/>
        <v>4.9999999999999998E-7</v>
      </c>
      <c r="W21">
        <f t="shared" si="6"/>
        <v>0.17050111485872416</v>
      </c>
      <c r="X21">
        <f t="shared" si="6"/>
        <v>0.26086441277848288</v>
      </c>
      <c r="Y21">
        <f t="shared" si="6"/>
        <v>0.3160087418324502</v>
      </c>
      <c r="Z21">
        <f t="shared" si="6"/>
        <v>0.34643685074413205</v>
      </c>
      <c r="AA21">
        <f t="shared" si="6"/>
        <v>0.36248328591441092</v>
      </c>
    </row>
    <row r="22" spans="1:27" x14ac:dyDescent="0.45">
      <c r="A22">
        <v>2021</v>
      </c>
      <c r="B22">
        <v>9</v>
      </c>
      <c r="C22">
        <v>20</v>
      </c>
      <c r="D22">
        <f t="shared" si="1"/>
        <v>59.259753964985407</v>
      </c>
      <c r="E22">
        <f t="shared" si="3"/>
        <v>14118.125445634159</v>
      </c>
      <c r="F22">
        <f t="shared" si="4"/>
        <v>4983.8556646859824</v>
      </c>
      <c r="G22">
        <f t="shared" si="10"/>
        <v>3962.1671514537306</v>
      </c>
      <c r="H22">
        <f t="shared" si="10"/>
        <v>2441.6181172306751</v>
      </c>
      <c r="I22">
        <f t="shared" si="10"/>
        <v>1241.20056960032</v>
      </c>
      <c r="J22">
        <f t="shared" si="10"/>
        <v>658.4381902083029</v>
      </c>
      <c r="K22">
        <v>0</v>
      </c>
      <c r="L22">
        <f t="shared" si="8"/>
        <v>4.4598860965804942E-3</v>
      </c>
      <c r="M22">
        <f t="shared" si="0"/>
        <v>13287.279693179011</v>
      </c>
      <c r="N22">
        <f t="shared" si="9"/>
        <v>1.273295559186874</v>
      </c>
      <c r="O22">
        <f t="shared" si="9"/>
        <v>1.0743954718332109</v>
      </c>
      <c r="P22">
        <f t="shared" si="9"/>
        <v>1.0304622400391612</v>
      </c>
      <c r="Q22">
        <f t="shared" si="9"/>
        <v>1.0140438692420448</v>
      </c>
      <c r="R22">
        <f t="shared" si="9"/>
        <v>1.0067946876914795</v>
      </c>
      <c r="S22">
        <f t="shared" si="9"/>
        <v>1.0033607925051915</v>
      </c>
      <c r="T22">
        <f t="shared" si="6"/>
        <v>0.43</v>
      </c>
      <c r="U22">
        <f t="shared" si="6"/>
        <v>4.4999999999999998E-2</v>
      </c>
      <c r="V22">
        <f t="shared" si="6"/>
        <v>4.9999999999999998E-7</v>
      </c>
      <c r="W22">
        <f t="shared" si="6"/>
        <v>0.17050111485872416</v>
      </c>
      <c r="X22">
        <f t="shared" si="6"/>
        <v>0.26086441277848288</v>
      </c>
      <c r="Y22">
        <f t="shared" si="6"/>
        <v>0.3160087418324502</v>
      </c>
      <c r="Z22">
        <f t="shared" si="6"/>
        <v>0.34643685074413205</v>
      </c>
      <c r="AA22">
        <f t="shared" si="6"/>
        <v>0.36248328591441092</v>
      </c>
    </row>
    <row r="23" spans="1:27" x14ac:dyDescent="0.45">
      <c r="A23">
        <v>2021</v>
      </c>
      <c r="B23">
        <v>10</v>
      </c>
      <c r="C23">
        <v>21</v>
      </c>
      <c r="D23">
        <f t="shared" si="1"/>
        <v>136.98652067949936</v>
      </c>
      <c r="E23">
        <f t="shared" si="3"/>
        <v>10119.733898545412</v>
      </c>
      <c r="F23">
        <f t="shared" si="4"/>
        <v>5091.4460916942189</v>
      </c>
      <c r="G23">
        <f t="shared" si="10"/>
        <v>3881.4639603821506</v>
      </c>
      <c r="H23">
        <f t="shared" si="10"/>
        <v>2353.602689387511</v>
      </c>
      <c r="I23">
        <f t="shared" si="10"/>
        <v>1187.8649903773166</v>
      </c>
      <c r="J23">
        <f t="shared" si="10"/>
        <v>627.98520711768026</v>
      </c>
      <c r="K23">
        <v>0</v>
      </c>
      <c r="L23">
        <f t="shared" si="8"/>
        <v>1.0423279384061148E-2</v>
      </c>
      <c r="M23">
        <f t="shared" si="0"/>
        <v>13142.362938958879</v>
      </c>
      <c r="N23">
        <f t="shared" si="9"/>
        <v>1.2357161815305073</v>
      </c>
      <c r="O23">
        <f t="shared" si="9"/>
        <v>1.0684915165613005</v>
      </c>
      <c r="P23">
        <f t="shared" si="9"/>
        <v>1.0284724249621717</v>
      </c>
      <c r="Q23">
        <f t="shared" si="9"/>
        <v>1.0132018718255937</v>
      </c>
      <c r="R23">
        <f t="shared" si="9"/>
        <v>1.0064035547290595</v>
      </c>
      <c r="S23">
        <f t="shared" si="9"/>
        <v>1.0031711506301075</v>
      </c>
      <c r="T23">
        <f t="shared" si="6"/>
        <v>0.43</v>
      </c>
      <c r="U23">
        <f t="shared" si="6"/>
        <v>4.4999999999999998E-2</v>
      </c>
      <c r="V23">
        <f t="shared" si="6"/>
        <v>4.9999999999999998E-7</v>
      </c>
      <c r="W23">
        <f t="shared" si="6"/>
        <v>0.17050111485872416</v>
      </c>
      <c r="X23">
        <f t="shared" si="6"/>
        <v>0.26086441277848288</v>
      </c>
      <c r="Y23">
        <f t="shared" si="6"/>
        <v>0.3160087418324502</v>
      </c>
      <c r="Z23">
        <f t="shared" si="6"/>
        <v>0.34643685074413205</v>
      </c>
      <c r="AA23">
        <f t="shared" si="6"/>
        <v>0.36248328591441092</v>
      </c>
    </row>
    <row r="24" spans="1:27" x14ac:dyDescent="0.45">
      <c r="A24">
        <v>2021</v>
      </c>
      <c r="B24">
        <v>11</v>
      </c>
      <c r="C24">
        <v>22</v>
      </c>
      <c r="D24">
        <f t="shared" si="1"/>
        <v>1008.1215527878246</v>
      </c>
      <c r="E24">
        <f t="shared" si="3"/>
        <v>7064.6435528159809</v>
      </c>
      <c r="F24">
        <f t="shared" si="4"/>
        <v>5142.2898779016459</v>
      </c>
      <c r="G24">
        <f t="shared" si="10"/>
        <v>3771.8820291310899</v>
      </c>
      <c r="H24">
        <f t="shared" si="10"/>
        <v>2252.8320327616611</v>
      </c>
      <c r="I24">
        <f t="shared" si="10"/>
        <v>1129.2938804902565</v>
      </c>
      <c r="J24">
        <f t="shared" si="10"/>
        <v>595.08202861395273</v>
      </c>
      <c r="K24">
        <v>0</v>
      </c>
      <c r="L24">
        <f t="shared" si="8"/>
        <v>7.8201213881224266E-2</v>
      </c>
      <c r="M24">
        <f t="shared" si="0"/>
        <v>12891.379848898609</v>
      </c>
      <c r="N24">
        <f t="shared" si="9"/>
        <v>1.2057434936253839</v>
      </c>
      <c r="O24">
        <f t="shared" si="9"/>
        <v>1.0631834768008654</v>
      </c>
      <c r="P24">
        <f t="shared" si="9"/>
        <v>1.0266310022622362</v>
      </c>
      <c r="Q24">
        <f t="shared" si="9"/>
        <v>1.0124140126799859</v>
      </c>
      <c r="R24">
        <f t="shared" si="9"/>
        <v>1.0060357653723409</v>
      </c>
      <c r="S24">
        <f t="shared" si="9"/>
        <v>1.0029924091740836</v>
      </c>
      <c r="T24">
        <f t="shared" si="6"/>
        <v>0.43</v>
      </c>
      <c r="U24">
        <f t="shared" si="6"/>
        <v>4.4999999999999998E-2</v>
      </c>
      <c r="V24">
        <f t="shared" si="6"/>
        <v>4.9999999999999998E-7</v>
      </c>
      <c r="W24">
        <f t="shared" si="6"/>
        <v>0.17050111485872416</v>
      </c>
      <c r="X24">
        <f t="shared" si="6"/>
        <v>0.26086441277848288</v>
      </c>
      <c r="Y24">
        <f t="shared" si="6"/>
        <v>0.3160087418324502</v>
      </c>
      <c r="Z24">
        <f t="shared" si="6"/>
        <v>0.34643685074413205</v>
      </c>
      <c r="AA24">
        <f t="shared" si="6"/>
        <v>0.36248328591441092</v>
      </c>
    </row>
    <row r="25" spans="1:27" x14ac:dyDescent="0.45">
      <c r="A25">
        <v>2021</v>
      </c>
      <c r="B25">
        <v>12</v>
      </c>
      <c r="C25">
        <v>23</v>
      </c>
      <c r="D25">
        <f t="shared" si="1"/>
        <v>666.52099501978932</v>
      </c>
      <c r="E25">
        <f t="shared" si="3"/>
        <v>4825.255519526434</v>
      </c>
      <c r="F25">
        <f t="shared" si="4"/>
        <v>4819.040427124587</v>
      </c>
      <c r="G25">
        <f t="shared" si="10"/>
        <v>3403.110378427762</v>
      </c>
      <c r="H25">
        <f t="shared" si="10"/>
        <v>2001.9885762315737</v>
      </c>
      <c r="I25">
        <f t="shared" si="10"/>
        <v>996.67292960382042</v>
      </c>
      <c r="J25">
        <f t="shared" si="10"/>
        <v>523.46779645008996</v>
      </c>
      <c r="K25">
        <v>0</v>
      </c>
      <c r="L25">
        <f t="shared" si="8"/>
        <v>5.6752818299605289E-2</v>
      </c>
      <c r="M25">
        <f t="shared" si="0"/>
        <v>11744.280107837832</v>
      </c>
      <c r="N25">
        <f t="shared" si="9"/>
        <v>1.1813221450223856</v>
      </c>
      <c r="O25">
        <f t="shared" si="9"/>
        <v>1.0583928992520348</v>
      </c>
      <c r="P25">
        <f t="shared" si="9"/>
        <v>1.0249246350378065</v>
      </c>
      <c r="Q25">
        <f t="shared" si="9"/>
        <v>1.0116763904262953</v>
      </c>
      <c r="R25">
        <f t="shared" si="9"/>
        <v>1.0056898343371472</v>
      </c>
      <c r="S25">
        <f t="shared" si="9"/>
        <v>1.0028239197888971</v>
      </c>
      <c r="T25">
        <f t="shared" si="6"/>
        <v>0.43</v>
      </c>
      <c r="U25">
        <f t="shared" si="6"/>
        <v>4.4999999999999998E-2</v>
      </c>
      <c r="V25">
        <f t="shared" si="6"/>
        <v>4.9999999999999998E-7</v>
      </c>
      <c r="W25">
        <f t="shared" si="6"/>
        <v>0.17050111485872416</v>
      </c>
      <c r="X25">
        <f t="shared" si="6"/>
        <v>0.26086441277848288</v>
      </c>
      <c r="Y25">
        <f t="shared" si="6"/>
        <v>0.3160087418324502</v>
      </c>
      <c r="Z25">
        <f t="shared" si="6"/>
        <v>0.34643685074413205</v>
      </c>
      <c r="AA25">
        <f t="shared" si="6"/>
        <v>0.36248328591441092</v>
      </c>
    </row>
    <row r="26" spans="1:27" x14ac:dyDescent="0.45">
      <c r="A26">
        <v>2022</v>
      </c>
      <c r="B26">
        <v>1</v>
      </c>
      <c r="C26">
        <v>24</v>
      </c>
      <c r="D26">
        <f t="shared" si="1"/>
        <v>182.80320426090856</v>
      </c>
      <c r="E26">
        <f t="shared" si="3"/>
        <v>2877.080604882281</v>
      </c>
      <c r="F26">
        <f t="shared" si="4"/>
        <v>3235.3508689463342</v>
      </c>
      <c r="G26">
        <f t="shared" si="10"/>
        <v>4597.4243259206305</v>
      </c>
      <c r="H26">
        <f t="shared" si="10"/>
        <v>3137.8386328258784</v>
      </c>
      <c r="I26">
        <f t="shared" si="10"/>
        <v>1820.6046766304319</v>
      </c>
      <c r="J26">
        <f t="shared" si="10"/>
        <v>900.674363277873</v>
      </c>
      <c r="K26">
        <v>0</v>
      </c>
      <c r="L26">
        <f t="shared" si="8"/>
        <v>1.3351200307261543E-2</v>
      </c>
      <c r="M26">
        <f t="shared" si="0"/>
        <v>13691.892867601147</v>
      </c>
      <c r="N26">
        <f t="shared" si="9"/>
        <v>8.6201218745313053</v>
      </c>
      <c r="O26">
        <f t="shared" si="9"/>
        <v>1.1610740940419642</v>
      </c>
      <c r="P26">
        <f t="shared" si="9"/>
        <v>1.0540543689490181</v>
      </c>
      <c r="Q26">
        <f t="shared" si="9"/>
        <v>1.0233414656310638</v>
      </c>
      <c r="R26">
        <f t="shared" si="9"/>
        <v>1.0109854330301788</v>
      </c>
      <c r="S26">
        <f t="shared" si="9"/>
        <v>1.0053643810555184</v>
      </c>
      <c r="T26">
        <f t="shared" si="6"/>
        <v>0.43</v>
      </c>
      <c r="U26">
        <f t="shared" si="6"/>
        <v>4.4999999999999998E-2</v>
      </c>
      <c r="V26">
        <f t="shared" si="6"/>
        <v>4.9999999999999998E-7</v>
      </c>
      <c r="W26">
        <f t="shared" si="6"/>
        <v>0.17050111485872416</v>
      </c>
      <c r="X26">
        <f t="shared" si="6"/>
        <v>0.26086441277848288</v>
      </c>
      <c r="Y26">
        <f t="shared" si="6"/>
        <v>0.3160087418324502</v>
      </c>
      <c r="Z26">
        <f t="shared" si="6"/>
        <v>0.34643685074413205</v>
      </c>
      <c r="AA26">
        <f t="shared" si="6"/>
        <v>0.36248328591441092</v>
      </c>
    </row>
    <row r="27" spans="1:27" x14ac:dyDescent="0.45">
      <c r="A27">
        <v>2022</v>
      </c>
      <c r="B27">
        <v>2</v>
      </c>
      <c r="C27">
        <v>25</v>
      </c>
      <c r="D27">
        <f t="shared" si="1"/>
        <v>170.295636522264</v>
      </c>
      <c r="E27">
        <f t="shared" si="3"/>
        <v>14100.770781041245</v>
      </c>
      <c r="F27">
        <f t="shared" si="4"/>
        <v>3544.2445679960324</v>
      </c>
      <c r="G27">
        <f t="shared" si="10"/>
        <v>4566.4869797270803</v>
      </c>
      <c r="H27">
        <f t="shared" si="10"/>
        <v>3024.6878559667443</v>
      </c>
      <c r="I27">
        <f t="shared" si="10"/>
        <v>1733.4703333298562</v>
      </c>
      <c r="J27">
        <f t="shared" si="10"/>
        <v>852.73307336406936</v>
      </c>
      <c r="K27">
        <v>0</v>
      </c>
      <c r="L27">
        <f t="shared" si="8"/>
        <v>1.2410750453903562E-2</v>
      </c>
      <c r="M27">
        <f t="shared" si="0"/>
        <v>13721.622810383784</v>
      </c>
      <c r="N27">
        <f t="shared" si="9"/>
        <v>3.2678406690608193</v>
      </c>
      <c r="O27">
        <f t="shared" si="9"/>
        <v>1.1440413263120033</v>
      </c>
      <c r="P27">
        <f t="shared" si="9"/>
        <v>1.0501129079198277</v>
      </c>
      <c r="Q27">
        <f t="shared" si="9"/>
        <v>1.0218709165783502</v>
      </c>
      <c r="R27">
        <f t="shared" si="9"/>
        <v>1.0103378645517875</v>
      </c>
      <c r="S27">
        <f t="shared" si="9"/>
        <v>1.0050581211766119</v>
      </c>
      <c r="T27">
        <f t="shared" si="6"/>
        <v>0.43</v>
      </c>
      <c r="U27">
        <f t="shared" si="6"/>
        <v>4.4999999999999998E-2</v>
      </c>
      <c r="V27">
        <f t="shared" si="6"/>
        <v>4.9999999999999998E-7</v>
      </c>
      <c r="W27">
        <f t="shared" si="6"/>
        <v>0.17050111485872416</v>
      </c>
      <c r="X27">
        <f t="shared" si="6"/>
        <v>0.26086441277848288</v>
      </c>
      <c r="Y27">
        <f t="shared" si="6"/>
        <v>0.3160087418324502</v>
      </c>
      <c r="Z27">
        <f t="shared" si="6"/>
        <v>0.34643685074413205</v>
      </c>
      <c r="AA27">
        <f t="shared" si="6"/>
        <v>0.36248328591441092</v>
      </c>
    </row>
    <row r="28" spans="1:27" x14ac:dyDescent="0.45">
      <c r="A28">
        <v>2022</v>
      </c>
      <c r="B28">
        <v>3</v>
      </c>
      <c r="C28">
        <v>26</v>
      </c>
      <c r="D28">
        <f t="shared" si="1"/>
        <v>289.78806016286592</v>
      </c>
      <c r="E28">
        <f t="shared" si="3"/>
        <v>25940.195949720375</v>
      </c>
      <c r="F28">
        <f t="shared" si="4"/>
        <v>3828.311219927798</v>
      </c>
      <c r="G28">
        <f t="shared" si="10"/>
        <v>4522.8636794461772</v>
      </c>
      <c r="H28">
        <f t="shared" si="10"/>
        <v>2914.2140807304795</v>
      </c>
      <c r="I28">
        <f t="shared" si="10"/>
        <v>1651.0644649463441</v>
      </c>
      <c r="J28">
        <f t="shared" si="10"/>
        <v>807.89615967701752</v>
      </c>
      <c r="K28">
        <v>0</v>
      </c>
      <c r="L28">
        <f t="shared" si="8"/>
        <v>2.1114884749295418E-2</v>
      </c>
      <c r="M28">
        <f t="shared" si="0"/>
        <v>13724.349604727815</v>
      </c>
      <c r="N28">
        <f t="shared" si="9"/>
        <v>2.2382502350490769</v>
      </c>
      <c r="O28">
        <f t="shared" si="9"/>
        <v>1.1295373993361264</v>
      </c>
      <c r="P28">
        <f t="shared" si="9"/>
        <v>1.0465219726732478</v>
      </c>
      <c r="Q28">
        <f t="shared" si="9"/>
        <v>1.0205035229536517</v>
      </c>
      <c r="R28">
        <f t="shared" si="9"/>
        <v>1.0097306758633313</v>
      </c>
      <c r="S28">
        <f t="shared" si="9"/>
        <v>1.0047698588762555</v>
      </c>
      <c r="T28">
        <f t="shared" si="6"/>
        <v>0.43</v>
      </c>
      <c r="U28">
        <f t="shared" si="6"/>
        <v>4.4999999999999998E-2</v>
      </c>
      <c r="V28">
        <f t="shared" si="6"/>
        <v>4.9999999999999998E-7</v>
      </c>
      <c r="W28">
        <f t="shared" si="6"/>
        <v>0.17050111485872416</v>
      </c>
      <c r="X28">
        <f t="shared" si="6"/>
        <v>0.26086441277848288</v>
      </c>
      <c r="Y28">
        <f t="shared" si="6"/>
        <v>0.3160087418324502</v>
      </c>
      <c r="Z28">
        <f t="shared" si="6"/>
        <v>0.34643685074413205</v>
      </c>
      <c r="AA28">
        <f t="shared" si="6"/>
        <v>0.36248328591441092</v>
      </c>
    </row>
    <row r="29" spans="1:27" x14ac:dyDescent="0.45">
      <c r="A29">
        <v>2022</v>
      </c>
      <c r="B29">
        <v>4</v>
      </c>
      <c r="C29">
        <v>27</v>
      </c>
      <c r="D29">
        <f t="shared" si="1"/>
        <v>235.94779469277509</v>
      </c>
      <c r="E29">
        <f t="shared" si="3"/>
        <v>32341.518003702593</v>
      </c>
      <c r="F29">
        <f t="shared" si="4"/>
        <v>4048.7964175490529</v>
      </c>
      <c r="G29">
        <f t="shared" si="10"/>
        <v>4424.7790447203379</v>
      </c>
      <c r="H29">
        <f t="shared" si="10"/>
        <v>2778.603983455997</v>
      </c>
      <c r="I29">
        <f t="shared" si="10"/>
        <v>1557.2475324794132</v>
      </c>
      <c r="J29">
        <f t="shared" si="10"/>
        <v>758.16233907882645</v>
      </c>
      <c r="K29">
        <v>0</v>
      </c>
      <c r="L29">
        <f t="shared" si="8"/>
        <v>1.7390546631021866E-2</v>
      </c>
      <c r="M29">
        <f t="shared" si="0"/>
        <v>13567.589317283629</v>
      </c>
      <c r="N29">
        <f t="shared" si="9"/>
        <v>1.8270192822678391</v>
      </c>
      <c r="O29">
        <f t="shared" si="9"/>
        <v>1.1170577104393344</v>
      </c>
      <c r="P29">
        <f t="shared" si="9"/>
        <v>1.0432418957194785</v>
      </c>
      <c r="Q29">
        <f t="shared" si="9"/>
        <v>1.0192307904732578</v>
      </c>
      <c r="R29">
        <f t="shared" si="9"/>
        <v>1.0091610987898421</v>
      </c>
      <c r="S29">
        <f t="shared" si="9"/>
        <v>1.0044984798858381</v>
      </c>
      <c r="T29">
        <f t="shared" si="6"/>
        <v>0.43</v>
      </c>
      <c r="U29">
        <f t="shared" si="6"/>
        <v>4.4999999999999998E-2</v>
      </c>
      <c r="V29">
        <f t="shared" si="6"/>
        <v>4.9999999999999998E-7</v>
      </c>
      <c r="W29">
        <f t="shared" si="6"/>
        <v>0.17050111485872416</v>
      </c>
      <c r="X29">
        <f t="shared" si="6"/>
        <v>0.26086441277848288</v>
      </c>
      <c r="Y29">
        <f t="shared" si="6"/>
        <v>0.3160087418324502</v>
      </c>
      <c r="Z29">
        <f t="shared" si="6"/>
        <v>0.34643685074413205</v>
      </c>
      <c r="AA29">
        <f t="shared" si="6"/>
        <v>0.36248328591441092</v>
      </c>
    </row>
    <row r="30" spans="1:27" x14ac:dyDescent="0.45">
      <c r="A30">
        <v>2022</v>
      </c>
      <c r="B30">
        <v>5</v>
      </c>
      <c r="C30">
        <v>28</v>
      </c>
      <c r="D30">
        <f t="shared" si="1"/>
        <v>65.031523725313392</v>
      </c>
      <c r="E30">
        <f t="shared" si="3"/>
        <v>32724.981757428584</v>
      </c>
      <c r="F30">
        <f t="shared" si="4"/>
        <v>4248.8052067934186</v>
      </c>
      <c r="G30">
        <f t="shared" si="10"/>
        <v>4331.440382900767</v>
      </c>
      <c r="H30">
        <f t="shared" si="10"/>
        <v>2656.2755492754145</v>
      </c>
      <c r="I30">
        <f t="shared" si="10"/>
        <v>1473.7141317416567</v>
      </c>
      <c r="J30">
        <f t="shared" si="10"/>
        <v>714.11727832972576</v>
      </c>
      <c r="K30">
        <v>0</v>
      </c>
      <c r="L30">
        <f t="shared" si="8"/>
        <v>4.8442949846366438E-3</v>
      </c>
      <c r="M30">
        <f t="shared" si="0"/>
        <v>13424.352549040985</v>
      </c>
      <c r="N30">
        <f t="shared" si="9"/>
        <v>1.6095724778898968</v>
      </c>
      <c r="O30">
        <f t="shared" si="9"/>
        <v>1.1062230943819682</v>
      </c>
      <c r="P30">
        <f t="shared" si="9"/>
        <v>1.0402386604077685</v>
      </c>
      <c r="Q30">
        <f t="shared" si="9"/>
        <v>1.0180450748550256</v>
      </c>
      <c r="R30">
        <f t="shared" si="9"/>
        <v>1.0086265832125294</v>
      </c>
      <c r="S30">
        <f t="shared" si="9"/>
        <v>1.0042429451623935</v>
      </c>
      <c r="T30">
        <f t="shared" si="6"/>
        <v>0.43</v>
      </c>
      <c r="U30">
        <f t="shared" si="6"/>
        <v>4.4999999999999998E-2</v>
      </c>
      <c r="V30">
        <f t="shared" si="6"/>
        <v>4.9999999999999998E-7</v>
      </c>
      <c r="W30">
        <f t="shared" si="6"/>
        <v>0.17050111485872416</v>
      </c>
      <c r="X30">
        <f t="shared" si="6"/>
        <v>0.26086441277848288</v>
      </c>
      <c r="Y30">
        <f t="shared" si="6"/>
        <v>0.3160087418324502</v>
      </c>
      <c r="Z30">
        <f t="shared" si="6"/>
        <v>0.34643685074413205</v>
      </c>
      <c r="AA30">
        <f t="shared" si="6"/>
        <v>0.36248328591441092</v>
      </c>
    </row>
    <row r="31" spans="1:27" x14ac:dyDescent="0.45">
      <c r="A31">
        <v>2022</v>
      </c>
      <c r="B31">
        <v>6</v>
      </c>
      <c r="C31">
        <v>29</v>
      </c>
      <c r="D31">
        <f t="shared" si="1"/>
        <v>220.44762836094148</v>
      </c>
      <c r="E31">
        <f t="shared" si="3"/>
        <v>29161.875841399327</v>
      </c>
      <c r="F31">
        <f t="shared" si="4"/>
        <v>4468.0382875834312</v>
      </c>
      <c r="G31">
        <f t="shared" si="10"/>
        <v>4281.9910382521502</v>
      </c>
      <c r="H31">
        <f t="shared" si="10"/>
        <v>2569.6510872586009</v>
      </c>
      <c r="I31">
        <f t="shared" si="10"/>
        <v>1412.398917133545</v>
      </c>
      <c r="J31">
        <f t="shared" si="10"/>
        <v>681.41621828618759</v>
      </c>
      <c r="K31">
        <v>0</v>
      </c>
      <c r="L31">
        <f t="shared" si="8"/>
        <v>1.6434763597872513E-2</v>
      </c>
      <c r="M31">
        <f t="shared" si="0"/>
        <v>13413.495548513914</v>
      </c>
      <c r="N31">
        <f t="shared" ref="N31:S46" si="11">N19</f>
        <v>1.4760746702145</v>
      </c>
      <c r="O31">
        <f t="shared" si="11"/>
        <v>1.0967431646444317</v>
      </c>
      <c r="P31">
        <f t="shared" si="11"/>
        <v>1.0374829288133849</v>
      </c>
      <c r="Q31">
        <f t="shared" si="11"/>
        <v>1.0169394788043777</v>
      </c>
      <c r="R31">
        <f t="shared" si="11"/>
        <v>1.0081247767436716</v>
      </c>
      <c r="S31">
        <f t="shared" si="11"/>
        <v>1.004002285131397</v>
      </c>
      <c r="T31">
        <f t="shared" si="6"/>
        <v>0.43</v>
      </c>
      <c r="U31">
        <f t="shared" si="6"/>
        <v>4.4999999999999998E-2</v>
      </c>
      <c r="V31">
        <f t="shared" si="6"/>
        <v>4.9999999999999998E-7</v>
      </c>
      <c r="W31">
        <f t="shared" si="6"/>
        <v>0.17050111485872416</v>
      </c>
      <c r="X31">
        <f t="shared" si="6"/>
        <v>0.26086441277848288</v>
      </c>
      <c r="Y31">
        <f t="shared" si="6"/>
        <v>0.3160087418324502</v>
      </c>
      <c r="Z31">
        <f t="shared" si="6"/>
        <v>0.34643685074413205</v>
      </c>
      <c r="AA31">
        <f t="shared" si="6"/>
        <v>0.36248328591441092</v>
      </c>
    </row>
    <row r="32" spans="1:27" x14ac:dyDescent="0.45">
      <c r="A32">
        <v>2022</v>
      </c>
      <c r="B32">
        <v>7</v>
      </c>
      <c r="C32">
        <v>30</v>
      </c>
      <c r="D32">
        <f t="shared" si="1"/>
        <v>136.31793093867367</v>
      </c>
      <c r="E32">
        <f t="shared" si="3"/>
        <v>23908.072549048786</v>
      </c>
      <c r="F32">
        <f t="shared" si="4"/>
        <v>4606.3462279666091</v>
      </c>
      <c r="G32">
        <f t="shared" si="10"/>
        <v>4172.2069259182917</v>
      </c>
      <c r="H32">
        <f t="shared" si="10"/>
        <v>2453.3549455553889</v>
      </c>
      <c r="I32">
        <f t="shared" si="10"/>
        <v>1336.5875552639059</v>
      </c>
      <c r="J32">
        <f t="shared" si="10"/>
        <v>642.15807101281564</v>
      </c>
      <c r="K32">
        <v>0</v>
      </c>
      <c r="L32">
        <f t="shared" si="8"/>
        <v>1.0318787682195112E-2</v>
      </c>
      <c r="M32">
        <f t="shared" si="0"/>
        <v>13210.653725717013</v>
      </c>
      <c r="N32">
        <f t="shared" si="11"/>
        <v>1.3861661914514798</v>
      </c>
      <c r="O32">
        <f t="shared" si="11"/>
        <v>1.0883917876192275</v>
      </c>
      <c r="P32">
        <f t="shared" si="11"/>
        <v>1.0349492637516564</v>
      </c>
      <c r="Q32">
        <f t="shared" si="11"/>
        <v>1.0159077636897533</v>
      </c>
      <c r="R32">
        <f t="shared" si="11"/>
        <v>1.0076535066400056</v>
      </c>
      <c r="S32">
        <f t="shared" si="11"/>
        <v>1.0037755944420483</v>
      </c>
      <c r="T32">
        <f t="shared" si="6"/>
        <v>0.43</v>
      </c>
      <c r="U32">
        <f t="shared" si="6"/>
        <v>4.4999999999999998E-2</v>
      </c>
      <c r="V32">
        <f t="shared" si="6"/>
        <v>4.9999999999999998E-7</v>
      </c>
      <c r="W32">
        <f t="shared" si="6"/>
        <v>0.17050111485872416</v>
      </c>
      <c r="X32">
        <f t="shared" si="6"/>
        <v>0.26086441277848288</v>
      </c>
      <c r="Y32">
        <f t="shared" si="6"/>
        <v>0.3160087418324502</v>
      </c>
      <c r="Z32">
        <f t="shared" si="6"/>
        <v>0.34643685074413205</v>
      </c>
      <c r="AA32">
        <f t="shared" si="6"/>
        <v>0.36248328591441092</v>
      </c>
    </row>
    <row r="33" spans="1:27" x14ac:dyDescent="0.45">
      <c r="A33">
        <v>2022</v>
      </c>
      <c r="B33">
        <v>8</v>
      </c>
      <c r="C33">
        <v>31</v>
      </c>
      <c r="D33">
        <f t="shared" si="1"/>
        <v>125.09043872137649</v>
      </c>
      <c r="E33">
        <f t="shared" si="3"/>
        <v>18493.956787293344</v>
      </c>
      <c r="F33">
        <f t="shared" si="4"/>
        <v>4740.3695734873609</v>
      </c>
      <c r="G33">
        <f t="shared" si="10"/>
        <v>4080.6593568850212</v>
      </c>
      <c r="H33">
        <f t="shared" si="10"/>
        <v>2354.9094823516857</v>
      </c>
      <c r="I33">
        <f t="shared" si="10"/>
        <v>1272.4184026269465</v>
      </c>
      <c r="J33">
        <f t="shared" si="10"/>
        <v>608.95008968790967</v>
      </c>
      <c r="K33">
        <v>0</v>
      </c>
      <c r="L33">
        <f t="shared" si="8"/>
        <v>9.5801101736456111E-3</v>
      </c>
      <c r="M33">
        <f t="shared" si="0"/>
        <v>13057.306905038924</v>
      </c>
      <c r="N33">
        <f t="shared" si="11"/>
        <v>1.3216858523054307</v>
      </c>
      <c r="O33">
        <f t="shared" si="11"/>
        <v>1.080990254040735</v>
      </c>
      <c r="P33">
        <f t="shared" si="11"/>
        <v>1.0326155011645681</v>
      </c>
      <c r="Q33">
        <f t="shared" si="11"/>
        <v>1.0149442735164043</v>
      </c>
      <c r="R33">
        <f t="shared" si="11"/>
        <v>1.0072107636700451</v>
      </c>
      <c r="S33">
        <f t="shared" si="11"/>
        <v>1.0035620271820644</v>
      </c>
      <c r="T33">
        <f t="shared" si="6"/>
        <v>0.43</v>
      </c>
      <c r="U33">
        <f t="shared" si="6"/>
        <v>4.4999999999999998E-2</v>
      </c>
      <c r="V33">
        <f t="shared" si="6"/>
        <v>4.9999999999999998E-7</v>
      </c>
      <c r="W33">
        <f t="shared" si="6"/>
        <v>0.17050111485872416</v>
      </c>
      <c r="X33">
        <f t="shared" si="6"/>
        <v>0.26086441277848288</v>
      </c>
      <c r="Y33">
        <f t="shared" si="6"/>
        <v>0.3160087418324502</v>
      </c>
      <c r="Z33">
        <f t="shared" si="6"/>
        <v>0.34643685074413205</v>
      </c>
      <c r="AA33">
        <f t="shared" si="6"/>
        <v>0.36248328591441092</v>
      </c>
    </row>
    <row r="34" spans="1:27" x14ac:dyDescent="0.45">
      <c r="A34">
        <v>2022</v>
      </c>
      <c r="B34">
        <v>9</v>
      </c>
      <c r="C34">
        <v>32</v>
      </c>
      <c r="D34">
        <f t="shared" si="1"/>
        <v>57.455958275281219</v>
      </c>
      <c r="E34">
        <f t="shared" si="3"/>
        <v>13706.598840302364</v>
      </c>
      <c r="F34">
        <f t="shared" si="4"/>
        <v>4848.2868477861675</v>
      </c>
      <c r="G34">
        <f t="shared" si="10"/>
        <v>3985.0400958615069</v>
      </c>
      <c r="H34">
        <f t="shared" si="10"/>
        <v>2259.9870162531265</v>
      </c>
      <c r="I34">
        <f t="shared" si="10"/>
        <v>1211.7318945377688</v>
      </c>
      <c r="J34">
        <f t="shared" si="10"/>
        <v>577.78501411974162</v>
      </c>
      <c r="K34">
        <v>0</v>
      </c>
      <c r="L34">
        <f t="shared" si="8"/>
        <v>4.4598860965804942E-3</v>
      </c>
      <c r="M34">
        <f t="shared" si="0"/>
        <v>12882.830868558311</v>
      </c>
      <c r="N34">
        <f t="shared" si="11"/>
        <v>1.273295559186874</v>
      </c>
      <c r="O34">
        <f t="shared" si="11"/>
        <v>1.0743954718332109</v>
      </c>
      <c r="P34">
        <f t="shared" si="11"/>
        <v>1.0304622400391612</v>
      </c>
      <c r="Q34">
        <f t="shared" si="11"/>
        <v>1.0140438692420448</v>
      </c>
      <c r="R34">
        <f t="shared" si="11"/>
        <v>1.0067946876914795</v>
      </c>
      <c r="S34">
        <f t="shared" si="11"/>
        <v>1.0033607925051915</v>
      </c>
      <c r="T34">
        <f t="shared" si="6"/>
        <v>0.43</v>
      </c>
      <c r="U34">
        <f t="shared" si="6"/>
        <v>4.4999999999999998E-2</v>
      </c>
      <c r="V34">
        <f t="shared" si="6"/>
        <v>4.9999999999999998E-7</v>
      </c>
      <c r="W34">
        <f t="shared" si="6"/>
        <v>0.17050111485872416</v>
      </c>
      <c r="X34">
        <f t="shared" si="6"/>
        <v>0.26086441277848288</v>
      </c>
      <c r="Y34">
        <f t="shared" si="6"/>
        <v>0.3160087418324502</v>
      </c>
      <c r="Z34">
        <f t="shared" si="6"/>
        <v>0.34643685074413205</v>
      </c>
      <c r="AA34">
        <f t="shared" si="6"/>
        <v>0.36248328591441092</v>
      </c>
    </row>
    <row r="35" spans="1:27" x14ac:dyDescent="0.45">
      <c r="A35">
        <v>2022</v>
      </c>
      <c r="B35">
        <v>10</v>
      </c>
      <c r="C35">
        <v>33</v>
      </c>
      <c r="D35">
        <f t="shared" si="1"/>
        <v>132.85580244592637</v>
      </c>
      <c r="E35">
        <f t="shared" si="3"/>
        <v>9828.346757271338</v>
      </c>
      <c r="F35">
        <f t="shared" si="4"/>
        <v>4952.9506437118462</v>
      </c>
      <c r="G35">
        <f t="shared" si="10"/>
        <v>3903.8710184372439</v>
      </c>
      <c r="H35">
        <f t="shared" si="10"/>
        <v>2178.51902469795</v>
      </c>
      <c r="I35">
        <f t="shared" si="10"/>
        <v>1159.6626125530124</v>
      </c>
      <c r="J35">
        <f t="shared" si="10"/>
        <v>551.06226697860563</v>
      </c>
      <c r="K35">
        <v>0</v>
      </c>
      <c r="L35">
        <f t="shared" si="8"/>
        <v>1.0423279384061148E-2</v>
      </c>
      <c r="M35">
        <f t="shared" si="0"/>
        <v>12746.06556637866</v>
      </c>
      <c r="N35">
        <f t="shared" si="11"/>
        <v>1.2357161815305073</v>
      </c>
      <c r="O35">
        <f t="shared" si="11"/>
        <v>1.0684915165613005</v>
      </c>
      <c r="P35">
        <f t="shared" si="11"/>
        <v>1.0284724249621717</v>
      </c>
      <c r="Q35">
        <f t="shared" si="11"/>
        <v>1.0132018718255937</v>
      </c>
      <c r="R35">
        <f t="shared" si="11"/>
        <v>1.0064035547290595</v>
      </c>
      <c r="S35">
        <f t="shared" si="11"/>
        <v>1.0031711506301075</v>
      </c>
      <c r="T35">
        <f t="shared" si="6"/>
        <v>0.43</v>
      </c>
      <c r="U35">
        <f t="shared" si="6"/>
        <v>4.4999999999999998E-2</v>
      </c>
      <c r="V35">
        <f t="shared" si="6"/>
        <v>4.9999999999999998E-7</v>
      </c>
      <c r="W35">
        <f t="shared" si="6"/>
        <v>0.17050111485872416</v>
      </c>
      <c r="X35">
        <f t="shared" si="6"/>
        <v>0.26086441277848288</v>
      </c>
      <c r="Y35">
        <f t="shared" si="6"/>
        <v>0.3160087418324502</v>
      </c>
      <c r="Z35">
        <f t="shared" si="6"/>
        <v>0.34643685074413205</v>
      </c>
      <c r="AA35">
        <f t="shared" si="6"/>
        <v>0.36248328591441092</v>
      </c>
    </row>
    <row r="36" spans="1:27" x14ac:dyDescent="0.45">
      <c r="A36">
        <v>2022</v>
      </c>
      <c r="B36">
        <v>11</v>
      </c>
      <c r="C36">
        <v>34</v>
      </c>
      <c r="D36">
        <f t="shared" si="1"/>
        <v>977.98313762674616</v>
      </c>
      <c r="E36">
        <f t="shared" si="3"/>
        <v>6862.993994355098</v>
      </c>
      <c r="F36">
        <f t="shared" si="4"/>
        <v>5002.4113979041831</v>
      </c>
      <c r="G36">
        <f t="shared" ref="G36:J51" si="12">IF(MOD($C35,12)=11,O35*(1-$U35)*F35-$L35*F35,P35*(1-$U35)*G35-$L35*G35)</f>
        <v>3793.656488578958</v>
      </c>
      <c r="H36">
        <f t="shared" si="12"/>
        <v>2085.2446612802873</v>
      </c>
      <c r="I36">
        <f t="shared" si="12"/>
        <v>1102.4821022576612</v>
      </c>
      <c r="J36">
        <f t="shared" si="12"/>
        <v>522.18945288751195</v>
      </c>
      <c r="K36">
        <v>0</v>
      </c>
      <c r="L36">
        <f t="shared" si="8"/>
        <v>7.8201213881224266E-2</v>
      </c>
      <c r="M36">
        <f t="shared" si="0"/>
        <v>12505.984102908602</v>
      </c>
      <c r="N36">
        <f t="shared" si="11"/>
        <v>1.2057434936253839</v>
      </c>
      <c r="O36">
        <f t="shared" si="11"/>
        <v>1.0631834768008654</v>
      </c>
      <c r="P36">
        <f t="shared" si="11"/>
        <v>1.0266310022622362</v>
      </c>
      <c r="Q36">
        <f t="shared" si="11"/>
        <v>1.0124140126799859</v>
      </c>
      <c r="R36">
        <f t="shared" si="11"/>
        <v>1.0060357653723409</v>
      </c>
      <c r="S36">
        <f t="shared" si="11"/>
        <v>1.0029924091740836</v>
      </c>
      <c r="T36">
        <f t="shared" si="6"/>
        <v>0.43</v>
      </c>
      <c r="U36">
        <f t="shared" si="6"/>
        <v>4.4999999999999998E-2</v>
      </c>
      <c r="V36">
        <f t="shared" si="6"/>
        <v>4.9999999999999998E-7</v>
      </c>
      <c r="W36">
        <f t="shared" si="6"/>
        <v>0.17050111485872416</v>
      </c>
      <c r="X36">
        <f t="shared" si="6"/>
        <v>0.26086441277848288</v>
      </c>
      <c r="Y36">
        <f t="shared" si="6"/>
        <v>0.3160087418324502</v>
      </c>
      <c r="Z36">
        <f t="shared" si="6"/>
        <v>0.34643685074413205</v>
      </c>
      <c r="AA36">
        <f t="shared" si="6"/>
        <v>0.36248328591441092</v>
      </c>
    </row>
    <row r="37" spans="1:27" x14ac:dyDescent="0.45">
      <c r="A37">
        <v>2022</v>
      </c>
      <c r="B37">
        <v>12</v>
      </c>
      <c r="C37">
        <v>35</v>
      </c>
      <c r="D37">
        <f t="shared" si="1"/>
        <v>646.76246116478092</v>
      </c>
      <c r="E37">
        <f t="shared" si="3"/>
        <v>4688.3602294392795</v>
      </c>
      <c r="F37">
        <f t="shared" si="4"/>
        <v>4687.9548473541263</v>
      </c>
      <c r="G37">
        <f t="shared" si="12"/>
        <v>3422.7559793133137</v>
      </c>
      <c r="H37">
        <f t="shared" si="12"/>
        <v>1853.0613600222496</v>
      </c>
      <c r="I37">
        <f t="shared" si="12"/>
        <v>973.00984772528614</v>
      </c>
      <c r="J37">
        <f t="shared" si="12"/>
        <v>459.347365722304</v>
      </c>
      <c r="K37">
        <v>0</v>
      </c>
      <c r="L37">
        <f t="shared" si="8"/>
        <v>5.6752818299605289E-2</v>
      </c>
      <c r="M37">
        <f t="shared" si="0"/>
        <v>11396.129400137281</v>
      </c>
      <c r="N37">
        <f t="shared" si="11"/>
        <v>1.1813221450223856</v>
      </c>
      <c r="O37">
        <f t="shared" si="11"/>
        <v>1.0583928992520348</v>
      </c>
      <c r="P37">
        <f t="shared" si="11"/>
        <v>1.0249246350378065</v>
      </c>
      <c r="Q37">
        <f t="shared" si="11"/>
        <v>1.0116763904262953</v>
      </c>
      <c r="R37">
        <f t="shared" si="11"/>
        <v>1.0056898343371472</v>
      </c>
      <c r="S37">
        <f t="shared" si="11"/>
        <v>1.0028239197888971</v>
      </c>
      <c r="T37">
        <f t="shared" si="6"/>
        <v>0.43</v>
      </c>
      <c r="U37">
        <f t="shared" si="6"/>
        <v>4.4999999999999998E-2</v>
      </c>
      <c r="V37">
        <f t="shared" si="6"/>
        <v>4.9999999999999998E-7</v>
      </c>
      <c r="W37">
        <f t="shared" si="6"/>
        <v>0.17050111485872416</v>
      </c>
      <c r="X37">
        <f t="shared" si="6"/>
        <v>0.26086441277848288</v>
      </c>
      <c r="Y37">
        <f t="shared" si="6"/>
        <v>0.3160087418324502</v>
      </c>
      <c r="Z37">
        <f t="shared" si="6"/>
        <v>0.34643685074413205</v>
      </c>
      <c r="AA37">
        <f t="shared" si="6"/>
        <v>0.36248328591441092</v>
      </c>
    </row>
    <row r="38" spans="1:27" x14ac:dyDescent="0.45">
      <c r="A38">
        <v>2023</v>
      </c>
      <c r="B38">
        <v>1</v>
      </c>
      <c r="C38">
        <v>36</v>
      </c>
      <c r="D38">
        <f t="shared" si="1"/>
        <v>178.06124872225956</v>
      </c>
      <c r="E38">
        <f t="shared" si="3"/>
        <v>2781.3525553199324</v>
      </c>
      <c r="F38">
        <f t="shared" si="4"/>
        <v>3143.941188221911</v>
      </c>
      <c r="G38">
        <f t="shared" si="12"/>
        <v>4472.3670572947021</v>
      </c>
      <c r="H38">
        <f t="shared" si="12"/>
        <v>3155.9528632118595</v>
      </c>
      <c r="I38">
        <f t="shared" si="12"/>
        <v>1685.17054402483</v>
      </c>
      <c r="J38">
        <f t="shared" si="12"/>
        <v>879.29048641004954</v>
      </c>
      <c r="K38">
        <v>0</v>
      </c>
      <c r="L38">
        <f t="shared" si="8"/>
        <v>1.3351200307261543E-2</v>
      </c>
      <c r="M38">
        <f t="shared" si="0"/>
        <v>13336.722139163352</v>
      </c>
      <c r="N38">
        <f t="shared" si="11"/>
        <v>8.6201218745313053</v>
      </c>
      <c r="O38">
        <f t="shared" si="11"/>
        <v>1.1610740940419642</v>
      </c>
      <c r="P38">
        <f t="shared" si="11"/>
        <v>1.0540543689490181</v>
      </c>
      <c r="Q38">
        <f t="shared" si="11"/>
        <v>1.0233414656310638</v>
      </c>
      <c r="R38">
        <f t="shared" si="11"/>
        <v>1.0109854330301788</v>
      </c>
      <c r="S38">
        <f t="shared" si="11"/>
        <v>1.0053643810555184</v>
      </c>
      <c r="T38">
        <f t="shared" si="6"/>
        <v>0.43</v>
      </c>
      <c r="U38">
        <f t="shared" si="6"/>
        <v>4.4999999999999998E-2</v>
      </c>
      <c r="V38">
        <f t="shared" si="6"/>
        <v>4.9999999999999998E-7</v>
      </c>
      <c r="W38">
        <f t="shared" si="6"/>
        <v>0.17050111485872416</v>
      </c>
      <c r="X38">
        <f t="shared" si="6"/>
        <v>0.26086441277848288</v>
      </c>
      <c r="Y38">
        <f t="shared" si="6"/>
        <v>0.3160087418324502</v>
      </c>
      <c r="Z38">
        <f t="shared" si="6"/>
        <v>0.34643685074413205</v>
      </c>
      <c r="AA38">
        <f t="shared" si="6"/>
        <v>0.36248328591441092</v>
      </c>
    </row>
    <row r="39" spans="1:27" x14ac:dyDescent="0.45">
      <c r="A39">
        <v>2023</v>
      </c>
      <c r="B39">
        <v>2</v>
      </c>
      <c r="C39">
        <v>37</v>
      </c>
      <c r="D39">
        <f t="shared" si="1"/>
        <v>165.87629779255815</v>
      </c>
      <c r="E39">
        <f t="shared" si="3"/>
        <v>13632.748566265889</v>
      </c>
      <c r="F39">
        <f t="shared" si="4"/>
        <v>3444.1075882701525</v>
      </c>
      <c r="G39">
        <f t="shared" si="12"/>
        <v>4442.2712562227734</v>
      </c>
      <c r="H39">
        <f t="shared" si="12"/>
        <v>3042.1488853821793</v>
      </c>
      <c r="I39">
        <f t="shared" si="12"/>
        <v>1604.5180934473431</v>
      </c>
      <c r="J39">
        <f t="shared" si="12"/>
        <v>832.48742212162097</v>
      </c>
      <c r="K39">
        <v>0</v>
      </c>
      <c r="L39">
        <f t="shared" si="8"/>
        <v>1.2410750453903562E-2</v>
      </c>
      <c r="M39">
        <f t="shared" si="0"/>
        <v>13365.53324544407</v>
      </c>
      <c r="N39">
        <f t="shared" si="11"/>
        <v>3.2678406690608193</v>
      </c>
      <c r="O39">
        <f t="shared" si="11"/>
        <v>1.1440413263120033</v>
      </c>
      <c r="P39">
        <f t="shared" si="11"/>
        <v>1.0501129079198277</v>
      </c>
      <c r="Q39">
        <f t="shared" si="11"/>
        <v>1.0218709165783502</v>
      </c>
      <c r="R39">
        <f t="shared" si="11"/>
        <v>1.0103378645517875</v>
      </c>
      <c r="S39">
        <f t="shared" si="11"/>
        <v>1.0050581211766119</v>
      </c>
      <c r="T39">
        <f t="shared" si="6"/>
        <v>0.43</v>
      </c>
      <c r="U39">
        <f t="shared" si="6"/>
        <v>4.4999999999999998E-2</v>
      </c>
      <c r="V39">
        <f t="shared" si="6"/>
        <v>4.9999999999999998E-7</v>
      </c>
      <c r="W39">
        <f t="shared" si="6"/>
        <v>0.17050111485872416</v>
      </c>
      <c r="X39">
        <f t="shared" si="6"/>
        <v>0.26086441277848288</v>
      </c>
      <c r="Y39">
        <f t="shared" si="6"/>
        <v>0.3160087418324502</v>
      </c>
      <c r="Z39">
        <f t="shared" si="6"/>
        <v>0.34643685074413205</v>
      </c>
      <c r="AA39">
        <f t="shared" si="6"/>
        <v>0.36248328591441092</v>
      </c>
    </row>
    <row r="40" spans="1:27" x14ac:dyDescent="0.45">
      <c r="A40">
        <v>2023</v>
      </c>
      <c r="B40">
        <v>3</v>
      </c>
      <c r="C40">
        <v>38</v>
      </c>
      <c r="D40">
        <f t="shared" si="1"/>
        <v>282.26330910204939</v>
      </c>
      <c r="E40">
        <f t="shared" si="3"/>
        <v>25089.633521758755</v>
      </c>
      <c r="F40">
        <f t="shared" si="4"/>
        <v>3720.1483898353413</v>
      </c>
      <c r="G40">
        <f t="shared" si="12"/>
        <v>4399.8345792323989</v>
      </c>
      <c r="H40">
        <f t="shared" si="12"/>
        <v>2931.0373630688964</v>
      </c>
      <c r="I40">
        <f t="shared" si="12"/>
        <v>1528.2423682241727</v>
      </c>
      <c r="J40">
        <f t="shared" si="12"/>
        <v>788.71502973162012</v>
      </c>
      <c r="K40">
        <v>0</v>
      </c>
      <c r="L40">
        <f t="shared" si="8"/>
        <v>2.1114884749295418E-2</v>
      </c>
      <c r="M40">
        <f t="shared" si="0"/>
        <v>13367.977730092429</v>
      </c>
      <c r="N40">
        <f t="shared" si="11"/>
        <v>2.2382502350490769</v>
      </c>
      <c r="O40">
        <f t="shared" si="11"/>
        <v>1.1295373993361264</v>
      </c>
      <c r="P40">
        <f t="shared" si="11"/>
        <v>1.0465219726732478</v>
      </c>
      <c r="Q40">
        <f t="shared" si="11"/>
        <v>1.0205035229536517</v>
      </c>
      <c r="R40">
        <f t="shared" si="11"/>
        <v>1.0097306758633313</v>
      </c>
      <c r="S40">
        <f t="shared" si="11"/>
        <v>1.0047698588762555</v>
      </c>
      <c r="T40">
        <f t="shared" si="6"/>
        <v>0.43</v>
      </c>
      <c r="U40">
        <f t="shared" si="6"/>
        <v>4.4999999999999998E-2</v>
      </c>
      <c r="V40">
        <f t="shared" si="6"/>
        <v>4.9999999999999998E-7</v>
      </c>
      <c r="W40">
        <f t="shared" si="6"/>
        <v>0.17050111485872416</v>
      </c>
      <c r="X40">
        <f t="shared" si="6"/>
        <v>0.26086441277848288</v>
      </c>
      <c r="Y40">
        <f t="shared" si="6"/>
        <v>0.3160087418324502</v>
      </c>
      <c r="Z40">
        <f t="shared" si="6"/>
        <v>0.34643685074413205</v>
      </c>
      <c r="AA40">
        <f t="shared" si="6"/>
        <v>0.36248328591441092</v>
      </c>
    </row>
    <row r="41" spans="1:27" x14ac:dyDescent="0.45">
      <c r="A41">
        <v>2023</v>
      </c>
      <c r="B41">
        <v>4</v>
      </c>
      <c r="C41">
        <v>39</v>
      </c>
      <c r="D41">
        <f t="shared" si="1"/>
        <v>229.81664727779435</v>
      </c>
      <c r="E41">
        <f t="shared" si="3"/>
        <v>31304.942786630978</v>
      </c>
      <c r="F41">
        <f t="shared" si="4"/>
        <v>3934.40412971448</v>
      </c>
      <c r="G41">
        <f t="shared" si="12"/>
        <v>4304.4180028895607</v>
      </c>
      <c r="H41">
        <f t="shared" si="12"/>
        <v>2794.6444108320852</v>
      </c>
      <c r="I41">
        <f t="shared" si="12"/>
        <v>1441.4044439051793</v>
      </c>
      <c r="J41">
        <f t="shared" si="12"/>
        <v>740.16199315393544</v>
      </c>
      <c r="K41">
        <v>0</v>
      </c>
      <c r="L41">
        <f t="shared" si="8"/>
        <v>1.7390546631021866E-2</v>
      </c>
      <c r="M41">
        <f t="shared" si="0"/>
        <v>13215.03298049524</v>
      </c>
      <c r="N41">
        <f t="shared" si="11"/>
        <v>1.8270192822678391</v>
      </c>
      <c r="O41">
        <f t="shared" si="11"/>
        <v>1.1170577104393344</v>
      </c>
      <c r="P41">
        <f t="shared" si="11"/>
        <v>1.0432418957194785</v>
      </c>
      <c r="Q41">
        <f t="shared" si="11"/>
        <v>1.0192307904732578</v>
      </c>
      <c r="R41">
        <f t="shared" si="11"/>
        <v>1.0091610987898421</v>
      </c>
      <c r="S41">
        <f t="shared" si="11"/>
        <v>1.0044984798858381</v>
      </c>
      <c r="T41">
        <f t="shared" si="6"/>
        <v>0.43</v>
      </c>
      <c r="U41">
        <f t="shared" si="6"/>
        <v>4.4999999999999998E-2</v>
      </c>
      <c r="V41">
        <f t="shared" si="6"/>
        <v>4.9999999999999998E-7</v>
      </c>
      <c r="W41">
        <f t="shared" si="6"/>
        <v>0.17050111485872416</v>
      </c>
      <c r="X41">
        <f t="shared" si="6"/>
        <v>0.26086441277848288</v>
      </c>
      <c r="Y41">
        <f t="shared" si="6"/>
        <v>0.3160087418324502</v>
      </c>
      <c r="Z41">
        <f t="shared" si="6"/>
        <v>0.34643685074413205</v>
      </c>
      <c r="AA41">
        <f t="shared" si="6"/>
        <v>0.36248328591441092</v>
      </c>
    </row>
    <row r="42" spans="1:27" x14ac:dyDescent="0.45">
      <c r="A42">
        <v>2023</v>
      </c>
      <c r="B42">
        <v>5</v>
      </c>
      <c r="C42">
        <v>40</v>
      </c>
      <c r="D42">
        <f t="shared" si="1"/>
        <v>63.340308907198946</v>
      </c>
      <c r="E42">
        <f t="shared" si="3"/>
        <v>31705.7594984643</v>
      </c>
      <c r="F42">
        <f t="shared" si="4"/>
        <v>4128.7619894901482</v>
      </c>
      <c r="G42">
        <f t="shared" si="12"/>
        <v>4213.618301426236</v>
      </c>
      <c r="H42">
        <f t="shared" si="12"/>
        <v>2671.6097945628753</v>
      </c>
      <c r="I42">
        <f t="shared" si="12"/>
        <v>1364.085063057481</v>
      </c>
      <c r="J42">
        <f t="shared" si="12"/>
        <v>697.16265347128865</v>
      </c>
      <c r="K42">
        <v>0</v>
      </c>
      <c r="L42">
        <f t="shared" si="8"/>
        <v>4.8442949846366438E-3</v>
      </c>
      <c r="M42">
        <f t="shared" si="0"/>
        <v>13075.237802008029</v>
      </c>
      <c r="N42">
        <f t="shared" si="11"/>
        <v>1.6095724778898968</v>
      </c>
      <c r="O42">
        <f t="shared" si="11"/>
        <v>1.1062230943819682</v>
      </c>
      <c r="P42">
        <f t="shared" si="11"/>
        <v>1.0402386604077685</v>
      </c>
      <c r="Q42">
        <f t="shared" si="11"/>
        <v>1.0180450748550256</v>
      </c>
      <c r="R42">
        <f t="shared" si="11"/>
        <v>1.0086265832125294</v>
      </c>
      <c r="S42">
        <f t="shared" si="11"/>
        <v>1.0042429451623935</v>
      </c>
      <c r="T42">
        <f t="shared" si="6"/>
        <v>0.43</v>
      </c>
      <c r="U42">
        <f t="shared" si="6"/>
        <v>4.4999999999999998E-2</v>
      </c>
      <c r="V42">
        <f t="shared" si="6"/>
        <v>4.9999999999999998E-7</v>
      </c>
      <c r="W42">
        <f t="shared" si="6"/>
        <v>0.17050111485872416</v>
      </c>
      <c r="X42">
        <f t="shared" si="6"/>
        <v>0.26086441277848288</v>
      </c>
      <c r="Y42">
        <f t="shared" si="6"/>
        <v>0.3160087418324502</v>
      </c>
      <c r="Z42">
        <f t="shared" si="6"/>
        <v>0.34643685074413205</v>
      </c>
      <c r="AA42">
        <f t="shared" si="6"/>
        <v>0.36248328591441092</v>
      </c>
    </row>
    <row r="43" spans="1:27" x14ac:dyDescent="0.45">
      <c r="A43">
        <v>2023</v>
      </c>
      <c r="B43">
        <v>6</v>
      </c>
      <c r="C43">
        <v>41</v>
      </c>
      <c r="D43">
        <f t="shared" si="1"/>
        <v>214.70982199212833</v>
      </c>
      <c r="E43">
        <f t="shared" si="3"/>
        <v>28279.633651397446</v>
      </c>
      <c r="F43">
        <f t="shared" si="4"/>
        <v>4341.8009891028769</v>
      </c>
      <c r="G43">
        <f t="shared" si="12"/>
        <v>4165.514057759975</v>
      </c>
      <c r="H43">
        <f t="shared" si="12"/>
        <v>2584.4852636624614</v>
      </c>
      <c r="I43">
        <f t="shared" si="12"/>
        <v>1307.3310653969963</v>
      </c>
      <c r="J43">
        <f t="shared" si="12"/>
        <v>665.23798439648351</v>
      </c>
      <c r="K43">
        <v>0</v>
      </c>
      <c r="L43">
        <f t="shared" si="8"/>
        <v>1.6434763597872513E-2</v>
      </c>
      <c r="M43">
        <f t="shared" si="0"/>
        <v>13064.369360318793</v>
      </c>
      <c r="N43">
        <f t="shared" si="11"/>
        <v>1.4760746702145</v>
      </c>
      <c r="O43">
        <f t="shared" si="11"/>
        <v>1.0967431646444317</v>
      </c>
      <c r="P43">
        <f t="shared" si="11"/>
        <v>1.0374829288133849</v>
      </c>
      <c r="Q43">
        <f t="shared" si="11"/>
        <v>1.0169394788043777</v>
      </c>
      <c r="R43">
        <f t="shared" si="11"/>
        <v>1.0081247767436716</v>
      </c>
      <c r="S43">
        <f t="shared" si="11"/>
        <v>1.004002285131397</v>
      </c>
      <c r="T43">
        <f t="shared" si="6"/>
        <v>0.43</v>
      </c>
      <c r="U43">
        <f t="shared" si="6"/>
        <v>4.4999999999999998E-2</v>
      </c>
      <c r="V43">
        <f t="shared" si="6"/>
        <v>4.9999999999999998E-7</v>
      </c>
      <c r="W43">
        <f t="shared" ref="V43:AA58" si="13">W42</f>
        <v>0.17050111485872416</v>
      </c>
      <c r="X43">
        <f t="shared" si="13"/>
        <v>0.26086441277848288</v>
      </c>
      <c r="Y43">
        <f t="shared" si="13"/>
        <v>0.3160087418324502</v>
      </c>
      <c r="Z43">
        <f t="shared" si="13"/>
        <v>0.34643685074413205</v>
      </c>
      <c r="AA43">
        <f t="shared" si="13"/>
        <v>0.36248328591441092</v>
      </c>
    </row>
    <row r="44" spans="1:27" x14ac:dyDescent="0.45">
      <c r="A44">
        <v>2023</v>
      </c>
      <c r="B44">
        <v>7</v>
      </c>
      <c r="C44">
        <v>42</v>
      </c>
      <c r="D44">
        <f t="shared" si="1"/>
        <v>132.76674838603225</v>
      </c>
      <c r="E44">
        <f t="shared" si="3"/>
        <v>23203.188756259329</v>
      </c>
      <c r="F44">
        <f t="shared" si="4"/>
        <v>4476.2012591330722</v>
      </c>
      <c r="G44">
        <f t="shared" si="12"/>
        <v>4058.7162482456292</v>
      </c>
      <c r="H44">
        <f t="shared" si="12"/>
        <v>2467.5177633107278</v>
      </c>
      <c r="I44">
        <f t="shared" si="12"/>
        <v>1237.1592836999553</v>
      </c>
      <c r="J44">
        <f t="shared" si="12"/>
        <v>626.91190693833028</v>
      </c>
      <c r="K44">
        <v>0</v>
      </c>
      <c r="L44">
        <f t="shared" si="8"/>
        <v>1.0318787682195112E-2</v>
      </c>
      <c r="M44">
        <f t="shared" si="0"/>
        <v>12866.506461327714</v>
      </c>
      <c r="N44">
        <f t="shared" si="11"/>
        <v>1.3861661914514798</v>
      </c>
      <c r="O44">
        <f t="shared" si="11"/>
        <v>1.0883917876192275</v>
      </c>
      <c r="P44">
        <f t="shared" si="11"/>
        <v>1.0349492637516564</v>
      </c>
      <c r="Q44">
        <f t="shared" si="11"/>
        <v>1.0159077636897533</v>
      </c>
      <c r="R44">
        <f t="shared" si="11"/>
        <v>1.0076535066400056</v>
      </c>
      <c r="S44">
        <f t="shared" si="11"/>
        <v>1.0037755944420483</v>
      </c>
      <c r="T44">
        <f t="shared" ref="T44:AA87" si="14">T43</f>
        <v>0.43</v>
      </c>
      <c r="U44">
        <f t="shared" si="14"/>
        <v>4.4999999999999998E-2</v>
      </c>
      <c r="V44">
        <f t="shared" si="13"/>
        <v>4.9999999999999998E-7</v>
      </c>
      <c r="W44">
        <f t="shared" si="13"/>
        <v>0.17050111485872416</v>
      </c>
      <c r="X44">
        <f t="shared" si="13"/>
        <v>0.26086441277848288</v>
      </c>
      <c r="Y44">
        <f t="shared" si="13"/>
        <v>0.3160087418324502</v>
      </c>
      <c r="Z44">
        <f t="shared" si="13"/>
        <v>0.34643685074413205</v>
      </c>
      <c r="AA44">
        <f t="shared" si="13"/>
        <v>0.36248328591441092</v>
      </c>
    </row>
    <row r="45" spans="1:27" x14ac:dyDescent="0.45">
      <c r="A45">
        <v>2023</v>
      </c>
      <c r="B45">
        <v>8</v>
      </c>
      <c r="C45">
        <v>43</v>
      </c>
      <c r="D45">
        <f t="shared" si="1"/>
        <v>121.82889017969781</v>
      </c>
      <c r="E45">
        <f t="shared" si="3"/>
        <v>17960.033599161685</v>
      </c>
      <c r="F45">
        <f t="shared" si="4"/>
        <v>4606.4379886978049</v>
      </c>
      <c r="G45">
        <f t="shared" si="12"/>
        <v>3969.6589189903357</v>
      </c>
      <c r="H45">
        <f t="shared" si="12"/>
        <v>2368.5039905125568</v>
      </c>
      <c r="I45">
        <f t="shared" si="12"/>
        <v>1177.7636514427784</v>
      </c>
      <c r="J45">
        <f t="shared" si="12"/>
        <v>594.49235194444191</v>
      </c>
      <c r="K45">
        <v>0</v>
      </c>
      <c r="L45">
        <f t="shared" si="8"/>
        <v>9.5801101736456111E-3</v>
      </c>
      <c r="M45">
        <f t="shared" si="0"/>
        <v>12716.856901587917</v>
      </c>
      <c r="N45">
        <f t="shared" si="11"/>
        <v>1.3216858523054307</v>
      </c>
      <c r="O45">
        <f t="shared" si="11"/>
        <v>1.080990254040735</v>
      </c>
      <c r="P45">
        <f t="shared" si="11"/>
        <v>1.0326155011645681</v>
      </c>
      <c r="Q45">
        <f t="shared" si="11"/>
        <v>1.0149442735164043</v>
      </c>
      <c r="R45">
        <f t="shared" si="11"/>
        <v>1.0072107636700451</v>
      </c>
      <c r="S45">
        <f t="shared" si="11"/>
        <v>1.0035620271820644</v>
      </c>
      <c r="T45">
        <f t="shared" si="14"/>
        <v>0.43</v>
      </c>
      <c r="U45">
        <f t="shared" si="14"/>
        <v>4.4999999999999998E-2</v>
      </c>
      <c r="V45">
        <f t="shared" si="13"/>
        <v>4.9999999999999998E-7</v>
      </c>
      <c r="W45">
        <f t="shared" si="13"/>
        <v>0.17050111485872416</v>
      </c>
      <c r="X45">
        <f t="shared" si="13"/>
        <v>0.26086441277848288</v>
      </c>
      <c r="Y45">
        <f t="shared" si="13"/>
        <v>0.3160087418324502</v>
      </c>
      <c r="Z45">
        <f t="shared" si="13"/>
        <v>0.34643685074413205</v>
      </c>
      <c r="AA45">
        <f t="shared" si="13"/>
        <v>0.36248328591441092</v>
      </c>
    </row>
    <row r="46" spans="1:27" x14ac:dyDescent="0.45">
      <c r="A46">
        <v>2023</v>
      </c>
      <c r="B46">
        <v>9</v>
      </c>
      <c r="C46">
        <v>44</v>
      </c>
      <c r="D46">
        <f t="shared" si="1"/>
        <v>55.956581861409404</v>
      </c>
      <c r="E46">
        <f t="shared" si="3"/>
        <v>13317.224370348442</v>
      </c>
      <c r="F46">
        <f t="shared" si="4"/>
        <v>4711.3062324624007</v>
      </c>
      <c r="G46">
        <f t="shared" si="12"/>
        <v>3876.6406542560285</v>
      </c>
      <c r="H46">
        <f t="shared" si="12"/>
        <v>2273.0335525069258</v>
      </c>
      <c r="I46">
        <f t="shared" si="12"/>
        <v>1121.5915910475021</v>
      </c>
      <c r="J46">
        <f t="shared" si="12"/>
        <v>564.06719988880809</v>
      </c>
      <c r="K46">
        <v>0</v>
      </c>
      <c r="L46">
        <f t="shared" si="8"/>
        <v>4.4598860965804942E-3</v>
      </c>
      <c r="M46">
        <f t="shared" si="0"/>
        <v>12546.639230161665</v>
      </c>
      <c r="N46">
        <f t="shared" si="11"/>
        <v>1.273295559186874</v>
      </c>
      <c r="O46">
        <f t="shared" si="11"/>
        <v>1.0743954718332109</v>
      </c>
      <c r="P46">
        <f t="shared" si="11"/>
        <v>1.0304622400391612</v>
      </c>
      <c r="Q46">
        <f t="shared" si="11"/>
        <v>1.0140438692420448</v>
      </c>
      <c r="R46">
        <f t="shared" si="11"/>
        <v>1.0067946876914795</v>
      </c>
      <c r="S46">
        <f t="shared" si="11"/>
        <v>1.0033607925051915</v>
      </c>
      <c r="T46">
        <f t="shared" si="14"/>
        <v>0.43</v>
      </c>
      <c r="U46">
        <f t="shared" si="14"/>
        <v>4.4999999999999998E-2</v>
      </c>
      <c r="V46">
        <f t="shared" si="13"/>
        <v>4.9999999999999998E-7</v>
      </c>
      <c r="W46">
        <f t="shared" si="13"/>
        <v>0.17050111485872416</v>
      </c>
      <c r="X46">
        <f t="shared" si="13"/>
        <v>0.26086441277848288</v>
      </c>
      <c r="Y46">
        <f t="shared" si="13"/>
        <v>0.3160087418324502</v>
      </c>
      <c r="Z46">
        <f t="shared" si="13"/>
        <v>0.34643685074413205</v>
      </c>
      <c r="AA46">
        <f t="shared" si="13"/>
        <v>0.36248328591441092</v>
      </c>
    </row>
    <row r="47" spans="1:27" x14ac:dyDescent="0.45">
      <c r="A47">
        <v>2023</v>
      </c>
      <c r="B47">
        <v>10</v>
      </c>
      <c r="C47">
        <v>45</v>
      </c>
      <c r="D47">
        <f t="shared" si="1"/>
        <v>129.38585884768412</v>
      </c>
      <c r="E47">
        <f t="shared" si="3"/>
        <v>9552.4462049200156</v>
      </c>
      <c r="F47">
        <f t="shared" si="4"/>
        <v>4813.0129196983225</v>
      </c>
      <c r="G47">
        <f t="shared" si="12"/>
        <v>3797.6795050976716</v>
      </c>
      <c r="H47">
        <f t="shared" si="12"/>
        <v>2191.0952595306767</v>
      </c>
      <c r="I47">
        <f t="shared" si="12"/>
        <v>1073.3957243799325</v>
      </c>
      <c r="J47">
        <f t="shared" si="12"/>
        <v>537.97890617249971</v>
      </c>
      <c r="K47">
        <v>0</v>
      </c>
      <c r="L47">
        <f t="shared" si="8"/>
        <v>1.0423279384061148E-2</v>
      </c>
      <c r="M47">
        <f t="shared" si="0"/>
        <v>12413.162314879104</v>
      </c>
      <c r="N47">
        <f t="shared" ref="N47:S62" si="15">N35</f>
        <v>1.2357161815305073</v>
      </c>
      <c r="O47">
        <f t="shared" si="15"/>
        <v>1.0684915165613005</v>
      </c>
      <c r="P47">
        <f t="shared" si="15"/>
        <v>1.0284724249621717</v>
      </c>
      <c r="Q47">
        <f t="shared" si="15"/>
        <v>1.0132018718255937</v>
      </c>
      <c r="R47">
        <f t="shared" si="15"/>
        <v>1.0064035547290595</v>
      </c>
      <c r="S47">
        <f t="shared" si="15"/>
        <v>1.0031711506301075</v>
      </c>
      <c r="T47">
        <f t="shared" si="14"/>
        <v>0.43</v>
      </c>
      <c r="U47">
        <f t="shared" si="14"/>
        <v>4.4999999999999998E-2</v>
      </c>
      <c r="V47">
        <f t="shared" si="13"/>
        <v>4.9999999999999998E-7</v>
      </c>
      <c r="W47">
        <f t="shared" si="13"/>
        <v>0.17050111485872416</v>
      </c>
      <c r="X47">
        <f t="shared" si="13"/>
        <v>0.26086441277848288</v>
      </c>
      <c r="Y47">
        <f t="shared" si="13"/>
        <v>0.3160087418324502</v>
      </c>
      <c r="Z47">
        <f t="shared" si="13"/>
        <v>0.34643685074413205</v>
      </c>
      <c r="AA47">
        <f t="shared" si="13"/>
        <v>0.36248328591441092</v>
      </c>
    </row>
    <row r="48" spans="1:27" x14ac:dyDescent="0.45">
      <c r="A48">
        <v>2023</v>
      </c>
      <c r="B48">
        <v>11</v>
      </c>
      <c r="C48">
        <v>46</v>
      </c>
      <c r="D48">
        <f t="shared" si="1"/>
        <v>952.41900481075879</v>
      </c>
      <c r="E48">
        <f t="shared" si="3"/>
        <v>6671.9649646095204</v>
      </c>
      <c r="F48">
        <f t="shared" si="4"/>
        <v>4861.0762391355893</v>
      </c>
      <c r="G48">
        <f t="shared" si="12"/>
        <v>3690.4629861015237</v>
      </c>
      <c r="H48">
        <f t="shared" si="12"/>
        <v>2097.2824384337764</v>
      </c>
      <c r="I48">
        <f t="shared" si="12"/>
        <v>1020.4688518529568</v>
      </c>
      <c r="J48">
        <f t="shared" si="12"/>
        <v>509.79159255363493</v>
      </c>
      <c r="K48">
        <v>0</v>
      </c>
      <c r="L48">
        <f t="shared" si="8"/>
        <v>7.8201213881224266E-2</v>
      </c>
      <c r="M48">
        <f t="shared" si="0"/>
        <v>12179.08210807748</v>
      </c>
      <c r="N48">
        <f t="shared" si="15"/>
        <v>1.2057434936253839</v>
      </c>
      <c r="O48">
        <f t="shared" si="15"/>
        <v>1.0631834768008654</v>
      </c>
      <c r="P48">
        <f t="shared" si="15"/>
        <v>1.0266310022622362</v>
      </c>
      <c r="Q48">
        <f t="shared" si="15"/>
        <v>1.0124140126799859</v>
      </c>
      <c r="R48">
        <f t="shared" si="15"/>
        <v>1.0060357653723409</v>
      </c>
      <c r="S48">
        <f t="shared" si="15"/>
        <v>1.0029924091740836</v>
      </c>
      <c r="T48">
        <f t="shared" si="14"/>
        <v>0.43</v>
      </c>
      <c r="U48">
        <f t="shared" si="14"/>
        <v>4.4999999999999998E-2</v>
      </c>
      <c r="V48">
        <f t="shared" si="13"/>
        <v>4.9999999999999998E-7</v>
      </c>
      <c r="W48">
        <f t="shared" si="13"/>
        <v>0.17050111485872416</v>
      </c>
      <c r="X48">
        <f t="shared" si="13"/>
        <v>0.26086441277848288</v>
      </c>
      <c r="Y48">
        <f t="shared" si="13"/>
        <v>0.3160087418324502</v>
      </c>
      <c r="Z48">
        <f t="shared" si="13"/>
        <v>0.34643685074413205</v>
      </c>
      <c r="AA48">
        <f t="shared" si="13"/>
        <v>0.36248328591441092</v>
      </c>
    </row>
    <row r="49" spans="1:27" x14ac:dyDescent="0.45">
      <c r="A49">
        <v>2023</v>
      </c>
      <c r="B49">
        <v>12</v>
      </c>
      <c r="C49">
        <v>47</v>
      </c>
      <c r="D49">
        <f t="shared" si="1"/>
        <v>629.84186937277843</v>
      </c>
      <c r="E49">
        <f t="shared" si="3"/>
        <v>4558.6297510541544</v>
      </c>
      <c r="F49">
        <f t="shared" si="4"/>
        <v>4555.50415708735</v>
      </c>
      <c r="G49">
        <f t="shared" si="12"/>
        <v>3329.6515617957366</v>
      </c>
      <c r="H49">
        <f t="shared" si="12"/>
        <v>1863.7587808658996</v>
      </c>
      <c r="I49">
        <f t="shared" si="12"/>
        <v>900.62799216107931</v>
      </c>
      <c r="J49">
        <f t="shared" si="12"/>
        <v>448.44150683628351</v>
      </c>
      <c r="K49">
        <v>0</v>
      </c>
      <c r="L49">
        <f t="shared" si="8"/>
        <v>5.6752818299605289E-2</v>
      </c>
      <c r="M49">
        <f t="shared" si="0"/>
        <v>11097.983998746347</v>
      </c>
      <c r="N49">
        <f t="shared" si="15"/>
        <v>1.1813221450223856</v>
      </c>
      <c r="O49">
        <f t="shared" si="15"/>
        <v>1.0583928992520348</v>
      </c>
      <c r="P49">
        <f t="shared" si="15"/>
        <v>1.0249246350378065</v>
      </c>
      <c r="Q49">
        <f t="shared" si="15"/>
        <v>1.0116763904262953</v>
      </c>
      <c r="R49">
        <f t="shared" si="15"/>
        <v>1.0056898343371472</v>
      </c>
      <c r="S49">
        <f t="shared" si="15"/>
        <v>1.0028239197888971</v>
      </c>
      <c r="T49">
        <f t="shared" si="14"/>
        <v>0.43</v>
      </c>
      <c r="U49">
        <f t="shared" si="14"/>
        <v>4.4999999999999998E-2</v>
      </c>
      <c r="V49">
        <f t="shared" si="13"/>
        <v>4.9999999999999998E-7</v>
      </c>
      <c r="W49">
        <f t="shared" si="13"/>
        <v>0.17050111485872416</v>
      </c>
      <c r="X49">
        <f t="shared" si="13"/>
        <v>0.26086441277848288</v>
      </c>
      <c r="Y49">
        <f t="shared" si="13"/>
        <v>0.3160087418324502</v>
      </c>
      <c r="Z49">
        <f t="shared" si="13"/>
        <v>0.34643685074413205</v>
      </c>
      <c r="AA49">
        <f t="shared" si="13"/>
        <v>0.36248328591441092</v>
      </c>
    </row>
    <row r="50" spans="1:27" x14ac:dyDescent="0.45">
      <c r="A50">
        <v>2024</v>
      </c>
      <c r="B50">
        <v>1</v>
      </c>
      <c r="C50">
        <v>48</v>
      </c>
      <c r="D50">
        <f t="shared" si="1"/>
        <v>173.32778945913751</v>
      </c>
      <c r="E50">
        <f t="shared" si="3"/>
        <v>2708.8334806070839</v>
      </c>
      <c r="F50">
        <f t="shared" si="4"/>
        <v>3057.2952673608997</v>
      </c>
      <c r="G50">
        <f t="shared" si="12"/>
        <v>4346.0074563272556</v>
      </c>
      <c r="H50">
        <f t="shared" si="12"/>
        <v>3070.1059156590222</v>
      </c>
      <c r="I50">
        <f t="shared" si="12"/>
        <v>1694.8987585846219</v>
      </c>
      <c r="J50">
        <f t="shared" si="12"/>
        <v>813.88038071060294</v>
      </c>
      <c r="K50">
        <v>0</v>
      </c>
      <c r="L50">
        <f t="shared" si="8"/>
        <v>1.3351200307261543E-2</v>
      </c>
      <c r="M50">
        <f t="shared" si="0"/>
        <v>12982.187778642403</v>
      </c>
      <c r="N50">
        <f t="shared" si="15"/>
        <v>8.6201218745313053</v>
      </c>
      <c r="O50">
        <f t="shared" si="15"/>
        <v>1.1610740940419642</v>
      </c>
      <c r="P50">
        <f t="shared" si="15"/>
        <v>1.0540543689490181</v>
      </c>
      <c r="Q50">
        <f t="shared" si="15"/>
        <v>1.0233414656310638</v>
      </c>
      <c r="R50">
        <f t="shared" si="15"/>
        <v>1.0109854330301788</v>
      </c>
      <c r="S50">
        <f t="shared" si="15"/>
        <v>1.0053643810555184</v>
      </c>
      <c r="T50">
        <f t="shared" si="14"/>
        <v>0.43</v>
      </c>
      <c r="U50">
        <f t="shared" si="14"/>
        <v>4.4999999999999998E-2</v>
      </c>
      <c r="V50">
        <f t="shared" si="13"/>
        <v>4.9999999999999998E-7</v>
      </c>
      <c r="W50">
        <f t="shared" si="13"/>
        <v>0.17050111485872416</v>
      </c>
      <c r="X50">
        <f t="shared" si="13"/>
        <v>0.26086441277848288</v>
      </c>
      <c r="Y50">
        <f t="shared" si="13"/>
        <v>0.3160087418324502</v>
      </c>
      <c r="Z50">
        <f t="shared" si="13"/>
        <v>0.34643685074413205</v>
      </c>
      <c r="AA50">
        <f t="shared" si="13"/>
        <v>0.36248328591441092</v>
      </c>
    </row>
    <row r="51" spans="1:27" x14ac:dyDescent="0.45">
      <c r="A51">
        <v>2024</v>
      </c>
      <c r="B51">
        <v>2</v>
      </c>
      <c r="C51">
        <v>49</v>
      </c>
      <c r="D51">
        <f t="shared" si="1"/>
        <v>161.45999661341222</v>
      </c>
      <c r="E51">
        <f t="shared" si="3"/>
        <v>13278.144328284259</v>
      </c>
      <c r="F51">
        <f t="shared" si="4"/>
        <v>3349.1891862822199</v>
      </c>
      <c r="G51">
        <f t="shared" si="12"/>
        <v>4316.7619641332712</v>
      </c>
      <c r="H51">
        <f t="shared" si="12"/>
        <v>2959.3975873968411</v>
      </c>
      <c r="I51">
        <f t="shared" si="12"/>
        <v>1613.7807145710447</v>
      </c>
      <c r="J51">
        <f t="shared" si="12"/>
        <v>770.5589796830418</v>
      </c>
      <c r="K51">
        <v>0</v>
      </c>
      <c r="L51">
        <f t="shared" si="8"/>
        <v>1.2410750453903562E-2</v>
      </c>
      <c r="M51">
        <f t="shared" si="0"/>
        <v>13009.688432066418</v>
      </c>
      <c r="N51">
        <f t="shared" si="15"/>
        <v>3.2678406690608193</v>
      </c>
      <c r="O51">
        <f t="shared" si="15"/>
        <v>1.1440413263120033</v>
      </c>
      <c r="P51">
        <f t="shared" si="15"/>
        <v>1.0501129079198277</v>
      </c>
      <c r="Q51">
        <f t="shared" si="15"/>
        <v>1.0218709165783502</v>
      </c>
      <c r="R51">
        <f t="shared" si="15"/>
        <v>1.0103378645517875</v>
      </c>
      <c r="S51">
        <f t="shared" si="15"/>
        <v>1.0050581211766119</v>
      </c>
      <c r="T51">
        <f t="shared" si="14"/>
        <v>0.43</v>
      </c>
      <c r="U51">
        <f t="shared" si="14"/>
        <v>4.4999999999999998E-2</v>
      </c>
      <c r="V51">
        <f t="shared" si="13"/>
        <v>4.9999999999999998E-7</v>
      </c>
      <c r="W51">
        <f t="shared" si="13"/>
        <v>0.17050111485872416</v>
      </c>
      <c r="X51">
        <f t="shared" si="13"/>
        <v>0.26086441277848288</v>
      </c>
      <c r="Y51">
        <f t="shared" si="13"/>
        <v>0.3160087418324502</v>
      </c>
      <c r="Z51">
        <f t="shared" si="13"/>
        <v>0.34643685074413205</v>
      </c>
      <c r="AA51">
        <f t="shared" si="13"/>
        <v>0.36248328591441092</v>
      </c>
    </row>
    <row r="52" spans="1:27" x14ac:dyDescent="0.45">
      <c r="A52">
        <v>2024</v>
      </c>
      <c r="B52">
        <v>3</v>
      </c>
      <c r="C52">
        <v>50</v>
      </c>
      <c r="D52">
        <f t="shared" si="1"/>
        <v>274.73764481571169</v>
      </c>
      <c r="E52">
        <f t="shared" si="3"/>
        <v>24444.715174900033</v>
      </c>
      <c r="F52">
        <f t="shared" si="4"/>
        <v>3617.6223997867828</v>
      </c>
      <c r="G52">
        <f t="shared" ref="G52:J67" si="16">IF(MOD($C51,12)=11,O51*(1-$U51)*F51-$L51*F51,P51*(1-$U51)*G51-$L51*G51)</f>
        <v>4275.5242677950191</v>
      </c>
      <c r="H52">
        <f t="shared" si="16"/>
        <v>2851.3084755700179</v>
      </c>
      <c r="I52">
        <f t="shared" si="16"/>
        <v>1537.0646620330481</v>
      </c>
      <c r="J52">
        <f t="shared" si="16"/>
        <v>730.04279995222385</v>
      </c>
      <c r="K52">
        <v>0</v>
      </c>
      <c r="L52">
        <f t="shared" si="8"/>
        <v>2.1114884749295418E-2</v>
      </c>
      <c r="M52">
        <f t="shared" si="0"/>
        <v>13011.562605137091</v>
      </c>
      <c r="N52">
        <f t="shared" si="15"/>
        <v>2.2382502350490769</v>
      </c>
      <c r="O52">
        <f t="shared" si="15"/>
        <v>1.1295373993361264</v>
      </c>
      <c r="P52">
        <f t="shared" si="15"/>
        <v>1.0465219726732478</v>
      </c>
      <c r="Q52">
        <f t="shared" si="15"/>
        <v>1.0205035229536517</v>
      </c>
      <c r="R52">
        <f t="shared" si="15"/>
        <v>1.0097306758633313</v>
      </c>
      <c r="S52">
        <f t="shared" si="15"/>
        <v>1.0047698588762555</v>
      </c>
      <c r="T52">
        <f t="shared" si="14"/>
        <v>0.43</v>
      </c>
      <c r="U52">
        <f t="shared" si="14"/>
        <v>4.4999999999999998E-2</v>
      </c>
      <c r="V52">
        <f t="shared" si="13"/>
        <v>4.9999999999999998E-7</v>
      </c>
      <c r="W52">
        <f t="shared" si="13"/>
        <v>0.17050111485872416</v>
      </c>
      <c r="X52">
        <f t="shared" si="13"/>
        <v>0.26086441277848288</v>
      </c>
      <c r="Y52">
        <f t="shared" si="13"/>
        <v>0.3160087418324502</v>
      </c>
      <c r="Z52">
        <f t="shared" si="13"/>
        <v>0.34643685074413205</v>
      </c>
      <c r="AA52">
        <f t="shared" si="13"/>
        <v>0.36248328591441092</v>
      </c>
    </row>
    <row r="53" spans="1:27" x14ac:dyDescent="0.45">
      <c r="A53">
        <v>2024</v>
      </c>
      <c r="B53">
        <v>4</v>
      </c>
      <c r="C53">
        <v>51</v>
      </c>
      <c r="D53">
        <f t="shared" si="1"/>
        <v>223.6812024728778</v>
      </c>
      <c r="E53">
        <f t="shared" si="3"/>
        <v>30517.905395860373</v>
      </c>
      <c r="F53">
        <f t="shared" si="4"/>
        <v>3825.973326321724</v>
      </c>
      <c r="G53">
        <f t="shared" si="16"/>
        <v>4182.8035346953457</v>
      </c>
      <c r="H53">
        <f t="shared" si="16"/>
        <v>2718.6256290048527</v>
      </c>
      <c r="I53">
        <f t="shared" si="16"/>
        <v>1449.7254365474178</v>
      </c>
      <c r="J53">
        <f t="shared" si="16"/>
        <v>685.10160644990515</v>
      </c>
      <c r="K53">
        <v>0</v>
      </c>
      <c r="L53">
        <f t="shared" si="8"/>
        <v>1.7390546631021866E-2</v>
      </c>
      <c r="M53">
        <f t="shared" si="0"/>
        <v>12862.229533019246</v>
      </c>
      <c r="N53">
        <f t="shared" si="15"/>
        <v>1.8270192822678391</v>
      </c>
      <c r="O53">
        <f t="shared" si="15"/>
        <v>1.1170577104393344</v>
      </c>
      <c r="P53">
        <f t="shared" si="15"/>
        <v>1.0432418957194785</v>
      </c>
      <c r="Q53">
        <f t="shared" si="15"/>
        <v>1.0192307904732578</v>
      </c>
      <c r="R53">
        <f t="shared" si="15"/>
        <v>1.0091610987898421</v>
      </c>
      <c r="S53">
        <f t="shared" si="15"/>
        <v>1.0044984798858381</v>
      </c>
      <c r="T53">
        <f t="shared" si="14"/>
        <v>0.43</v>
      </c>
      <c r="U53">
        <f t="shared" si="14"/>
        <v>4.4999999999999998E-2</v>
      </c>
      <c r="V53">
        <f t="shared" si="13"/>
        <v>4.9999999999999998E-7</v>
      </c>
      <c r="W53">
        <f t="shared" si="13"/>
        <v>0.17050111485872416</v>
      </c>
      <c r="X53">
        <f t="shared" si="13"/>
        <v>0.26086441277848288</v>
      </c>
      <c r="Y53">
        <f t="shared" si="13"/>
        <v>0.3160087418324502</v>
      </c>
      <c r="Z53">
        <f t="shared" si="13"/>
        <v>0.34643685074413205</v>
      </c>
      <c r="AA53">
        <f t="shared" si="13"/>
        <v>0.36248328591441092</v>
      </c>
    </row>
    <row r="54" spans="1:27" x14ac:dyDescent="0.45">
      <c r="A54">
        <v>2024</v>
      </c>
      <c r="B54">
        <v>5</v>
      </c>
      <c r="C54">
        <v>52</v>
      </c>
      <c r="D54">
        <f t="shared" si="1"/>
        <v>61.647250140466568</v>
      </c>
      <c r="E54">
        <f t="shared" si="3"/>
        <v>30930.586520822202</v>
      </c>
      <c r="F54">
        <f t="shared" si="4"/>
        <v>4014.9747513778343</v>
      </c>
      <c r="G54">
        <f t="shared" si="16"/>
        <v>4094.5692340360883</v>
      </c>
      <c r="H54">
        <f t="shared" si="16"/>
        <v>2598.9377503796577</v>
      </c>
      <c r="I54">
        <f t="shared" si="16"/>
        <v>1371.9597035312793</v>
      </c>
      <c r="J54">
        <f t="shared" si="16"/>
        <v>645.30097231123796</v>
      </c>
      <c r="K54">
        <v>0</v>
      </c>
      <c r="L54">
        <f t="shared" si="8"/>
        <v>4.8442949846366438E-3</v>
      </c>
      <c r="M54">
        <f t="shared" si="0"/>
        <v>12725.742411636096</v>
      </c>
      <c r="N54">
        <f t="shared" si="15"/>
        <v>1.6095724778898968</v>
      </c>
      <c r="O54">
        <f t="shared" si="15"/>
        <v>1.1062230943819682</v>
      </c>
      <c r="P54">
        <f t="shared" si="15"/>
        <v>1.0402386604077685</v>
      </c>
      <c r="Q54">
        <f t="shared" si="15"/>
        <v>1.0180450748550256</v>
      </c>
      <c r="R54">
        <f t="shared" si="15"/>
        <v>1.0086265832125294</v>
      </c>
      <c r="S54">
        <f t="shared" si="15"/>
        <v>1.0042429451623935</v>
      </c>
      <c r="T54">
        <f t="shared" si="14"/>
        <v>0.43</v>
      </c>
      <c r="U54">
        <f t="shared" si="14"/>
        <v>4.4999999999999998E-2</v>
      </c>
      <c r="V54">
        <f t="shared" si="13"/>
        <v>4.9999999999999998E-7</v>
      </c>
      <c r="W54">
        <f t="shared" si="13"/>
        <v>0.17050111485872416</v>
      </c>
      <c r="X54">
        <f t="shared" si="13"/>
        <v>0.26086441277848288</v>
      </c>
      <c r="Y54">
        <f t="shared" si="13"/>
        <v>0.3160087418324502</v>
      </c>
      <c r="Z54">
        <f t="shared" si="13"/>
        <v>0.34643685074413205</v>
      </c>
      <c r="AA54">
        <f t="shared" si="13"/>
        <v>0.36248328591441092</v>
      </c>
    </row>
    <row r="55" spans="1:27" x14ac:dyDescent="0.45">
      <c r="A55">
        <v>2024</v>
      </c>
      <c r="B55">
        <v>6</v>
      </c>
      <c r="C55">
        <v>53</v>
      </c>
      <c r="D55">
        <f t="shared" si="1"/>
        <v>208.96438636610671</v>
      </c>
      <c r="E55">
        <f t="shared" si="3"/>
        <v>27607.521903201232</v>
      </c>
      <c r="F55">
        <f t="shared" si="4"/>
        <v>4222.1424705830595</v>
      </c>
      <c r="G55">
        <f t="shared" si="16"/>
        <v>4047.8240990826489</v>
      </c>
      <c r="H55">
        <f t="shared" si="16"/>
        <v>2514.1831455709671</v>
      </c>
      <c r="I55">
        <f t="shared" si="16"/>
        <v>1314.8780743035775</v>
      </c>
      <c r="J55">
        <f t="shared" si="16"/>
        <v>615.75116798349552</v>
      </c>
      <c r="K55">
        <v>0</v>
      </c>
      <c r="L55">
        <f t="shared" si="8"/>
        <v>1.6434763597872513E-2</v>
      </c>
      <c r="M55">
        <f t="shared" si="0"/>
        <v>12714.778957523748</v>
      </c>
      <c r="N55">
        <f t="shared" si="15"/>
        <v>1.4760746702145</v>
      </c>
      <c r="O55">
        <f t="shared" si="15"/>
        <v>1.0967431646444317</v>
      </c>
      <c r="P55">
        <f t="shared" si="15"/>
        <v>1.0374829288133849</v>
      </c>
      <c r="Q55">
        <f t="shared" si="15"/>
        <v>1.0169394788043777</v>
      </c>
      <c r="R55">
        <f t="shared" si="15"/>
        <v>1.0081247767436716</v>
      </c>
      <c r="S55">
        <f t="shared" si="15"/>
        <v>1.004002285131397</v>
      </c>
      <c r="T55">
        <f t="shared" si="14"/>
        <v>0.43</v>
      </c>
      <c r="U55">
        <f t="shared" si="14"/>
        <v>4.4999999999999998E-2</v>
      </c>
      <c r="V55">
        <f t="shared" si="13"/>
        <v>4.9999999999999998E-7</v>
      </c>
      <c r="W55">
        <f t="shared" si="13"/>
        <v>0.17050111485872416</v>
      </c>
      <c r="X55">
        <f t="shared" si="13"/>
        <v>0.26086441277848288</v>
      </c>
      <c r="Y55">
        <f t="shared" si="13"/>
        <v>0.3160087418324502</v>
      </c>
      <c r="Z55">
        <f t="shared" si="13"/>
        <v>0.34643685074413205</v>
      </c>
      <c r="AA55">
        <f t="shared" si="13"/>
        <v>0.36248328591441092</v>
      </c>
    </row>
    <row r="56" spans="1:27" x14ac:dyDescent="0.45">
      <c r="A56">
        <v>2024</v>
      </c>
      <c r="B56">
        <v>7</v>
      </c>
      <c r="C56">
        <v>54</v>
      </c>
      <c r="D56">
        <f t="shared" si="1"/>
        <v>129.21038491822165</v>
      </c>
      <c r="E56">
        <f t="shared" si="3"/>
        <v>22665.421557628728</v>
      </c>
      <c r="F56">
        <f t="shared" si="4"/>
        <v>4352.8387161218425</v>
      </c>
      <c r="G56">
        <f t="shared" si="16"/>
        <v>3944.0436914097777</v>
      </c>
      <c r="H56">
        <f t="shared" si="16"/>
        <v>2400.3973476410697</v>
      </c>
      <c r="I56">
        <f t="shared" si="16"/>
        <v>1244.3012023616277</v>
      </c>
      <c r="J56">
        <f t="shared" si="16"/>
        <v>580.27615375908454</v>
      </c>
      <c r="K56">
        <v>0</v>
      </c>
      <c r="L56">
        <f t="shared" si="8"/>
        <v>1.0318787682195112E-2</v>
      </c>
      <c r="M56">
        <f t="shared" si="0"/>
        <v>12521.857111293404</v>
      </c>
      <c r="N56">
        <f t="shared" si="15"/>
        <v>1.3861661914514798</v>
      </c>
      <c r="O56">
        <f t="shared" si="15"/>
        <v>1.0883917876192275</v>
      </c>
      <c r="P56">
        <f t="shared" si="15"/>
        <v>1.0349492637516564</v>
      </c>
      <c r="Q56">
        <f t="shared" si="15"/>
        <v>1.0159077636897533</v>
      </c>
      <c r="R56">
        <f t="shared" si="15"/>
        <v>1.0076535066400056</v>
      </c>
      <c r="S56">
        <f t="shared" si="15"/>
        <v>1.0037755944420483</v>
      </c>
      <c r="T56">
        <f t="shared" si="14"/>
        <v>0.43</v>
      </c>
      <c r="U56">
        <f t="shared" si="14"/>
        <v>4.4999999999999998E-2</v>
      </c>
      <c r="V56">
        <f t="shared" si="13"/>
        <v>4.9999999999999998E-7</v>
      </c>
      <c r="W56">
        <f t="shared" si="13"/>
        <v>0.17050111485872416</v>
      </c>
      <c r="X56">
        <f t="shared" si="13"/>
        <v>0.26086441277848288</v>
      </c>
      <c r="Y56">
        <f t="shared" si="13"/>
        <v>0.3160087418324502</v>
      </c>
      <c r="Z56">
        <f t="shared" si="13"/>
        <v>0.34643685074413205</v>
      </c>
      <c r="AA56">
        <f t="shared" si="13"/>
        <v>0.36248328591441092</v>
      </c>
    </row>
    <row r="57" spans="1:27" x14ac:dyDescent="0.45">
      <c r="A57">
        <v>2024</v>
      </c>
      <c r="B57">
        <v>8</v>
      </c>
      <c r="C57">
        <v>55</v>
      </c>
      <c r="D57">
        <f t="shared" si="1"/>
        <v>118.5624526947548</v>
      </c>
      <c r="E57">
        <f t="shared" si="3"/>
        <v>17552.231841786946</v>
      </c>
      <c r="F57">
        <f t="shared" si="4"/>
        <v>4479.4861669159236</v>
      </c>
      <c r="G57">
        <f t="shared" si="16"/>
        <v>3857.5025350096544</v>
      </c>
      <c r="H57">
        <f t="shared" si="16"/>
        <v>2304.0769072622434</v>
      </c>
      <c r="I57">
        <f t="shared" si="16"/>
        <v>1184.5626888117765</v>
      </c>
      <c r="J57">
        <f t="shared" si="16"/>
        <v>550.26827789928655</v>
      </c>
      <c r="K57">
        <v>0</v>
      </c>
      <c r="L57">
        <f t="shared" si="8"/>
        <v>9.5801101736456111E-3</v>
      </c>
      <c r="M57">
        <f t="shared" si="0"/>
        <v>12375.896575898885</v>
      </c>
      <c r="N57">
        <f t="shared" si="15"/>
        <v>1.3216858523054307</v>
      </c>
      <c r="O57">
        <f t="shared" si="15"/>
        <v>1.080990254040735</v>
      </c>
      <c r="P57">
        <f t="shared" si="15"/>
        <v>1.0326155011645681</v>
      </c>
      <c r="Q57">
        <f t="shared" si="15"/>
        <v>1.0149442735164043</v>
      </c>
      <c r="R57">
        <f t="shared" si="15"/>
        <v>1.0072107636700451</v>
      </c>
      <c r="S57">
        <f t="shared" si="15"/>
        <v>1.0035620271820644</v>
      </c>
      <c r="T57">
        <f t="shared" si="14"/>
        <v>0.43</v>
      </c>
      <c r="U57">
        <f t="shared" si="14"/>
        <v>4.4999999999999998E-2</v>
      </c>
      <c r="V57">
        <f t="shared" si="13"/>
        <v>4.9999999999999998E-7</v>
      </c>
      <c r="W57">
        <f t="shared" si="13"/>
        <v>0.17050111485872416</v>
      </c>
      <c r="X57">
        <f t="shared" si="13"/>
        <v>0.26086441277848288</v>
      </c>
      <c r="Y57">
        <f t="shared" si="13"/>
        <v>0.3160087418324502</v>
      </c>
      <c r="Z57">
        <f t="shared" si="13"/>
        <v>0.34643685074413205</v>
      </c>
      <c r="AA57">
        <f t="shared" si="13"/>
        <v>0.36248328591441092</v>
      </c>
    </row>
    <row r="58" spans="1:27" x14ac:dyDescent="0.45">
      <c r="A58">
        <v>2024</v>
      </c>
      <c r="B58">
        <v>9</v>
      </c>
      <c r="C58">
        <v>56</v>
      </c>
      <c r="D58">
        <f t="shared" si="1"/>
        <v>54.454998943216282</v>
      </c>
      <c r="E58">
        <f t="shared" si="3"/>
        <v>13019.572760420804</v>
      </c>
      <c r="F58">
        <f t="shared" si="4"/>
        <v>4581.4642785164378</v>
      </c>
      <c r="G58">
        <f t="shared" si="16"/>
        <v>3767.1123530476098</v>
      </c>
      <c r="H58">
        <f t="shared" si="16"/>
        <v>2211.203417322552</v>
      </c>
      <c r="I58">
        <f t="shared" si="16"/>
        <v>1128.0663562781531</v>
      </c>
      <c r="J58">
        <f t="shared" si="16"/>
        <v>522.10644205443748</v>
      </c>
      <c r="K58">
        <v>0</v>
      </c>
      <c r="L58">
        <f t="shared" si="8"/>
        <v>4.4598860965804942E-3</v>
      </c>
      <c r="M58">
        <f t="shared" si="0"/>
        <v>12209.952847219189</v>
      </c>
      <c r="N58">
        <f t="shared" si="15"/>
        <v>1.273295559186874</v>
      </c>
      <c r="O58">
        <f t="shared" si="15"/>
        <v>1.0743954718332109</v>
      </c>
      <c r="P58">
        <f t="shared" si="15"/>
        <v>1.0304622400391612</v>
      </c>
      <c r="Q58">
        <f t="shared" si="15"/>
        <v>1.0140438692420448</v>
      </c>
      <c r="R58">
        <f t="shared" si="15"/>
        <v>1.0067946876914795</v>
      </c>
      <c r="S58">
        <f t="shared" si="15"/>
        <v>1.0033607925051915</v>
      </c>
      <c r="T58">
        <f t="shared" si="14"/>
        <v>0.43</v>
      </c>
      <c r="U58">
        <f t="shared" si="14"/>
        <v>4.4999999999999998E-2</v>
      </c>
      <c r="V58">
        <f t="shared" si="13"/>
        <v>4.9999999999999998E-7</v>
      </c>
      <c r="W58">
        <f t="shared" si="13"/>
        <v>0.17050111485872416</v>
      </c>
      <c r="X58">
        <f t="shared" si="13"/>
        <v>0.26086441277848288</v>
      </c>
      <c r="Y58">
        <f t="shared" si="13"/>
        <v>0.3160087418324502</v>
      </c>
      <c r="Z58">
        <f t="shared" si="13"/>
        <v>0.34643685074413205</v>
      </c>
      <c r="AA58">
        <f t="shared" si="13"/>
        <v>0.36248328591441092</v>
      </c>
    </row>
    <row r="59" spans="1:27" x14ac:dyDescent="0.45">
      <c r="A59">
        <v>2024</v>
      </c>
      <c r="B59">
        <v>10</v>
      </c>
      <c r="C59">
        <v>57</v>
      </c>
      <c r="D59">
        <f t="shared" si="1"/>
        <v>125.91108002893318</v>
      </c>
      <c r="E59">
        <f t="shared" si="3"/>
        <v>9341.4078781993048</v>
      </c>
      <c r="F59">
        <f t="shared" si="4"/>
        <v>4680.3679649817686</v>
      </c>
      <c r="G59">
        <f t="shared" si="16"/>
        <v>3690.3821252719931</v>
      </c>
      <c r="H59">
        <f t="shared" si="16"/>
        <v>2131.49397650113</v>
      </c>
      <c r="I59">
        <f t="shared" si="16"/>
        <v>1079.5922627370485</v>
      </c>
      <c r="J59">
        <f t="shared" si="16"/>
        <v>497.95884720372123</v>
      </c>
      <c r="K59">
        <v>0</v>
      </c>
      <c r="L59">
        <f t="shared" si="8"/>
        <v>1.0423279384061148E-2</v>
      </c>
      <c r="M59">
        <f t="shared" si="0"/>
        <v>12079.795176695661</v>
      </c>
      <c r="N59">
        <f t="shared" si="15"/>
        <v>1.2357161815305073</v>
      </c>
      <c r="O59">
        <f t="shared" si="15"/>
        <v>1.0684915165613005</v>
      </c>
      <c r="P59">
        <f t="shared" si="15"/>
        <v>1.0284724249621717</v>
      </c>
      <c r="Q59">
        <f t="shared" si="15"/>
        <v>1.0132018718255937</v>
      </c>
      <c r="R59">
        <f t="shared" si="15"/>
        <v>1.0064035547290595</v>
      </c>
      <c r="S59">
        <f t="shared" si="15"/>
        <v>1.0031711506301075</v>
      </c>
      <c r="T59">
        <f t="shared" si="14"/>
        <v>0.43</v>
      </c>
      <c r="U59">
        <f t="shared" si="14"/>
        <v>4.4999999999999998E-2</v>
      </c>
      <c r="V59">
        <f t="shared" si="14"/>
        <v>4.9999999999999998E-7</v>
      </c>
      <c r="W59">
        <f t="shared" si="14"/>
        <v>0.17050111485872416</v>
      </c>
      <c r="X59">
        <f t="shared" si="14"/>
        <v>0.26086441277848288</v>
      </c>
      <c r="Y59">
        <f t="shared" si="14"/>
        <v>0.3160087418324502</v>
      </c>
      <c r="Z59">
        <f t="shared" si="14"/>
        <v>0.34643685074413205</v>
      </c>
      <c r="AA59">
        <f t="shared" si="14"/>
        <v>0.36248328591441092</v>
      </c>
    </row>
    <row r="60" spans="1:27" x14ac:dyDescent="0.45">
      <c r="A60">
        <v>2024</v>
      </c>
      <c r="B60">
        <v>11</v>
      </c>
      <c r="C60">
        <v>58</v>
      </c>
      <c r="D60">
        <f t="shared" si="1"/>
        <v>926.82223428163684</v>
      </c>
      <c r="E60">
        <f t="shared" si="3"/>
        <v>6525.7819861802836</v>
      </c>
      <c r="F60">
        <f t="shared" si="4"/>
        <v>4727.1066761255088</v>
      </c>
      <c r="G60">
        <f t="shared" si="16"/>
        <v>3586.194838086185</v>
      </c>
      <c r="H60">
        <f t="shared" si="16"/>
        <v>2040.2330136484916</v>
      </c>
      <c r="I60">
        <f t="shared" si="16"/>
        <v>1026.3598520117303</v>
      </c>
      <c r="J60">
        <f t="shared" si="16"/>
        <v>471.86837779241853</v>
      </c>
      <c r="K60">
        <v>0</v>
      </c>
      <c r="L60">
        <f t="shared" si="8"/>
        <v>7.8201213881224266E-2</v>
      </c>
      <c r="M60">
        <f t="shared" si="0"/>
        <v>11851.762757664334</v>
      </c>
      <c r="N60">
        <f t="shared" si="15"/>
        <v>1.2057434936253839</v>
      </c>
      <c r="O60">
        <f t="shared" si="15"/>
        <v>1.0631834768008654</v>
      </c>
      <c r="P60">
        <f t="shared" si="15"/>
        <v>1.0266310022622362</v>
      </c>
      <c r="Q60">
        <f t="shared" si="15"/>
        <v>1.0124140126799859</v>
      </c>
      <c r="R60">
        <f t="shared" si="15"/>
        <v>1.0060357653723409</v>
      </c>
      <c r="S60">
        <f t="shared" si="15"/>
        <v>1.0029924091740836</v>
      </c>
      <c r="T60">
        <f t="shared" si="14"/>
        <v>0.43</v>
      </c>
      <c r="U60">
        <f t="shared" si="14"/>
        <v>4.4999999999999998E-2</v>
      </c>
      <c r="V60">
        <f t="shared" si="14"/>
        <v>4.9999999999999998E-7</v>
      </c>
      <c r="W60">
        <f t="shared" si="14"/>
        <v>0.17050111485872416</v>
      </c>
      <c r="X60">
        <f t="shared" si="14"/>
        <v>0.26086441277848288</v>
      </c>
      <c r="Y60">
        <f t="shared" si="14"/>
        <v>0.3160087418324502</v>
      </c>
      <c r="Z60">
        <f t="shared" si="14"/>
        <v>0.34643685074413205</v>
      </c>
      <c r="AA60">
        <f t="shared" si="14"/>
        <v>0.36248328591441092</v>
      </c>
    </row>
    <row r="61" spans="1:27" x14ac:dyDescent="0.45">
      <c r="A61">
        <v>2024</v>
      </c>
      <c r="B61">
        <v>12</v>
      </c>
      <c r="C61">
        <v>59</v>
      </c>
      <c r="D61">
        <f t="shared" si="1"/>
        <v>612.9023146080159</v>
      </c>
      <c r="E61">
        <f t="shared" si="3"/>
        <v>4459.3251332313421</v>
      </c>
      <c r="F61">
        <f t="shared" si="4"/>
        <v>4429.9560539117201</v>
      </c>
      <c r="G61">
        <f t="shared" si="16"/>
        <v>3235.5775653372143</v>
      </c>
      <c r="H61">
        <f t="shared" si="16"/>
        <v>1813.0615717354372</v>
      </c>
      <c r="I61">
        <f t="shared" si="16"/>
        <v>905.82717059281958</v>
      </c>
      <c r="J61">
        <f t="shared" si="16"/>
        <v>415.08210307207446</v>
      </c>
      <c r="K61">
        <v>0</v>
      </c>
      <c r="L61">
        <f t="shared" si="8"/>
        <v>5.6752818299605289E-2</v>
      </c>
      <c r="M61">
        <f t="shared" si="0"/>
        <v>10799.504464649266</v>
      </c>
      <c r="N61">
        <f t="shared" si="15"/>
        <v>1.1813221450223856</v>
      </c>
      <c r="O61">
        <f t="shared" si="15"/>
        <v>1.0583928992520348</v>
      </c>
      <c r="P61">
        <f t="shared" si="15"/>
        <v>1.0249246350378065</v>
      </c>
      <c r="Q61">
        <f t="shared" si="15"/>
        <v>1.0116763904262953</v>
      </c>
      <c r="R61">
        <f t="shared" si="15"/>
        <v>1.0056898343371472</v>
      </c>
      <c r="S61">
        <f t="shared" si="15"/>
        <v>1.0028239197888971</v>
      </c>
      <c r="T61">
        <f t="shared" si="14"/>
        <v>0.43</v>
      </c>
      <c r="U61">
        <f t="shared" si="14"/>
        <v>4.4999999999999998E-2</v>
      </c>
      <c r="V61">
        <f t="shared" si="14"/>
        <v>4.9999999999999998E-7</v>
      </c>
      <c r="W61">
        <f t="shared" si="14"/>
        <v>0.17050111485872416</v>
      </c>
      <c r="X61">
        <f t="shared" si="14"/>
        <v>0.26086441277848288</v>
      </c>
      <c r="Y61">
        <f t="shared" si="14"/>
        <v>0.3160087418324502</v>
      </c>
      <c r="Z61">
        <f t="shared" si="14"/>
        <v>0.34643685074413205</v>
      </c>
      <c r="AA61">
        <f t="shared" si="14"/>
        <v>0.36248328591441092</v>
      </c>
    </row>
    <row r="62" spans="1:27" x14ac:dyDescent="0.45">
      <c r="A62">
        <v>2025</v>
      </c>
      <c r="B62">
        <v>1</v>
      </c>
      <c r="C62">
        <v>60</v>
      </c>
      <c r="D62">
        <f t="shared" si="1"/>
        <v>169.13205304306149</v>
      </c>
      <c r="E62">
        <f t="shared" si="3"/>
        <v>2636.575030641382</v>
      </c>
      <c r="F62">
        <f t="shared" si="4"/>
        <v>2990.9570947018028</v>
      </c>
      <c r="G62">
        <f t="shared" si="16"/>
        <v>4226.2330090401974</v>
      </c>
      <c r="H62">
        <f t="shared" si="16"/>
        <v>2983.3649676418577</v>
      </c>
      <c r="I62">
        <f t="shared" si="16"/>
        <v>1648.7948111741075</v>
      </c>
      <c r="J62">
        <f t="shared" si="16"/>
        <v>818.57877933715849</v>
      </c>
      <c r="K62">
        <v>0</v>
      </c>
      <c r="L62">
        <f t="shared" si="8"/>
        <v>1.3351200307261543E-2</v>
      </c>
      <c r="M62">
        <f t="shared" si="0"/>
        <v>12667.928661895125</v>
      </c>
      <c r="N62">
        <f t="shared" si="15"/>
        <v>8.6201218745313053</v>
      </c>
      <c r="O62">
        <f t="shared" si="15"/>
        <v>1.1610740940419642</v>
      </c>
      <c r="P62">
        <f t="shared" si="15"/>
        <v>1.0540543689490181</v>
      </c>
      <c r="Q62">
        <f t="shared" si="15"/>
        <v>1.0233414656310638</v>
      </c>
      <c r="R62">
        <f t="shared" si="15"/>
        <v>1.0109854330301788</v>
      </c>
      <c r="S62">
        <f t="shared" si="15"/>
        <v>1.0053643810555184</v>
      </c>
      <c r="T62">
        <f t="shared" si="14"/>
        <v>0.43</v>
      </c>
      <c r="U62">
        <f t="shared" si="14"/>
        <v>4.4999999999999998E-2</v>
      </c>
      <c r="V62">
        <f t="shared" si="14"/>
        <v>4.9999999999999998E-7</v>
      </c>
      <c r="W62">
        <f t="shared" si="14"/>
        <v>0.17050111485872416</v>
      </c>
      <c r="X62">
        <f t="shared" si="14"/>
        <v>0.26086441277848288</v>
      </c>
      <c r="Y62">
        <f t="shared" si="14"/>
        <v>0.3160087418324502</v>
      </c>
      <c r="Z62">
        <f t="shared" si="14"/>
        <v>0.34643685074413205</v>
      </c>
      <c r="AA62">
        <f t="shared" si="14"/>
        <v>0.36248328591441092</v>
      </c>
    </row>
    <row r="63" spans="1:27" x14ac:dyDescent="0.45">
      <c r="A63">
        <v>2025</v>
      </c>
      <c r="B63">
        <v>2</v>
      </c>
      <c r="C63">
        <v>61</v>
      </c>
      <c r="D63">
        <f t="shared" si="1"/>
        <v>157.55430379627938</v>
      </c>
      <c r="E63">
        <f t="shared" si="3"/>
        <v>12924.769405598159</v>
      </c>
      <c r="F63">
        <f t="shared" si="4"/>
        <v>3276.5174058102743</v>
      </c>
      <c r="G63">
        <f t="shared" si="16"/>
        <v>4197.7935123946272</v>
      </c>
      <c r="H63">
        <f t="shared" si="16"/>
        <v>2875.7845266938816</v>
      </c>
      <c r="I63">
        <f t="shared" si="16"/>
        <v>1569.8833072363334</v>
      </c>
      <c r="J63">
        <f t="shared" si="16"/>
        <v>775.00729093077314</v>
      </c>
      <c r="K63">
        <v>0</v>
      </c>
      <c r="L63">
        <f t="shared" si="8"/>
        <v>1.2410750453903562E-2</v>
      </c>
      <c r="M63">
        <f t="shared" si="0"/>
        <v>12694.98604306589</v>
      </c>
      <c r="N63">
        <f t="shared" ref="N63:S78" si="17">N51</f>
        <v>3.2678406690608193</v>
      </c>
      <c r="O63">
        <f t="shared" si="17"/>
        <v>1.1440413263120033</v>
      </c>
      <c r="P63">
        <f t="shared" si="17"/>
        <v>1.0501129079198277</v>
      </c>
      <c r="Q63">
        <f t="shared" si="17"/>
        <v>1.0218709165783502</v>
      </c>
      <c r="R63">
        <f t="shared" si="17"/>
        <v>1.0103378645517875</v>
      </c>
      <c r="S63">
        <f t="shared" si="17"/>
        <v>1.0050581211766119</v>
      </c>
      <c r="T63">
        <f t="shared" si="14"/>
        <v>0.43</v>
      </c>
      <c r="U63">
        <f t="shared" si="14"/>
        <v>4.4999999999999998E-2</v>
      </c>
      <c r="V63">
        <f t="shared" si="14"/>
        <v>4.9999999999999998E-7</v>
      </c>
      <c r="W63">
        <f t="shared" si="14"/>
        <v>0.17050111485872416</v>
      </c>
      <c r="X63">
        <f t="shared" si="14"/>
        <v>0.26086441277848288</v>
      </c>
      <c r="Y63">
        <f t="shared" si="14"/>
        <v>0.3160087418324502</v>
      </c>
      <c r="Z63">
        <f t="shared" si="14"/>
        <v>0.34643685074413205</v>
      </c>
      <c r="AA63">
        <f t="shared" si="14"/>
        <v>0.36248328591441092</v>
      </c>
    </row>
    <row r="64" spans="1:27" x14ac:dyDescent="0.45">
      <c r="A64">
        <v>2025</v>
      </c>
      <c r="B64">
        <v>3</v>
      </c>
      <c r="C64">
        <v>62</v>
      </c>
      <c r="D64">
        <f t="shared" si="1"/>
        <v>268.09735876351601</v>
      </c>
      <c r="E64">
        <f t="shared" si="3"/>
        <v>23801.623804859555</v>
      </c>
      <c r="F64">
        <f t="shared" si="4"/>
        <v>3539.1260694079274</v>
      </c>
      <c r="G64">
        <f t="shared" si="16"/>
        <v>4157.6923125617177</v>
      </c>
      <c r="H64">
        <f t="shared" si="16"/>
        <v>2770.7493003966656</v>
      </c>
      <c r="I64">
        <f t="shared" si="16"/>
        <v>1495.2540535905064</v>
      </c>
      <c r="J64">
        <f t="shared" si="16"/>
        <v>734.25721790591331</v>
      </c>
      <c r="K64">
        <v>0</v>
      </c>
      <c r="L64">
        <f t="shared" si="8"/>
        <v>2.1114884749295418E-2</v>
      </c>
      <c r="M64">
        <f t="shared" si="0"/>
        <v>12697.07895386273</v>
      </c>
      <c r="N64">
        <f t="shared" si="17"/>
        <v>2.2382502350490769</v>
      </c>
      <c r="O64">
        <f t="shared" si="17"/>
        <v>1.1295373993361264</v>
      </c>
      <c r="P64">
        <f t="shared" si="17"/>
        <v>1.0465219726732478</v>
      </c>
      <c r="Q64">
        <f t="shared" si="17"/>
        <v>1.0205035229536517</v>
      </c>
      <c r="R64">
        <f t="shared" si="17"/>
        <v>1.0097306758633313</v>
      </c>
      <c r="S64">
        <f t="shared" si="17"/>
        <v>1.0047698588762555</v>
      </c>
      <c r="T64">
        <f t="shared" si="14"/>
        <v>0.43</v>
      </c>
      <c r="U64">
        <f t="shared" si="14"/>
        <v>4.4999999999999998E-2</v>
      </c>
      <c r="V64">
        <f t="shared" si="14"/>
        <v>4.9999999999999998E-7</v>
      </c>
      <c r="W64">
        <f t="shared" si="14"/>
        <v>0.17050111485872416</v>
      </c>
      <c r="X64">
        <f t="shared" si="14"/>
        <v>0.26086441277848288</v>
      </c>
      <c r="Y64">
        <f t="shared" si="14"/>
        <v>0.3160087418324502</v>
      </c>
      <c r="Z64">
        <f t="shared" si="14"/>
        <v>0.34643685074413205</v>
      </c>
      <c r="AA64">
        <f t="shared" si="14"/>
        <v>0.36248328591441092</v>
      </c>
    </row>
    <row r="65" spans="1:27" x14ac:dyDescent="0.45">
      <c r="A65">
        <v>2025</v>
      </c>
      <c r="B65">
        <v>4</v>
      </c>
      <c r="C65">
        <v>63</v>
      </c>
      <c r="D65">
        <f t="shared" si="1"/>
        <v>218.27997528242139</v>
      </c>
      <c r="E65">
        <f t="shared" si="3"/>
        <v>29732.170608008943</v>
      </c>
      <c r="F65">
        <f t="shared" si="4"/>
        <v>3742.9561307566651</v>
      </c>
      <c r="G65">
        <f t="shared" si="16"/>
        <v>4067.5269304757421</v>
      </c>
      <c r="H65">
        <f t="shared" si="16"/>
        <v>2641.815196126669</v>
      </c>
      <c r="I65">
        <f t="shared" si="16"/>
        <v>1410.2905942314776</v>
      </c>
      <c r="J65">
        <f t="shared" si="16"/>
        <v>689.05658622713599</v>
      </c>
      <c r="K65">
        <v>0</v>
      </c>
      <c r="L65">
        <f t="shared" si="8"/>
        <v>1.7390546631021866E-2</v>
      </c>
      <c r="M65">
        <f t="shared" si="0"/>
        <v>12551.64543781769</v>
      </c>
      <c r="N65">
        <f t="shared" si="17"/>
        <v>1.8270192822678391</v>
      </c>
      <c r="O65">
        <f t="shared" si="17"/>
        <v>1.1170577104393344</v>
      </c>
      <c r="P65">
        <f t="shared" si="17"/>
        <v>1.0432418957194785</v>
      </c>
      <c r="Q65">
        <f t="shared" si="17"/>
        <v>1.0192307904732578</v>
      </c>
      <c r="R65">
        <f t="shared" si="17"/>
        <v>1.0091610987898421</v>
      </c>
      <c r="S65">
        <f t="shared" si="17"/>
        <v>1.0044984798858381</v>
      </c>
      <c r="T65">
        <f t="shared" si="14"/>
        <v>0.43</v>
      </c>
      <c r="U65">
        <f t="shared" si="14"/>
        <v>4.4999999999999998E-2</v>
      </c>
      <c r="V65">
        <f t="shared" si="14"/>
        <v>4.9999999999999998E-7</v>
      </c>
      <c r="W65">
        <f t="shared" si="14"/>
        <v>0.17050111485872416</v>
      </c>
      <c r="X65">
        <f t="shared" si="14"/>
        <v>0.26086441277848288</v>
      </c>
      <c r="Y65">
        <f t="shared" si="14"/>
        <v>0.3160087418324502</v>
      </c>
      <c r="Z65">
        <f t="shared" si="14"/>
        <v>0.34643685074413205</v>
      </c>
      <c r="AA65">
        <f t="shared" si="14"/>
        <v>0.36248328591441092</v>
      </c>
    </row>
    <row r="66" spans="1:27" x14ac:dyDescent="0.45">
      <c r="A66">
        <v>2025</v>
      </c>
      <c r="B66">
        <v>5</v>
      </c>
      <c r="C66">
        <v>64</v>
      </c>
      <c r="D66">
        <f t="shared" si="1"/>
        <v>60.160118321497983</v>
      </c>
      <c r="E66">
        <f t="shared" si="3"/>
        <v>30155.567611049275</v>
      </c>
      <c r="F66">
        <f t="shared" si="4"/>
        <v>3927.8565423117111</v>
      </c>
      <c r="G66">
        <f t="shared" si="16"/>
        <v>3981.7243363193893</v>
      </c>
      <c r="H66">
        <f t="shared" si="16"/>
        <v>2525.5089076952063</v>
      </c>
      <c r="I66">
        <f t="shared" si="16"/>
        <v>1334.6402130894003</v>
      </c>
      <c r="J66">
        <f t="shared" si="16"/>
        <v>649.0261895223656</v>
      </c>
      <c r="K66">
        <v>0</v>
      </c>
      <c r="L66">
        <f t="shared" si="8"/>
        <v>4.8442949846366438E-3</v>
      </c>
      <c r="M66">
        <f t="shared" ref="M66:M129" si="18">SUM(F66:J66)</f>
        <v>12418.756188938072</v>
      </c>
      <c r="N66">
        <f t="shared" si="17"/>
        <v>1.6095724778898968</v>
      </c>
      <c r="O66">
        <f t="shared" si="17"/>
        <v>1.1062230943819682</v>
      </c>
      <c r="P66">
        <f t="shared" si="17"/>
        <v>1.0402386604077685</v>
      </c>
      <c r="Q66">
        <f t="shared" si="17"/>
        <v>1.0180450748550256</v>
      </c>
      <c r="R66">
        <f t="shared" si="17"/>
        <v>1.0086265832125294</v>
      </c>
      <c r="S66">
        <f t="shared" si="17"/>
        <v>1.0042429451623935</v>
      </c>
      <c r="T66">
        <f t="shared" si="14"/>
        <v>0.43</v>
      </c>
      <c r="U66">
        <f t="shared" si="14"/>
        <v>4.4999999999999998E-2</v>
      </c>
      <c r="V66">
        <f t="shared" si="14"/>
        <v>4.9999999999999998E-7</v>
      </c>
      <c r="W66">
        <f t="shared" si="14"/>
        <v>0.17050111485872416</v>
      </c>
      <c r="X66">
        <f t="shared" si="14"/>
        <v>0.26086441277848288</v>
      </c>
      <c r="Y66">
        <f t="shared" si="14"/>
        <v>0.3160087418324502</v>
      </c>
      <c r="Z66">
        <f t="shared" si="14"/>
        <v>0.34643685074413205</v>
      </c>
      <c r="AA66">
        <f t="shared" si="14"/>
        <v>0.36248328591441092</v>
      </c>
    </row>
    <row r="67" spans="1:27" x14ac:dyDescent="0.45">
      <c r="A67">
        <v>2025</v>
      </c>
      <c r="B67">
        <v>6</v>
      </c>
      <c r="C67">
        <v>65</v>
      </c>
      <c r="D67">
        <f t="shared" ref="D67:D130" si="19">L67*M67</f>
        <v>203.92850521439451</v>
      </c>
      <c r="E67">
        <f t="shared" si="3"/>
        <v>26934.57684641422</v>
      </c>
      <c r="F67">
        <f t="shared" si="4"/>
        <v>4130.5290699426232</v>
      </c>
      <c r="G67">
        <f t="shared" si="16"/>
        <v>3936.2674809555897</v>
      </c>
      <c r="H67">
        <f t="shared" si="16"/>
        <v>2443.1489091222252</v>
      </c>
      <c r="I67">
        <f t="shared" si="16"/>
        <v>1279.1112951482523</v>
      </c>
      <c r="J67">
        <f t="shared" si="16"/>
        <v>619.30579899625911</v>
      </c>
      <c r="K67">
        <v>0</v>
      </c>
      <c r="L67">
        <f t="shared" si="8"/>
        <v>1.6434763597872513E-2</v>
      </c>
      <c r="M67">
        <f t="shared" si="18"/>
        <v>12408.362554164949</v>
      </c>
      <c r="N67">
        <f t="shared" si="17"/>
        <v>1.4760746702145</v>
      </c>
      <c r="O67">
        <f t="shared" si="17"/>
        <v>1.0967431646444317</v>
      </c>
      <c r="P67">
        <f t="shared" si="17"/>
        <v>1.0374829288133849</v>
      </c>
      <c r="Q67">
        <f t="shared" si="17"/>
        <v>1.0169394788043777</v>
      </c>
      <c r="R67">
        <f t="shared" si="17"/>
        <v>1.0081247767436716</v>
      </c>
      <c r="S67">
        <f t="shared" si="17"/>
        <v>1.004002285131397</v>
      </c>
      <c r="T67">
        <f t="shared" si="14"/>
        <v>0.43</v>
      </c>
      <c r="U67">
        <f t="shared" si="14"/>
        <v>4.4999999999999998E-2</v>
      </c>
      <c r="V67">
        <f t="shared" si="14"/>
        <v>4.9999999999999998E-7</v>
      </c>
      <c r="W67">
        <f t="shared" si="14"/>
        <v>0.17050111485872416</v>
      </c>
      <c r="X67">
        <f t="shared" si="14"/>
        <v>0.26086441277848288</v>
      </c>
      <c r="Y67">
        <f t="shared" si="14"/>
        <v>0.3160087418324502</v>
      </c>
      <c r="Z67">
        <f t="shared" si="14"/>
        <v>0.34643685074413205</v>
      </c>
      <c r="AA67">
        <f t="shared" si="14"/>
        <v>0.36248328591441092</v>
      </c>
    </row>
    <row r="68" spans="1:27" x14ac:dyDescent="0.45">
      <c r="A68">
        <v>2025</v>
      </c>
      <c r="B68">
        <v>7</v>
      </c>
      <c r="C68">
        <v>66</v>
      </c>
      <c r="D68">
        <f t="shared" si="19"/>
        <v>126.0996595291309</v>
      </c>
      <c r="E68">
        <f t="shared" ref="E68:E131" si="20">IF(MOD($C67,12)=11,SUMPRODUCT(F67:J67,W67:AA67),N67*(1-$T67-$V67*E67)*E67-K67*E67)</f>
        <v>22126.319581668206</v>
      </c>
      <c r="F68">
        <f t="shared" ref="F68:F131" si="21">IF(MOD($C67,12)=11,$N67*(1-$T67-$V67*E67)*E67-$K67*$E67,O67*(1-$U67)*F67-$L67*F67)</f>
        <v>4258.3894264539349</v>
      </c>
      <c r="G68">
        <f t="shared" ref="G68:J83" si="22">IF(MOD($C67,12)=11,O67*(1-$U67)*F67-$L67*F67,P67*(1-$U67)*G67-$L67*G67)</f>
        <v>3835.3472250641303</v>
      </c>
      <c r="H68">
        <f t="shared" si="22"/>
        <v>2332.5779475056247</v>
      </c>
      <c r="I68">
        <f t="shared" si="22"/>
        <v>1210.4542266021865</v>
      </c>
      <c r="J68">
        <f t="shared" si="22"/>
        <v>583.6259933036431</v>
      </c>
      <c r="K68">
        <v>0</v>
      </c>
      <c r="L68">
        <f t="shared" si="8"/>
        <v>1.0318787682195112E-2</v>
      </c>
      <c r="M68">
        <f t="shared" si="18"/>
        <v>12220.394818929521</v>
      </c>
      <c r="N68">
        <f t="shared" si="17"/>
        <v>1.3861661914514798</v>
      </c>
      <c r="O68">
        <f t="shared" si="17"/>
        <v>1.0883917876192275</v>
      </c>
      <c r="P68">
        <f t="shared" si="17"/>
        <v>1.0349492637516564</v>
      </c>
      <c r="Q68">
        <f t="shared" si="17"/>
        <v>1.0159077636897533</v>
      </c>
      <c r="R68">
        <f t="shared" si="17"/>
        <v>1.0076535066400056</v>
      </c>
      <c r="S68">
        <f t="shared" si="17"/>
        <v>1.0037755944420483</v>
      </c>
      <c r="T68">
        <f t="shared" si="14"/>
        <v>0.43</v>
      </c>
      <c r="U68">
        <f t="shared" si="14"/>
        <v>4.4999999999999998E-2</v>
      </c>
      <c r="V68">
        <f t="shared" si="14"/>
        <v>4.9999999999999998E-7</v>
      </c>
      <c r="W68">
        <f t="shared" si="14"/>
        <v>0.17050111485872416</v>
      </c>
      <c r="X68">
        <f t="shared" si="14"/>
        <v>0.26086441277848288</v>
      </c>
      <c r="Y68">
        <f t="shared" si="14"/>
        <v>0.3160087418324502</v>
      </c>
      <c r="Z68">
        <f t="shared" si="14"/>
        <v>0.34643685074413205</v>
      </c>
      <c r="AA68">
        <f t="shared" si="14"/>
        <v>0.36248328591441092</v>
      </c>
    </row>
    <row r="69" spans="1:27" x14ac:dyDescent="0.45">
      <c r="A69">
        <v>2025</v>
      </c>
      <c r="B69">
        <v>8</v>
      </c>
      <c r="C69">
        <v>67</v>
      </c>
      <c r="D69">
        <f t="shared" si="19"/>
        <v>115.71091227921035</v>
      </c>
      <c r="E69">
        <f t="shared" si="20"/>
        <v>17143.015526712996</v>
      </c>
      <c r="F69">
        <f t="shared" si="21"/>
        <v>4382.2888402666658</v>
      </c>
      <c r="G69">
        <f t="shared" si="22"/>
        <v>3751.1911127026033</v>
      </c>
      <c r="H69">
        <f t="shared" si="22"/>
        <v>2238.9788876072816</v>
      </c>
      <c r="I69">
        <f t="shared" si="22"/>
        <v>1152.3406958267544</v>
      </c>
      <c r="J69">
        <f t="shared" si="22"/>
        <v>553.444886873276</v>
      </c>
      <c r="K69">
        <v>0</v>
      </c>
      <c r="L69">
        <f t="shared" si="8"/>
        <v>9.5801101736456111E-3</v>
      </c>
      <c r="M69">
        <f t="shared" si="18"/>
        <v>12078.244423276581</v>
      </c>
      <c r="N69">
        <f t="shared" si="17"/>
        <v>1.3216858523054307</v>
      </c>
      <c r="O69">
        <f t="shared" si="17"/>
        <v>1.080990254040735</v>
      </c>
      <c r="P69">
        <f t="shared" si="17"/>
        <v>1.0326155011645681</v>
      </c>
      <c r="Q69">
        <f t="shared" si="17"/>
        <v>1.0149442735164043</v>
      </c>
      <c r="R69">
        <f t="shared" si="17"/>
        <v>1.0072107636700451</v>
      </c>
      <c r="S69">
        <f t="shared" si="17"/>
        <v>1.0035620271820644</v>
      </c>
      <c r="T69">
        <f t="shared" si="14"/>
        <v>0.43</v>
      </c>
      <c r="U69">
        <f t="shared" si="14"/>
        <v>4.4999999999999998E-2</v>
      </c>
      <c r="V69">
        <f t="shared" si="14"/>
        <v>4.9999999999999998E-7</v>
      </c>
      <c r="W69">
        <f t="shared" si="14"/>
        <v>0.17050111485872416</v>
      </c>
      <c r="X69">
        <f t="shared" si="14"/>
        <v>0.26086441277848288</v>
      </c>
      <c r="Y69">
        <f t="shared" si="14"/>
        <v>0.3160087418324502</v>
      </c>
      <c r="Z69">
        <f t="shared" si="14"/>
        <v>0.34643685074413205</v>
      </c>
      <c r="AA69">
        <f t="shared" si="14"/>
        <v>0.36248328591441092</v>
      </c>
    </row>
    <row r="70" spans="1:27" x14ac:dyDescent="0.45">
      <c r="A70">
        <v>2025</v>
      </c>
      <c r="B70">
        <v>9</v>
      </c>
      <c r="C70">
        <v>68</v>
      </c>
      <c r="D70">
        <f t="shared" si="19"/>
        <v>53.146577292771269</v>
      </c>
      <c r="E70">
        <f t="shared" si="20"/>
        <v>12720.667730538837</v>
      </c>
      <c r="F70">
        <f t="shared" si="21"/>
        <v>4482.0541981148599</v>
      </c>
      <c r="G70">
        <f t="shared" si="22"/>
        <v>3663.292052579045</v>
      </c>
      <c r="H70">
        <f t="shared" si="22"/>
        <v>2148.7293900588438</v>
      </c>
      <c r="I70">
        <f t="shared" si="22"/>
        <v>1097.3811535768125</v>
      </c>
      <c r="J70">
        <f t="shared" si="22"/>
        <v>525.12047734562213</v>
      </c>
      <c r="K70">
        <v>0</v>
      </c>
      <c r="L70">
        <f t="shared" si="8"/>
        <v>4.4598860965804942E-3</v>
      </c>
      <c r="M70">
        <f t="shared" si="18"/>
        <v>11916.577271675184</v>
      </c>
      <c r="N70">
        <f t="shared" si="17"/>
        <v>1.273295559186874</v>
      </c>
      <c r="O70">
        <f t="shared" si="17"/>
        <v>1.0743954718332109</v>
      </c>
      <c r="P70">
        <f t="shared" si="17"/>
        <v>1.0304622400391612</v>
      </c>
      <c r="Q70">
        <f t="shared" si="17"/>
        <v>1.0140438692420448</v>
      </c>
      <c r="R70">
        <f t="shared" si="17"/>
        <v>1.0067946876914795</v>
      </c>
      <c r="S70">
        <f t="shared" si="17"/>
        <v>1.0033607925051915</v>
      </c>
      <c r="T70">
        <f t="shared" si="14"/>
        <v>0.43</v>
      </c>
      <c r="U70">
        <f t="shared" si="14"/>
        <v>4.4999999999999998E-2</v>
      </c>
      <c r="V70">
        <f t="shared" si="14"/>
        <v>4.9999999999999998E-7</v>
      </c>
      <c r="W70">
        <f t="shared" si="14"/>
        <v>0.17050111485872416</v>
      </c>
      <c r="X70">
        <f t="shared" si="14"/>
        <v>0.26086441277848288</v>
      </c>
      <c r="Y70">
        <f t="shared" si="14"/>
        <v>0.3160087418324502</v>
      </c>
      <c r="Z70">
        <f t="shared" si="14"/>
        <v>0.34643685074413205</v>
      </c>
      <c r="AA70">
        <f t="shared" si="14"/>
        <v>0.36248328591441092</v>
      </c>
    </row>
    <row r="71" spans="1:27" x14ac:dyDescent="0.45">
      <c r="A71">
        <v>2025</v>
      </c>
      <c r="B71">
        <v>10</v>
      </c>
      <c r="C71">
        <v>69</v>
      </c>
      <c r="D71">
        <f t="shared" si="19"/>
        <v>122.888582027271</v>
      </c>
      <c r="E71">
        <f t="shared" si="20"/>
        <v>9129.3673396137328</v>
      </c>
      <c r="F71">
        <f t="shared" si="21"/>
        <v>4578.8118406898921</v>
      </c>
      <c r="G71">
        <f t="shared" si="22"/>
        <v>3588.6764830764268</v>
      </c>
      <c r="H71">
        <f t="shared" si="22"/>
        <v>2071.2720124081102</v>
      </c>
      <c r="I71">
        <f t="shared" si="22"/>
        <v>1050.225632633671</v>
      </c>
      <c r="J71">
        <f t="shared" si="22"/>
        <v>500.83348237030503</v>
      </c>
      <c r="K71">
        <v>0</v>
      </c>
      <c r="L71">
        <f t="shared" si="8"/>
        <v>1.0423279384061148E-2</v>
      </c>
      <c r="M71">
        <f t="shared" si="18"/>
        <v>11789.819451178406</v>
      </c>
      <c r="N71">
        <f t="shared" si="17"/>
        <v>1.2357161815305073</v>
      </c>
      <c r="O71">
        <f t="shared" si="17"/>
        <v>1.0684915165613005</v>
      </c>
      <c r="P71">
        <f t="shared" si="17"/>
        <v>1.0284724249621717</v>
      </c>
      <c r="Q71">
        <f t="shared" si="17"/>
        <v>1.0132018718255937</v>
      </c>
      <c r="R71">
        <f t="shared" si="17"/>
        <v>1.0064035547290595</v>
      </c>
      <c r="S71">
        <f t="shared" si="17"/>
        <v>1.0031711506301075</v>
      </c>
      <c r="T71">
        <f t="shared" si="14"/>
        <v>0.43</v>
      </c>
      <c r="U71">
        <f t="shared" si="14"/>
        <v>4.4999999999999998E-2</v>
      </c>
      <c r="V71">
        <f t="shared" si="14"/>
        <v>4.9999999999999998E-7</v>
      </c>
      <c r="W71">
        <f t="shared" si="14"/>
        <v>0.17050111485872416</v>
      </c>
      <c r="X71">
        <f t="shared" si="14"/>
        <v>0.26086441277848288</v>
      </c>
      <c r="Y71">
        <f t="shared" si="14"/>
        <v>0.3160087418324502</v>
      </c>
      <c r="Z71">
        <f t="shared" si="14"/>
        <v>0.34643685074413205</v>
      </c>
      <c r="AA71">
        <f t="shared" si="14"/>
        <v>0.36248328591441092</v>
      </c>
    </row>
    <row r="72" spans="1:27" x14ac:dyDescent="0.45">
      <c r="A72">
        <v>2025</v>
      </c>
      <c r="B72">
        <v>11</v>
      </c>
      <c r="C72">
        <v>70</v>
      </c>
      <c r="D72">
        <f t="shared" si="19"/>
        <v>904.59411101045089</v>
      </c>
      <c r="E72">
        <f t="shared" si="20"/>
        <v>6378.8493631543861</v>
      </c>
      <c r="F72">
        <f t="shared" si="21"/>
        <v>4624.5364002981833</v>
      </c>
      <c r="G72">
        <f t="shared" si="22"/>
        <v>3487.3605611292705</v>
      </c>
      <c r="H72">
        <f t="shared" si="22"/>
        <v>1982.5894825647115</v>
      </c>
      <c r="I72">
        <f t="shared" si="22"/>
        <v>998.44122831710411</v>
      </c>
      <c r="J72">
        <f t="shared" si="22"/>
        <v>474.59239693660697</v>
      </c>
      <c r="K72">
        <v>0</v>
      </c>
      <c r="L72">
        <f t="shared" si="8"/>
        <v>7.8201213881224266E-2</v>
      </c>
      <c r="M72">
        <f t="shared" si="18"/>
        <v>11567.520069245877</v>
      </c>
      <c r="N72">
        <f t="shared" si="17"/>
        <v>1.2057434936253839</v>
      </c>
      <c r="O72">
        <f t="shared" si="17"/>
        <v>1.0631834768008654</v>
      </c>
      <c r="P72">
        <f t="shared" si="17"/>
        <v>1.0266310022622362</v>
      </c>
      <c r="Q72">
        <f t="shared" si="17"/>
        <v>1.0124140126799859</v>
      </c>
      <c r="R72">
        <f t="shared" si="17"/>
        <v>1.0060357653723409</v>
      </c>
      <c r="S72">
        <f t="shared" si="17"/>
        <v>1.0029924091740836</v>
      </c>
      <c r="T72">
        <f t="shared" si="14"/>
        <v>0.43</v>
      </c>
      <c r="U72">
        <f t="shared" si="14"/>
        <v>4.4999999999999998E-2</v>
      </c>
      <c r="V72">
        <f t="shared" si="14"/>
        <v>4.9999999999999998E-7</v>
      </c>
      <c r="W72">
        <f t="shared" si="14"/>
        <v>0.17050111485872416</v>
      </c>
      <c r="X72">
        <f t="shared" si="14"/>
        <v>0.26086441277848288</v>
      </c>
      <c r="Y72">
        <f t="shared" si="14"/>
        <v>0.3160087418324502</v>
      </c>
      <c r="Z72">
        <f t="shared" si="14"/>
        <v>0.34643685074413205</v>
      </c>
      <c r="AA72">
        <f t="shared" si="14"/>
        <v>0.36248328591441092</v>
      </c>
    </row>
    <row r="73" spans="1:27" x14ac:dyDescent="0.45">
      <c r="A73">
        <v>2025</v>
      </c>
      <c r="B73">
        <v>12</v>
      </c>
      <c r="C73">
        <v>71</v>
      </c>
      <c r="D73">
        <f t="shared" si="19"/>
        <v>598.2167907972655</v>
      </c>
      <c r="E73">
        <f t="shared" si="20"/>
        <v>4359.4853042805953</v>
      </c>
      <c r="F73">
        <f t="shared" si="21"/>
        <v>4333.8334475302036</v>
      </c>
      <c r="G73">
        <f t="shared" si="22"/>
        <v>3146.4061779346339</v>
      </c>
      <c r="H73">
        <f t="shared" si="22"/>
        <v>1761.8364075664463</v>
      </c>
      <c r="I73">
        <f t="shared" si="22"/>
        <v>881.18722792692142</v>
      </c>
      <c r="J73">
        <f t="shared" si="22"/>
        <v>417.47830431884614</v>
      </c>
      <c r="K73">
        <v>0</v>
      </c>
      <c r="L73">
        <f t="shared" si="8"/>
        <v>5.6752818299605289E-2</v>
      </c>
      <c r="M73">
        <f t="shared" si="18"/>
        <v>10540.741565277051</v>
      </c>
      <c r="N73">
        <f t="shared" si="17"/>
        <v>1.1813221450223856</v>
      </c>
      <c r="O73">
        <f t="shared" si="17"/>
        <v>1.0583928992520348</v>
      </c>
      <c r="P73">
        <f t="shared" si="17"/>
        <v>1.0249246350378065</v>
      </c>
      <c r="Q73">
        <f t="shared" si="17"/>
        <v>1.0116763904262953</v>
      </c>
      <c r="R73">
        <f t="shared" si="17"/>
        <v>1.0056898343371472</v>
      </c>
      <c r="S73">
        <f t="shared" si="17"/>
        <v>1.0028239197888971</v>
      </c>
      <c r="T73">
        <f t="shared" si="14"/>
        <v>0.43</v>
      </c>
      <c r="U73">
        <f t="shared" si="14"/>
        <v>4.4999999999999998E-2</v>
      </c>
      <c r="V73">
        <f t="shared" si="14"/>
        <v>4.9999999999999998E-7</v>
      </c>
      <c r="W73">
        <f t="shared" si="14"/>
        <v>0.17050111485872416</v>
      </c>
      <c r="X73">
        <f t="shared" si="14"/>
        <v>0.26086441277848288</v>
      </c>
      <c r="Y73">
        <f t="shared" si="14"/>
        <v>0.3160087418324502</v>
      </c>
      <c r="Z73">
        <f t="shared" si="14"/>
        <v>0.34643685074413205</v>
      </c>
      <c r="AA73">
        <f t="shared" si="14"/>
        <v>0.36248328591441092</v>
      </c>
    </row>
    <row r="74" spans="1:27" x14ac:dyDescent="0.45">
      <c r="A74">
        <v>2026</v>
      </c>
      <c r="B74">
        <v>1</v>
      </c>
      <c r="C74">
        <v>72</v>
      </c>
      <c r="D74">
        <f t="shared" si="19"/>
        <v>165.00011258512382</v>
      </c>
      <c r="E74">
        <f t="shared" si="20"/>
        <v>2573.0691765615393</v>
      </c>
      <c r="F74">
        <f t="shared" si="21"/>
        <v>2924.2496426754492</v>
      </c>
      <c r="G74">
        <f t="shared" si="22"/>
        <v>4134.5308505851881</v>
      </c>
      <c r="H74">
        <f t="shared" si="22"/>
        <v>2901.1444713252586</v>
      </c>
      <c r="I74">
        <f t="shared" si="22"/>
        <v>1602.2107424364253</v>
      </c>
      <c r="J74">
        <f t="shared" si="22"/>
        <v>796.31213196204351</v>
      </c>
      <c r="K74">
        <v>0</v>
      </c>
      <c r="L74">
        <f t="shared" si="8"/>
        <v>1.3351200307261543E-2</v>
      </c>
      <c r="M74">
        <f t="shared" si="18"/>
        <v>12358.447838984366</v>
      </c>
      <c r="N74">
        <f t="shared" si="17"/>
        <v>8.6201218745313053</v>
      </c>
      <c r="O74">
        <f t="shared" si="17"/>
        <v>1.1610740940419642</v>
      </c>
      <c r="P74">
        <f t="shared" si="17"/>
        <v>1.0540543689490181</v>
      </c>
      <c r="Q74">
        <f t="shared" si="17"/>
        <v>1.0233414656310638</v>
      </c>
      <c r="R74">
        <f t="shared" si="17"/>
        <v>1.0109854330301788</v>
      </c>
      <c r="S74">
        <f t="shared" si="17"/>
        <v>1.0053643810555184</v>
      </c>
      <c r="T74">
        <f t="shared" si="14"/>
        <v>0.43</v>
      </c>
      <c r="U74">
        <f t="shared" si="14"/>
        <v>4.4999999999999998E-2</v>
      </c>
      <c r="V74">
        <f t="shared" si="14"/>
        <v>4.9999999999999998E-7</v>
      </c>
      <c r="W74">
        <f t="shared" si="14"/>
        <v>0.17050111485872416</v>
      </c>
      <c r="X74">
        <f t="shared" si="14"/>
        <v>0.26086441277848288</v>
      </c>
      <c r="Y74">
        <f t="shared" si="14"/>
        <v>0.3160087418324502</v>
      </c>
      <c r="Z74">
        <f t="shared" si="14"/>
        <v>0.34643685074413205</v>
      </c>
      <c r="AA74">
        <f t="shared" si="14"/>
        <v>0.36248328591441092</v>
      </c>
    </row>
    <row r="75" spans="1:27" x14ac:dyDescent="0.45">
      <c r="A75">
        <v>2026</v>
      </c>
      <c r="B75">
        <v>2</v>
      </c>
      <c r="C75">
        <v>73</v>
      </c>
      <c r="D75">
        <f t="shared" si="19"/>
        <v>153.72120645807334</v>
      </c>
      <c r="E75">
        <f t="shared" si="20"/>
        <v>12614.161283587408</v>
      </c>
      <c r="F75">
        <f t="shared" si="21"/>
        <v>3203.4410891861494</v>
      </c>
      <c r="G75">
        <f t="shared" si="22"/>
        <v>4106.7084432534803</v>
      </c>
      <c r="H75">
        <f t="shared" si="22"/>
        <v>2796.5289097482741</v>
      </c>
      <c r="I75">
        <f t="shared" si="22"/>
        <v>1525.5287572348325</v>
      </c>
      <c r="J75">
        <f t="shared" si="22"/>
        <v>753.92585748062652</v>
      </c>
      <c r="K75">
        <v>0</v>
      </c>
      <c r="L75">
        <f t="shared" si="8"/>
        <v>1.2410750453903562E-2</v>
      </c>
      <c r="M75">
        <f t="shared" si="18"/>
        <v>12386.133056903363</v>
      </c>
      <c r="N75">
        <f t="shared" si="17"/>
        <v>3.2678406690608193</v>
      </c>
      <c r="O75">
        <f t="shared" si="17"/>
        <v>1.1440413263120033</v>
      </c>
      <c r="P75">
        <f t="shared" si="17"/>
        <v>1.0501129079198277</v>
      </c>
      <c r="Q75">
        <f t="shared" si="17"/>
        <v>1.0218709165783502</v>
      </c>
      <c r="R75">
        <f t="shared" si="17"/>
        <v>1.0103378645517875</v>
      </c>
      <c r="S75">
        <f t="shared" si="17"/>
        <v>1.0050581211766119</v>
      </c>
      <c r="T75">
        <f t="shared" si="14"/>
        <v>0.43</v>
      </c>
      <c r="U75">
        <f t="shared" si="14"/>
        <v>4.4999999999999998E-2</v>
      </c>
      <c r="V75">
        <f t="shared" si="14"/>
        <v>4.9999999999999998E-7</v>
      </c>
      <c r="W75">
        <f t="shared" si="14"/>
        <v>0.17050111485872416</v>
      </c>
      <c r="X75">
        <f t="shared" si="14"/>
        <v>0.26086441277848288</v>
      </c>
      <c r="Y75">
        <f t="shared" si="14"/>
        <v>0.3160087418324502</v>
      </c>
      <c r="Z75">
        <f t="shared" si="14"/>
        <v>0.34643685074413205</v>
      </c>
      <c r="AA75">
        <f t="shared" si="14"/>
        <v>0.36248328591441092</v>
      </c>
    </row>
    <row r="76" spans="1:27" x14ac:dyDescent="0.45">
      <c r="A76">
        <v>2026</v>
      </c>
      <c r="B76">
        <v>3</v>
      </c>
      <c r="C76">
        <v>74</v>
      </c>
      <c r="D76">
        <f t="shared" si="19"/>
        <v>261.59971542366873</v>
      </c>
      <c r="E76">
        <f t="shared" si="20"/>
        <v>23236.024863809755</v>
      </c>
      <c r="F76">
        <f t="shared" si="21"/>
        <v>3460.1927798236502</v>
      </c>
      <c r="G76">
        <f t="shared" si="22"/>
        <v>4067.4773721080915</v>
      </c>
      <c r="H76">
        <f t="shared" si="22"/>
        <v>2694.3884175954058</v>
      </c>
      <c r="I76">
        <f t="shared" si="22"/>
        <v>1453.0080341703235</v>
      </c>
      <c r="J76">
        <f t="shared" si="22"/>
        <v>714.28425138583964</v>
      </c>
      <c r="K76">
        <v>0</v>
      </c>
      <c r="L76">
        <f t="shared" si="8"/>
        <v>2.1114884749295418E-2</v>
      </c>
      <c r="M76">
        <f t="shared" si="18"/>
        <v>12389.35085508331</v>
      </c>
      <c r="N76">
        <f t="shared" si="17"/>
        <v>2.2382502350490769</v>
      </c>
      <c r="O76">
        <f t="shared" si="17"/>
        <v>1.1295373993361264</v>
      </c>
      <c r="P76">
        <f t="shared" si="17"/>
        <v>1.0465219726732478</v>
      </c>
      <c r="Q76">
        <f t="shared" si="17"/>
        <v>1.0205035229536517</v>
      </c>
      <c r="R76">
        <f t="shared" si="17"/>
        <v>1.0097306758633313</v>
      </c>
      <c r="S76">
        <f t="shared" si="17"/>
        <v>1.0047698588762555</v>
      </c>
      <c r="T76">
        <f t="shared" si="14"/>
        <v>0.43</v>
      </c>
      <c r="U76">
        <f t="shared" si="14"/>
        <v>4.4999999999999998E-2</v>
      </c>
      <c r="V76">
        <f t="shared" si="14"/>
        <v>4.9999999999999998E-7</v>
      </c>
      <c r="W76">
        <f t="shared" si="14"/>
        <v>0.17050111485872416</v>
      </c>
      <c r="X76">
        <f t="shared" si="14"/>
        <v>0.26086441277848288</v>
      </c>
      <c r="Y76">
        <f t="shared" si="14"/>
        <v>0.3160087418324502</v>
      </c>
      <c r="Z76">
        <f t="shared" si="14"/>
        <v>0.34643685074413205</v>
      </c>
      <c r="AA76">
        <f t="shared" si="14"/>
        <v>0.36248328591441092</v>
      </c>
    </row>
    <row r="77" spans="1:27" x14ac:dyDescent="0.45">
      <c r="A77">
        <v>2026</v>
      </c>
      <c r="B77">
        <v>4</v>
      </c>
      <c r="C77">
        <v>75</v>
      </c>
      <c r="D77">
        <f t="shared" si="19"/>
        <v>213.00830449649567</v>
      </c>
      <c r="E77">
        <f t="shared" si="20"/>
        <v>29040.351691070035</v>
      </c>
      <c r="F77">
        <f t="shared" si="21"/>
        <v>3659.4768100497627</v>
      </c>
      <c r="G77">
        <f t="shared" si="22"/>
        <v>3979.2684273831223</v>
      </c>
      <c r="H77">
        <f t="shared" si="22"/>
        <v>2569.0076921979899</v>
      </c>
      <c r="I77">
        <f t="shared" si="22"/>
        <v>1370.44508189935</v>
      </c>
      <c r="J77">
        <f t="shared" si="22"/>
        <v>670.31314892542139</v>
      </c>
      <c r="K77">
        <v>0</v>
      </c>
      <c r="L77">
        <f t="shared" si="8"/>
        <v>1.7390546631021866E-2</v>
      </c>
      <c r="M77">
        <f t="shared" si="18"/>
        <v>12248.511160455646</v>
      </c>
      <c r="N77">
        <f t="shared" si="17"/>
        <v>1.8270192822678391</v>
      </c>
      <c r="O77">
        <f t="shared" si="17"/>
        <v>1.1170577104393344</v>
      </c>
      <c r="P77">
        <f t="shared" si="17"/>
        <v>1.0432418957194785</v>
      </c>
      <c r="Q77">
        <f t="shared" si="17"/>
        <v>1.0192307904732578</v>
      </c>
      <c r="R77">
        <f t="shared" si="17"/>
        <v>1.0091610987898421</v>
      </c>
      <c r="S77">
        <f t="shared" si="17"/>
        <v>1.0044984798858381</v>
      </c>
      <c r="T77">
        <f t="shared" si="14"/>
        <v>0.43</v>
      </c>
      <c r="U77">
        <f t="shared" si="14"/>
        <v>4.4999999999999998E-2</v>
      </c>
      <c r="V77">
        <f t="shared" si="14"/>
        <v>4.9999999999999998E-7</v>
      </c>
      <c r="W77">
        <f t="shared" si="14"/>
        <v>0.17050111485872416</v>
      </c>
      <c r="X77">
        <f t="shared" si="14"/>
        <v>0.26086441277848288</v>
      </c>
      <c r="Y77">
        <f t="shared" si="14"/>
        <v>0.3160087418324502</v>
      </c>
      <c r="Z77">
        <f t="shared" si="14"/>
        <v>0.34643685074413205</v>
      </c>
      <c r="AA77">
        <f t="shared" si="14"/>
        <v>0.36248328591441092</v>
      </c>
    </row>
    <row r="78" spans="1:27" x14ac:dyDescent="0.45">
      <c r="A78">
        <v>2026</v>
      </c>
      <c r="B78">
        <v>5</v>
      </c>
      <c r="C78">
        <v>76</v>
      </c>
      <c r="D78">
        <f t="shared" si="19"/>
        <v>58.711845050696056</v>
      </c>
      <c r="E78">
        <f t="shared" si="20"/>
        <v>29472.24995511596</v>
      </c>
      <c r="F78">
        <f t="shared" si="21"/>
        <v>3840.2533793219118</v>
      </c>
      <c r="G78">
        <f t="shared" si="22"/>
        <v>3895.3276054168841</v>
      </c>
      <c r="H78">
        <f t="shared" si="22"/>
        <v>2455.9067644459265</v>
      </c>
      <c r="I78">
        <f t="shared" si="22"/>
        <v>1296.9320816680274</v>
      </c>
      <c r="J78">
        <f t="shared" si="22"/>
        <v>631.37164280786214</v>
      </c>
      <c r="K78">
        <v>0</v>
      </c>
      <c r="L78">
        <f t="shared" si="8"/>
        <v>4.8442949846366438E-3</v>
      </c>
      <c r="M78">
        <f t="shared" si="18"/>
        <v>12119.791473660611</v>
      </c>
      <c r="N78">
        <f t="shared" si="17"/>
        <v>1.6095724778898968</v>
      </c>
      <c r="O78">
        <f t="shared" si="17"/>
        <v>1.1062230943819682</v>
      </c>
      <c r="P78">
        <f t="shared" si="17"/>
        <v>1.0402386604077685</v>
      </c>
      <c r="Q78">
        <f t="shared" si="17"/>
        <v>1.0180450748550256</v>
      </c>
      <c r="R78">
        <f t="shared" si="17"/>
        <v>1.0086265832125294</v>
      </c>
      <c r="S78">
        <f t="shared" si="17"/>
        <v>1.0042429451623935</v>
      </c>
      <c r="T78">
        <f t="shared" si="14"/>
        <v>0.43</v>
      </c>
      <c r="U78">
        <f t="shared" si="14"/>
        <v>4.4999999999999998E-2</v>
      </c>
      <c r="V78">
        <f t="shared" si="14"/>
        <v>4.9999999999999998E-7</v>
      </c>
      <c r="W78">
        <f t="shared" si="14"/>
        <v>0.17050111485872416</v>
      </c>
      <c r="X78">
        <f t="shared" si="14"/>
        <v>0.26086441277848288</v>
      </c>
      <c r="Y78">
        <f t="shared" si="14"/>
        <v>0.3160087418324502</v>
      </c>
      <c r="Z78">
        <f t="shared" si="14"/>
        <v>0.34643685074413205</v>
      </c>
      <c r="AA78">
        <f t="shared" si="14"/>
        <v>0.36248328591441092</v>
      </c>
    </row>
    <row r="79" spans="1:27" x14ac:dyDescent="0.45">
      <c r="A79">
        <v>2026</v>
      </c>
      <c r="B79">
        <v>6</v>
      </c>
      <c r="C79">
        <v>77</v>
      </c>
      <c r="D79">
        <f t="shared" si="19"/>
        <v>199.03338693739511</v>
      </c>
      <c r="E79">
        <f t="shared" si="20"/>
        <v>26340.453556091816</v>
      </c>
      <c r="F79">
        <f t="shared" si="21"/>
        <v>4038.4056923573194</v>
      </c>
      <c r="G79">
        <f t="shared" si="22"/>
        <v>3850.8570874709508</v>
      </c>
      <c r="H79">
        <f t="shared" si="22"/>
        <v>2375.8165786624468</v>
      </c>
      <c r="I79">
        <f t="shared" si="22"/>
        <v>1242.9720447742777</v>
      </c>
      <c r="J79">
        <f t="shared" si="22"/>
        <v>602.45969426974784</v>
      </c>
      <c r="K79">
        <v>0</v>
      </c>
      <c r="L79">
        <f t="shared" ref="L79:L142" si="23">L67</f>
        <v>1.6434763597872513E-2</v>
      </c>
      <c r="M79">
        <f t="shared" si="18"/>
        <v>12110.511097534743</v>
      </c>
      <c r="N79">
        <f t="shared" ref="N79:S94" si="24">N67</f>
        <v>1.4760746702145</v>
      </c>
      <c r="O79">
        <f t="shared" si="24"/>
        <v>1.0967431646444317</v>
      </c>
      <c r="P79">
        <f t="shared" si="24"/>
        <v>1.0374829288133849</v>
      </c>
      <c r="Q79">
        <f t="shared" si="24"/>
        <v>1.0169394788043777</v>
      </c>
      <c r="R79">
        <f t="shared" si="24"/>
        <v>1.0081247767436716</v>
      </c>
      <c r="S79">
        <f t="shared" si="24"/>
        <v>1.004002285131397</v>
      </c>
      <c r="T79">
        <f t="shared" si="14"/>
        <v>0.43</v>
      </c>
      <c r="U79">
        <f t="shared" si="14"/>
        <v>4.4999999999999998E-2</v>
      </c>
      <c r="V79">
        <f t="shared" si="14"/>
        <v>4.9999999999999998E-7</v>
      </c>
      <c r="W79">
        <f t="shared" si="14"/>
        <v>0.17050111485872416</v>
      </c>
      <c r="X79">
        <f t="shared" si="14"/>
        <v>0.26086441277848288</v>
      </c>
      <c r="Y79">
        <f t="shared" si="14"/>
        <v>0.3160087418324502</v>
      </c>
      <c r="Z79">
        <f t="shared" si="14"/>
        <v>0.34643685074413205</v>
      </c>
      <c r="AA79">
        <f t="shared" si="14"/>
        <v>0.36248328591441092</v>
      </c>
    </row>
    <row r="80" spans="1:27" x14ac:dyDescent="0.45">
      <c r="A80">
        <v>2026</v>
      </c>
      <c r="B80">
        <v>7</v>
      </c>
      <c r="C80">
        <v>78</v>
      </c>
      <c r="D80">
        <f t="shared" si="19"/>
        <v>123.08083946594446</v>
      </c>
      <c r="E80">
        <f t="shared" si="20"/>
        <v>21649.806798723705</v>
      </c>
      <c r="F80">
        <f t="shared" si="21"/>
        <v>4163.4143735259258</v>
      </c>
      <c r="G80">
        <f t="shared" si="22"/>
        <v>3752.1266316395645</v>
      </c>
      <c r="H80">
        <f t="shared" si="22"/>
        <v>2268.2929141217742</v>
      </c>
      <c r="I80">
        <f t="shared" si="22"/>
        <v>1176.2547722409131</v>
      </c>
      <c r="J80">
        <f t="shared" si="22"/>
        <v>567.75043615523225</v>
      </c>
      <c r="K80">
        <v>0</v>
      </c>
      <c r="L80">
        <f t="shared" si="23"/>
        <v>1.0318787682195112E-2</v>
      </c>
      <c r="M80">
        <f t="shared" si="18"/>
        <v>11927.83912768341</v>
      </c>
      <c r="N80">
        <f t="shared" si="24"/>
        <v>1.3861661914514798</v>
      </c>
      <c r="O80">
        <f t="shared" si="24"/>
        <v>1.0883917876192275</v>
      </c>
      <c r="P80">
        <f t="shared" si="24"/>
        <v>1.0349492637516564</v>
      </c>
      <c r="Q80">
        <f t="shared" si="24"/>
        <v>1.0159077636897533</v>
      </c>
      <c r="R80">
        <f t="shared" si="24"/>
        <v>1.0076535066400056</v>
      </c>
      <c r="S80">
        <f t="shared" si="24"/>
        <v>1.0037755944420483</v>
      </c>
      <c r="T80">
        <f t="shared" si="14"/>
        <v>0.43</v>
      </c>
      <c r="U80">
        <f t="shared" si="14"/>
        <v>4.4999999999999998E-2</v>
      </c>
      <c r="V80">
        <f t="shared" si="14"/>
        <v>4.9999999999999998E-7</v>
      </c>
      <c r="W80">
        <f t="shared" si="14"/>
        <v>0.17050111485872416</v>
      </c>
      <c r="X80">
        <f t="shared" si="14"/>
        <v>0.26086441277848288</v>
      </c>
      <c r="Y80">
        <f t="shared" si="14"/>
        <v>0.3160087418324502</v>
      </c>
      <c r="Z80">
        <f t="shared" si="14"/>
        <v>0.34643685074413205</v>
      </c>
      <c r="AA80">
        <f t="shared" si="14"/>
        <v>0.36248328591441092</v>
      </c>
    </row>
    <row r="81" spans="1:27" x14ac:dyDescent="0.45">
      <c r="A81">
        <v>2026</v>
      </c>
      <c r="B81">
        <v>8</v>
      </c>
      <c r="C81">
        <v>79</v>
      </c>
      <c r="D81">
        <f t="shared" si="19"/>
        <v>112.94752430286566</v>
      </c>
      <c r="E81">
        <f t="shared" si="20"/>
        <v>16780.97339113725</v>
      </c>
      <c r="F81">
        <f t="shared" si="21"/>
        <v>4284.5504530809894</v>
      </c>
      <c r="G81">
        <f t="shared" si="22"/>
        <v>3669.7965655784255</v>
      </c>
      <c r="H81">
        <f t="shared" si="22"/>
        <v>2177.2734116168704</v>
      </c>
      <c r="I81">
        <f t="shared" si="22"/>
        <v>1119.7831466278974</v>
      </c>
      <c r="J81">
        <f t="shared" si="22"/>
        <v>538.39030391970061</v>
      </c>
      <c r="K81">
        <v>0</v>
      </c>
      <c r="L81">
        <f t="shared" si="23"/>
        <v>9.5801101736456111E-3</v>
      </c>
      <c r="M81">
        <f t="shared" si="18"/>
        <v>11789.793880823883</v>
      </c>
      <c r="N81">
        <f t="shared" si="24"/>
        <v>1.3216858523054307</v>
      </c>
      <c r="O81">
        <f t="shared" si="24"/>
        <v>1.080990254040735</v>
      </c>
      <c r="P81">
        <f t="shared" si="24"/>
        <v>1.0326155011645681</v>
      </c>
      <c r="Q81">
        <f t="shared" si="24"/>
        <v>1.0149442735164043</v>
      </c>
      <c r="R81">
        <f t="shared" si="24"/>
        <v>1.0072107636700451</v>
      </c>
      <c r="S81">
        <f t="shared" si="24"/>
        <v>1.0035620271820644</v>
      </c>
      <c r="T81">
        <f t="shared" si="14"/>
        <v>0.43</v>
      </c>
      <c r="U81">
        <f t="shared" si="14"/>
        <v>4.4999999999999998E-2</v>
      </c>
      <c r="V81">
        <f t="shared" si="14"/>
        <v>4.9999999999999998E-7</v>
      </c>
      <c r="W81">
        <f t="shared" si="14"/>
        <v>0.17050111485872416</v>
      </c>
      <c r="X81">
        <f t="shared" si="14"/>
        <v>0.26086441277848288</v>
      </c>
      <c r="Y81">
        <f t="shared" si="14"/>
        <v>0.3160087418324502</v>
      </c>
      <c r="Z81">
        <f t="shared" si="14"/>
        <v>0.34643685074413205</v>
      </c>
      <c r="AA81">
        <f t="shared" si="14"/>
        <v>0.36248328591441092</v>
      </c>
    </row>
    <row r="82" spans="1:27" x14ac:dyDescent="0.45">
      <c r="A82">
        <v>2026</v>
      </c>
      <c r="B82">
        <v>9</v>
      </c>
      <c r="C82">
        <v>80</v>
      </c>
      <c r="D82">
        <f t="shared" si="19"/>
        <v>51.880157653048236</v>
      </c>
      <c r="E82">
        <f t="shared" si="20"/>
        <v>12456.035744064107</v>
      </c>
      <c r="F82">
        <f t="shared" si="21"/>
        <v>4382.0907396186185</v>
      </c>
      <c r="G82">
        <f t="shared" si="22"/>
        <v>3583.8047674355139</v>
      </c>
      <c r="H82">
        <f t="shared" si="22"/>
        <v>2089.5111586936255</v>
      </c>
      <c r="I82">
        <f t="shared" si="22"/>
        <v>1066.3763986229471</v>
      </c>
      <c r="J82">
        <f t="shared" si="22"/>
        <v>510.83636347209222</v>
      </c>
      <c r="K82">
        <v>0</v>
      </c>
      <c r="L82">
        <f t="shared" si="23"/>
        <v>4.4598860965804942E-3</v>
      </c>
      <c r="M82">
        <f t="shared" si="18"/>
        <v>11632.619427842797</v>
      </c>
      <c r="N82">
        <f t="shared" si="24"/>
        <v>1.273295559186874</v>
      </c>
      <c r="O82">
        <f t="shared" si="24"/>
        <v>1.0743954718332109</v>
      </c>
      <c r="P82">
        <f t="shared" si="24"/>
        <v>1.0304622400391612</v>
      </c>
      <c r="Q82">
        <f t="shared" si="24"/>
        <v>1.0140438692420448</v>
      </c>
      <c r="R82">
        <f t="shared" si="24"/>
        <v>1.0067946876914795</v>
      </c>
      <c r="S82">
        <f t="shared" si="24"/>
        <v>1.0033607925051915</v>
      </c>
      <c r="T82">
        <f t="shared" si="14"/>
        <v>0.43</v>
      </c>
      <c r="U82">
        <f t="shared" si="14"/>
        <v>4.4999999999999998E-2</v>
      </c>
      <c r="V82">
        <f t="shared" si="14"/>
        <v>4.9999999999999998E-7</v>
      </c>
      <c r="W82">
        <f t="shared" si="14"/>
        <v>0.17050111485872416</v>
      </c>
      <c r="X82">
        <f t="shared" si="14"/>
        <v>0.26086441277848288</v>
      </c>
      <c r="Y82">
        <f t="shared" si="14"/>
        <v>0.3160087418324502</v>
      </c>
      <c r="Z82">
        <f t="shared" si="14"/>
        <v>0.34643685074413205</v>
      </c>
      <c r="AA82">
        <f t="shared" si="14"/>
        <v>0.36248328591441092</v>
      </c>
    </row>
    <row r="83" spans="1:27" x14ac:dyDescent="0.45">
      <c r="A83">
        <v>2026</v>
      </c>
      <c r="B83">
        <v>10</v>
      </c>
      <c r="C83">
        <v>81</v>
      </c>
      <c r="D83">
        <f t="shared" si="19"/>
        <v>119.96621600357042</v>
      </c>
      <c r="E83">
        <f t="shared" si="20"/>
        <v>8941.5448463924331</v>
      </c>
      <c r="F83">
        <f t="shared" si="21"/>
        <v>4476.6903920935283</v>
      </c>
      <c r="G83">
        <f t="shared" si="22"/>
        <v>3510.808230476322</v>
      </c>
      <c r="H83">
        <f t="shared" si="22"/>
        <v>2014.1884793124298</v>
      </c>
      <c r="I83">
        <f t="shared" si="22"/>
        <v>1020.5531817446225</v>
      </c>
      <c r="J83">
        <f t="shared" si="22"/>
        <v>487.21001346652923</v>
      </c>
      <c r="K83">
        <v>0</v>
      </c>
      <c r="L83">
        <f t="shared" si="23"/>
        <v>1.0423279384061148E-2</v>
      </c>
      <c r="M83">
        <f t="shared" si="18"/>
        <v>11509.450297093432</v>
      </c>
      <c r="N83">
        <f t="shared" si="24"/>
        <v>1.2357161815305073</v>
      </c>
      <c r="O83">
        <f t="shared" si="24"/>
        <v>1.0684915165613005</v>
      </c>
      <c r="P83">
        <f t="shared" si="24"/>
        <v>1.0284724249621717</v>
      </c>
      <c r="Q83">
        <f t="shared" si="24"/>
        <v>1.0132018718255937</v>
      </c>
      <c r="R83">
        <f t="shared" si="24"/>
        <v>1.0064035547290595</v>
      </c>
      <c r="S83">
        <f t="shared" si="24"/>
        <v>1.0031711506301075</v>
      </c>
      <c r="T83">
        <f t="shared" si="14"/>
        <v>0.43</v>
      </c>
      <c r="U83">
        <f t="shared" si="14"/>
        <v>4.4999999999999998E-2</v>
      </c>
      <c r="V83">
        <f t="shared" si="14"/>
        <v>4.9999999999999998E-7</v>
      </c>
      <c r="W83">
        <f t="shared" si="14"/>
        <v>0.17050111485872416</v>
      </c>
      <c r="X83">
        <f t="shared" si="14"/>
        <v>0.26086441277848288</v>
      </c>
      <c r="Y83">
        <f t="shared" si="14"/>
        <v>0.3160087418324502</v>
      </c>
      <c r="Z83">
        <f t="shared" si="14"/>
        <v>0.34643685074413205</v>
      </c>
      <c r="AA83">
        <f t="shared" si="14"/>
        <v>0.36248328591441092</v>
      </c>
    </row>
    <row r="84" spans="1:27" x14ac:dyDescent="0.45">
      <c r="A84">
        <v>2026</v>
      </c>
      <c r="B84">
        <v>11</v>
      </c>
      <c r="C84">
        <v>82</v>
      </c>
      <c r="D84">
        <f t="shared" si="19"/>
        <v>883.12243335370977</v>
      </c>
      <c r="E84">
        <f t="shared" si="20"/>
        <v>6248.6521323403713</v>
      </c>
      <c r="F84">
        <f t="shared" si="21"/>
        <v>4521.3951547706301</v>
      </c>
      <c r="G84">
        <f t="shared" ref="G84:J99" si="25">IF(MOD($C83,12)=11,O83*(1-$U83)*F83-$L83*F83,P83*(1-$U83)*G83-$L83*G83)</f>
        <v>3411.6906938781367</v>
      </c>
      <c r="H84">
        <f t="shared" si="25"/>
        <v>1927.9500090116687</v>
      </c>
      <c r="I84">
        <f t="shared" si="25"/>
        <v>970.23186321282037</v>
      </c>
      <c r="J84">
        <f t="shared" si="25"/>
        <v>461.68272737730672</v>
      </c>
      <c r="K84">
        <v>0</v>
      </c>
      <c r="L84">
        <f t="shared" si="23"/>
        <v>7.8201213881224266E-2</v>
      </c>
      <c r="M84">
        <f t="shared" si="18"/>
        <v>11292.950448250564</v>
      </c>
      <c r="N84">
        <f t="shared" si="24"/>
        <v>1.2057434936253839</v>
      </c>
      <c r="O84">
        <f t="shared" si="24"/>
        <v>1.0631834768008654</v>
      </c>
      <c r="P84">
        <f t="shared" si="24"/>
        <v>1.0266310022622362</v>
      </c>
      <c r="Q84">
        <f t="shared" si="24"/>
        <v>1.0124140126799859</v>
      </c>
      <c r="R84">
        <f t="shared" si="24"/>
        <v>1.0060357653723409</v>
      </c>
      <c r="S84">
        <f t="shared" si="24"/>
        <v>1.0029924091740836</v>
      </c>
      <c r="T84">
        <f t="shared" si="14"/>
        <v>0.43</v>
      </c>
      <c r="U84">
        <f t="shared" si="14"/>
        <v>4.4999999999999998E-2</v>
      </c>
      <c r="V84">
        <f t="shared" si="14"/>
        <v>4.9999999999999998E-7</v>
      </c>
      <c r="W84">
        <f t="shared" si="14"/>
        <v>0.17050111485872416</v>
      </c>
      <c r="X84">
        <f t="shared" si="14"/>
        <v>0.26086441277848288</v>
      </c>
      <c r="Y84">
        <f t="shared" si="14"/>
        <v>0.3160087418324502</v>
      </c>
      <c r="Z84">
        <f t="shared" si="14"/>
        <v>0.34643685074413205</v>
      </c>
      <c r="AA84">
        <f t="shared" si="14"/>
        <v>0.36248328591441092</v>
      </c>
    </row>
    <row r="85" spans="1:27" x14ac:dyDescent="0.45">
      <c r="A85">
        <v>2026</v>
      </c>
      <c r="B85">
        <v>12</v>
      </c>
      <c r="C85">
        <v>83</v>
      </c>
      <c r="D85">
        <f t="shared" si="19"/>
        <v>584.04347671368805</v>
      </c>
      <c r="E85">
        <f t="shared" si="20"/>
        <v>4270.9953206102318</v>
      </c>
      <c r="F85">
        <f t="shared" si="21"/>
        <v>4237.1757631710934</v>
      </c>
      <c r="G85">
        <f t="shared" si="25"/>
        <v>3078.1344481753904</v>
      </c>
      <c r="H85">
        <f t="shared" si="25"/>
        <v>1713.2808116437423</v>
      </c>
      <c r="I85">
        <f t="shared" si="25"/>
        <v>856.29068766714011</v>
      </c>
      <c r="J85">
        <f t="shared" si="25"/>
        <v>406.12222910204656</v>
      </c>
      <c r="K85">
        <v>0</v>
      </c>
      <c r="L85">
        <f t="shared" si="23"/>
        <v>5.6752818299605289E-2</v>
      </c>
      <c r="M85">
        <f t="shared" si="18"/>
        <v>10291.003939759412</v>
      </c>
      <c r="N85">
        <f t="shared" si="24"/>
        <v>1.1813221450223856</v>
      </c>
      <c r="O85">
        <f t="shared" si="24"/>
        <v>1.0583928992520348</v>
      </c>
      <c r="P85">
        <f t="shared" si="24"/>
        <v>1.0249246350378065</v>
      </c>
      <c r="Q85">
        <f t="shared" si="24"/>
        <v>1.0116763904262953</v>
      </c>
      <c r="R85">
        <f t="shared" si="24"/>
        <v>1.0056898343371472</v>
      </c>
      <c r="S85">
        <f t="shared" si="24"/>
        <v>1.0028239197888971</v>
      </c>
      <c r="T85">
        <f t="shared" si="14"/>
        <v>0.43</v>
      </c>
      <c r="U85">
        <f t="shared" si="14"/>
        <v>4.4999999999999998E-2</v>
      </c>
      <c r="V85">
        <f t="shared" si="14"/>
        <v>4.9999999999999998E-7</v>
      </c>
      <c r="W85">
        <f t="shared" si="14"/>
        <v>0.17050111485872416</v>
      </c>
      <c r="X85">
        <f t="shared" si="14"/>
        <v>0.26086441277848288</v>
      </c>
      <c r="Y85">
        <f t="shared" si="14"/>
        <v>0.3160087418324502</v>
      </c>
      <c r="Z85">
        <f t="shared" si="14"/>
        <v>0.34643685074413205</v>
      </c>
      <c r="AA85">
        <f t="shared" si="14"/>
        <v>0.36248328591441092</v>
      </c>
    </row>
    <row r="86" spans="1:27" x14ac:dyDescent="0.45">
      <c r="A86">
        <v>2027</v>
      </c>
      <c r="B86">
        <v>1</v>
      </c>
      <c r="C86">
        <v>84</v>
      </c>
      <c r="D86">
        <f t="shared" si="19"/>
        <v>161.24907354131463</v>
      </c>
      <c r="E86">
        <f t="shared" si="20"/>
        <v>2510.6938096874737</v>
      </c>
      <c r="F86">
        <f t="shared" si="21"/>
        <v>2865.1156860128917</v>
      </c>
      <c r="G86">
        <f t="shared" si="25"/>
        <v>4042.3182211043268</v>
      </c>
      <c r="H86">
        <f t="shared" si="25"/>
        <v>2838.1945086892024</v>
      </c>
      <c r="I86">
        <f t="shared" si="25"/>
        <v>1558.0543740819903</v>
      </c>
      <c r="J86">
        <f t="shared" si="25"/>
        <v>773.81360222349235</v>
      </c>
      <c r="K86">
        <v>0</v>
      </c>
      <c r="L86">
        <f t="shared" si="23"/>
        <v>1.3351200307261543E-2</v>
      </c>
      <c r="M86">
        <f t="shared" si="18"/>
        <v>12077.496392111903</v>
      </c>
      <c r="N86">
        <f t="shared" si="24"/>
        <v>8.6201218745313053</v>
      </c>
      <c r="O86">
        <f t="shared" si="24"/>
        <v>1.1610740940419642</v>
      </c>
      <c r="P86">
        <f t="shared" si="24"/>
        <v>1.0540543689490181</v>
      </c>
      <c r="Q86">
        <f t="shared" si="24"/>
        <v>1.0233414656310638</v>
      </c>
      <c r="R86">
        <f t="shared" si="24"/>
        <v>1.0109854330301788</v>
      </c>
      <c r="S86">
        <f t="shared" si="24"/>
        <v>1.0053643810555184</v>
      </c>
      <c r="T86">
        <f t="shared" si="14"/>
        <v>0.43</v>
      </c>
      <c r="U86">
        <f t="shared" si="14"/>
        <v>4.4999999999999998E-2</v>
      </c>
      <c r="V86">
        <f t="shared" si="14"/>
        <v>4.9999999999999998E-7</v>
      </c>
      <c r="W86">
        <f t="shared" si="14"/>
        <v>0.17050111485872416</v>
      </c>
      <c r="X86">
        <f t="shared" si="14"/>
        <v>0.26086441277848288</v>
      </c>
      <c r="Y86">
        <f t="shared" si="14"/>
        <v>0.3160087418324502</v>
      </c>
      <c r="Z86">
        <f t="shared" si="14"/>
        <v>0.34643685074413205</v>
      </c>
      <c r="AA86">
        <f t="shared" si="14"/>
        <v>0.36248328591441092</v>
      </c>
    </row>
    <row r="87" spans="1:27" x14ac:dyDescent="0.45">
      <c r="A87">
        <v>2027</v>
      </c>
      <c r="B87">
        <v>2</v>
      </c>
      <c r="C87">
        <v>85</v>
      </c>
      <c r="D87">
        <f t="shared" si="19"/>
        <v>150.24128361484438</v>
      </c>
      <c r="E87">
        <f t="shared" si="20"/>
        <v>12309.048550005271</v>
      </c>
      <c r="F87">
        <f t="shared" si="21"/>
        <v>3138.6613440595761</v>
      </c>
      <c r="G87">
        <f t="shared" si="25"/>
        <v>4015.1163381879051</v>
      </c>
      <c r="H87">
        <f t="shared" si="25"/>
        <v>2735.8489290995035</v>
      </c>
      <c r="I87">
        <f t="shared" si="25"/>
        <v>1483.4857176049084</v>
      </c>
      <c r="J87">
        <f t="shared" si="25"/>
        <v>732.6248843516637</v>
      </c>
      <c r="K87">
        <v>0</v>
      </c>
      <c r="L87">
        <f t="shared" si="23"/>
        <v>1.2410750453903562E-2</v>
      </c>
      <c r="M87">
        <f t="shared" si="18"/>
        <v>12105.737213303557</v>
      </c>
      <c r="N87">
        <f t="shared" si="24"/>
        <v>3.2678406690608193</v>
      </c>
      <c r="O87">
        <f t="shared" si="24"/>
        <v>1.1440413263120033</v>
      </c>
      <c r="P87">
        <f t="shared" si="24"/>
        <v>1.0501129079198277</v>
      </c>
      <c r="Q87">
        <f t="shared" si="24"/>
        <v>1.0218709165783502</v>
      </c>
      <c r="R87">
        <f t="shared" si="24"/>
        <v>1.0103378645517875</v>
      </c>
      <c r="S87">
        <f t="shared" si="24"/>
        <v>1.0050581211766119</v>
      </c>
      <c r="T87">
        <f t="shared" si="14"/>
        <v>0.43</v>
      </c>
      <c r="U87">
        <f t="shared" ref="U87:AA125" si="26">U86</f>
        <v>4.4999999999999998E-2</v>
      </c>
      <c r="V87">
        <f t="shared" si="26"/>
        <v>4.9999999999999998E-7</v>
      </c>
      <c r="W87">
        <f t="shared" si="26"/>
        <v>0.17050111485872416</v>
      </c>
      <c r="X87">
        <f t="shared" si="26"/>
        <v>0.26086441277848288</v>
      </c>
      <c r="Y87">
        <f t="shared" si="26"/>
        <v>0.3160087418324502</v>
      </c>
      <c r="Z87">
        <f t="shared" si="26"/>
        <v>0.34643685074413205</v>
      </c>
      <c r="AA87">
        <f t="shared" si="26"/>
        <v>0.36248328591441092</v>
      </c>
    </row>
    <row r="88" spans="1:27" x14ac:dyDescent="0.45">
      <c r="A88">
        <v>2027</v>
      </c>
      <c r="B88">
        <v>3</v>
      </c>
      <c r="C88">
        <v>86</v>
      </c>
      <c r="D88">
        <f t="shared" si="19"/>
        <v>255.70068217980918</v>
      </c>
      <c r="E88">
        <f t="shared" si="20"/>
        <v>22680.125743423523</v>
      </c>
      <c r="F88">
        <f t="shared" si="21"/>
        <v>3390.2210212910991</v>
      </c>
      <c r="G88">
        <f t="shared" si="25"/>
        <v>3976.7602394053793</v>
      </c>
      <c r="H88">
        <f t="shared" si="25"/>
        <v>2635.9247140842276</v>
      </c>
      <c r="I88">
        <f t="shared" si="25"/>
        <v>1412.9636403340837</v>
      </c>
      <c r="J88">
        <f t="shared" si="25"/>
        <v>694.10328863698999</v>
      </c>
      <c r="K88">
        <v>0</v>
      </c>
      <c r="L88">
        <f t="shared" si="23"/>
        <v>2.1114884749295418E-2</v>
      </c>
      <c r="M88">
        <f t="shared" si="18"/>
        <v>12109.972903751779</v>
      </c>
      <c r="N88">
        <f t="shared" si="24"/>
        <v>2.2382502350490769</v>
      </c>
      <c r="O88">
        <f t="shared" si="24"/>
        <v>1.1295373993361264</v>
      </c>
      <c r="P88">
        <f t="shared" si="24"/>
        <v>1.0465219726732478</v>
      </c>
      <c r="Q88">
        <f t="shared" si="24"/>
        <v>1.0205035229536517</v>
      </c>
      <c r="R88">
        <f t="shared" si="24"/>
        <v>1.0097306758633313</v>
      </c>
      <c r="S88">
        <f t="shared" si="24"/>
        <v>1.0047698588762555</v>
      </c>
      <c r="T88">
        <f t="shared" ref="T88:U151" si="27">T87</f>
        <v>0.43</v>
      </c>
      <c r="U88">
        <f t="shared" si="26"/>
        <v>4.4999999999999998E-2</v>
      </c>
      <c r="V88">
        <f t="shared" si="26"/>
        <v>4.9999999999999998E-7</v>
      </c>
      <c r="W88">
        <f t="shared" si="26"/>
        <v>0.17050111485872416</v>
      </c>
      <c r="X88">
        <f t="shared" si="26"/>
        <v>0.26086441277848288</v>
      </c>
      <c r="Y88">
        <f t="shared" si="26"/>
        <v>0.3160087418324502</v>
      </c>
      <c r="Z88">
        <f t="shared" si="26"/>
        <v>0.34643685074413205</v>
      </c>
      <c r="AA88">
        <f t="shared" si="26"/>
        <v>0.36248328591441092</v>
      </c>
    </row>
    <row r="89" spans="1:27" x14ac:dyDescent="0.45">
      <c r="A89">
        <v>2027</v>
      </c>
      <c r="B89">
        <v>4</v>
      </c>
      <c r="C89">
        <v>87</v>
      </c>
      <c r="D89">
        <f t="shared" si="19"/>
        <v>208.22238712214519</v>
      </c>
      <c r="E89">
        <f t="shared" si="20"/>
        <v>28359.699515362932</v>
      </c>
      <c r="F89">
        <f t="shared" si="21"/>
        <v>3585.4751448242423</v>
      </c>
      <c r="G89">
        <f t="shared" si="25"/>
        <v>3890.5186227838317</v>
      </c>
      <c r="H89">
        <f t="shared" si="25"/>
        <v>2513.2645398544837</v>
      </c>
      <c r="I89">
        <f t="shared" si="25"/>
        <v>1332.6760941856301</v>
      </c>
      <c r="J89">
        <f t="shared" si="25"/>
        <v>651.3745195740363</v>
      </c>
      <c r="K89">
        <v>0</v>
      </c>
      <c r="L89">
        <f t="shared" si="23"/>
        <v>1.7390546631021866E-2</v>
      </c>
      <c r="M89">
        <f t="shared" si="18"/>
        <v>11973.308921222224</v>
      </c>
      <c r="N89">
        <f t="shared" si="24"/>
        <v>1.8270192822678391</v>
      </c>
      <c r="O89">
        <f t="shared" si="24"/>
        <v>1.1170577104393344</v>
      </c>
      <c r="P89">
        <f t="shared" si="24"/>
        <v>1.0432418957194785</v>
      </c>
      <c r="Q89">
        <f t="shared" si="24"/>
        <v>1.0192307904732578</v>
      </c>
      <c r="R89">
        <f t="shared" si="24"/>
        <v>1.0091610987898421</v>
      </c>
      <c r="S89">
        <f t="shared" si="24"/>
        <v>1.0044984798858381</v>
      </c>
      <c r="T89">
        <f t="shared" si="27"/>
        <v>0.43</v>
      </c>
      <c r="U89">
        <f t="shared" si="26"/>
        <v>4.4999999999999998E-2</v>
      </c>
      <c r="V89">
        <f t="shared" si="26"/>
        <v>4.9999999999999998E-7</v>
      </c>
      <c r="W89">
        <f t="shared" si="26"/>
        <v>0.17050111485872416</v>
      </c>
      <c r="X89">
        <f t="shared" si="26"/>
        <v>0.26086441277848288</v>
      </c>
      <c r="Y89">
        <f t="shared" si="26"/>
        <v>0.3160087418324502</v>
      </c>
      <c r="Z89">
        <f t="shared" si="26"/>
        <v>0.34643685074413205</v>
      </c>
      <c r="AA89">
        <f t="shared" si="26"/>
        <v>0.36248328591441092</v>
      </c>
    </row>
    <row r="90" spans="1:27" x14ac:dyDescent="0.45">
      <c r="A90">
        <v>2027</v>
      </c>
      <c r="B90">
        <v>5</v>
      </c>
      <c r="C90">
        <v>88</v>
      </c>
      <c r="D90">
        <f t="shared" si="19"/>
        <v>57.3970770848548</v>
      </c>
      <c r="E90">
        <f t="shared" si="20"/>
        <v>28799.108442162225</v>
      </c>
      <c r="F90">
        <f t="shared" si="21"/>
        <v>3762.5960638889201</v>
      </c>
      <c r="G90">
        <f t="shared" si="25"/>
        <v>3808.4499367851358</v>
      </c>
      <c r="H90">
        <f t="shared" si="25"/>
        <v>2402.6177122847675</v>
      </c>
      <c r="I90">
        <f t="shared" si="25"/>
        <v>1261.1890865600726</v>
      </c>
      <c r="J90">
        <f t="shared" si="25"/>
        <v>613.53324362789385</v>
      </c>
      <c r="K90">
        <v>0</v>
      </c>
      <c r="L90">
        <f t="shared" si="23"/>
        <v>4.8442949846366438E-3</v>
      </c>
      <c r="M90">
        <f t="shared" si="18"/>
        <v>11848.386043146789</v>
      </c>
      <c r="N90">
        <f t="shared" si="24"/>
        <v>1.6095724778898968</v>
      </c>
      <c r="O90">
        <f t="shared" si="24"/>
        <v>1.1062230943819682</v>
      </c>
      <c r="P90">
        <f t="shared" si="24"/>
        <v>1.0402386604077685</v>
      </c>
      <c r="Q90">
        <f t="shared" si="24"/>
        <v>1.0180450748550256</v>
      </c>
      <c r="R90">
        <f t="shared" si="24"/>
        <v>1.0086265832125294</v>
      </c>
      <c r="S90">
        <f t="shared" si="24"/>
        <v>1.0042429451623935</v>
      </c>
      <c r="T90">
        <f t="shared" si="27"/>
        <v>0.43</v>
      </c>
      <c r="U90">
        <f t="shared" si="26"/>
        <v>4.4999999999999998E-2</v>
      </c>
      <c r="V90">
        <f t="shared" si="26"/>
        <v>4.9999999999999998E-7</v>
      </c>
      <c r="W90">
        <f t="shared" si="26"/>
        <v>0.17050111485872416</v>
      </c>
      <c r="X90">
        <f t="shared" si="26"/>
        <v>0.26086441277848288</v>
      </c>
      <c r="Y90">
        <f t="shared" si="26"/>
        <v>0.3160087418324502</v>
      </c>
      <c r="Z90">
        <f t="shared" si="26"/>
        <v>0.34643685074413205</v>
      </c>
      <c r="AA90">
        <f t="shared" si="26"/>
        <v>0.36248328591441092</v>
      </c>
    </row>
    <row r="91" spans="1:27" x14ac:dyDescent="0.45">
      <c r="A91">
        <v>2027</v>
      </c>
      <c r="B91">
        <v>6</v>
      </c>
      <c r="C91">
        <v>89</v>
      </c>
      <c r="D91">
        <f t="shared" si="19"/>
        <v>194.58977494187477</v>
      </c>
      <c r="E91">
        <f t="shared" si="20"/>
        <v>25754.443261780609</v>
      </c>
      <c r="F91">
        <f t="shared" si="21"/>
        <v>3956.7413557313967</v>
      </c>
      <c r="G91">
        <f t="shared" si="25"/>
        <v>3764.9712468221983</v>
      </c>
      <c r="H91">
        <f t="shared" si="25"/>
        <v>2324.2653490235434</v>
      </c>
      <c r="I91">
        <f t="shared" si="25"/>
        <v>1208.7161694330248</v>
      </c>
      <c r="J91">
        <f t="shared" si="25"/>
        <v>585.43815610178183</v>
      </c>
      <c r="K91">
        <v>0</v>
      </c>
      <c r="L91">
        <f t="shared" si="23"/>
        <v>1.6434763597872513E-2</v>
      </c>
      <c r="M91">
        <f t="shared" si="18"/>
        <v>11840.132277111943</v>
      </c>
      <c r="N91">
        <f t="shared" si="24"/>
        <v>1.4760746702145</v>
      </c>
      <c r="O91">
        <f t="shared" si="24"/>
        <v>1.0967431646444317</v>
      </c>
      <c r="P91">
        <f t="shared" si="24"/>
        <v>1.0374829288133849</v>
      </c>
      <c r="Q91">
        <f t="shared" si="24"/>
        <v>1.0169394788043777</v>
      </c>
      <c r="R91">
        <f t="shared" si="24"/>
        <v>1.0081247767436716</v>
      </c>
      <c r="S91">
        <f t="shared" si="24"/>
        <v>1.004002285131397</v>
      </c>
      <c r="T91">
        <f t="shared" si="27"/>
        <v>0.43</v>
      </c>
      <c r="U91">
        <f t="shared" si="26"/>
        <v>4.4999999999999998E-2</v>
      </c>
      <c r="V91">
        <f t="shared" si="26"/>
        <v>4.9999999999999998E-7</v>
      </c>
      <c r="W91">
        <f t="shared" si="26"/>
        <v>0.17050111485872416</v>
      </c>
      <c r="X91">
        <f t="shared" si="26"/>
        <v>0.26086441277848288</v>
      </c>
      <c r="Y91">
        <f t="shared" si="26"/>
        <v>0.3160087418324502</v>
      </c>
      <c r="Z91">
        <f t="shared" si="26"/>
        <v>0.34643685074413205</v>
      </c>
      <c r="AA91">
        <f t="shared" si="26"/>
        <v>0.36248328591441092</v>
      </c>
    </row>
    <row r="92" spans="1:27" x14ac:dyDescent="0.45">
      <c r="A92">
        <v>2027</v>
      </c>
      <c r="B92">
        <v>7</v>
      </c>
      <c r="C92">
        <v>90</v>
      </c>
      <c r="D92">
        <f t="shared" si="19"/>
        <v>120.34066161906667</v>
      </c>
      <c r="E92">
        <f t="shared" si="20"/>
        <v>21179.290587514672</v>
      </c>
      <c r="F92">
        <f t="shared" si="21"/>
        <v>4079.2221207375837</v>
      </c>
      <c r="G92">
        <f t="shared" si="25"/>
        <v>3668.4427808346582</v>
      </c>
      <c r="H92">
        <f t="shared" si="25"/>
        <v>2219.0747674203903</v>
      </c>
      <c r="I92">
        <f t="shared" si="25"/>
        <v>1143.8376016240502</v>
      </c>
      <c r="J92">
        <f t="shared" si="25"/>
        <v>551.70955273877473</v>
      </c>
      <c r="K92">
        <v>0</v>
      </c>
      <c r="L92">
        <f t="shared" si="23"/>
        <v>1.0318787682195112E-2</v>
      </c>
      <c r="M92">
        <f t="shared" si="18"/>
        <v>11662.286823355458</v>
      </c>
      <c r="N92">
        <f t="shared" si="24"/>
        <v>1.3861661914514798</v>
      </c>
      <c r="O92">
        <f t="shared" si="24"/>
        <v>1.0883917876192275</v>
      </c>
      <c r="P92">
        <f t="shared" si="24"/>
        <v>1.0349492637516564</v>
      </c>
      <c r="Q92">
        <f t="shared" si="24"/>
        <v>1.0159077636897533</v>
      </c>
      <c r="R92">
        <f t="shared" si="24"/>
        <v>1.0076535066400056</v>
      </c>
      <c r="S92">
        <f t="shared" si="24"/>
        <v>1.0037755944420483</v>
      </c>
      <c r="T92">
        <f t="shared" si="27"/>
        <v>0.43</v>
      </c>
      <c r="U92">
        <f t="shared" si="26"/>
        <v>4.4999999999999998E-2</v>
      </c>
      <c r="V92">
        <f t="shared" si="26"/>
        <v>4.9999999999999998E-7</v>
      </c>
      <c r="W92">
        <f t="shared" si="26"/>
        <v>0.17050111485872416</v>
      </c>
      <c r="X92">
        <f t="shared" si="26"/>
        <v>0.26086441277848288</v>
      </c>
      <c r="Y92">
        <f t="shared" si="26"/>
        <v>0.3160087418324502</v>
      </c>
      <c r="Z92">
        <f t="shared" si="26"/>
        <v>0.34643685074413205</v>
      </c>
      <c r="AA92">
        <f t="shared" si="26"/>
        <v>0.36248328591441092</v>
      </c>
    </row>
    <row r="93" spans="1:27" x14ac:dyDescent="0.45">
      <c r="A93">
        <v>2027</v>
      </c>
      <c r="B93">
        <v>8</v>
      </c>
      <c r="C93">
        <v>91</v>
      </c>
      <c r="D93">
        <f t="shared" si="19"/>
        <v>110.43940484753139</v>
      </c>
      <c r="E93">
        <f t="shared" si="20"/>
        <v>16423.178463644716</v>
      </c>
      <c r="F93">
        <f t="shared" si="21"/>
        <v>4197.9085955892233</v>
      </c>
      <c r="G93">
        <f t="shared" si="25"/>
        <v>3587.9489259788984</v>
      </c>
      <c r="H93">
        <f t="shared" si="25"/>
        <v>2130.0302352551125</v>
      </c>
      <c r="I93">
        <f t="shared" si="25"/>
        <v>1088.9223142854555</v>
      </c>
      <c r="J93">
        <f t="shared" si="25"/>
        <v>523.1789442310826</v>
      </c>
      <c r="K93">
        <v>0</v>
      </c>
      <c r="L93">
        <f t="shared" si="23"/>
        <v>9.5801101736456111E-3</v>
      </c>
      <c r="M93">
        <f t="shared" si="18"/>
        <v>11527.989015339772</v>
      </c>
      <c r="N93">
        <f t="shared" si="24"/>
        <v>1.3216858523054307</v>
      </c>
      <c r="O93">
        <f t="shared" si="24"/>
        <v>1.080990254040735</v>
      </c>
      <c r="P93">
        <f t="shared" si="24"/>
        <v>1.0326155011645681</v>
      </c>
      <c r="Q93">
        <f t="shared" si="24"/>
        <v>1.0149442735164043</v>
      </c>
      <c r="R93">
        <f t="shared" si="24"/>
        <v>1.0072107636700451</v>
      </c>
      <c r="S93">
        <f t="shared" si="24"/>
        <v>1.0035620271820644</v>
      </c>
      <c r="T93">
        <f t="shared" si="27"/>
        <v>0.43</v>
      </c>
      <c r="U93">
        <f t="shared" si="26"/>
        <v>4.4999999999999998E-2</v>
      </c>
      <c r="V93">
        <f t="shared" si="26"/>
        <v>4.9999999999999998E-7</v>
      </c>
      <c r="W93">
        <f t="shared" si="26"/>
        <v>0.17050111485872416</v>
      </c>
      <c r="X93">
        <f t="shared" si="26"/>
        <v>0.26086441277848288</v>
      </c>
      <c r="Y93">
        <f t="shared" si="26"/>
        <v>0.3160087418324502</v>
      </c>
      <c r="Z93">
        <f t="shared" si="26"/>
        <v>0.34643685074413205</v>
      </c>
      <c r="AA93">
        <f t="shared" si="26"/>
        <v>0.36248328591441092</v>
      </c>
    </row>
    <row r="94" spans="1:27" x14ac:dyDescent="0.45">
      <c r="A94">
        <v>2027</v>
      </c>
      <c r="B94">
        <v>9</v>
      </c>
      <c r="C94">
        <v>92</v>
      </c>
      <c r="D94">
        <f t="shared" si="19"/>
        <v>50.730823681549616</v>
      </c>
      <c r="E94">
        <f t="shared" si="20"/>
        <v>12194.338019744586</v>
      </c>
      <c r="F94">
        <f t="shared" si="21"/>
        <v>4293.476429777781</v>
      </c>
      <c r="G94">
        <f t="shared" si="25"/>
        <v>3503.8750068184168</v>
      </c>
      <c r="H94">
        <f t="shared" si="25"/>
        <v>2044.1722758260316</v>
      </c>
      <c r="I94">
        <f t="shared" si="25"/>
        <v>1036.9874375987145</v>
      </c>
      <c r="J94">
        <f t="shared" si="25"/>
        <v>496.40349644193378</v>
      </c>
      <c r="K94">
        <v>0</v>
      </c>
      <c r="L94">
        <f t="shared" si="23"/>
        <v>4.4598860965804942E-3</v>
      </c>
      <c r="M94">
        <f t="shared" si="18"/>
        <v>11374.914646462877</v>
      </c>
      <c r="N94">
        <f t="shared" si="24"/>
        <v>1.273295559186874</v>
      </c>
      <c r="O94">
        <f t="shared" si="24"/>
        <v>1.0743954718332109</v>
      </c>
      <c r="P94">
        <f t="shared" si="24"/>
        <v>1.0304622400391612</v>
      </c>
      <c r="Q94">
        <f t="shared" si="24"/>
        <v>1.0140438692420448</v>
      </c>
      <c r="R94">
        <f t="shared" si="24"/>
        <v>1.0067946876914795</v>
      </c>
      <c r="S94">
        <f t="shared" si="24"/>
        <v>1.0033607925051915</v>
      </c>
      <c r="T94">
        <f t="shared" si="27"/>
        <v>0.43</v>
      </c>
      <c r="U94">
        <f t="shared" si="26"/>
        <v>4.4999999999999998E-2</v>
      </c>
      <c r="V94">
        <f t="shared" si="26"/>
        <v>4.9999999999999998E-7</v>
      </c>
      <c r="W94">
        <f t="shared" si="26"/>
        <v>0.17050111485872416</v>
      </c>
      <c r="X94">
        <f t="shared" si="26"/>
        <v>0.26086441277848288</v>
      </c>
      <c r="Y94">
        <f t="shared" si="26"/>
        <v>0.3160087418324502</v>
      </c>
      <c r="Z94">
        <f t="shared" si="26"/>
        <v>0.34643685074413205</v>
      </c>
      <c r="AA94">
        <f t="shared" si="26"/>
        <v>0.36248328591441092</v>
      </c>
    </row>
    <row r="95" spans="1:27" x14ac:dyDescent="0.45">
      <c r="A95">
        <v>2027</v>
      </c>
      <c r="B95">
        <v>10</v>
      </c>
      <c r="C95">
        <v>93</v>
      </c>
      <c r="D95">
        <f t="shared" si="19"/>
        <v>117.31427365676882</v>
      </c>
      <c r="E95">
        <f t="shared" si="20"/>
        <v>8755.7172536680246</v>
      </c>
      <c r="F95">
        <f t="shared" si="21"/>
        <v>4386.1630951847928</v>
      </c>
      <c r="G95">
        <f t="shared" si="25"/>
        <v>3432.5065149408215</v>
      </c>
      <c r="H95">
        <f t="shared" si="25"/>
        <v>1970.4839720850562</v>
      </c>
      <c r="I95">
        <f t="shared" si="25"/>
        <v>992.4270925699368</v>
      </c>
      <c r="J95">
        <f t="shared" si="25"/>
        <v>473.44467128859657</v>
      </c>
      <c r="K95">
        <v>0</v>
      </c>
      <c r="L95">
        <f t="shared" si="23"/>
        <v>1.0423279384061148E-2</v>
      </c>
      <c r="M95">
        <f t="shared" si="18"/>
        <v>11255.025346069204</v>
      </c>
      <c r="N95">
        <f t="shared" ref="N95:S110" si="28">N83</f>
        <v>1.2357161815305073</v>
      </c>
      <c r="O95">
        <f t="shared" si="28"/>
        <v>1.0684915165613005</v>
      </c>
      <c r="P95">
        <f t="shared" si="28"/>
        <v>1.0284724249621717</v>
      </c>
      <c r="Q95">
        <f t="shared" si="28"/>
        <v>1.0132018718255937</v>
      </c>
      <c r="R95">
        <f t="shared" si="28"/>
        <v>1.0064035547290595</v>
      </c>
      <c r="S95">
        <f t="shared" si="28"/>
        <v>1.0031711506301075</v>
      </c>
      <c r="T95">
        <f t="shared" si="27"/>
        <v>0.43</v>
      </c>
      <c r="U95">
        <f t="shared" si="26"/>
        <v>4.4999999999999998E-2</v>
      </c>
      <c r="V95">
        <f t="shared" si="26"/>
        <v>4.9999999999999998E-7</v>
      </c>
      <c r="W95">
        <f t="shared" si="26"/>
        <v>0.17050111485872416</v>
      </c>
      <c r="X95">
        <f t="shared" si="26"/>
        <v>0.26086441277848288</v>
      </c>
      <c r="Y95">
        <f t="shared" si="26"/>
        <v>0.3160087418324502</v>
      </c>
      <c r="Z95">
        <f t="shared" si="26"/>
        <v>0.34643685074413205</v>
      </c>
      <c r="AA95">
        <f t="shared" si="26"/>
        <v>0.36248328591441092</v>
      </c>
    </row>
    <row r="96" spans="1:27" x14ac:dyDescent="0.45">
      <c r="A96">
        <v>2027</v>
      </c>
      <c r="B96">
        <v>11</v>
      </c>
      <c r="C96">
        <v>94</v>
      </c>
      <c r="D96">
        <f t="shared" si="19"/>
        <v>863.63945770700559</v>
      </c>
      <c r="E96">
        <f t="shared" si="20"/>
        <v>6119.7948518498961</v>
      </c>
      <c r="F96">
        <f t="shared" si="21"/>
        <v>4429.9638415083728</v>
      </c>
      <c r="G96">
        <f t="shared" si="25"/>
        <v>3335.5996012664177</v>
      </c>
      <c r="H96">
        <f t="shared" si="25"/>
        <v>1886.116731754702</v>
      </c>
      <c r="I96">
        <f t="shared" si="25"/>
        <v>943.49261199791033</v>
      </c>
      <c r="J96">
        <f t="shared" si="25"/>
        <v>448.63861797000601</v>
      </c>
      <c r="K96">
        <v>0</v>
      </c>
      <c r="L96">
        <f t="shared" si="23"/>
        <v>7.8201213881224266E-2</v>
      </c>
      <c r="M96">
        <f t="shared" si="18"/>
        <v>11043.811404497408</v>
      </c>
      <c r="N96">
        <f t="shared" si="28"/>
        <v>1.2057434936253839</v>
      </c>
      <c r="O96">
        <f t="shared" si="28"/>
        <v>1.0631834768008654</v>
      </c>
      <c r="P96">
        <f t="shared" si="28"/>
        <v>1.0266310022622362</v>
      </c>
      <c r="Q96">
        <f t="shared" si="28"/>
        <v>1.0124140126799859</v>
      </c>
      <c r="R96">
        <f t="shared" si="28"/>
        <v>1.0060357653723409</v>
      </c>
      <c r="S96">
        <f t="shared" si="28"/>
        <v>1.0029924091740836</v>
      </c>
      <c r="T96">
        <f t="shared" si="27"/>
        <v>0.43</v>
      </c>
      <c r="U96">
        <f t="shared" si="26"/>
        <v>4.4999999999999998E-2</v>
      </c>
      <c r="V96">
        <f t="shared" si="26"/>
        <v>4.9999999999999998E-7</v>
      </c>
      <c r="W96">
        <f t="shared" si="26"/>
        <v>0.17050111485872416</v>
      </c>
      <c r="X96">
        <f t="shared" si="26"/>
        <v>0.26086441277848288</v>
      </c>
      <c r="Y96">
        <f t="shared" si="26"/>
        <v>0.3160087418324502</v>
      </c>
      <c r="Z96">
        <f t="shared" si="26"/>
        <v>0.34643685074413205</v>
      </c>
      <c r="AA96">
        <f t="shared" si="26"/>
        <v>0.36248328591441092</v>
      </c>
    </row>
    <row r="97" spans="1:27" x14ac:dyDescent="0.45">
      <c r="A97">
        <v>2027</v>
      </c>
      <c r="B97">
        <v>12</v>
      </c>
      <c r="C97">
        <v>95</v>
      </c>
      <c r="D97">
        <f t="shared" si="19"/>
        <v>571.18417643279849</v>
      </c>
      <c r="E97">
        <f t="shared" si="20"/>
        <v>4183.3959244556909</v>
      </c>
      <c r="F97">
        <f t="shared" si="21"/>
        <v>4151.4919131008392</v>
      </c>
      <c r="G97">
        <f t="shared" si="25"/>
        <v>3009.4826756721818</v>
      </c>
      <c r="H97">
        <f t="shared" si="25"/>
        <v>1676.1054954386943</v>
      </c>
      <c r="I97">
        <f t="shared" si="25"/>
        <v>832.69161544671215</v>
      </c>
      <c r="J97">
        <f t="shared" si="25"/>
        <v>394.64789299413627</v>
      </c>
      <c r="K97">
        <v>0</v>
      </c>
      <c r="L97">
        <f t="shared" si="23"/>
        <v>5.6752818299605289E-2</v>
      </c>
      <c r="M97">
        <f t="shared" si="18"/>
        <v>10064.419592652564</v>
      </c>
      <c r="N97">
        <f t="shared" si="28"/>
        <v>1.1813221450223856</v>
      </c>
      <c r="O97">
        <f t="shared" si="28"/>
        <v>1.0583928992520348</v>
      </c>
      <c r="P97">
        <f t="shared" si="28"/>
        <v>1.0249246350378065</v>
      </c>
      <c r="Q97">
        <f t="shared" si="28"/>
        <v>1.0116763904262953</v>
      </c>
      <c r="R97">
        <f t="shared" si="28"/>
        <v>1.0056898343371472</v>
      </c>
      <c r="S97">
        <f t="shared" si="28"/>
        <v>1.0028239197888971</v>
      </c>
      <c r="T97">
        <f t="shared" si="27"/>
        <v>0.43</v>
      </c>
      <c r="U97">
        <f t="shared" si="26"/>
        <v>4.4999999999999998E-2</v>
      </c>
      <c r="V97">
        <f t="shared" si="26"/>
        <v>4.9999999999999998E-7</v>
      </c>
      <c r="W97">
        <f t="shared" si="26"/>
        <v>0.17050111485872416</v>
      </c>
      <c r="X97">
        <f t="shared" si="26"/>
        <v>0.26086441277848288</v>
      </c>
      <c r="Y97">
        <f t="shared" si="26"/>
        <v>0.3160087418324502</v>
      </c>
      <c r="Z97">
        <f t="shared" si="26"/>
        <v>0.34643685074413205</v>
      </c>
      <c r="AA97">
        <f t="shared" si="26"/>
        <v>0.36248328591441092</v>
      </c>
    </row>
    <row r="98" spans="1:27" x14ac:dyDescent="0.45">
      <c r="A98">
        <v>2028</v>
      </c>
      <c r="B98">
        <v>1</v>
      </c>
      <c r="C98">
        <v>96</v>
      </c>
      <c r="D98">
        <f t="shared" si="19"/>
        <v>157.79478477866454</v>
      </c>
      <c r="E98">
        <f t="shared" si="20"/>
        <v>2454.0932451870653</v>
      </c>
      <c r="F98">
        <f t="shared" si="21"/>
        <v>2806.5677586042511</v>
      </c>
      <c r="G98">
        <f t="shared" si="25"/>
        <v>3960.5747656159133</v>
      </c>
      <c r="H98">
        <f t="shared" si="25"/>
        <v>2774.8941275619627</v>
      </c>
      <c r="I98">
        <f t="shared" si="25"/>
        <v>1524.2472108735342</v>
      </c>
      <c r="J98">
        <f t="shared" si="25"/>
        <v>752.48756966581925</v>
      </c>
      <c r="K98">
        <v>0</v>
      </c>
      <c r="L98">
        <f t="shared" si="23"/>
        <v>1.3351200307261543E-2</v>
      </c>
      <c r="M98">
        <f t="shared" si="18"/>
        <v>11818.771432321482</v>
      </c>
      <c r="N98">
        <f t="shared" si="28"/>
        <v>8.6201218745313053</v>
      </c>
      <c r="O98">
        <f t="shared" si="28"/>
        <v>1.1610740940419642</v>
      </c>
      <c r="P98">
        <f t="shared" si="28"/>
        <v>1.0540543689490181</v>
      </c>
      <c r="Q98">
        <f t="shared" si="28"/>
        <v>1.0233414656310638</v>
      </c>
      <c r="R98">
        <f t="shared" si="28"/>
        <v>1.0109854330301788</v>
      </c>
      <c r="S98">
        <f t="shared" si="28"/>
        <v>1.0053643810555184</v>
      </c>
      <c r="T98">
        <f t="shared" si="27"/>
        <v>0.43</v>
      </c>
      <c r="U98">
        <f t="shared" si="26"/>
        <v>4.4999999999999998E-2</v>
      </c>
      <c r="V98">
        <f t="shared" si="26"/>
        <v>4.9999999999999998E-7</v>
      </c>
      <c r="W98">
        <f t="shared" si="26"/>
        <v>0.17050111485872416</v>
      </c>
      <c r="X98">
        <f t="shared" si="26"/>
        <v>0.26086441277848288</v>
      </c>
      <c r="Y98">
        <f t="shared" si="26"/>
        <v>0.3160087418324502</v>
      </c>
      <c r="Z98">
        <f t="shared" si="26"/>
        <v>0.34643685074413205</v>
      </c>
      <c r="AA98">
        <f t="shared" si="26"/>
        <v>0.36248328591441092</v>
      </c>
    </row>
    <row r="99" spans="1:27" x14ac:dyDescent="0.45">
      <c r="A99">
        <v>2028</v>
      </c>
      <c r="B99">
        <v>2</v>
      </c>
      <c r="C99">
        <v>97</v>
      </c>
      <c r="D99">
        <f t="shared" si="19"/>
        <v>147.0302632614011</v>
      </c>
      <c r="E99">
        <f t="shared" si="20"/>
        <v>12032.154573579784</v>
      </c>
      <c r="F99">
        <f t="shared" si="21"/>
        <v>3074.5235790717925</v>
      </c>
      <c r="G99">
        <f t="shared" si="25"/>
        <v>3933.9229571329624</v>
      </c>
      <c r="H99">
        <f t="shared" si="25"/>
        <v>2674.8311660856043</v>
      </c>
      <c r="I99">
        <f t="shared" si="25"/>
        <v>1451.2965690060139</v>
      </c>
      <c r="J99">
        <f t="shared" si="25"/>
        <v>712.43399846990758</v>
      </c>
      <c r="K99">
        <v>0</v>
      </c>
      <c r="L99">
        <f t="shared" si="23"/>
        <v>1.2410750453903562E-2</v>
      </c>
      <c r="M99">
        <f t="shared" si="18"/>
        <v>11847.00826976628</v>
      </c>
      <c r="N99">
        <f t="shared" si="28"/>
        <v>3.2678406690608193</v>
      </c>
      <c r="O99">
        <f t="shared" si="28"/>
        <v>1.1440413263120033</v>
      </c>
      <c r="P99">
        <f t="shared" si="28"/>
        <v>1.0501129079198277</v>
      </c>
      <c r="Q99">
        <f t="shared" si="28"/>
        <v>1.0218709165783502</v>
      </c>
      <c r="R99">
        <f t="shared" si="28"/>
        <v>1.0103378645517875</v>
      </c>
      <c r="S99">
        <f t="shared" si="28"/>
        <v>1.0050581211766119</v>
      </c>
      <c r="T99">
        <f t="shared" si="27"/>
        <v>0.43</v>
      </c>
      <c r="U99">
        <f t="shared" si="26"/>
        <v>4.4999999999999998E-2</v>
      </c>
      <c r="V99">
        <f t="shared" si="26"/>
        <v>4.9999999999999998E-7</v>
      </c>
      <c r="W99">
        <f t="shared" si="26"/>
        <v>0.17050111485872416</v>
      </c>
      <c r="X99">
        <f t="shared" si="26"/>
        <v>0.26086441277848288</v>
      </c>
      <c r="Y99">
        <f t="shared" si="26"/>
        <v>0.3160087418324502</v>
      </c>
      <c r="Z99">
        <f t="shared" si="26"/>
        <v>0.34643685074413205</v>
      </c>
      <c r="AA99">
        <f t="shared" si="26"/>
        <v>0.36248328591441092</v>
      </c>
    </row>
    <row r="100" spans="1:27" x14ac:dyDescent="0.45">
      <c r="A100">
        <v>2028</v>
      </c>
      <c r="B100">
        <v>3</v>
      </c>
      <c r="C100">
        <v>98</v>
      </c>
      <c r="D100">
        <f t="shared" si="19"/>
        <v>250.24726905763518</v>
      </c>
      <c r="E100">
        <f t="shared" si="20"/>
        <v>22175.376379834372</v>
      </c>
      <c r="F100">
        <f t="shared" si="21"/>
        <v>3320.942696781271</v>
      </c>
      <c r="G100">
        <f t="shared" ref="G100:J115" si="29">IF(MOD($C99,12)=11,O99*(1-$U99)*F99-$L99*F99,P99*(1-$U99)*G99-$L99*G99)</f>
        <v>3896.3424924994674</v>
      </c>
      <c r="H100">
        <f t="shared" si="29"/>
        <v>2577.1355653795108</v>
      </c>
      <c r="I100">
        <f t="shared" si="29"/>
        <v>1382.3047023720928</v>
      </c>
      <c r="J100">
        <f t="shared" si="29"/>
        <v>674.97404447621693</v>
      </c>
      <c r="K100">
        <v>0</v>
      </c>
      <c r="L100">
        <f t="shared" si="23"/>
        <v>2.1114884749295418E-2</v>
      </c>
      <c r="M100">
        <f t="shared" si="18"/>
        <v>11851.699501508559</v>
      </c>
      <c r="N100">
        <f t="shared" si="28"/>
        <v>2.2382502350490769</v>
      </c>
      <c r="O100">
        <f t="shared" si="28"/>
        <v>1.1295373993361264</v>
      </c>
      <c r="P100">
        <f t="shared" si="28"/>
        <v>1.0465219726732478</v>
      </c>
      <c r="Q100">
        <f t="shared" si="28"/>
        <v>1.0205035229536517</v>
      </c>
      <c r="R100">
        <f t="shared" si="28"/>
        <v>1.0097306758633313</v>
      </c>
      <c r="S100">
        <f t="shared" si="28"/>
        <v>1.0047698588762555</v>
      </c>
      <c r="T100">
        <f t="shared" si="27"/>
        <v>0.43</v>
      </c>
      <c r="U100">
        <f t="shared" si="26"/>
        <v>4.4999999999999998E-2</v>
      </c>
      <c r="V100">
        <f t="shared" si="26"/>
        <v>4.9999999999999998E-7</v>
      </c>
      <c r="W100">
        <f t="shared" si="26"/>
        <v>0.17050111485872416</v>
      </c>
      <c r="X100">
        <f t="shared" si="26"/>
        <v>0.26086441277848288</v>
      </c>
      <c r="Y100">
        <f t="shared" si="26"/>
        <v>0.3160087418324502</v>
      </c>
      <c r="Z100">
        <f t="shared" si="26"/>
        <v>0.34643685074413205</v>
      </c>
      <c r="AA100">
        <f t="shared" si="26"/>
        <v>0.36248328591441092</v>
      </c>
    </row>
    <row r="101" spans="1:27" x14ac:dyDescent="0.45">
      <c r="A101">
        <v>2028</v>
      </c>
      <c r="B101">
        <v>4</v>
      </c>
      <c r="C101">
        <v>99</v>
      </c>
      <c r="D101">
        <f t="shared" si="19"/>
        <v>203.79016267226899</v>
      </c>
      <c r="E101">
        <f t="shared" si="20"/>
        <v>27741.076820258357</v>
      </c>
      <c r="F101">
        <f t="shared" si="21"/>
        <v>3512.2068507970703</v>
      </c>
      <c r="G101">
        <f t="shared" si="29"/>
        <v>3811.8448473724816</v>
      </c>
      <c r="H101">
        <f t="shared" si="29"/>
        <v>2457.2110865906907</v>
      </c>
      <c r="I101">
        <f t="shared" si="29"/>
        <v>1303.7592611343528</v>
      </c>
      <c r="J101">
        <f t="shared" si="29"/>
        <v>633.42286536201516</v>
      </c>
      <c r="K101">
        <v>0</v>
      </c>
      <c r="L101">
        <f t="shared" si="23"/>
        <v>1.7390546631021866E-2</v>
      </c>
      <c r="M101">
        <f t="shared" si="18"/>
        <v>11718.444911256611</v>
      </c>
      <c r="N101">
        <f t="shared" si="28"/>
        <v>1.8270192822678391</v>
      </c>
      <c r="O101">
        <f t="shared" si="28"/>
        <v>1.1170577104393344</v>
      </c>
      <c r="P101">
        <f t="shared" si="28"/>
        <v>1.0432418957194785</v>
      </c>
      <c r="Q101">
        <f t="shared" si="28"/>
        <v>1.0192307904732578</v>
      </c>
      <c r="R101">
        <f t="shared" si="28"/>
        <v>1.0091610987898421</v>
      </c>
      <c r="S101">
        <f t="shared" si="28"/>
        <v>1.0044984798858381</v>
      </c>
      <c r="T101">
        <f t="shared" si="27"/>
        <v>0.43</v>
      </c>
      <c r="U101">
        <f t="shared" si="26"/>
        <v>4.4999999999999998E-2</v>
      </c>
      <c r="V101">
        <f t="shared" si="26"/>
        <v>4.9999999999999998E-7</v>
      </c>
      <c r="W101">
        <f t="shared" si="26"/>
        <v>0.17050111485872416</v>
      </c>
      <c r="X101">
        <f t="shared" si="26"/>
        <v>0.26086441277848288</v>
      </c>
      <c r="Y101">
        <f t="shared" si="26"/>
        <v>0.3160087418324502</v>
      </c>
      <c r="Z101">
        <f t="shared" si="26"/>
        <v>0.34643685074413205</v>
      </c>
      <c r="AA101">
        <f t="shared" si="26"/>
        <v>0.36248328591441092</v>
      </c>
    </row>
    <row r="102" spans="1:27" x14ac:dyDescent="0.45">
      <c r="A102">
        <v>2028</v>
      </c>
      <c r="B102">
        <v>5</v>
      </c>
      <c r="C102">
        <v>100</v>
      </c>
      <c r="D102">
        <f t="shared" si="19"/>
        <v>56.177467479849959</v>
      </c>
      <c r="E102">
        <f t="shared" si="20"/>
        <v>28186.577701579652</v>
      </c>
      <c r="F102">
        <f t="shared" si="21"/>
        <v>3685.7083478738068</v>
      </c>
      <c r="G102">
        <f t="shared" si="29"/>
        <v>3731.4357481786792</v>
      </c>
      <c r="H102">
        <f t="shared" si="29"/>
        <v>2349.0320202453163</v>
      </c>
      <c r="I102">
        <f t="shared" si="29"/>
        <v>1233.8234015138225</v>
      </c>
      <c r="J102">
        <f t="shared" si="29"/>
        <v>596.62448176169414</v>
      </c>
      <c r="K102">
        <v>0</v>
      </c>
      <c r="L102">
        <f t="shared" si="23"/>
        <v>4.8442949846366438E-3</v>
      </c>
      <c r="M102">
        <f t="shared" si="18"/>
        <v>11596.623999573318</v>
      </c>
      <c r="N102">
        <f t="shared" si="28"/>
        <v>1.6095724778898968</v>
      </c>
      <c r="O102">
        <f t="shared" si="28"/>
        <v>1.1062230943819682</v>
      </c>
      <c r="P102">
        <f t="shared" si="28"/>
        <v>1.0402386604077685</v>
      </c>
      <c r="Q102">
        <f t="shared" si="28"/>
        <v>1.0180450748550256</v>
      </c>
      <c r="R102">
        <f t="shared" si="28"/>
        <v>1.0086265832125294</v>
      </c>
      <c r="S102">
        <f t="shared" si="28"/>
        <v>1.0042429451623935</v>
      </c>
      <c r="T102">
        <f t="shared" si="27"/>
        <v>0.43</v>
      </c>
      <c r="U102">
        <f t="shared" si="26"/>
        <v>4.4999999999999998E-2</v>
      </c>
      <c r="V102">
        <f t="shared" si="26"/>
        <v>4.9999999999999998E-7</v>
      </c>
      <c r="W102">
        <f t="shared" si="26"/>
        <v>0.17050111485872416</v>
      </c>
      <c r="X102">
        <f t="shared" si="26"/>
        <v>0.26086441277848288</v>
      </c>
      <c r="Y102">
        <f t="shared" si="26"/>
        <v>0.3160087418324502</v>
      </c>
      <c r="Z102">
        <f t="shared" si="26"/>
        <v>0.34643685074413205</v>
      </c>
      <c r="AA102">
        <f t="shared" si="26"/>
        <v>0.36248328591441092</v>
      </c>
    </row>
    <row r="103" spans="1:27" x14ac:dyDescent="0.45">
      <c r="A103">
        <v>2028</v>
      </c>
      <c r="B103">
        <v>6</v>
      </c>
      <c r="C103">
        <v>101</v>
      </c>
      <c r="D103">
        <f t="shared" si="19"/>
        <v>190.46153044885742</v>
      </c>
      <c r="E103">
        <f t="shared" si="20"/>
        <v>25220.564520914231</v>
      </c>
      <c r="F103">
        <f t="shared" si="21"/>
        <v>3875.886328899127</v>
      </c>
      <c r="G103">
        <f t="shared" si="29"/>
        <v>3688.8362810189155</v>
      </c>
      <c r="H103">
        <f t="shared" si="29"/>
        <v>2272.4271533031324</v>
      </c>
      <c r="I103">
        <f t="shared" si="29"/>
        <v>1182.4890585616222</v>
      </c>
      <c r="J103">
        <f t="shared" si="29"/>
        <v>569.30368503322507</v>
      </c>
      <c r="K103">
        <v>0</v>
      </c>
      <c r="L103">
        <f t="shared" si="23"/>
        <v>1.6434763597872513E-2</v>
      </c>
      <c r="M103">
        <f t="shared" si="18"/>
        <v>11588.942506816024</v>
      </c>
      <c r="N103">
        <f t="shared" si="28"/>
        <v>1.4760746702145</v>
      </c>
      <c r="O103">
        <f t="shared" si="28"/>
        <v>1.0967431646444317</v>
      </c>
      <c r="P103">
        <f t="shared" si="28"/>
        <v>1.0374829288133849</v>
      </c>
      <c r="Q103">
        <f t="shared" si="28"/>
        <v>1.0169394788043777</v>
      </c>
      <c r="R103">
        <f t="shared" si="28"/>
        <v>1.0081247767436716</v>
      </c>
      <c r="S103">
        <f t="shared" si="28"/>
        <v>1.004002285131397</v>
      </c>
      <c r="T103">
        <f t="shared" si="27"/>
        <v>0.43</v>
      </c>
      <c r="U103">
        <f t="shared" si="26"/>
        <v>4.4999999999999998E-2</v>
      </c>
      <c r="V103">
        <f t="shared" si="26"/>
        <v>4.9999999999999998E-7</v>
      </c>
      <c r="W103">
        <f t="shared" si="26"/>
        <v>0.17050111485872416</v>
      </c>
      <c r="X103">
        <f t="shared" si="26"/>
        <v>0.26086441277848288</v>
      </c>
      <c r="Y103">
        <f t="shared" si="26"/>
        <v>0.3160087418324502</v>
      </c>
      <c r="Z103">
        <f t="shared" si="26"/>
        <v>0.34643685074413205</v>
      </c>
      <c r="AA103">
        <f t="shared" si="26"/>
        <v>0.36248328591441092</v>
      </c>
    </row>
    <row r="104" spans="1:27" x14ac:dyDescent="0.45">
      <c r="A104">
        <v>2028</v>
      </c>
      <c r="B104">
        <v>7</v>
      </c>
      <c r="C104">
        <v>102</v>
      </c>
      <c r="D104">
        <f t="shared" si="19"/>
        <v>117.791330124108</v>
      </c>
      <c r="E104">
        <f t="shared" si="20"/>
        <v>20750.190299397746</v>
      </c>
      <c r="F104">
        <f t="shared" si="21"/>
        <v>3995.8642298940827</v>
      </c>
      <c r="G104">
        <f t="shared" si="29"/>
        <v>3594.2598064212716</v>
      </c>
      <c r="H104">
        <f t="shared" si="29"/>
        <v>2169.5826420225349</v>
      </c>
      <c r="I104">
        <f t="shared" si="29"/>
        <v>1119.0182467123466</v>
      </c>
      <c r="J104">
        <f t="shared" si="29"/>
        <v>536.5046301963456</v>
      </c>
      <c r="K104">
        <v>0</v>
      </c>
      <c r="L104">
        <f t="shared" si="23"/>
        <v>1.0318787682195112E-2</v>
      </c>
      <c r="M104">
        <f t="shared" si="18"/>
        <v>11415.22955524658</v>
      </c>
      <c r="N104">
        <f t="shared" si="28"/>
        <v>1.3861661914514798</v>
      </c>
      <c r="O104">
        <f t="shared" si="28"/>
        <v>1.0883917876192275</v>
      </c>
      <c r="P104">
        <f t="shared" si="28"/>
        <v>1.0349492637516564</v>
      </c>
      <c r="Q104">
        <f t="shared" si="28"/>
        <v>1.0159077636897533</v>
      </c>
      <c r="R104">
        <f t="shared" si="28"/>
        <v>1.0076535066400056</v>
      </c>
      <c r="S104">
        <f t="shared" si="28"/>
        <v>1.0037755944420483</v>
      </c>
      <c r="T104">
        <f t="shared" si="27"/>
        <v>0.43</v>
      </c>
      <c r="U104">
        <f t="shared" si="26"/>
        <v>4.4999999999999998E-2</v>
      </c>
      <c r="V104">
        <f t="shared" si="26"/>
        <v>4.9999999999999998E-7</v>
      </c>
      <c r="W104">
        <f t="shared" si="26"/>
        <v>0.17050111485872416</v>
      </c>
      <c r="X104">
        <f t="shared" si="26"/>
        <v>0.26086441277848288</v>
      </c>
      <c r="Y104">
        <f t="shared" si="26"/>
        <v>0.3160087418324502</v>
      </c>
      <c r="Z104">
        <f t="shared" si="26"/>
        <v>0.34643685074413205</v>
      </c>
      <c r="AA104">
        <f t="shared" si="26"/>
        <v>0.36248328591441092</v>
      </c>
    </row>
    <row r="105" spans="1:27" x14ac:dyDescent="0.45">
      <c r="A105">
        <v>2028</v>
      </c>
      <c r="B105">
        <v>8</v>
      </c>
      <c r="C105">
        <v>103</v>
      </c>
      <c r="D105">
        <f t="shared" si="19"/>
        <v>108.10290192224988</v>
      </c>
      <c r="E105">
        <f t="shared" si="20"/>
        <v>16096.609923749194</v>
      </c>
      <c r="F105">
        <f t="shared" si="21"/>
        <v>4112.1253761113758</v>
      </c>
      <c r="G105">
        <f t="shared" si="29"/>
        <v>3515.393692253303</v>
      </c>
      <c r="H105">
        <f t="shared" si="29"/>
        <v>2082.5240741053385</v>
      </c>
      <c r="I105">
        <f t="shared" si="29"/>
        <v>1065.2945288802969</v>
      </c>
      <c r="J105">
        <f t="shared" si="29"/>
        <v>508.76031529240623</v>
      </c>
      <c r="K105">
        <v>0</v>
      </c>
      <c r="L105">
        <f t="shared" si="23"/>
        <v>9.5801101736456111E-3</v>
      </c>
      <c r="M105">
        <f t="shared" si="18"/>
        <v>11284.097986642721</v>
      </c>
      <c r="N105">
        <f t="shared" si="28"/>
        <v>1.3216858523054307</v>
      </c>
      <c r="O105">
        <f t="shared" si="28"/>
        <v>1.080990254040735</v>
      </c>
      <c r="P105">
        <f t="shared" si="28"/>
        <v>1.0326155011645681</v>
      </c>
      <c r="Q105">
        <f t="shared" si="28"/>
        <v>1.0149442735164043</v>
      </c>
      <c r="R105">
        <f t="shared" si="28"/>
        <v>1.0072107636700451</v>
      </c>
      <c r="S105">
        <f t="shared" si="28"/>
        <v>1.0035620271820644</v>
      </c>
      <c r="T105">
        <f t="shared" si="27"/>
        <v>0.43</v>
      </c>
      <c r="U105">
        <f t="shared" si="26"/>
        <v>4.4999999999999998E-2</v>
      </c>
      <c r="V105">
        <f t="shared" si="26"/>
        <v>4.9999999999999998E-7</v>
      </c>
      <c r="W105">
        <f t="shared" si="26"/>
        <v>0.17050111485872416</v>
      </c>
      <c r="X105">
        <f t="shared" si="26"/>
        <v>0.26086441277848288</v>
      </c>
      <c r="Y105">
        <f t="shared" si="26"/>
        <v>0.3160087418324502</v>
      </c>
      <c r="Z105">
        <f t="shared" si="26"/>
        <v>0.34643685074413205</v>
      </c>
      <c r="AA105">
        <f t="shared" si="26"/>
        <v>0.36248328591441092</v>
      </c>
    </row>
    <row r="106" spans="1:27" x14ac:dyDescent="0.45">
      <c r="A106">
        <v>2028</v>
      </c>
      <c r="B106">
        <v>9</v>
      </c>
      <c r="C106">
        <v>104</v>
      </c>
      <c r="D106">
        <f t="shared" si="19"/>
        <v>49.65882725584904</v>
      </c>
      <c r="E106">
        <f t="shared" si="20"/>
        <v>11955.332151021976</v>
      </c>
      <c r="F106">
        <f t="shared" si="21"/>
        <v>4205.740305345349</v>
      </c>
      <c r="G106">
        <f t="shared" si="29"/>
        <v>3433.0199095721196</v>
      </c>
      <c r="H106">
        <f t="shared" si="29"/>
        <v>1998.5810086477697</v>
      </c>
      <c r="I106">
        <f t="shared" si="29"/>
        <v>1014.4865517944726</v>
      </c>
      <c r="J106">
        <f t="shared" si="29"/>
        <v>482.72278949074496</v>
      </c>
      <c r="K106">
        <v>0</v>
      </c>
      <c r="L106">
        <f t="shared" si="23"/>
        <v>4.4598860965804942E-3</v>
      </c>
      <c r="M106">
        <f t="shared" si="18"/>
        <v>11134.550564850457</v>
      </c>
      <c r="N106">
        <f t="shared" si="28"/>
        <v>1.273295559186874</v>
      </c>
      <c r="O106">
        <f t="shared" si="28"/>
        <v>1.0743954718332109</v>
      </c>
      <c r="P106">
        <f t="shared" si="28"/>
        <v>1.0304622400391612</v>
      </c>
      <c r="Q106">
        <f t="shared" si="28"/>
        <v>1.0140438692420448</v>
      </c>
      <c r="R106">
        <f t="shared" si="28"/>
        <v>1.0067946876914795</v>
      </c>
      <c r="S106">
        <f t="shared" si="28"/>
        <v>1.0033607925051915</v>
      </c>
      <c r="T106">
        <f t="shared" si="27"/>
        <v>0.43</v>
      </c>
      <c r="U106">
        <f t="shared" si="26"/>
        <v>4.4999999999999998E-2</v>
      </c>
      <c r="V106">
        <f t="shared" si="26"/>
        <v>4.9999999999999998E-7</v>
      </c>
      <c r="W106">
        <f t="shared" si="26"/>
        <v>0.17050111485872416</v>
      </c>
      <c r="X106">
        <f t="shared" si="26"/>
        <v>0.26086441277848288</v>
      </c>
      <c r="Y106">
        <f t="shared" si="26"/>
        <v>0.3160087418324502</v>
      </c>
      <c r="Z106">
        <f t="shared" si="26"/>
        <v>0.34643685074413205</v>
      </c>
      <c r="AA106">
        <f t="shared" si="26"/>
        <v>0.36248328591441092</v>
      </c>
    </row>
    <row r="107" spans="1:27" x14ac:dyDescent="0.45">
      <c r="A107">
        <v>2028</v>
      </c>
      <c r="B107">
        <v>10</v>
      </c>
      <c r="C107">
        <v>105</v>
      </c>
      <c r="D107">
        <f t="shared" si="19"/>
        <v>114.83799633990468</v>
      </c>
      <c r="E107">
        <f t="shared" si="20"/>
        <v>8585.9266157783422</v>
      </c>
      <c r="F107">
        <f t="shared" si="21"/>
        <v>4296.5329417662051</v>
      </c>
      <c r="G107">
        <f t="shared" si="29"/>
        <v>3363.0946259774878</v>
      </c>
      <c r="H107">
        <f t="shared" si="29"/>
        <v>1926.5361784943666</v>
      </c>
      <c r="I107">
        <f t="shared" si="29"/>
        <v>970.89309141495539</v>
      </c>
      <c r="J107">
        <f t="shared" si="29"/>
        <v>460.39670153832947</v>
      </c>
      <c r="K107">
        <v>0</v>
      </c>
      <c r="L107">
        <f t="shared" si="23"/>
        <v>1.0423279384061148E-2</v>
      </c>
      <c r="M107">
        <f t="shared" si="18"/>
        <v>11017.453539191345</v>
      </c>
      <c r="N107">
        <f t="shared" si="28"/>
        <v>1.2357161815305073</v>
      </c>
      <c r="O107">
        <f t="shared" si="28"/>
        <v>1.0684915165613005</v>
      </c>
      <c r="P107">
        <f t="shared" si="28"/>
        <v>1.0284724249621717</v>
      </c>
      <c r="Q107">
        <f t="shared" si="28"/>
        <v>1.0132018718255937</v>
      </c>
      <c r="R107">
        <f t="shared" si="28"/>
        <v>1.0064035547290595</v>
      </c>
      <c r="S107">
        <f t="shared" si="28"/>
        <v>1.0031711506301075</v>
      </c>
      <c r="T107">
        <f t="shared" si="27"/>
        <v>0.43</v>
      </c>
      <c r="U107">
        <f t="shared" si="26"/>
        <v>4.4999999999999998E-2</v>
      </c>
      <c r="V107">
        <f t="shared" si="26"/>
        <v>4.9999999999999998E-7</v>
      </c>
      <c r="W107">
        <f t="shared" si="26"/>
        <v>0.17050111485872416</v>
      </c>
      <c r="X107">
        <f t="shared" si="26"/>
        <v>0.26086441277848288</v>
      </c>
      <c r="Y107">
        <f t="shared" si="26"/>
        <v>0.3160087418324502</v>
      </c>
      <c r="Z107">
        <f t="shared" si="26"/>
        <v>0.34643685074413205</v>
      </c>
      <c r="AA107">
        <f t="shared" si="26"/>
        <v>0.36248328591441092</v>
      </c>
    </row>
    <row r="108" spans="1:27" x14ac:dyDescent="0.45">
      <c r="A108">
        <v>2028</v>
      </c>
      <c r="B108">
        <v>11</v>
      </c>
      <c r="C108">
        <v>106</v>
      </c>
      <c r="D108">
        <f t="shared" si="19"/>
        <v>845.42794874932804</v>
      </c>
      <c r="E108">
        <f t="shared" si="20"/>
        <v>6002.0206712819354</v>
      </c>
      <c r="F108">
        <f t="shared" si="21"/>
        <v>4339.4386307178547</v>
      </c>
      <c r="G108">
        <f t="shared" si="29"/>
        <v>3268.1473566336826</v>
      </c>
      <c r="H108">
        <f t="shared" si="29"/>
        <v>1844.0505845597102</v>
      </c>
      <c r="I108">
        <f t="shared" si="29"/>
        <v>923.02040688723855</v>
      </c>
      <c r="J108">
        <f t="shared" si="29"/>
        <v>436.27429438359485</v>
      </c>
      <c r="K108">
        <v>0</v>
      </c>
      <c r="L108">
        <f t="shared" si="23"/>
        <v>7.8201213881224266E-2</v>
      </c>
      <c r="M108">
        <f t="shared" si="18"/>
        <v>10810.931273182081</v>
      </c>
      <c r="N108">
        <f t="shared" si="28"/>
        <v>1.2057434936253839</v>
      </c>
      <c r="O108">
        <f t="shared" si="28"/>
        <v>1.0631834768008654</v>
      </c>
      <c r="P108">
        <f t="shared" si="28"/>
        <v>1.0266310022622362</v>
      </c>
      <c r="Q108">
        <f t="shared" si="28"/>
        <v>1.0124140126799859</v>
      </c>
      <c r="R108">
        <f t="shared" si="28"/>
        <v>1.0060357653723409</v>
      </c>
      <c r="S108">
        <f t="shared" si="28"/>
        <v>1.0029924091740836</v>
      </c>
      <c r="T108">
        <f t="shared" si="27"/>
        <v>0.43</v>
      </c>
      <c r="U108">
        <f t="shared" si="26"/>
        <v>4.4999999999999998E-2</v>
      </c>
      <c r="V108">
        <f t="shared" si="26"/>
        <v>4.9999999999999998E-7</v>
      </c>
      <c r="W108">
        <f t="shared" si="26"/>
        <v>0.17050111485872416</v>
      </c>
      <c r="X108">
        <f t="shared" si="26"/>
        <v>0.26086441277848288</v>
      </c>
      <c r="Y108">
        <f t="shared" si="26"/>
        <v>0.3160087418324502</v>
      </c>
      <c r="Z108">
        <f t="shared" si="26"/>
        <v>0.34643685074413205</v>
      </c>
      <c r="AA108">
        <f t="shared" si="26"/>
        <v>0.36248328591441092</v>
      </c>
    </row>
    <row r="109" spans="1:27" x14ac:dyDescent="0.45">
      <c r="A109">
        <v>2028</v>
      </c>
      <c r="B109">
        <v>12</v>
      </c>
      <c r="C109">
        <v>107</v>
      </c>
      <c r="D109">
        <f t="shared" si="19"/>
        <v>559.15150839986154</v>
      </c>
      <c r="E109">
        <f t="shared" si="20"/>
        <v>4103.3134987974991</v>
      </c>
      <c r="F109">
        <f t="shared" si="21"/>
        <v>4066.6572070007051</v>
      </c>
      <c r="G109">
        <f t="shared" si="29"/>
        <v>2948.6251430173788</v>
      </c>
      <c r="H109">
        <f t="shared" si="29"/>
        <v>1638.7232383925655</v>
      </c>
      <c r="I109">
        <f t="shared" si="29"/>
        <v>814.62360587399974</v>
      </c>
      <c r="J109">
        <f t="shared" si="29"/>
        <v>383.77153492724983</v>
      </c>
      <c r="K109">
        <v>0</v>
      </c>
      <c r="L109">
        <f t="shared" si="23"/>
        <v>5.6752818299605289E-2</v>
      </c>
      <c r="M109">
        <f t="shared" si="18"/>
        <v>9852.4007292118986</v>
      </c>
      <c r="N109">
        <f t="shared" si="28"/>
        <v>1.1813221450223856</v>
      </c>
      <c r="O109">
        <f t="shared" si="28"/>
        <v>1.0583928992520348</v>
      </c>
      <c r="P109">
        <f t="shared" si="28"/>
        <v>1.0249246350378065</v>
      </c>
      <c r="Q109">
        <f t="shared" si="28"/>
        <v>1.0116763904262953</v>
      </c>
      <c r="R109">
        <f t="shared" si="28"/>
        <v>1.0056898343371472</v>
      </c>
      <c r="S109">
        <f t="shared" si="28"/>
        <v>1.0028239197888971</v>
      </c>
      <c r="T109">
        <f t="shared" si="27"/>
        <v>0.43</v>
      </c>
      <c r="U109">
        <f t="shared" si="26"/>
        <v>4.4999999999999998E-2</v>
      </c>
      <c r="V109">
        <f t="shared" si="26"/>
        <v>4.9999999999999998E-7</v>
      </c>
      <c r="W109">
        <f t="shared" si="26"/>
        <v>0.17050111485872416</v>
      </c>
      <c r="X109">
        <f t="shared" si="26"/>
        <v>0.26086441277848288</v>
      </c>
      <c r="Y109">
        <f t="shared" si="26"/>
        <v>0.3160087418324502</v>
      </c>
      <c r="Z109">
        <f t="shared" si="26"/>
        <v>0.34643685074413205</v>
      </c>
      <c r="AA109">
        <f t="shared" si="26"/>
        <v>0.36248328591441092</v>
      </c>
    </row>
    <row r="110" spans="1:27" x14ac:dyDescent="0.45">
      <c r="A110">
        <v>2029</v>
      </c>
      <c r="B110">
        <v>1</v>
      </c>
      <c r="C110">
        <v>108</v>
      </c>
      <c r="D110">
        <f t="shared" si="19"/>
        <v>154.5784545815591</v>
      </c>
      <c r="E110">
        <f t="shared" si="20"/>
        <v>2401.7382263366817</v>
      </c>
      <c r="F110">
        <f t="shared" si="21"/>
        <v>2753.0359415533785</v>
      </c>
      <c r="G110">
        <f t="shared" si="29"/>
        <v>3879.6414040047925</v>
      </c>
      <c r="H110">
        <f t="shared" si="29"/>
        <v>2718.7804269094067</v>
      </c>
      <c r="I110">
        <f t="shared" si="29"/>
        <v>1490.2518560502353</v>
      </c>
      <c r="J110">
        <f t="shared" si="29"/>
        <v>736.15985318608102</v>
      </c>
      <c r="K110">
        <v>0</v>
      </c>
      <c r="L110">
        <f t="shared" si="23"/>
        <v>1.3351200307261543E-2</v>
      </c>
      <c r="M110">
        <f t="shared" si="18"/>
        <v>11577.869481703896</v>
      </c>
      <c r="N110">
        <f t="shared" si="28"/>
        <v>8.6201218745313053</v>
      </c>
      <c r="O110">
        <f t="shared" si="28"/>
        <v>1.1610740940419642</v>
      </c>
      <c r="P110">
        <f t="shared" si="28"/>
        <v>1.0540543689490181</v>
      </c>
      <c r="Q110">
        <f t="shared" si="28"/>
        <v>1.0233414656310638</v>
      </c>
      <c r="R110">
        <f t="shared" si="28"/>
        <v>1.0109854330301788</v>
      </c>
      <c r="S110">
        <f t="shared" si="28"/>
        <v>1.0053643810555184</v>
      </c>
      <c r="T110">
        <f t="shared" si="27"/>
        <v>0.43</v>
      </c>
      <c r="U110">
        <f t="shared" si="26"/>
        <v>4.4999999999999998E-2</v>
      </c>
      <c r="V110">
        <f t="shared" si="26"/>
        <v>4.9999999999999998E-7</v>
      </c>
      <c r="W110">
        <f t="shared" si="26"/>
        <v>0.17050111485872416</v>
      </c>
      <c r="X110">
        <f t="shared" si="26"/>
        <v>0.26086441277848288</v>
      </c>
      <c r="Y110">
        <f t="shared" si="26"/>
        <v>0.3160087418324502</v>
      </c>
      <c r="Z110">
        <f t="shared" si="26"/>
        <v>0.34643685074413205</v>
      </c>
      <c r="AA110">
        <f t="shared" si="26"/>
        <v>0.36248328591441092</v>
      </c>
    </row>
    <row r="111" spans="1:27" x14ac:dyDescent="0.45">
      <c r="A111">
        <v>2029</v>
      </c>
      <c r="B111">
        <v>2</v>
      </c>
      <c r="C111">
        <v>109</v>
      </c>
      <c r="D111">
        <f t="shared" si="19"/>
        <v>144.03990942369401</v>
      </c>
      <c r="E111">
        <f t="shared" si="20"/>
        <v>11776.005521437342</v>
      </c>
      <c r="F111">
        <f t="shared" si="21"/>
        <v>3015.8808353686027</v>
      </c>
      <c r="G111">
        <f t="shared" si="29"/>
        <v>3853.5342186084367</v>
      </c>
      <c r="H111">
        <f t="shared" si="29"/>
        <v>2620.7409311252782</v>
      </c>
      <c r="I111">
        <f t="shared" si="29"/>
        <v>1418.9282356639958</v>
      </c>
      <c r="J111">
        <f t="shared" si="29"/>
        <v>696.97537721625838</v>
      </c>
      <c r="K111">
        <v>0</v>
      </c>
      <c r="L111">
        <f t="shared" si="23"/>
        <v>1.2410750453903562E-2</v>
      </c>
      <c r="M111">
        <f t="shared" si="18"/>
        <v>11606.059597982572</v>
      </c>
      <c r="N111">
        <f t="shared" ref="N111:S122" si="30">N99</f>
        <v>3.2678406690608193</v>
      </c>
      <c r="O111">
        <f t="shared" si="30"/>
        <v>1.1440413263120033</v>
      </c>
      <c r="P111">
        <f t="shared" si="30"/>
        <v>1.0501129079198277</v>
      </c>
      <c r="Q111">
        <f t="shared" si="30"/>
        <v>1.0218709165783502</v>
      </c>
      <c r="R111">
        <f t="shared" si="30"/>
        <v>1.0103378645517875</v>
      </c>
      <c r="S111">
        <f t="shared" si="30"/>
        <v>1.0050581211766119</v>
      </c>
      <c r="T111">
        <f t="shared" si="27"/>
        <v>0.43</v>
      </c>
      <c r="U111">
        <f t="shared" si="26"/>
        <v>4.4999999999999998E-2</v>
      </c>
      <c r="V111">
        <f t="shared" si="26"/>
        <v>4.9999999999999998E-7</v>
      </c>
      <c r="W111">
        <f t="shared" si="26"/>
        <v>0.17050111485872416</v>
      </c>
      <c r="X111">
        <f t="shared" si="26"/>
        <v>0.26086441277848288</v>
      </c>
      <c r="Y111">
        <f t="shared" si="26"/>
        <v>0.3160087418324502</v>
      </c>
      <c r="Z111">
        <f t="shared" si="26"/>
        <v>0.34643685074413205</v>
      </c>
      <c r="AA111">
        <f t="shared" si="26"/>
        <v>0.36248328591441092</v>
      </c>
    </row>
    <row r="112" spans="1:27" x14ac:dyDescent="0.45">
      <c r="A112">
        <v>2029</v>
      </c>
      <c r="B112">
        <v>3</v>
      </c>
      <c r="C112">
        <v>110</v>
      </c>
      <c r="D112">
        <f t="shared" si="19"/>
        <v>245.16800487788086</v>
      </c>
      <c r="E112">
        <f t="shared" si="20"/>
        <v>21708.219795844339</v>
      </c>
      <c r="F112">
        <f t="shared" si="21"/>
        <v>3257.5998124573462</v>
      </c>
      <c r="G112">
        <f t="shared" si="29"/>
        <v>3816.7217014355228</v>
      </c>
      <c r="H112">
        <f t="shared" si="29"/>
        <v>2525.0209235197076</v>
      </c>
      <c r="I112">
        <f t="shared" si="29"/>
        <v>1351.4750977673887</v>
      </c>
      <c r="J112">
        <f t="shared" si="29"/>
        <v>660.32824131127666</v>
      </c>
      <c r="K112">
        <v>0</v>
      </c>
      <c r="L112">
        <f t="shared" si="23"/>
        <v>2.1114884749295418E-2</v>
      </c>
      <c r="M112">
        <f t="shared" si="18"/>
        <v>11611.145776491243</v>
      </c>
      <c r="N112">
        <f t="shared" si="30"/>
        <v>2.2382502350490769</v>
      </c>
      <c r="O112">
        <f t="shared" si="30"/>
        <v>1.1295373993361264</v>
      </c>
      <c r="P112">
        <f t="shared" si="30"/>
        <v>1.0465219726732478</v>
      </c>
      <c r="Q112">
        <f t="shared" si="30"/>
        <v>1.0205035229536517</v>
      </c>
      <c r="R112">
        <f t="shared" si="30"/>
        <v>1.0097306758633313</v>
      </c>
      <c r="S112">
        <f t="shared" si="30"/>
        <v>1.0047698588762555</v>
      </c>
      <c r="T112">
        <f t="shared" si="27"/>
        <v>0.43</v>
      </c>
      <c r="U112">
        <f t="shared" si="26"/>
        <v>4.4999999999999998E-2</v>
      </c>
      <c r="V112">
        <f t="shared" si="26"/>
        <v>4.9999999999999998E-7</v>
      </c>
      <c r="W112">
        <f t="shared" si="26"/>
        <v>0.17050111485872416</v>
      </c>
      <c r="X112">
        <f t="shared" si="26"/>
        <v>0.26086441277848288</v>
      </c>
      <c r="Y112">
        <f t="shared" si="26"/>
        <v>0.3160087418324502</v>
      </c>
      <c r="Z112">
        <f t="shared" si="26"/>
        <v>0.34643685074413205</v>
      </c>
      <c r="AA112">
        <f t="shared" si="26"/>
        <v>0.36248328591441092</v>
      </c>
    </row>
    <row r="113" spans="1:27" x14ac:dyDescent="0.45">
      <c r="A113">
        <v>2029</v>
      </c>
      <c r="B113">
        <v>4</v>
      </c>
      <c r="C113">
        <v>111</v>
      </c>
      <c r="D113">
        <f t="shared" si="19"/>
        <v>199.66170486098849</v>
      </c>
      <c r="E113">
        <f t="shared" si="20"/>
        <v>27168.01985657456</v>
      </c>
      <c r="F113">
        <f t="shared" si="21"/>
        <v>3445.2158387307186</v>
      </c>
      <c r="G113">
        <f t="shared" si="29"/>
        <v>3733.9507446992525</v>
      </c>
      <c r="H113">
        <f t="shared" si="29"/>
        <v>2407.5215485346066</v>
      </c>
      <c r="I113">
        <f t="shared" si="29"/>
        <v>1274.681459075575</v>
      </c>
      <c r="J113">
        <f t="shared" si="29"/>
        <v>619.67865299979974</v>
      </c>
      <c r="K113">
        <v>0</v>
      </c>
      <c r="L113">
        <f t="shared" si="23"/>
        <v>1.7390546631021866E-2</v>
      </c>
      <c r="M113">
        <f t="shared" si="18"/>
        <v>11481.048244039952</v>
      </c>
      <c r="N113">
        <f t="shared" si="30"/>
        <v>1.8270192822678391</v>
      </c>
      <c r="O113">
        <f t="shared" si="30"/>
        <v>1.1170577104393344</v>
      </c>
      <c r="P113">
        <f t="shared" si="30"/>
        <v>1.0432418957194785</v>
      </c>
      <c r="Q113">
        <f t="shared" si="30"/>
        <v>1.0192307904732578</v>
      </c>
      <c r="R113">
        <f t="shared" si="30"/>
        <v>1.0091610987898421</v>
      </c>
      <c r="S113">
        <f t="shared" si="30"/>
        <v>1.0044984798858381</v>
      </c>
      <c r="T113">
        <f t="shared" si="27"/>
        <v>0.43</v>
      </c>
      <c r="U113">
        <f t="shared" si="26"/>
        <v>4.4999999999999998E-2</v>
      </c>
      <c r="V113">
        <f t="shared" si="26"/>
        <v>4.9999999999999998E-7</v>
      </c>
      <c r="W113">
        <f t="shared" si="26"/>
        <v>0.17050111485872416</v>
      </c>
      <c r="X113">
        <f t="shared" si="26"/>
        <v>0.26086441277848288</v>
      </c>
      <c r="Y113">
        <f t="shared" si="26"/>
        <v>0.3160087418324502</v>
      </c>
      <c r="Z113">
        <f t="shared" si="26"/>
        <v>0.34643685074413205</v>
      </c>
      <c r="AA113">
        <f t="shared" si="26"/>
        <v>0.36248328591441092</v>
      </c>
    </row>
    <row r="114" spans="1:27" x14ac:dyDescent="0.45">
      <c r="A114">
        <v>2029</v>
      </c>
      <c r="B114">
        <v>5</v>
      </c>
      <c r="C114">
        <v>112</v>
      </c>
      <c r="D114">
        <f t="shared" si="19"/>
        <v>55.041397858516333</v>
      </c>
      <c r="E114">
        <f t="shared" si="20"/>
        <v>27618.540142870905</v>
      </c>
      <c r="F114">
        <f t="shared" si="21"/>
        <v>3615.4080088293017</v>
      </c>
      <c r="G114">
        <f t="shared" si="29"/>
        <v>3655.184785475531</v>
      </c>
      <c r="H114">
        <f t="shared" si="29"/>
        <v>2301.530071144603</v>
      </c>
      <c r="I114">
        <f t="shared" si="29"/>
        <v>1206.3053821108449</v>
      </c>
      <c r="J114">
        <f t="shared" si="29"/>
        <v>583.6787325217407</v>
      </c>
      <c r="K114">
        <v>0</v>
      </c>
      <c r="L114">
        <f t="shared" si="23"/>
        <v>4.8442949846366438E-3</v>
      </c>
      <c r="M114">
        <f t="shared" si="18"/>
        <v>11362.106980082021</v>
      </c>
      <c r="N114">
        <f t="shared" si="30"/>
        <v>1.6095724778898968</v>
      </c>
      <c r="O114">
        <f t="shared" si="30"/>
        <v>1.1062230943819682</v>
      </c>
      <c r="P114">
        <f t="shared" si="30"/>
        <v>1.0402386604077685</v>
      </c>
      <c r="Q114">
        <f t="shared" si="30"/>
        <v>1.0180450748550256</v>
      </c>
      <c r="R114">
        <f t="shared" si="30"/>
        <v>1.0086265832125294</v>
      </c>
      <c r="S114">
        <f t="shared" si="30"/>
        <v>1.0042429451623935</v>
      </c>
      <c r="T114">
        <f t="shared" si="27"/>
        <v>0.43</v>
      </c>
      <c r="U114">
        <f t="shared" si="26"/>
        <v>4.4999999999999998E-2</v>
      </c>
      <c r="V114">
        <f t="shared" si="26"/>
        <v>4.9999999999999998E-7</v>
      </c>
      <c r="W114">
        <f t="shared" si="26"/>
        <v>0.17050111485872416</v>
      </c>
      <c r="X114">
        <f t="shared" si="26"/>
        <v>0.26086441277848288</v>
      </c>
      <c r="Y114">
        <f t="shared" si="26"/>
        <v>0.3160087418324502</v>
      </c>
      <c r="Z114">
        <f t="shared" si="26"/>
        <v>0.34643685074413205</v>
      </c>
      <c r="AA114">
        <f t="shared" si="26"/>
        <v>0.36248328591441092</v>
      </c>
    </row>
    <row r="115" spans="1:27" x14ac:dyDescent="0.45">
      <c r="A115">
        <v>2029</v>
      </c>
      <c r="B115">
        <v>6</v>
      </c>
      <c r="C115">
        <v>113</v>
      </c>
      <c r="D115">
        <f t="shared" si="19"/>
        <v>186.61600786023035</v>
      </c>
      <c r="E115">
        <f t="shared" si="20"/>
        <v>24724.926120237938</v>
      </c>
      <c r="F115">
        <f t="shared" si="21"/>
        <v>3801.9585795217909</v>
      </c>
      <c r="G115">
        <f t="shared" si="29"/>
        <v>3613.4558278463574</v>
      </c>
      <c r="H115">
        <f t="shared" si="29"/>
        <v>2226.474302068686</v>
      </c>
      <c r="I115">
        <f t="shared" si="29"/>
        <v>1156.1159513427258</v>
      </c>
      <c r="J115">
        <f t="shared" si="29"/>
        <v>556.95075119775879</v>
      </c>
      <c r="K115">
        <v>0</v>
      </c>
      <c r="L115">
        <f t="shared" si="23"/>
        <v>1.6434763597872513E-2</v>
      </c>
      <c r="M115">
        <f t="shared" si="18"/>
        <v>11354.95541197732</v>
      </c>
      <c r="N115">
        <f t="shared" si="30"/>
        <v>1.4760746702145</v>
      </c>
      <c r="O115">
        <f t="shared" si="30"/>
        <v>1.0967431646444317</v>
      </c>
      <c r="P115">
        <f t="shared" si="30"/>
        <v>1.0374829288133849</v>
      </c>
      <c r="Q115">
        <f t="shared" si="30"/>
        <v>1.0169394788043777</v>
      </c>
      <c r="R115">
        <f t="shared" si="30"/>
        <v>1.0081247767436716</v>
      </c>
      <c r="S115">
        <f t="shared" si="30"/>
        <v>1.004002285131397</v>
      </c>
      <c r="T115">
        <f t="shared" si="27"/>
        <v>0.43</v>
      </c>
      <c r="U115">
        <f t="shared" si="26"/>
        <v>4.4999999999999998E-2</v>
      </c>
      <c r="V115">
        <f t="shared" si="26"/>
        <v>4.9999999999999998E-7</v>
      </c>
      <c r="W115">
        <f t="shared" si="26"/>
        <v>0.17050111485872416</v>
      </c>
      <c r="X115">
        <f t="shared" si="26"/>
        <v>0.26086441277848288</v>
      </c>
      <c r="Y115">
        <f t="shared" si="26"/>
        <v>0.3160087418324502</v>
      </c>
      <c r="Z115">
        <f t="shared" si="26"/>
        <v>0.34643685074413205</v>
      </c>
      <c r="AA115">
        <f t="shared" si="26"/>
        <v>0.36248328591441092</v>
      </c>
    </row>
    <row r="116" spans="1:27" x14ac:dyDescent="0.45">
      <c r="A116">
        <v>2029</v>
      </c>
      <c r="B116">
        <v>7</v>
      </c>
      <c r="C116">
        <v>114</v>
      </c>
      <c r="D116">
        <f t="shared" si="19"/>
        <v>115.41660676082225</v>
      </c>
      <c r="E116">
        <f t="shared" si="20"/>
        <v>20351.448747484632</v>
      </c>
      <c r="F116">
        <f t="shared" si="21"/>
        <v>3919.6480500926032</v>
      </c>
      <c r="G116">
        <f t="shared" ref="G116:J131" si="31">IF(MOD($C115,12)=11,O115*(1-$U115)*F115-$L115*F115,P115*(1-$U115)*G115-$L115*G115)</f>
        <v>3520.8120000162908</v>
      </c>
      <c r="H116">
        <f t="shared" si="31"/>
        <v>2125.7095047715652</v>
      </c>
      <c r="I116">
        <f t="shared" si="31"/>
        <v>1094.0607318949626</v>
      </c>
      <c r="J116">
        <f t="shared" si="31"/>
        <v>524.86338076573634</v>
      </c>
      <c r="K116">
        <v>0</v>
      </c>
      <c r="L116">
        <f t="shared" si="23"/>
        <v>1.0318787682195112E-2</v>
      </c>
      <c r="M116">
        <f t="shared" si="18"/>
        <v>11185.093667541158</v>
      </c>
      <c r="N116">
        <f t="shared" si="30"/>
        <v>1.3861661914514798</v>
      </c>
      <c r="O116">
        <f t="shared" si="30"/>
        <v>1.0883917876192275</v>
      </c>
      <c r="P116">
        <f t="shared" si="30"/>
        <v>1.0349492637516564</v>
      </c>
      <c r="Q116">
        <f t="shared" si="30"/>
        <v>1.0159077636897533</v>
      </c>
      <c r="R116">
        <f t="shared" si="30"/>
        <v>1.0076535066400056</v>
      </c>
      <c r="S116">
        <f t="shared" si="30"/>
        <v>1.0037755944420483</v>
      </c>
      <c r="T116">
        <f t="shared" si="27"/>
        <v>0.43</v>
      </c>
      <c r="U116">
        <f t="shared" si="26"/>
        <v>4.4999999999999998E-2</v>
      </c>
      <c r="V116">
        <f t="shared" si="26"/>
        <v>4.9999999999999998E-7</v>
      </c>
      <c r="W116">
        <f t="shared" si="26"/>
        <v>0.17050111485872416</v>
      </c>
      <c r="X116">
        <f t="shared" si="26"/>
        <v>0.26086441277848288</v>
      </c>
      <c r="Y116">
        <f t="shared" si="26"/>
        <v>0.3160087418324502</v>
      </c>
      <c r="Z116">
        <f t="shared" si="26"/>
        <v>0.34643685074413205</v>
      </c>
      <c r="AA116">
        <f t="shared" si="26"/>
        <v>0.36248328591441092</v>
      </c>
    </row>
    <row r="117" spans="1:27" x14ac:dyDescent="0.45">
      <c r="A117">
        <v>2029</v>
      </c>
      <c r="B117">
        <v>8</v>
      </c>
      <c r="C117">
        <v>115</v>
      </c>
      <c r="D117">
        <f t="shared" si="19"/>
        <v>105.92648179409387</v>
      </c>
      <c r="E117">
        <f t="shared" si="20"/>
        <v>15792.917241736124</v>
      </c>
      <c r="F117">
        <f t="shared" si="21"/>
        <v>4033.6916583971392</v>
      </c>
      <c r="G117">
        <f t="shared" si="31"/>
        <v>3443.5574953026457</v>
      </c>
      <c r="H117">
        <f t="shared" si="31"/>
        <v>2040.4114286766778</v>
      </c>
      <c r="I117">
        <f t="shared" si="31"/>
        <v>1041.53521658354</v>
      </c>
      <c r="J117">
        <f t="shared" si="31"/>
        <v>497.72107089940482</v>
      </c>
      <c r="K117">
        <v>0</v>
      </c>
      <c r="L117">
        <f t="shared" si="23"/>
        <v>9.5801101736456111E-3</v>
      </c>
      <c r="M117">
        <f t="shared" si="18"/>
        <v>11056.916869859406</v>
      </c>
      <c r="N117">
        <f t="shared" si="30"/>
        <v>1.3216858523054307</v>
      </c>
      <c r="O117">
        <f t="shared" si="30"/>
        <v>1.080990254040735</v>
      </c>
      <c r="P117">
        <f t="shared" si="30"/>
        <v>1.0326155011645681</v>
      </c>
      <c r="Q117">
        <f t="shared" si="30"/>
        <v>1.0149442735164043</v>
      </c>
      <c r="R117">
        <f t="shared" si="30"/>
        <v>1.0072107636700451</v>
      </c>
      <c r="S117">
        <f t="shared" si="30"/>
        <v>1.0035620271820644</v>
      </c>
      <c r="T117">
        <f t="shared" si="27"/>
        <v>0.43</v>
      </c>
      <c r="U117">
        <f t="shared" si="26"/>
        <v>4.4999999999999998E-2</v>
      </c>
      <c r="V117">
        <f t="shared" si="26"/>
        <v>4.9999999999999998E-7</v>
      </c>
      <c r="W117">
        <f t="shared" si="26"/>
        <v>0.17050111485872416</v>
      </c>
      <c r="X117">
        <f t="shared" si="26"/>
        <v>0.26086441277848288</v>
      </c>
      <c r="Y117">
        <f t="shared" si="26"/>
        <v>0.3160087418324502</v>
      </c>
      <c r="Z117">
        <f t="shared" si="26"/>
        <v>0.34643685074413205</v>
      </c>
      <c r="AA117">
        <f t="shared" si="26"/>
        <v>0.36248328591441092</v>
      </c>
    </row>
    <row r="118" spans="1:27" x14ac:dyDescent="0.45">
      <c r="A118">
        <v>2029</v>
      </c>
      <c r="B118">
        <v>9</v>
      </c>
      <c r="C118">
        <v>116</v>
      </c>
      <c r="D118">
        <f t="shared" si="19"/>
        <v>48.660313237706518</v>
      </c>
      <c r="E118">
        <f t="shared" si="20"/>
        <v>11732.94195789864</v>
      </c>
      <c r="F118">
        <f t="shared" si="21"/>
        <v>4125.5209983647856</v>
      </c>
      <c r="G118">
        <f t="shared" si="31"/>
        <v>3362.8670004106211</v>
      </c>
      <c r="H118">
        <f t="shared" si="31"/>
        <v>1958.1658535846541</v>
      </c>
      <c r="I118">
        <f t="shared" si="31"/>
        <v>991.86041211995519</v>
      </c>
      <c r="J118">
        <f t="shared" si="31"/>
        <v>472.2485156783369</v>
      </c>
      <c r="K118">
        <v>0</v>
      </c>
      <c r="L118">
        <f t="shared" si="23"/>
        <v>4.4598860965804942E-3</v>
      </c>
      <c r="M118">
        <f t="shared" si="18"/>
        <v>10910.662780158353</v>
      </c>
      <c r="N118">
        <f t="shared" si="30"/>
        <v>1.273295559186874</v>
      </c>
      <c r="O118">
        <f t="shared" si="30"/>
        <v>1.0743954718332109</v>
      </c>
      <c r="P118">
        <f t="shared" si="30"/>
        <v>1.0304622400391612</v>
      </c>
      <c r="Q118">
        <f t="shared" si="30"/>
        <v>1.0140438692420448</v>
      </c>
      <c r="R118">
        <f t="shared" si="30"/>
        <v>1.0067946876914795</v>
      </c>
      <c r="S118">
        <f t="shared" si="30"/>
        <v>1.0033607925051915</v>
      </c>
      <c r="T118">
        <f t="shared" si="27"/>
        <v>0.43</v>
      </c>
      <c r="U118">
        <f t="shared" si="26"/>
        <v>4.4999999999999998E-2</v>
      </c>
      <c r="V118">
        <f t="shared" si="26"/>
        <v>4.9999999999999998E-7</v>
      </c>
      <c r="W118">
        <f t="shared" si="26"/>
        <v>0.17050111485872416</v>
      </c>
      <c r="X118">
        <f t="shared" si="26"/>
        <v>0.26086441277848288</v>
      </c>
      <c r="Y118">
        <f t="shared" si="26"/>
        <v>0.3160087418324502</v>
      </c>
      <c r="Z118">
        <f t="shared" si="26"/>
        <v>0.34643685074413205</v>
      </c>
      <c r="AA118">
        <f t="shared" si="26"/>
        <v>0.36248328591441092</v>
      </c>
    </row>
    <row r="119" spans="1:27" x14ac:dyDescent="0.45">
      <c r="A119">
        <v>2029</v>
      </c>
      <c r="B119">
        <v>10</v>
      </c>
      <c r="C119">
        <v>117</v>
      </c>
      <c r="D119">
        <f t="shared" si="19"/>
        <v>112.53156387111085</v>
      </c>
      <c r="E119">
        <f t="shared" si="20"/>
        <v>8427.8744878270263</v>
      </c>
      <c r="F119">
        <f t="shared" si="21"/>
        <v>4214.5818772723769</v>
      </c>
      <c r="G119">
        <f t="shared" si="31"/>
        <v>3294.3706226182621</v>
      </c>
      <c r="H119">
        <f t="shared" si="31"/>
        <v>1887.5779085760346</v>
      </c>
      <c r="I119">
        <f t="shared" si="31"/>
        <v>949.23921866866669</v>
      </c>
      <c r="J119">
        <f t="shared" si="31"/>
        <v>450.40686633844308</v>
      </c>
      <c r="K119">
        <v>0</v>
      </c>
      <c r="L119">
        <f t="shared" si="23"/>
        <v>1.0423279384061148E-2</v>
      </c>
      <c r="M119">
        <f t="shared" si="18"/>
        <v>10796.176493473782</v>
      </c>
      <c r="N119">
        <f t="shared" si="30"/>
        <v>1.2357161815305073</v>
      </c>
      <c r="O119">
        <f t="shared" si="30"/>
        <v>1.0684915165613005</v>
      </c>
      <c r="P119">
        <f t="shared" si="30"/>
        <v>1.0284724249621717</v>
      </c>
      <c r="Q119">
        <f t="shared" si="30"/>
        <v>1.0132018718255937</v>
      </c>
      <c r="R119">
        <f t="shared" si="30"/>
        <v>1.0064035547290595</v>
      </c>
      <c r="S119">
        <f t="shared" si="30"/>
        <v>1.0031711506301075</v>
      </c>
      <c r="T119">
        <f t="shared" si="27"/>
        <v>0.43</v>
      </c>
      <c r="U119">
        <f t="shared" si="26"/>
        <v>4.4999999999999998E-2</v>
      </c>
      <c r="V119">
        <f t="shared" si="26"/>
        <v>4.9999999999999998E-7</v>
      </c>
      <c r="W119">
        <f t="shared" si="26"/>
        <v>0.17050111485872416</v>
      </c>
      <c r="X119">
        <f t="shared" si="26"/>
        <v>0.26086441277848288</v>
      </c>
      <c r="Y119">
        <f t="shared" si="26"/>
        <v>0.3160087418324502</v>
      </c>
      <c r="Z119">
        <f t="shared" si="26"/>
        <v>0.34643685074413205</v>
      </c>
      <c r="AA119">
        <f t="shared" si="26"/>
        <v>0.36248328591441092</v>
      </c>
    </row>
    <row r="120" spans="1:27" x14ac:dyDescent="0.45">
      <c r="A120">
        <v>2029</v>
      </c>
      <c r="B120">
        <v>11</v>
      </c>
      <c r="C120">
        <v>118</v>
      </c>
      <c r="D120">
        <f t="shared" si="19"/>
        <v>828.46641395751135</v>
      </c>
      <c r="E120">
        <f t="shared" si="20"/>
        <v>5892.3568173144304</v>
      </c>
      <c r="F120">
        <f t="shared" si="21"/>
        <v>4256.6691931473897</v>
      </c>
      <c r="G120">
        <f t="shared" si="31"/>
        <v>3201.3635771405743</v>
      </c>
      <c r="H120">
        <f t="shared" si="31"/>
        <v>1806.7603321272431</v>
      </c>
      <c r="I120">
        <f t="shared" si="31"/>
        <v>902.43424079985255</v>
      </c>
      <c r="J120">
        <f t="shared" si="31"/>
        <v>426.80787490605218</v>
      </c>
      <c r="K120">
        <v>0</v>
      </c>
      <c r="L120">
        <f t="shared" si="23"/>
        <v>7.8201213881224266E-2</v>
      </c>
      <c r="M120">
        <f t="shared" si="18"/>
        <v>10594.035218121111</v>
      </c>
      <c r="N120">
        <f t="shared" si="30"/>
        <v>1.2057434936253839</v>
      </c>
      <c r="O120">
        <f t="shared" si="30"/>
        <v>1.0631834768008654</v>
      </c>
      <c r="P120">
        <f t="shared" si="30"/>
        <v>1.0266310022622362</v>
      </c>
      <c r="Q120">
        <f t="shared" si="30"/>
        <v>1.0124140126799859</v>
      </c>
      <c r="R120">
        <f t="shared" si="30"/>
        <v>1.0060357653723409</v>
      </c>
      <c r="S120">
        <f t="shared" si="30"/>
        <v>1.0029924091740836</v>
      </c>
      <c r="T120">
        <f t="shared" si="27"/>
        <v>0.43</v>
      </c>
      <c r="U120">
        <f t="shared" si="26"/>
        <v>4.4999999999999998E-2</v>
      </c>
      <c r="V120">
        <f t="shared" si="26"/>
        <v>4.9999999999999998E-7</v>
      </c>
      <c r="W120">
        <f t="shared" si="26"/>
        <v>0.17050111485872416</v>
      </c>
      <c r="X120">
        <f t="shared" si="26"/>
        <v>0.26086441277848288</v>
      </c>
      <c r="Y120">
        <f t="shared" si="26"/>
        <v>0.3160087418324502</v>
      </c>
      <c r="Z120">
        <f t="shared" si="26"/>
        <v>0.34643685074413205</v>
      </c>
      <c r="AA120">
        <f t="shared" si="26"/>
        <v>0.36248328591441092</v>
      </c>
    </row>
    <row r="121" spans="1:27" x14ac:dyDescent="0.45">
      <c r="A121">
        <v>2029</v>
      </c>
      <c r="B121">
        <v>12</v>
      </c>
      <c r="C121">
        <v>119</v>
      </c>
      <c r="D121">
        <f t="shared" si="19"/>
        <v>547.94539120428556</v>
      </c>
      <c r="E121">
        <f t="shared" si="20"/>
        <v>4028.7307819294742</v>
      </c>
      <c r="F121">
        <f t="shared" si="21"/>
        <v>3989.0907385103678</v>
      </c>
      <c r="G121">
        <f t="shared" si="31"/>
        <v>2888.3707205968603</v>
      </c>
      <c r="H121">
        <f t="shared" si="31"/>
        <v>1605.5851001341734</v>
      </c>
      <c r="I121">
        <f t="shared" si="31"/>
        <v>796.45501856639953</v>
      </c>
      <c r="J121">
        <f t="shared" si="31"/>
        <v>375.44433715298101</v>
      </c>
      <c r="K121">
        <v>0</v>
      </c>
      <c r="L121">
        <f t="shared" si="23"/>
        <v>5.6752818299605289E-2</v>
      </c>
      <c r="M121">
        <f t="shared" si="18"/>
        <v>9654.945914960781</v>
      </c>
      <c r="N121">
        <f t="shared" si="30"/>
        <v>1.1813221450223856</v>
      </c>
      <c r="O121">
        <f t="shared" si="30"/>
        <v>1.0583928992520348</v>
      </c>
      <c r="P121">
        <f t="shared" si="30"/>
        <v>1.0249246350378065</v>
      </c>
      <c r="Q121">
        <f t="shared" si="30"/>
        <v>1.0116763904262953</v>
      </c>
      <c r="R121">
        <f t="shared" si="30"/>
        <v>1.0056898343371472</v>
      </c>
      <c r="S121">
        <f t="shared" si="30"/>
        <v>1.0028239197888971</v>
      </c>
      <c r="T121">
        <f t="shared" si="27"/>
        <v>0.43</v>
      </c>
      <c r="U121">
        <f t="shared" si="26"/>
        <v>4.4999999999999998E-2</v>
      </c>
      <c r="V121">
        <f t="shared" si="26"/>
        <v>4.9999999999999998E-7</v>
      </c>
      <c r="W121">
        <f t="shared" si="26"/>
        <v>0.17050111485872416</v>
      </c>
      <c r="X121">
        <f t="shared" si="26"/>
        <v>0.26086441277848288</v>
      </c>
      <c r="Y121">
        <f t="shared" si="26"/>
        <v>0.3160087418324502</v>
      </c>
      <c r="Z121">
        <f t="shared" si="26"/>
        <v>0.34643685074413205</v>
      </c>
      <c r="AA121">
        <f t="shared" si="26"/>
        <v>0.36248328591441092</v>
      </c>
    </row>
    <row r="122" spans="1:27" x14ac:dyDescent="0.45">
      <c r="A122">
        <v>2030</v>
      </c>
      <c r="B122">
        <v>1</v>
      </c>
      <c r="C122">
        <v>120</v>
      </c>
      <c r="D122">
        <f t="shared" si="19"/>
        <v>151.56143519519014</v>
      </c>
      <c r="E122">
        <f t="shared" si="20"/>
        <v>2353.010142902694</v>
      </c>
      <c r="F122">
        <f t="shared" si="21"/>
        <v>2703.1736407834496</v>
      </c>
      <c r="G122">
        <f t="shared" si="31"/>
        <v>3805.6420312030973</v>
      </c>
      <c r="H122">
        <f t="shared" si="31"/>
        <v>2663.2228241739167</v>
      </c>
      <c r="I122">
        <f t="shared" si="31"/>
        <v>1460.1160949353448</v>
      </c>
      <c r="J122">
        <f t="shared" si="31"/>
        <v>719.74124652096771</v>
      </c>
      <c r="K122">
        <v>0</v>
      </c>
      <c r="L122">
        <f t="shared" si="23"/>
        <v>1.3351200307261543E-2</v>
      </c>
      <c r="M122">
        <f t="shared" si="18"/>
        <v>11351.895837616777</v>
      </c>
      <c r="N122">
        <f t="shared" si="30"/>
        <v>8.6201218745313053</v>
      </c>
      <c r="O122">
        <f t="shared" si="30"/>
        <v>1.1610740940419642</v>
      </c>
      <c r="P122">
        <f t="shared" si="30"/>
        <v>1.0540543689490181</v>
      </c>
      <c r="Q122">
        <f t="shared" si="30"/>
        <v>1.0233414656310638</v>
      </c>
      <c r="R122">
        <f t="shared" si="30"/>
        <v>1.0109854330301788</v>
      </c>
      <c r="S122">
        <f t="shared" si="30"/>
        <v>1.0053643810555184</v>
      </c>
      <c r="T122">
        <f t="shared" si="27"/>
        <v>0.43</v>
      </c>
      <c r="U122">
        <f t="shared" si="26"/>
        <v>4.4999999999999998E-2</v>
      </c>
      <c r="V122">
        <f t="shared" si="26"/>
        <v>4.9999999999999998E-7</v>
      </c>
      <c r="W122">
        <f t="shared" si="26"/>
        <v>0.17050111485872416</v>
      </c>
      <c r="X122">
        <f t="shared" si="26"/>
        <v>0.26086441277848288</v>
      </c>
      <c r="Y122">
        <f t="shared" si="26"/>
        <v>0.3160087418324502</v>
      </c>
      <c r="Z122">
        <f t="shared" si="26"/>
        <v>0.34643685074413205</v>
      </c>
      <c r="AA122">
        <f t="shared" si="26"/>
        <v>0.36248328591441092</v>
      </c>
    </row>
    <row r="123" spans="1:27" x14ac:dyDescent="0.45">
      <c r="A123">
        <f t="shared" ref="A123:A186" si="32">A3+10</f>
        <v>2030</v>
      </c>
      <c r="B123">
        <f>B3</f>
        <v>2</v>
      </c>
      <c r="C123">
        <v>121</v>
      </c>
      <c r="D123">
        <f t="shared" si="19"/>
        <v>141.23611467724811</v>
      </c>
      <c r="E123">
        <f t="shared" si="20"/>
        <v>11537.5801682766</v>
      </c>
      <c r="F123">
        <f t="shared" si="21"/>
        <v>2961.2579533968678</v>
      </c>
      <c r="G123">
        <f t="shared" si="31"/>
        <v>3780.0328081552602</v>
      </c>
      <c r="H123">
        <f t="shared" si="31"/>
        <v>2567.1867411351691</v>
      </c>
      <c r="I123">
        <f t="shared" si="31"/>
        <v>1390.2347754441403</v>
      </c>
      <c r="J123">
        <f t="shared" si="31"/>
        <v>681.43070369968984</v>
      </c>
      <c r="K123">
        <v>0</v>
      </c>
      <c r="L123">
        <f t="shared" si="23"/>
        <v>1.2410750453903562E-2</v>
      </c>
      <c r="M123">
        <f t="shared" si="18"/>
        <v>11380.142981831128</v>
      </c>
      <c r="N123">
        <f t="shared" ref="N123:S123" si="33">N111</f>
        <v>3.2678406690608193</v>
      </c>
      <c r="O123">
        <f t="shared" si="33"/>
        <v>1.1440413263120033</v>
      </c>
      <c r="P123">
        <f t="shared" si="33"/>
        <v>1.0501129079198277</v>
      </c>
      <c r="Q123">
        <f t="shared" si="33"/>
        <v>1.0218709165783502</v>
      </c>
      <c r="R123">
        <f t="shared" si="33"/>
        <v>1.0103378645517875</v>
      </c>
      <c r="S123">
        <f t="shared" si="33"/>
        <v>1.0050581211766119</v>
      </c>
      <c r="T123">
        <f t="shared" si="27"/>
        <v>0.43</v>
      </c>
      <c r="U123">
        <f t="shared" si="26"/>
        <v>4.4999999999999998E-2</v>
      </c>
      <c r="V123">
        <f t="shared" ref="V123:Y186" si="34">V122</f>
        <v>4.9999999999999998E-7</v>
      </c>
      <c r="W123">
        <f t="shared" si="34"/>
        <v>0.17050111485872416</v>
      </c>
      <c r="X123">
        <f t="shared" si="34"/>
        <v>0.26086441277848288</v>
      </c>
      <c r="Y123">
        <f t="shared" si="34"/>
        <v>0.3160087418324502</v>
      </c>
      <c r="Z123">
        <f t="shared" ref="Z123:AA186" si="35">Z122</f>
        <v>0.34643685074413205</v>
      </c>
      <c r="AA123">
        <f t="shared" si="35"/>
        <v>0.36248328591441092</v>
      </c>
    </row>
    <row r="124" spans="1:27" x14ac:dyDescent="0.45">
      <c r="A124">
        <f t="shared" si="32"/>
        <v>2030</v>
      </c>
      <c r="B124">
        <f t="shared" ref="B124:B187" si="36">B4</f>
        <v>3</v>
      </c>
      <c r="C124">
        <v>122</v>
      </c>
      <c r="D124">
        <f t="shared" si="19"/>
        <v>240.40754796525547</v>
      </c>
      <c r="E124">
        <f t="shared" si="20"/>
        <v>21273.194466170418</v>
      </c>
      <c r="F124">
        <f t="shared" si="21"/>
        <v>3198.5989766218495</v>
      </c>
      <c r="G124">
        <f t="shared" si="31"/>
        <v>3743.9224443254971</v>
      </c>
      <c r="H124">
        <f t="shared" si="31"/>
        <v>2473.4227481101634</v>
      </c>
      <c r="I124">
        <f t="shared" si="31"/>
        <v>1324.1456698363368</v>
      </c>
      <c r="J124">
        <f t="shared" si="31"/>
        <v>645.60091053246094</v>
      </c>
      <c r="K124">
        <v>0</v>
      </c>
      <c r="L124">
        <f t="shared" si="23"/>
        <v>2.1114884749295418E-2</v>
      </c>
      <c r="M124">
        <f t="shared" si="18"/>
        <v>11385.690749426309</v>
      </c>
      <c r="N124">
        <f t="shared" ref="N124:S124" si="37">N112</f>
        <v>2.2382502350490769</v>
      </c>
      <c r="O124">
        <f t="shared" si="37"/>
        <v>1.1295373993361264</v>
      </c>
      <c r="P124">
        <f t="shared" si="37"/>
        <v>1.0465219726732478</v>
      </c>
      <c r="Q124">
        <f t="shared" si="37"/>
        <v>1.0205035229536517</v>
      </c>
      <c r="R124">
        <f t="shared" si="37"/>
        <v>1.0097306758633313</v>
      </c>
      <c r="S124">
        <f t="shared" si="37"/>
        <v>1.0047698588762555</v>
      </c>
      <c r="T124">
        <f t="shared" si="27"/>
        <v>0.43</v>
      </c>
      <c r="U124">
        <f t="shared" si="26"/>
        <v>4.4999999999999998E-2</v>
      </c>
      <c r="V124">
        <f t="shared" si="34"/>
        <v>4.9999999999999998E-7</v>
      </c>
      <c r="W124">
        <f t="shared" si="34"/>
        <v>0.17050111485872416</v>
      </c>
      <c r="X124">
        <f t="shared" si="34"/>
        <v>0.26086441277848288</v>
      </c>
      <c r="Y124">
        <f t="shared" si="34"/>
        <v>0.3160087418324502</v>
      </c>
      <c r="Z124">
        <f t="shared" si="35"/>
        <v>0.34643685074413205</v>
      </c>
      <c r="AA124">
        <f t="shared" si="35"/>
        <v>0.36248328591441092</v>
      </c>
    </row>
    <row r="125" spans="1:27" x14ac:dyDescent="0.45">
      <c r="A125">
        <f t="shared" si="32"/>
        <v>2030</v>
      </c>
      <c r="B125">
        <f t="shared" si="36"/>
        <v>4</v>
      </c>
      <c r="C125">
        <v>123</v>
      </c>
      <c r="D125">
        <f t="shared" si="19"/>
        <v>195.79380847379659</v>
      </c>
      <c r="E125">
        <f t="shared" si="20"/>
        <v>26633.938800951775</v>
      </c>
      <c r="F125">
        <f t="shared" si="21"/>
        <v>3382.816948191286</v>
      </c>
      <c r="G125">
        <f t="shared" si="31"/>
        <v>3662.7302414602309</v>
      </c>
      <c r="H125">
        <f t="shared" si="31"/>
        <v>2358.3244436684872</v>
      </c>
      <c r="I125">
        <f t="shared" si="31"/>
        <v>1248.9049463389342</v>
      </c>
      <c r="J125">
        <f t="shared" si="31"/>
        <v>605.8579318366759</v>
      </c>
      <c r="K125">
        <v>0</v>
      </c>
      <c r="L125">
        <f t="shared" si="23"/>
        <v>1.7390546631021866E-2</v>
      </c>
      <c r="M125">
        <f t="shared" si="18"/>
        <v>11258.634511495615</v>
      </c>
      <c r="N125">
        <f t="shared" ref="N125:S125" si="38">N113</f>
        <v>1.8270192822678391</v>
      </c>
      <c r="O125">
        <f t="shared" si="38"/>
        <v>1.1170577104393344</v>
      </c>
      <c r="P125">
        <f t="shared" si="38"/>
        <v>1.0432418957194785</v>
      </c>
      <c r="Q125">
        <f t="shared" si="38"/>
        <v>1.0192307904732578</v>
      </c>
      <c r="R125">
        <f t="shared" si="38"/>
        <v>1.0091610987898421</v>
      </c>
      <c r="S125">
        <f t="shared" si="38"/>
        <v>1.0044984798858381</v>
      </c>
      <c r="T125">
        <f t="shared" si="27"/>
        <v>0.43</v>
      </c>
      <c r="U125">
        <f t="shared" si="26"/>
        <v>4.4999999999999998E-2</v>
      </c>
      <c r="V125">
        <f t="shared" si="34"/>
        <v>4.9999999999999998E-7</v>
      </c>
      <c r="W125">
        <f t="shared" si="34"/>
        <v>0.17050111485872416</v>
      </c>
      <c r="X125">
        <f t="shared" si="34"/>
        <v>0.26086441277848288</v>
      </c>
      <c r="Y125">
        <f t="shared" si="34"/>
        <v>0.3160087418324502</v>
      </c>
      <c r="Z125">
        <f t="shared" si="35"/>
        <v>0.34643685074413205</v>
      </c>
      <c r="AA125">
        <f t="shared" si="35"/>
        <v>0.36248328591441092</v>
      </c>
    </row>
    <row r="126" spans="1:27" x14ac:dyDescent="0.45">
      <c r="A126">
        <f t="shared" si="32"/>
        <v>2030</v>
      </c>
      <c r="B126">
        <f t="shared" si="36"/>
        <v>5</v>
      </c>
      <c r="C126">
        <v>124</v>
      </c>
      <c r="D126">
        <f t="shared" si="19"/>
        <v>53.977385601735378</v>
      </c>
      <c r="E126">
        <f t="shared" si="20"/>
        <v>27088.596942742279</v>
      </c>
      <c r="F126">
        <f t="shared" si="21"/>
        <v>3549.9266401260156</v>
      </c>
      <c r="G126">
        <f t="shared" si="31"/>
        <v>3585.4666457216144</v>
      </c>
      <c r="H126">
        <f t="shared" si="31"/>
        <v>2254.4988757928741</v>
      </c>
      <c r="I126">
        <f t="shared" si="31"/>
        <v>1181.9115652675305</v>
      </c>
      <c r="J126">
        <f t="shared" si="31"/>
        <v>570.66091922128612</v>
      </c>
      <c r="K126">
        <v>0</v>
      </c>
      <c r="L126">
        <f t="shared" si="23"/>
        <v>4.8442949846366438E-3</v>
      </c>
      <c r="M126">
        <f t="shared" si="18"/>
        <v>11142.46464612932</v>
      </c>
      <c r="N126">
        <f t="shared" ref="N126:S126" si="39">N114</f>
        <v>1.6095724778898968</v>
      </c>
      <c r="O126">
        <f t="shared" si="39"/>
        <v>1.1062230943819682</v>
      </c>
      <c r="P126">
        <f t="shared" si="39"/>
        <v>1.0402386604077685</v>
      </c>
      <c r="Q126">
        <f t="shared" si="39"/>
        <v>1.0180450748550256</v>
      </c>
      <c r="R126">
        <f t="shared" si="39"/>
        <v>1.0086265832125294</v>
      </c>
      <c r="S126">
        <f t="shared" si="39"/>
        <v>1.0042429451623935</v>
      </c>
      <c r="T126">
        <f t="shared" si="27"/>
        <v>0.43</v>
      </c>
      <c r="U126">
        <f t="shared" si="27"/>
        <v>4.4999999999999998E-2</v>
      </c>
      <c r="V126">
        <f t="shared" si="34"/>
        <v>4.9999999999999998E-7</v>
      </c>
      <c r="W126">
        <f t="shared" si="34"/>
        <v>0.17050111485872416</v>
      </c>
      <c r="X126">
        <f t="shared" si="34"/>
        <v>0.26086441277848288</v>
      </c>
      <c r="Y126">
        <f t="shared" si="34"/>
        <v>0.3160087418324502</v>
      </c>
      <c r="Z126">
        <f t="shared" si="35"/>
        <v>0.34643685074413205</v>
      </c>
      <c r="AA126">
        <f t="shared" si="35"/>
        <v>0.36248328591441092</v>
      </c>
    </row>
    <row r="127" spans="1:27" x14ac:dyDescent="0.45">
      <c r="A127">
        <f t="shared" si="32"/>
        <v>2030</v>
      </c>
      <c r="B127">
        <f t="shared" si="36"/>
        <v>6</v>
      </c>
      <c r="C127">
        <v>125</v>
      </c>
      <c r="D127">
        <f t="shared" si="19"/>
        <v>183.0154736925881</v>
      </c>
      <c r="E127">
        <f t="shared" si="20"/>
        <v>24262.058487390939</v>
      </c>
      <c r="F127">
        <f t="shared" si="21"/>
        <v>3733.0984533804813</v>
      </c>
      <c r="G127">
        <f t="shared" si="31"/>
        <v>3544.5336164710375</v>
      </c>
      <c r="H127">
        <f t="shared" si="31"/>
        <v>2180.9768527157344</v>
      </c>
      <c r="I127">
        <f t="shared" si="31"/>
        <v>1132.7370613991698</v>
      </c>
      <c r="J127">
        <f t="shared" si="31"/>
        <v>544.52905327959752</v>
      </c>
      <c r="K127">
        <v>0</v>
      </c>
      <c r="L127">
        <f t="shared" si="23"/>
        <v>1.6434763597872513E-2</v>
      </c>
      <c r="M127">
        <f t="shared" si="18"/>
        <v>11135.87503724602</v>
      </c>
      <c r="N127">
        <f t="shared" ref="N127:S127" si="40">N115</f>
        <v>1.4760746702145</v>
      </c>
      <c r="O127">
        <f t="shared" si="40"/>
        <v>1.0967431646444317</v>
      </c>
      <c r="P127">
        <f t="shared" si="40"/>
        <v>1.0374829288133849</v>
      </c>
      <c r="Q127">
        <f t="shared" si="40"/>
        <v>1.0169394788043777</v>
      </c>
      <c r="R127">
        <f t="shared" si="40"/>
        <v>1.0081247767436716</v>
      </c>
      <c r="S127">
        <f t="shared" si="40"/>
        <v>1.004002285131397</v>
      </c>
      <c r="T127">
        <f t="shared" si="27"/>
        <v>0.43</v>
      </c>
      <c r="U127">
        <f t="shared" si="27"/>
        <v>4.4999999999999998E-2</v>
      </c>
      <c r="V127">
        <f t="shared" si="34"/>
        <v>4.9999999999999998E-7</v>
      </c>
      <c r="W127">
        <f t="shared" si="34"/>
        <v>0.17050111485872416</v>
      </c>
      <c r="X127">
        <f t="shared" si="34"/>
        <v>0.26086441277848288</v>
      </c>
      <c r="Y127">
        <f t="shared" si="34"/>
        <v>0.3160087418324502</v>
      </c>
      <c r="Z127">
        <f t="shared" si="35"/>
        <v>0.34643685074413205</v>
      </c>
      <c r="AA127">
        <f t="shared" si="35"/>
        <v>0.36248328591441092</v>
      </c>
    </row>
    <row r="128" spans="1:27" x14ac:dyDescent="0.45">
      <c r="A128">
        <f t="shared" si="32"/>
        <v>2030</v>
      </c>
      <c r="B128">
        <f t="shared" si="36"/>
        <v>7</v>
      </c>
      <c r="C128">
        <v>126</v>
      </c>
      <c r="D128">
        <f t="shared" si="19"/>
        <v>113.19378258716046</v>
      </c>
      <c r="E128">
        <f t="shared" si="20"/>
        <v>19978.74386991877</v>
      </c>
      <c r="F128">
        <f t="shared" si="21"/>
        <v>3848.6563615948126</v>
      </c>
      <c r="G128">
        <f t="shared" si="31"/>
        <v>3453.656855346233</v>
      </c>
      <c r="H128">
        <f t="shared" si="31"/>
        <v>2082.271159023504</v>
      </c>
      <c r="I128">
        <f t="shared" si="31"/>
        <v>1071.936717938722</v>
      </c>
      <c r="J128">
        <f t="shared" si="31"/>
        <v>513.15732892873677</v>
      </c>
      <c r="K128">
        <v>0</v>
      </c>
      <c r="L128">
        <f t="shared" si="23"/>
        <v>1.0318787682195112E-2</v>
      </c>
      <c r="M128">
        <f t="shared" si="18"/>
        <v>10969.67842283201</v>
      </c>
      <c r="N128">
        <f t="shared" ref="N128:S128" si="41">N116</f>
        <v>1.3861661914514798</v>
      </c>
      <c r="O128">
        <f t="shared" si="41"/>
        <v>1.0883917876192275</v>
      </c>
      <c r="P128">
        <f t="shared" si="41"/>
        <v>1.0349492637516564</v>
      </c>
      <c r="Q128">
        <f t="shared" si="41"/>
        <v>1.0159077636897533</v>
      </c>
      <c r="R128">
        <f t="shared" si="41"/>
        <v>1.0076535066400056</v>
      </c>
      <c r="S128">
        <f t="shared" si="41"/>
        <v>1.0037755944420483</v>
      </c>
      <c r="T128">
        <f t="shared" si="27"/>
        <v>0.43</v>
      </c>
      <c r="U128">
        <f t="shared" si="27"/>
        <v>4.4999999999999998E-2</v>
      </c>
      <c r="V128">
        <f t="shared" si="34"/>
        <v>4.9999999999999998E-7</v>
      </c>
      <c r="W128">
        <f t="shared" si="34"/>
        <v>0.17050111485872416</v>
      </c>
      <c r="X128">
        <f t="shared" si="34"/>
        <v>0.26086441277848288</v>
      </c>
      <c r="Y128">
        <f t="shared" si="34"/>
        <v>0.3160087418324502</v>
      </c>
      <c r="Z128">
        <f t="shared" si="35"/>
        <v>0.34643685074413205</v>
      </c>
      <c r="AA128">
        <f t="shared" si="35"/>
        <v>0.36248328591441092</v>
      </c>
    </row>
    <row r="129" spans="1:27" x14ac:dyDescent="0.45">
      <c r="A129">
        <f t="shared" si="32"/>
        <v>2030</v>
      </c>
      <c r="B129">
        <f t="shared" si="36"/>
        <v>8</v>
      </c>
      <c r="C129">
        <v>127</v>
      </c>
      <c r="D129">
        <f t="shared" si="19"/>
        <v>103.88978225793699</v>
      </c>
      <c r="E129">
        <f t="shared" si="20"/>
        <v>15508.855540221812</v>
      </c>
      <c r="F129">
        <f t="shared" si="21"/>
        <v>3960.6344404914903</v>
      </c>
      <c r="G129">
        <f t="shared" si="31"/>
        <v>3377.8758849878541</v>
      </c>
      <c r="H129">
        <f t="shared" si="31"/>
        <v>1998.7161279273512</v>
      </c>
      <c r="I129">
        <f t="shared" si="31"/>
        <v>1020.4733696532522</v>
      </c>
      <c r="J129">
        <f t="shared" si="31"/>
        <v>486.62037523301035</v>
      </c>
      <c r="K129">
        <v>0</v>
      </c>
      <c r="L129">
        <f t="shared" si="23"/>
        <v>9.5801101736456111E-3</v>
      </c>
      <c r="M129">
        <f t="shared" si="18"/>
        <v>10844.32019829296</v>
      </c>
      <c r="N129">
        <f t="shared" ref="N129:S129" si="42">N117</f>
        <v>1.3216858523054307</v>
      </c>
      <c r="O129">
        <f t="shared" si="42"/>
        <v>1.080990254040735</v>
      </c>
      <c r="P129">
        <f t="shared" si="42"/>
        <v>1.0326155011645681</v>
      </c>
      <c r="Q129">
        <f t="shared" si="42"/>
        <v>1.0149442735164043</v>
      </c>
      <c r="R129">
        <f t="shared" si="42"/>
        <v>1.0072107636700451</v>
      </c>
      <c r="S129">
        <f t="shared" si="42"/>
        <v>1.0035620271820644</v>
      </c>
      <c r="T129">
        <f t="shared" si="27"/>
        <v>0.43</v>
      </c>
      <c r="U129">
        <f t="shared" si="27"/>
        <v>4.4999999999999998E-2</v>
      </c>
      <c r="V129">
        <f t="shared" si="34"/>
        <v>4.9999999999999998E-7</v>
      </c>
      <c r="W129">
        <f t="shared" si="34"/>
        <v>0.17050111485872416</v>
      </c>
      <c r="X129">
        <f t="shared" si="34"/>
        <v>0.26086441277848288</v>
      </c>
      <c r="Y129">
        <f t="shared" si="34"/>
        <v>0.3160087418324502</v>
      </c>
      <c r="Z129">
        <f t="shared" si="35"/>
        <v>0.34643685074413205</v>
      </c>
      <c r="AA129">
        <f t="shared" si="35"/>
        <v>0.36248328591441092</v>
      </c>
    </row>
    <row r="130" spans="1:27" x14ac:dyDescent="0.45">
      <c r="A130">
        <f t="shared" si="32"/>
        <v>2030</v>
      </c>
      <c r="B130">
        <f t="shared" si="36"/>
        <v>9</v>
      </c>
      <c r="C130">
        <v>128</v>
      </c>
      <c r="D130">
        <f t="shared" si="19"/>
        <v>47.726112107274894</v>
      </c>
      <c r="E130">
        <f t="shared" si="20"/>
        <v>11524.816942600743</v>
      </c>
      <c r="F130">
        <f t="shared" si="21"/>
        <v>4050.8005903424146</v>
      </c>
      <c r="G130">
        <f t="shared" si="31"/>
        <v>3298.7244617241777</v>
      </c>
      <c r="H130">
        <f t="shared" si="31"/>
        <v>1918.151220734246</v>
      </c>
      <c r="I130">
        <f t="shared" si="31"/>
        <v>971.80308535494407</v>
      </c>
      <c r="J130">
        <f t="shared" si="31"/>
        <v>461.71593556880157</v>
      </c>
      <c r="K130">
        <v>0</v>
      </c>
      <c r="L130">
        <f t="shared" si="23"/>
        <v>4.4598860965804942E-3</v>
      </c>
      <c r="M130">
        <f t="shared" ref="M130:M193" si="43">SUM(F130:J130)</f>
        <v>10701.195293724584</v>
      </c>
      <c r="N130">
        <f t="shared" ref="N130:S130" si="44">N118</f>
        <v>1.273295559186874</v>
      </c>
      <c r="O130">
        <f t="shared" si="44"/>
        <v>1.0743954718332109</v>
      </c>
      <c r="P130">
        <f t="shared" si="44"/>
        <v>1.0304622400391612</v>
      </c>
      <c r="Q130">
        <f t="shared" si="44"/>
        <v>1.0140438692420448</v>
      </c>
      <c r="R130">
        <f t="shared" si="44"/>
        <v>1.0067946876914795</v>
      </c>
      <c r="S130">
        <f t="shared" si="44"/>
        <v>1.0033607925051915</v>
      </c>
      <c r="T130">
        <f t="shared" si="27"/>
        <v>0.43</v>
      </c>
      <c r="U130">
        <f t="shared" si="27"/>
        <v>4.4999999999999998E-2</v>
      </c>
      <c r="V130">
        <f t="shared" si="34"/>
        <v>4.9999999999999998E-7</v>
      </c>
      <c r="W130">
        <f t="shared" si="34"/>
        <v>0.17050111485872416</v>
      </c>
      <c r="X130">
        <f t="shared" si="34"/>
        <v>0.26086441277848288</v>
      </c>
      <c r="Y130">
        <f t="shared" si="34"/>
        <v>0.3160087418324502</v>
      </c>
      <c r="Z130">
        <f t="shared" si="35"/>
        <v>0.34643685074413205</v>
      </c>
      <c r="AA130">
        <f t="shared" si="35"/>
        <v>0.36248328591441092</v>
      </c>
    </row>
    <row r="131" spans="1:27" x14ac:dyDescent="0.45">
      <c r="A131">
        <f t="shared" si="32"/>
        <v>2030</v>
      </c>
      <c r="B131">
        <f t="shared" si="36"/>
        <v>10</v>
      </c>
      <c r="C131">
        <v>129</v>
      </c>
      <c r="D131">
        <f t="shared" ref="D131:D194" si="45">L131*M131</f>
        <v>110.3741265497181</v>
      </c>
      <c r="E131">
        <f t="shared" si="20"/>
        <v>8279.9035401369056</v>
      </c>
      <c r="F131">
        <f t="shared" si="21"/>
        <v>4138.2484208099559</v>
      </c>
      <c r="G131">
        <f t="shared" si="31"/>
        <v>3231.5345678224662</v>
      </c>
      <c r="H131">
        <f t="shared" si="31"/>
        <v>1849.0057228493029</v>
      </c>
      <c r="I131">
        <f t="shared" si="31"/>
        <v>930.04377447676893</v>
      </c>
      <c r="J131">
        <f t="shared" si="31"/>
        <v>440.36142152686921</v>
      </c>
      <c r="K131">
        <v>0</v>
      </c>
      <c r="L131">
        <f t="shared" si="23"/>
        <v>1.0423279384061148E-2</v>
      </c>
      <c r="M131">
        <f t="shared" si="43"/>
        <v>10589.193907485364</v>
      </c>
      <c r="N131">
        <f t="shared" ref="N131:S131" si="46">N119</f>
        <v>1.2357161815305073</v>
      </c>
      <c r="O131">
        <f t="shared" si="46"/>
        <v>1.0684915165613005</v>
      </c>
      <c r="P131">
        <f t="shared" si="46"/>
        <v>1.0284724249621717</v>
      </c>
      <c r="Q131">
        <f t="shared" si="46"/>
        <v>1.0132018718255937</v>
      </c>
      <c r="R131">
        <f t="shared" si="46"/>
        <v>1.0064035547290595</v>
      </c>
      <c r="S131">
        <f t="shared" si="46"/>
        <v>1.0031711506301075</v>
      </c>
      <c r="T131">
        <f t="shared" si="27"/>
        <v>0.43</v>
      </c>
      <c r="U131">
        <f t="shared" si="27"/>
        <v>4.4999999999999998E-2</v>
      </c>
      <c r="V131">
        <f t="shared" si="34"/>
        <v>4.9999999999999998E-7</v>
      </c>
      <c r="W131">
        <f t="shared" si="34"/>
        <v>0.17050111485872416</v>
      </c>
      <c r="X131">
        <f t="shared" si="34"/>
        <v>0.26086441277848288</v>
      </c>
      <c r="Y131">
        <f t="shared" si="34"/>
        <v>0.3160087418324502</v>
      </c>
      <c r="Z131">
        <f t="shared" si="35"/>
        <v>0.34643685074413205</v>
      </c>
      <c r="AA131">
        <f t="shared" si="35"/>
        <v>0.36248328591441092</v>
      </c>
    </row>
    <row r="132" spans="1:27" x14ac:dyDescent="0.45">
      <c r="A132">
        <f t="shared" si="32"/>
        <v>2030</v>
      </c>
      <c r="B132">
        <f t="shared" si="36"/>
        <v>11</v>
      </c>
      <c r="C132">
        <v>130</v>
      </c>
      <c r="D132">
        <f t="shared" si="45"/>
        <v>812.60356649128789</v>
      </c>
      <c r="E132">
        <f t="shared" ref="E132:E195" si="47">IF(MOD($C131,12)=11,SUMPRODUCT(F131:J131,W131:AA131),N131*(1-$T131-$V131*E131)*E131-K131*E131)</f>
        <v>5789.6597728691813</v>
      </c>
      <c r="F132">
        <f t="shared" ref="F132:F195" si="48">IF(MOD($C131,12)=11,$N131*(1-$T131-$V131*E131)*E131-$K131*$E131,O131*(1-$U131)*F131-$L131*F131)</f>
        <v>4179.5734617102453</v>
      </c>
      <c r="G132">
        <f t="shared" ref="G132:J195" si="49">IF(MOD($C131,12)=11,O131*(1-$U131)*F131-$L131*F131,P131*(1-$U131)*G131-$L131*G131)</f>
        <v>3140.3015169785049</v>
      </c>
      <c r="H132">
        <f t="shared" si="49"/>
        <v>1769.8396335018406</v>
      </c>
      <c r="I132">
        <f t="shared" si="49"/>
        <v>884.18528335535655</v>
      </c>
      <c r="J132">
        <f t="shared" si="49"/>
        <v>417.28875947300241</v>
      </c>
      <c r="K132">
        <v>0</v>
      </c>
      <c r="L132">
        <f t="shared" si="23"/>
        <v>7.8201213881224266E-2</v>
      </c>
      <c r="M132">
        <f t="shared" si="43"/>
        <v>10391.188655018948</v>
      </c>
      <c r="N132">
        <f t="shared" ref="N132:S132" si="50">N120</f>
        <v>1.2057434936253839</v>
      </c>
      <c r="O132">
        <f t="shared" si="50"/>
        <v>1.0631834768008654</v>
      </c>
      <c r="P132">
        <f t="shared" si="50"/>
        <v>1.0266310022622362</v>
      </c>
      <c r="Q132">
        <f t="shared" si="50"/>
        <v>1.0124140126799859</v>
      </c>
      <c r="R132">
        <f t="shared" si="50"/>
        <v>1.0060357653723409</v>
      </c>
      <c r="S132">
        <f t="shared" si="50"/>
        <v>1.0029924091740836</v>
      </c>
      <c r="T132">
        <f t="shared" si="27"/>
        <v>0.43</v>
      </c>
      <c r="U132">
        <f t="shared" si="27"/>
        <v>4.4999999999999998E-2</v>
      </c>
      <c r="V132">
        <f t="shared" si="34"/>
        <v>4.9999999999999998E-7</v>
      </c>
      <c r="W132">
        <f t="shared" si="34"/>
        <v>0.17050111485872416</v>
      </c>
      <c r="X132">
        <f t="shared" si="34"/>
        <v>0.26086441277848288</v>
      </c>
      <c r="Y132">
        <f t="shared" si="34"/>
        <v>0.3160087418324502</v>
      </c>
      <c r="Z132">
        <f t="shared" si="35"/>
        <v>0.34643685074413205</v>
      </c>
      <c r="AA132">
        <f t="shared" si="35"/>
        <v>0.36248328591441092</v>
      </c>
    </row>
    <row r="133" spans="1:27" x14ac:dyDescent="0.45">
      <c r="A133">
        <f t="shared" si="32"/>
        <v>2030</v>
      </c>
      <c r="B133">
        <f t="shared" si="36"/>
        <v>12</v>
      </c>
      <c r="C133">
        <v>131</v>
      </c>
      <c r="D133">
        <f t="shared" si="45"/>
        <v>537.46708072355671</v>
      </c>
      <c r="E133">
        <f t="shared" si="47"/>
        <v>3958.8730652369222</v>
      </c>
      <c r="F133">
        <f t="shared" si="48"/>
        <v>3916.8413213487779</v>
      </c>
      <c r="G133">
        <f t="shared" si="49"/>
        <v>2833.2786129803371</v>
      </c>
      <c r="H133">
        <f t="shared" si="49"/>
        <v>1572.7753674068135</v>
      </c>
      <c r="I133">
        <f t="shared" si="49"/>
        <v>780.34916499485166</v>
      </c>
      <c r="J133">
        <f t="shared" si="49"/>
        <v>367.07078503698324</v>
      </c>
      <c r="K133">
        <v>0</v>
      </c>
      <c r="L133">
        <f t="shared" si="23"/>
        <v>5.6752818299605289E-2</v>
      </c>
      <c r="M133">
        <f t="shared" si="43"/>
        <v>9470.3152517677645</v>
      </c>
      <c r="N133">
        <f t="shared" ref="N133:S133" si="51">N121</f>
        <v>1.1813221450223856</v>
      </c>
      <c r="O133">
        <f t="shared" si="51"/>
        <v>1.0583928992520348</v>
      </c>
      <c r="P133">
        <f t="shared" si="51"/>
        <v>1.0249246350378065</v>
      </c>
      <c r="Q133">
        <f t="shared" si="51"/>
        <v>1.0116763904262953</v>
      </c>
      <c r="R133">
        <f t="shared" si="51"/>
        <v>1.0056898343371472</v>
      </c>
      <c r="S133">
        <f t="shared" si="51"/>
        <v>1.0028239197888971</v>
      </c>
      <c r="T133">
        <f t="shared" si="27"/>
        <v>0.43</v>
      </c>
      <c r="U133">
        <f t="shared" si="27"/>
        <v>4.4999999999999998E-2</v>
      </c>
      <c r="V133">
        <f t="shared" si="34"/>
        <v>4.9999999999999998E-7</v>
      </c>
      <c r="W133">
        <f t="shared" si="34"/>
        <v>0.17050111485872416</v>
      </c>
      <c r="X133">
        <f t="shared" si="34"/>
        <v>0.26086441277848288</v>
      </c>
      <c r="Y133">
        <f t="shared" si="34"/>
        <v>0.3160087418324502</v>
      </c>
      <c r="Z133">
        <f t="shared" si="35"/>
        <v>0.34643685074413205</v>
      </c>
      <c r="AA133">
        <f t="shared" si="35"/>
        <v>0.36248328591441092</v>
      </c>
    </row>
    <row r="134" spans="1:27" x14ac:dyDescent="0.45">
      <c r="A134">
        <f t="shared" si="32"/>
        <v>2031</v>
      </c>
      <c r="B134">
        <f t="shared" si="36"/>
        <v>1</v>
      </c>
      <c r="C134">
        <v>132</v>
      </c>
      <c r="D134">
        <f t="shared" si="45"/>
        <v>148.74666101259331</v>
      </c>
      <c r="E134">
        <f t="shared" si="47"/>
        <v>2307.3368701919489</v>
      </c>
      <c r="F134">
        <f t="shared" si="48"/>
        <v>2656.4642805555327</v>
      </c>
      <c r="G134">
        <f t="shared" si="49"/>
        <v>3736.715191303048</v>
      </c>
      <c r="H134">
        <f t="shared" si="49"/>
        <v>2612.4251348780458</v>
      </c>
      <c r="I134">
        <f t="shared" si="49"/>
        <v>1430.2789851977534</v>
      </c>
      <c r="J134">
        <f t="shared" si="49"/>
        <v>705.18669308650578</v>
      </c>
      <c r="K134">
        <v>0</v>
      </c>
      <c r="L134">
        <f t="shared" si="23"/>
        <v>1.3351200307261543E-2</v>
      </c>
      <c r="M134">
        <f t="shared" si="43"/>
        <v>11141.070285020885</v>
      </c>
      <c r="N134">
        <f t="shared" ref="N134:S134" si="52">N122</f>
        <v>8.6201218745313053</v>
      </c>
      <c r="O134">
        <f t="shared" si="52"/>
        <v>1.1610740940419642</v>
      </c>
      <c r="P134">
        <f t="shared" si="52"/>
        <v>1.0540543689490181</v>
      </c>
      <c r="Q134">
        <f t="shared" si="52"/>
        <v>1.0233414656310638</v>
      </c>
      <c r="R134">
        <f t="shared" si="52"/>
        <v>1.0109854330301788</v>
      </c>
      <c r="S134">
        <f t="shared" si="52"/>
        <v>1.0053643810555184</v>
      </c>
      <c r="T134">
        <f t="shared" si="27"/>
        <v>0.43</v>
      </c>
      <c r="U134">
        <f t="shared" si="27"/>
        <v>4.4999999999999998E-2</v>
      </c>
      <c r="V134">
        <f t="shared" si="34"/>
        <v>4.9999999999999998E-7</v>
      </c>
      <c r="W134">
        <f t="shared" si="34"/>
        <v>0.17050111485872416</v>
      </c>
      <c r="X134">
        <f t="shared" si="34"/>
        <v>0.26086441277848288</v>
      </c>
      <c r="Y134">
        <f t="shared" si="34"/>
        <v>0.3160087418324502</v>
      </c>
      <c r="Z134">
        <f t="shared" si="35"/>
        <v>0.34643685074413205</v>
      </c>
      <c r="AA134">
        <f t="shared" si="35"/>
        <v>0.36248328591441092</v>
      </c>
    </row>
    <row r="135" spans="1:27" x14ac:dyDescent="0.45">
      <c r="A135">
        <f t="shared" si="32"/>
        <v>2031</v>
      </c>
      <c r="B135">
        <f t="shared" si="36"/>
        <v>2</v>
      </c>
      <c r="C135">
        <v>133</v>
      </c>
      <c r="D135">
        <f t="shared" si="45"/>
        <v>138.62009242498053</v>
      </c>
      <c r="E135">
        <f t="shared" si="47"/>
        <v>11314.083347980602</v>
      </c>
      <c r="F135">
        <f t="shared" si="48"/>
        <v>2910.0890375765325</v>
      </c>
      <c r="G135">
        <f t="shared" si="49"/>
        <v>3711.5697961198675</v>
      </c>
      <c r="H135">
        <f t="shared" si="49"/>
        <v>2518.2208216270583</v>
      </c>
      <c r="I135">
        <f t="shared" si="49"/>
        <v>1361.8256731132881</v>
      </c>
      <c r="J135">
        <f t="shared" si="49"/>
        <v>667.65086318503165</v>
      </c>
      <c r="K135">
        <v>0</v>
      </c>
      <c r="L135">
        <f t="shared" si="23"/>
        <v>1.2410750453903562E-2</v>
      </c>
      <c r="M135">
        <f t="shared" si="43"/>
        <v>11169.356191621777</v>
      </c>
      <c r="N135">
        <f t="shared" ref="N135:S135" si="53">N123</f>
        <v>3.2678406690608193</v>
      </c>
      <c r="O135">
        <f t="shared" si="53"/>
        <v>1.1440413263120033</v>
      </c>
      <c r="P135">
        <f t="shared" si="53"/>
        <v>1.0501129079198277</v>
      </c>
      <c r="Q135">
        <f t="shared" si="53"/>
        <v>1.0218709165783502</v>
      </c>
      <c r="R135">
        <f t="shared" si="53"/>
        <v>1.0103378645517875</v>
      </c>
      <c r="S135">
        <f t="shared" si="53"/>
        <v>1.0050581211766119</v>
      </c>
      <c r="T135">
        <f t="shared" si="27"/>
        <v>0.43</v>
      </c>
      <c r="U135">
        <f t="shared" si="27"/>
        <v>4.4999999999999998E-2</v>
      </c>
      <c r="V135">
        <f t="shared" si="34"/>
        <v>4.9999999999999998E-7</v>
      </c>
      <c r="W135">
        <f t="shared" si="34"/>
        <v>0.17050111485872416</v>
      </c>
      <c r="X135">
        <f t="shared" si="34"/>
        <v>0.26086441277848288</v>
      </c>
      <c r="Y135">
        <f t="shared" si="34"/>
        <v>0.3160087418324502</v>
      </c>
      <c r="Z135">
        <f t="shared" si="35"/>
        <v>0.34643685074413205</v>
      </c>
      <c r="AA135">
        <f t="shared" si="35"/>
        <v>0.36248328591441092</v>
      </c>
    </row>
    <row r="136" spans="1:27" x14ac:dyDescent="0.45">
      <c r="A136">
        <f t="shared" si="32"/>
        <v>2031</v>
      </c>
      <c r="B136">
        <f t="shared" si="36"/>
        <v>3</v>
      </c>
      <c r="C136">
        <v>134</v>
      </c>
      <c r="D136">
        <f t="shared" si="45"/>
        <v>235.96560128020565</v>
      </c>
      <c r="E136">
        <f t="shared" si="47"/>
        <v>20865.238705934218</v>
      </c>
      <c r="F136">
        <f t="shared" si="48"/>
        <v>3143.3289378904956</v>
      </c>
      <c r="G136">
        <f t="shared" si="49"/>
        <v>3676.1134541991592</v>
      </c>
      <c r="H136">
        <f t="shared" si="49"/>
        <v>2426.245261076268</v>
      </c>
      <c r="I136">
        <f t="shared" si="49"/>
        <v>1297.0870819634233</v>
      </c>
      <c r="J136">
        <f t="shared" si="49"/>
        <v>632.54561740440715</v>
      </c>
      <c r="K136">
        <v>0</v>
      </c>
      <c r="L136">
        <f t="shared" si="23"/>
        <v>2.1114884749295418E-2</v>
      </c>
      <c r="M136">
        <f t="shared" si="43"/>
        <v>11175.320352533754</v>
      </c>
      <c r="N136">
        <f t="shared" ref="N136:S136" si="54">N124</f>
        <v>2.2382502350490769</v>
      </c>
      <c r="O136">
        <f t="shared" si="54"/>
        <v>1.1295373993361264</v>
      </c>
      <c r="P136">
        <f t="shared" si="54"/>
        <v>1.0465219726732478</v>
      </c>
      <c r="Q136">
        <f t="shared" si="54"/>
        <v>1.0205035229536517</v>
      </c>
      <c r="R136">
        <f t="shared" si="54"/>
        <v>1.0097306758633313</v>
      </c>
      <c r="S136">
        <f t="shared" si="54"/>
        <v>1.0047698588762555</v>
      </c>
      <c r="T136">
        <f t="shared" si="27"/>
        <v>0.43</v>
      </c>
      <c r="U136">
        <f t="shared" si="27"/>
        <v>4.4999999999999998E-2</v>
      </c>
      <c r="V136">
        <f t="shared" si="34"/>
        <v>4.9999999999999998E-7</v>
      </c>
      <c r="W136">
        <f t="shared" si="34"/>
        <v>0.17050111485872416</v>
      </c>
      <c r="X136">
        <f t="shared" si="34"/>
        <v>0.26086441277848288</v>
      </c>
      <c r="Y136">
        <f t="shared" si="34"/>
        <v>0.3160087418324502</v>
      </c>
      <c r="Z136">
        <f t="shared" si="35"/>
        <v>0.34643685074413205</v>
      </c>
      <c r="AA136">
        <f t="shared" si="35"/>
        <v>0.36248328591441092</v>
      </c>
    </row>
    <row r="137" spans="1:27" x14ac:dyDescent="0.45">
      <c r="A137">
        <f t="shared" si="32"/>
        <v>2031</v>
      </c>
      <c r="B137">
        <f t="shared" si="36"/>
        <v>4</v>
      </c>
      <c r="C137">
        <v>135</v>
      </c>
      <c r="D137">
        <f t="shared" si="45"/>
        <v>192.18446162302743</v>
      </c>
      <c r="E137">
        <f t="shared" si="47"/>
        <v>26132.70621825146</v>
      </c>
      <c r="F137">
        <f t="shared" si="48"/>
        <v>3324.3637237908088</v>
      </c>
      <c r="G137">
        <f t="shared" si="49"/>
        <v>3596.3917842747587</v>
      </c>
      <c r="H137">
        <f t="shared" si="49"/>
        <v>2313.3423147752774</v>
      </c>
      <c r="I137">
        <f t="shared" si="49"/>
        <v>1223.3838839624625</v>
      </c>
      <c r="J137">
        <f t="shared" si="49"/>
        <v>593.60631823910421</v>
      </c>
      <c r="K137">
        <v>0</v>
      </c>
      <c r="L137">
        <f t="shared" si="23"/>
        <v>1.7390546631021866E-2</v>
      </c>
      <c r="M137">
        <f t="shared" si="43"/>
        <v>11051.088025042412</v>
      </c>
      <c r="N137">
        <f t="shared" ref="N137:S137" si="55">N125</f>
        <v>1.8270192822678391</v>
      </c>
      <c r="O137">
        <f t="shared" si="55"/>
        <v>1.1170577104393344</v>
      </c>
      <c r="P137">
        <f t="shared" si="55"/>
        <v>1.0432418957194785</v>
      </c>
      <c r="Q137">
        <f t="shared" si="55"/>
        <v>1.0192307904732578</v>
      </c>
      <c r="R137">
        <f t="shared" si="55"/>
        <v>1.0091610987898421</v>
      </c>
      <c r="S137">
        <f t="shared" si="55"/>
        <v>1.0044984798858381</v>
      </c>
      <c r="T137">
        <f t="shared" si="27"/>
        <v>0.43</v>
      </c>
      <c r="U137">
        <f t="shared" si="27"/>
        <v>4.4999999999999998E-2</v>
      </c>
      <c r="V137">
        <f t="shared" si="34"/>
        <v>4.9999999999999998E-7</v>
      </c>
      <c r="W137">
        <f t="shared" si="34"/>
        <v>0.17050111485872416</v>
      </c>
      <c r="X137">
        <f t="shared" si="34"/>
        <v>0.26086441277848288</v>
      </c>
      <c r="Y137">
        <f t="shared" si="34"/>
        <v>0.3160087418324502</v>
      </c>
      <c r="Z137">
        <f t="shared" si="35"/>
        <v>0.34643685074413205</v>
      </c>
      <c r="AA137">
        <f t="shared" si="35"/>
        <v>0.36248328591441092</v>
      </c>
    </row>
    <row r="138" spans="1:27" x14ac:dyDescent="0.45">
      <c r="A138">
        <f t="shared" si="32"/>
        <v>2031</v>
      </c>
      <c r="B138">
        <f t="shared" si="36"/>
        <v>5</v>
      </c>
      <c r="C138">
        <v>136</v>
      </c>
      <c r="D138">
        <f t="shared" si="45"/>
        <v>52.984433104614133</v>
      </c>
      <c r="E138">
        <f t="shared" si="47"/>
        <v>26590.773667913545</v>
      </c>
      <c r="F138">
        <f t="shared" si="48"/>
        <v>3488.585851759839</v>
      </c>
      <c r="G138">
        <f t="shared" si="49"/>
        <v>3520.5275675239486</v>
      </c>
      <c r="H138">
        <f t="shared" si="49"/>
        <v>2211.4970914994624</v>
      </c>
      <c r="I138">
        <f t="shared" si="49"/>
        <v>1157.7594959934931</v>
      </c>
      <c r="J138">
        <f t="shared" si="49"/>
        <v>559.12105696952153</v>
      </c>
      <c r="K138">
        <v>0</v>
      </c>
      <c r="L138">
        <f t="shared" si="23"/>
        <v>4.8442949846366438E-3</v>
      </c>
      <c r="M138">
        <f t="shared" si="43"/>
        <v>10937.491063746264</v>
      </c>
      <c r="N138">
        <f t="shared" ref="N138:S138" si="56">N126</f>
        <v>1.6095724778898968</v>
      </c>
      <c r="O138">
        <f t="shared" si="56"/>
        <v>1.1062230943819682</v>
      </c>
      <c r="P138">
        <f t="shared" si="56"/>
        <v>1.0402386604077685</v>
      </c>
      <c r="Q138">
        <f t="shared" si="56"/>
        <v>1.0180450748550256</v>
      </c>
      <c r="R138">
        <f t="shared" si="56"/>
        <v>1.0086265832125294</v>
      </c>
      <c r="S138">
        <f t="shared" si="56"/>
        <v>1.0042429451623935</v>
      </c>
      <c r="T138">
        <f t="shared" si="27"/>
        <v>0.43</v>
      </c>
      <c r="U138">
        <f t="shared" si="27"/>
        <v>4.4999999999999998E-2</v>
      </c>
      <c r="V138">
        <f t="shared" si="34"/>
        <v>4.9999999999999998E-7</v>
      </c>
      <c r="W138">
        <f t="shared" si="34"/>
        <v>0.17050111485872416</v>
      </c>
      <c r="X138">
        <f t="shared" si="34"/>
        <v>0.26086441277848288</v>
      </c>
      <c r="Y138">
        <f t="shared" si="34"/>
        <v>0.3160087418324502</v>
      </c>
      <c r="Z138">
        <f t="shared" si="35"/>
        <v>0.34643685074413205</v>
      </c>
      <c r="AA138">
        <f t="shared" si="35"/>
        <v>0.36248328591441092</v>
      </c>
    </row>
    <row r="139" spans="1:27" x14ac:dyDescent="0.45">
      <c r="A139">
        <f t="shared" si="32"/>
        <v>2031</v>
      </c>
      <c r="B139">
        <f t="shared" si="36"/>
        <v>6</v>
      </c>
      <c r="C139">
        <v>137</v>
      </c>
      <c r="D139">
        <f t="shared" si="45"/>
        <v>179.65519440062306</v>
      </c>
      <c r="E139">
        <f t="shared" si="47"/>
        <v>23826.833555393419</v>
      </c>
      <c r="F139">
        <f t="shared" si="48"/>
        <v>3668.5925563879773</v>
      </c>
      <c r="G139">
        <f t="shared" si="49"/>
        <v>3480.3359070964625</v>
      </c>
      <c r="H139">
        <f t="shared" si="49"/>
        <v>2139.3774102957764</v>
      </c>
      <c r="I139">
        <f t="shared" si="49"/>
        <v>1109.5898608977604</v>
      </c>
      <c r="J139">
        <f t="shared" si="49"/>
        <v>533.51762765839828</v>
      </c>
      <c r="K139">
        <v>0</v>
      </c>
      <c r="L139">
        <f t="shared" si="23"/>
        <v>1.6434763597872513E-2</v>
      </c>
      <c r="M139">
        <f t="shared" si="43"/>
        <v>10931.413362336376</v>
      </c>
      <c r="N139">
        <f t="shared" ref="N139:S139" si="57">N127</f>
        <v>1.4760746702145</v>
      </c>
      <c r="O139">
        <f t="shared" si="57"/>
        <v>1.0967431646444317</v>
      </c>
      <c r="P139">
        <f t="shared" si="57"/>
        <v>1.0374829288133849</v>
      </c>
      <c r="Q139">
        <f t="shared" si="57"/>
        <v>1.0169394788043777</v>
      </c>
      <c r="R139">
        <f t="shared" si="57"/>
        <v>1.0081247767436716</v>
      </c>
      <c r="S139">
        <f t="shared" si="57"/>
        <v>1.004002285131397</v>
      </c>
      <c r="T139">
        <f t="shared" si="27"/>
        <v>0.43</v>
      </c>
      <c r="U139">
        <f t="shared" si="27"/>
        <v>4.4999999999999998E-2</v>
      </c>
      <c r="V139">
        <f t="shared" si="34"/>
        <v>4.9999999999999998E-7</v>
      </c>
      <c r="W139">
        <f t="shared" si="34"/>
        <v>0.17050111485872416</v>
      </c>
      <c r="X139">
        <f t="shared" si="34"/>
        <v>0.26086441277848288</v>
      </c>
      <c r="Y139">
        <f t="shared" si="34"/>
        <v>0.3160087418324502</v>
      </c>
      <c r="Z139">
        <f t="shared" si="35"/>
        <v>0.34643685074413205</v>
      </c>
      <c r="AA139">
        <f t="shared" si="35"/>
        <v>0.36248328591441092</v>
      </c>
    </row>
    <row r="140" spans="1:27" x14ac:dyDescent="0.45">
      <c r="A140">
        <f t="shared" si="32"/>
        <v>2031</v>
      </c>
      <c r="B140">
        <f t="shared" si="36"/>
        <v>7</v>
      </c>
      <c r="C140">
        <v>138</v>
      </c>
      <c r="D140">
        <f t="shared" si="45"/>
        <v>111.11915947926249</v>
      </c>
      <c r="E140">
        <f t="shared" si="47"/>
        <v>19628.008647241568</v>
      </c>
      <c r="F140">
        <f t="shared" si="48"/>
        <v>3782.1536872290267</v>
      </c>
      <c r="G140">
        <f t="shared" si="49"/>
        <v>3391.1050832178116</v>
      </c>
      <c r="H140">
        <f t="shared" si="49"/>
        <v>2042.5544059205645</v>
      </c>
      <c r="I140">
        <f t="shared" si="49"/>
        <v>1050.0319573543886</v>
      </c>
      <c r="J140">
        <f t="shared" si="49"/>
        <v>502.78029996133904</v>
      </c>
      <c r="K140">
        <v>0</v>
      </c>
      <c r="L140">
        <f t="shared" si="23"/>
        <v>1.0318787682195112E-2</v>
      </c>
      <c r="M140">
        <f t="shared" si="43"/>
        <v>10768.625433683132</v>
      </c>
      <c r="N140">
        <f t="shared" ref="N140:S140" si="58">N128</f>
        <v>1.3861661914514798</v>
      </c>
      <c r="O140">
        <f t="shared" si="58"/>
        <v>1.0883917876192275</v>
      </c>
      <c r="P140">
        <f t="shared" si="58"/>
        <v>1.0349492637516564</v>
      </c>
      <c r="Q140">
        <f t="shared" si="58"/>
        <v>1.0159077636897533</v>
      </c>
      <c r="R140">
        <f t="shared" si="58"/>
        <v>1.0076535066400056</v>
      </c>
      <c r="S140">
        <f t="shared" si="58"/>
        <v>1.0037755944420483</v>
      </c>
      <c r="T140">
        <f t="shared" si="27"/>
        <v>0.43</v>
      </c>
      <c r="U140">
        <f t="shared" si="27"/>
        <v>4.4999999999999998E-2</v>
      </c>
      <c r="V140">
        <f t="shared" si="34"/>
        <v>4.9999999999999998E-7</v>
      </c>
      <c r="W140">
        <f t="shared" si="34"/>
        <v>0.17050111485872416</v>
      </c>
      <c r="X140">
        <f t="shared" si="34"/>
        <v>0.26086441277848288</v>
      </c>
      <c r="Y140">
        <f t="shared" si="34"/>
        <v>0.3160087418324502</v>
      </c>
      <c r="Z140">
        <f t="shared" si="35"/>
        <v>0.34643685074413205</v>
      </c>
      <c r="AA140">
        <f t="shared" si="35"/>
        <v>0.36248328591441092</v>
      </c>
    </row>
    <row r="141" spans="1:27" x14ac:dyDescent="0.45">
      <c r="A141">
        <f t="shared" si="32"/>
        <v>2031</v>
      </c>
      <c r="B141">
        <f t="shared" si="36"/>
        <v>8</v>
      </c>
      <c r="C141">
        <v>139</v>
      </c>
      <c r="D141">
        <f t="shared" si="45"/>
        <v>101.98876837744805</v>
      </c>
      <c r="E141">
        <f t="shared" si="47"/>
        <v>15241.362426916065</v>
      </c>
      <c r="F141">
        <f t="shared" si="48"/>
        <v>3892.1968462426817</v>
      </c>
      <c r="G141">
        <f t="shared" si="49"/>
        <v>3316.6966389059016</v>
      </c>
      <c r="H141">
        <f t="shared" si="49"/>
        <v>1960.5930839463831</v>
      </c>
      <c r="I141">
        <f t="shared" si="49"/>
        <v>999.62024980870899</v>
      </c>
      <c r="J141">
        <f t="shared" si="49"/>
        <v>476.779974550318</v>
      </c>
      <c r="K141">
        <v>0</v>
      </c>
      <c r="L141">
        <f t="shared" si="23"/>
        <v>9.5801101736456111E-3</v>
      </c>
      <c r="M141">
        <f t="shared" si="43"/>
        <v>10645.886793453994</v>
      </c>
      <c r="N141">
        <f t="shared" ref="N141:S141" si="59">N129</f>
        <v>1.3216858523054307</v>
      </c>
      <c r="O141">
        <f t="shared" si="59"/>
        <v>1.080990254040735</v>
      </c>
      <c r="P141">
        <f t="shared" si="59"/>
        <v>1.0326155011645681</v>
      </c>
      <c r="Q141">
        <f t="shared" si="59"/>
        <v>1.0149442735164043</v>
      </c>
      <c r="R141">
        <f t="shared" si="59"/>
        <v>1.0072107636700451</v>
      </c>
      <c r="S141">
        <f t="shared" si="59"/>
        <v>1.0035620271820644</v>
      </c>
      <c r="T141">
        <f t="shared" si="27"/>
        <v>0.43</v>
      </c>
      <c r="U141">
        <f t="shared" si="27"/>
        <v>4.4999999999999998E-2</v>
      </c>
      <c r="V141">
        <f t="shared" si="34"/>
        <v>4.9999999999999998E-7</v>
      </c>
      <c r="W141">
        <f t="shared" si="34"/>
        <v>0.17050111485872416</v>
      </c>
      <c r="X141">
        <f t="shared" si="34"/>
        <v>0.26086441277848288</v>
      </c>
      <c r="Y141">
        <f t="shared" si="34"/>
        <v>0.3160087418324502</v>
      </c>
      <c r="Z141">
        <f t="shared" si="35"/>
        <v>0.34643685074413205</v>
      </c>
      <c r="AA141">
        <f t="shared" si="35"/>
        <v>0.36248328591441092</v>
      </c>
    </row>
    <row r="142" spans="1:27" x14ac:dyDescent="0.45">
      <c r="A142">
        <f t="shared" si="32"/>
        <v>2031</v>
      </c>
      <c r="B142">
        <f t="shared" si="36"/>
        <v>9</v>
      </c>
      <c r="C142">
        <v>140</v>
      </c>
      <c r="D142">
        <f t="shared" si="45"/>
        <v>46.854101804231831</v>
      </c>
      <c r="E142">
        <f t="shared" si="47"/>
        <v>11328.733825117624</v>
      </c>
      <c r="F142">
        <f t="shared" si="48"/>
        <v>3980.8049744000637</v>
      </c>
      <c r="G142">
        <f t="shared" si="49"/>
        <v>3238.9787864916179</v>
      </c>
      <c r="H142">
        <f t="shared" si="49"/>
        <v>1881.5648529512282</v>
      </c>
      <c r="I142">
        <f t="shared" si="49"/>
        <v>951.94453068135238</v>
      </c>
      <c r="J142">
        <f t="shared" si="49"/>
        <v>452.37915059467133</v>
      </c>
      <c r="K142">
        <v>0</v>
      </c>
      <c r="L142">
        <f t="shared" si="23"/>
        <v>4.4598860965804942E-3</v>
      </c>
      <c r="M142">
        <f t="shared" si="43"/>
        <v>10505.672295118935</v>
      </c>
      <c r="N142">
        <f t="shared" ref="N142:S142" si="60">N130</f>
        <v>1.273295559186874</v>
      </c>
      <c r="O142">
        <f t="shared" si="60"/>
        <v>1.0743954718332109</v>
      </c>
      <c r="P142">
        <f t="shared" si="60"/>
        <v>1.0304622400391612</v>
      </c>
      <c r="Q142">
        <f t="shared" si="60"/>
        <v>1.0140438692420448</v>
      </c>
      <c r="R142">
        <f t="shared" si="60"/>
        <v>1.0067946876914795</v>
      </c>
      <c r="S142">
        <f t="shared" si="60"/>
        <v>1.0033607925051915</v>
      </c>
      <c r="T142">
        <f t="shared" si="27"/>
        <v>0.43</v>
      </c>
      <c r="U142">
        <f t="shared" si="27"/>
        <v>4.4999999999999998E-2</v>
      </c>
      <c r="V142">
        <f t="shared" si="34"/>
        <v>4.9999999999999998E-7</v>
      </c>
      <c r="W142">
        <f t="shared" si="34"/>
        <v>0.17050111485872416</v>
      </c>
      <c r="X142">
        <f t="shared" si="34"/>
        <v>0.26086441277848288</v>
      </c>
      <c r="Y142">
        <f t="shared" si="34"/>
        <v>0.3160087418324502</v>
      </c>
      <c r="Z142">
        <f t="shared" si="35"/>
        <v>0.34643685074413205</v>
      </c>
      <c r="AA142">
        <f t="shared" si="35"/>
        <v>0.36248328591441092</v>
      </c>
    </row>
    <row r="143" spans="1:27" x14ac:dyDescent="0.45">
      <c r="A143">
        <f t="shared" si="32"/>
        <v>2031</v>
      </c>
      <c r="B143">
        <f t="shared" si="36"/>
        <v>10</v>
      </c>
      <c r="C143">
        <v>141</v>
      </c>
      <c r="D143">
        <f t="shared" si="45"/>
        <v>108.36021256287013</v>
      </c>
      <c r="E143">
        <f t="shared" si="47"/>
        <v>8140.4435785372498</v>
      </c>
      <c r="F143">
        <f t="shared" si="48"/>
        <v>4066.7417542444291</v>
      </c>
      <c r="G143">
        <f t="shared" si="49"/>
        <v>3173.0058192009469</v>
      </c>
      <c r="H143">
        <f t="shared" si="49"/>
        <v>1813.7382201217681</v>
      </c>
      <c r="I143">
        <f t="shared" si="49"/>
        <v>911.03856094883008</v>
      </c>
      <c r="J143">
        <f t="shared" si="49"/>
        <v>431.45646593196744</v>
      </c>
      <c r="K143">
        <v>0</v>
      </c>
      <c r="L143">
        <f t="shared" ref="L143:L206" si="61">L131</f>
        <v>1.0423279384061148E-2</v>
      </c>
      <c r="M143">
        <f t="shared" si="43"/>
        <v>10395.980820447941</v>
      </c>
      <c r="N143">
        <f t="shared" ref="N143:S143" si="62">N131</f>
        <v>1.2357161815305073</v>
      </c>
      <c r="O143">
        <f t="shared" si="62"/>
        <v>1.0684915165613005</v>
      </c>
      <c r="P143">
        <f t="shared" si="62"/>
        <v>1.0284724249621717</v>
      </c>
      <c r="Q143">
        <f t="shared" si="62"/>
        <v>1.0132018718255937</v>
      </c>
      <c r="R143">
        <f t="shared" si="62"/>
        <v>1.0064035547290595</v>
      </c>
      <c r="S143">
        <f t="shared" si="62"/>
        <v>1.0031711506301075</v>
      </c>
      <c r="T143">
        <f t="shared" si="27"/>
        <v>0.43</v>
      </c>
      <c r="U143">
        <f t="shared" si="27"/>
        <v>4.4999999999999998E-2</v>
      </c>
      <c r="V143">
        <f t="shared" si="34"/>
        <v>4.9999999999999998E-7</v>
      </c>
      <c r="W143">
        <f t="shared" si="34"/>
        <v>0.17050111485872416</v>
      </c>
      <c r="X143">
        <f t="shared" si="34"/>
        <v>0.26086441277848288</v>
      </c>
      <c r="Y143">
        <f t="shared" si="34"/>
        <v>0.3160087418324502</v>
      </c>
      <c r="Z143">
        <f t="shared" si="35"/>
        <v>0.34643685074413205</v>
      </c>
      <c r="AA143">
        <f t="shared" si="35"/>
        <v>0.36248328591441092</v>
      </c>
    </row>
    <row r="144" spans="1:27" x14ac:dyDescent="0.45">
      <c r="A144">
        <f t="shared" si="32"/>
        <v>2031</v>
      </c>
      <c r="B144">
        <f t="shared" si="36"/>
        <v>11</v>
      </c>
      <c r="C144">
        <v>142</v>
      </c>
      <c r="D144">
        <f t="shared" si="45"/>
        <v>797.79529901222952</v>
      </c>
      <c r="E144">
        <f t="shared" si="47"/>
        <v>5692.8448853466607</v>
      </c>
      <c r="F144">
        <f t="shared" si="48"/>
        <v>4107.3527210679658</v>
      </c>
      <c r="G144">
        <f t="shared" si="49"/>
        <v>3083.4251586337264</v>
      </c>
      <c r="H144">
        <f t="shared" si="49"/>
        <v>1736.0821262478125</v>
      </c>
      <c r="I144">
        <f t="shared" si="49"/>
        <v>866.11717670319001</v>
      </c>
      <c r="J144">
        <f t="shared" si="49"/>
        <v>408.85037751739327</v>
      </c>
      <c r="K144">
        <v>0</v>
      </c>
      <c r="L144">
        <f t="shared" si="61"/>
        <v>7.8201213881224266E-2</v>
      </c>
      <c r="M144">
        <f t="shared" si="43"/>
        <v>10201.82756017009</v>
      </c>
      <c r="N144">
        <f t="shared" ref="N144:S144" si="63">N132</f>
        <v>1.2057434936253839</v>
      </c>
      <c r="O144">
        <f t="shared" si="63"/>
        <v>1.0631834768008654</v>
      </c>
      <c r="P144">
        <f t="shared" si="63"/>
        <v>1.0266310022622362</v>
      </c>
      <c r="Q144">
        <f t="shared" si="63"/>
        <v>1.0124140126799859</v>
      </c>
      <c r="R144">
        <f t="shared" si="63"/>
        <v>1.0060357653723409</v>
      </c>
      <c r="S144">
        <f t="shared" si="63"/>
        <v>1.0029924091740836</v>
      </c>
      <c r="T144">
        <f t="shared" si="27"/>
        <v>0.43</v>
      </c>
      <c r="U144">
        <f t="shared" si="27"/>
        <v>4.4999999999999998E-2</v>
      </c>
      <c r="V144">
        <f t="shared" si="34"/>
        <v>4.9999999999999998E-7</v>
      </c>
      <c r="W144">
        <f t="shared" si="34"/>
        <v>0.17050111485872416</v>
      </c>
      <c r="X144">
        <f t="shared" si="34"/>
        <v>0.26086441277848288</v>
      </c>
      <c r="Y144">
        <f t="shared" si="34"/>
        <v>0.3160087418324502</v>
      </c>
      <c r="Z144">
        <f t="shared" si="35"/>
        <v>0.34643685074413205</v>
      </c>
      <c r="AA144">
        <f t="shared" si="35"/>
        <v>0.36248328591441092</v>
      </c>
    </row>
    <row r="145" spans="1:27" x14ac:dyDescent="0.45">
      <c r="A145">
        <f t="shared" si="32"/>
        <v>2031</v>
      </c>
      <c r="B145">
        <f t="shared" si="36"/>
        <v>12</v>
      </c>
      <c r="C145">
        <v>143</v>
      </c>
      <c r="D145">
        <f t="shared" si="45"/>
        <v>527.68491650281635</v>
      </c>
      <c r="E145">
        <f t="shared" si="47"/>
        <v>3893.0049293228008</v>
      </c>
      <c r="F145">
        <f t="shared" si="48"/>
        <v>3849.1604482172065</v>
      </c>
      <c r="G145">
        <f t="shared" si="49"/>
        <v>2781.9629769462799</v>
      </c>
      <c r="H145">
        <f t="shared" si="49"/>
        <v>1542.7766178765291</v>
      </c>
      <c r="I145">
        <f t="shared" si="49"/>
        <v>764.40292363065385</v>
      </c>
      <c r="J145">
        <f t="shared" si="49"/>
        <v>359.64790718904123</v>
      </c>
      <c r="K145">
        <v>0</v>
      </c>
      <c r="L145">
        <f t="shared" si="61"/>
        <v>5.6752818299605289E-2</v>
      </c>
      <c r="M145">
        <f t="shared" si="43"/>
        <v>9297.9508738597106</v>
      </c>
      <c r="N145">
        <f t="shared" ref="N145:S145" si="64">N133</f>
        <v>1.1813221450223856</v>
      </c>
      <c r="O145">
        <f t="shared" si="64"/>
        <v>1.0583928992520348</v>
      </c>
      <c r="P145">
        <f t="shared" si="64"/>
        <v>1.0249246350378065</v>
      </c>
      <c r="Q145">
        <f t="shared" si="64"/>
        <v>1.0116763904262953</v>
      </c>
      <c r="R145">
        <f t="shared" si="64"/>
        <v>1.0056898343371472</v>
      </c>
      <c r="S145">
        <f t="shared" si="64"/>
        <v>1.0028239197888971</v>
      </c>
      <c r="T145">
        <f t="shared" si="27"/>
        <v>0.43</v>
      </c>
      <c r="U145">
        <f t="shared" si="27"/>
        <v>4.4999999999999998E-2</v>
      </c>
      <c r="V145">
        <f t="shared" si="34"/>
        <v>4.9999999999999998E-7</v>
      </c>
      <c r="W145">
        <f t="shared" si="34"/>
        <v>0.17050111485872416</v>
      </c>
      <c r="X145">
        <f t="shared" si="34"/>
        <v>0.26086441277848288</v>
      </c>
      <c r="Y145">
        <f t="shared" si="34"/>
        <v>0.3160087418324502</v>
      </c>
      <c r="Z145">
        <f t="shared" si="35"/>
        <v>0.34643685074413205</v>
      </c>
      <c r="AA145">
        <f t="shared" si="35"/>
        <v>0.36248328591441092</v>
      </c>
    </row>
    <row r="146" spans="1:27" x14ac:dyDescent="0.45">
      <c r="A146">
        <f t="shared" si="32"/>
        <v>2032</v>
      </c>
      <c r="B146">
        <f t="shared" si="36"/>
        <v>1</v>
      </c>
      <c r="C146">
        <v>144</v>
      </c>
      <c r="D146">
        <f t="shared" si="45"/>
        <v>146.10816781315049</v>
      </c>
      <c r="E146">
        <f t="shared" si="47"/>
        <v>2264.715880719732</v>
      </c>
      <c r="F146">
        <f t="shared" si="48"/>
        <v>2612.4172157733469</v>
      </c>
      <c r="G146">
        <f t="shared" si="49"/>
        <v>3672.1467990598035</v>
      </c>
      <c r="H146">
        <f t="shared" si="49"/>
        <v>2565.1095419909034</v>
      </c>
      <c r="I146">
        <f t="shared" si="49"/>
        <v>1402.9981783358548</v>
      </c>
      <c r="J146">
        <f t="shared" si="49"/>
        <v>690.77637816696324</v>
      </c>
      <c r="K146">
        <v>0</v>
      </c>
      <c r="L146">
        <f t="shared" si="61"/>
        <v>1.3351200307261543E-2</v>
      </c>
      <c r="M146">
        <f t="shared" si="43"/>
        <v>10943.448113326873</v>
      </c>
      <c r="N146">
        <f t="shared" ref="N146:S146" si="65">N134</f>
        <v>8.6201218745313053</v>
      </c>
      <c r="O146">
        <f t="shared" si="65"/>
        <v>1.1610740940419642</v>
      </c>
      <c r="P146">
        <f t="shared" si="65"/>
        <v>1.0540543689490181</v>
      </c>
      <c r="Q146">
        <f t="shared" si="65"/>
        <v>1.0233414656310638</v>
      </c>
      <c r="R146">
        <f t="shared" si="65"/>
        <v>1.0109854330301788</v>
      </c>
      <c r="S146">
        <f t="shared" si="65"/>
        <v>1.0053643810555184</v>
      </c>
      <c r="T146">
        <f t="shared" si="27"/>
        <v>0.43</v>
      </c>
      <c r="U146">
        <f t="shared" si="27"/>
        <v>4.4999999999999998E-2</v>
      </c>
      <c r="V146">
        <f t="shared" si="34"/>
        <v>4.9999999999999998E-7</v>
      </c>
      <c r="W146">
        <f t="shared" si="34"/>
        <v>0.17050111485872416</v>
      </c>
      <c r="X146">
        <f t="shared" si="34"/>
        <v>0.26086441277848288</v>
      </c>
      <c r="Y146">
        <f t="shared" si="34"/>
        <v>0.3160087418324502</v>
      </c>
      <c r="Z146">
        <f t="shared" si="35"/>
        <v>0.34643685074413205</v>
      </c>
      <c r="AA146">
        <f t="shared" si="35"/>
        <v>0.36248328591441092</v>
      </c>
    </row>
    <row r="147" spans="1:27" x14ac:dyDescent="0.45">
      <c r="A147">
        <f t="shared" si="32"/>
        <v>2032</v>
      </c>
      <c r="B147">
        <f t="shared" si="36"/>
        <v>2</v>
      </c>
      <c r="C147">
        <v>145</v>
      </c>
      <c r="D147">
        <f t="shared" si="45"/>
        <v>136.16755259421683</v>
      </c>
      <c r="E147">
        <f t="shared" si="47"/>
        <v>11105.506299293325</v>
      </c>
      <c r="F147">
        <f t="shared" si="48"/>
        <v>2861.8365986868753</v>
      </c>
      <c r="G147">
        <f t="shared" si="49"/>
        <v>3647.4359025355197</v>
      </c>
      <c r="H147">
        <f t="shared" si="49"/>
        <v>2472.6114337807753</v>
      </c>
      <c r="I147">
        <f t="shared" si="49"/>
        <v>1335.850528716797</v>
      </c>
      <c r="J147">
        <f t="shared" si="49"/>
        <v>654.00758362640784</v>
      </c>
      <c r="K147">
        <v>0</v>
      </c>
      <c r="L147">
        <f t="shared" si="61"/>
        <v>1.2410750453903562E-2</v>
      </c>
      <c r="M147">
        <f t="shared" si="43"/>
        <v>10971.742047346375</v>
      </c>
      <c r="N147">
        <f t="shared" ref="N147:S147" si="66">N135</f>
        <v>3.2678406690608193</v>
      </c>
      <c r="O147">
        <f t="shared" si="66"/>
        <v>1.1440413263120033</v>
      </c>
      <c r="P147">
        <f t="shared" si="66"/>
        <v>1.0501129079198277</v>
      </c>
      <c r="Q147">
        <f t="shared" si="66"/>
        <v>1.0218709165783502</v>
      </c>
      <c r="R147">
        <f t="shared" si="66"/>
        <v>1.0103378645517875</v>
      </c>
      <c r="S147">
        <f t="shared" si="66"/>
        <v>1.0050581211766119</v>
      </c>
      <c r="T147">
        <f t="shared" si="27"/>
        <v>0.43</v>
      </c>
      <c r="U147">
        <f t="shared" si="27"/>
        <v>4.4999999999999998E-2</v>
      </c>
      <c r="V147">
        <f t="shared" si="34"/>
        <v>4.9999999999999998E-7</v>
      </c>
      <c r="W147">
        <f t="shared" si="34"/>
        <v>0.17050111485872416</v>
      </c>
      <c r="X147">
        <f t="shared" si="34"/>
        <v>0.26086441277848288</v>
      </c>
      <c r="Y147">
        <f t="shared" si="34"/>
        <v>0.3160087418324502</v>
      </c>
      <c r="Z147">
        <f t="shared" si="35"/>
        <v>0.34643685074413205</v>
      </c>
      <c r="AA147">
        <f t="shared" si="35"/>
        <v>0.36248328591441092</v>
      </c>
    </row>
    <row r="148" spans="1:27" x14ac:dyDescent="0.45">
      <c r="A148">
        <f t="shared" si="32"/>
        <v>2032</v>
      </c>
      <c r="B148">
        <f t="shared" si="36"/>
        <v>3</v>
      </c>
      <c r="C148">
        <v>146</v>
      </c>
      <c r="D148">
        <f t="shared" si="45"/>
        <v>231.80067263290337</v>
      </c>
      <c r="E148">
        <f t="shared" si="47"/>
        <v>20484.36922302068</v>
      </c>
      <c r="F148">
        <f t="shared" si="48"/>
        <v>3091.2091279715655</v>
      </c>
      <c r="G148">
        <f t="shared" si="49"/>
        <v>3612.5922267869551</v>
      </c>
      <c r="H148">
        <f t="shared" si="49"/>
        <v>2382.3017116574624</v>
      </c>
      <c r="I148">
        <f t="shared" si="49"/>
        <v>1272.3467463140012</v>
      </c>
      <c r="J148">
        <f t="shared" si="49"/>
        <v>619.61970482389881</v>
      </c>
      <c r="K148">
        <v>0</v>
      </c>
      <c r="L148">
        <f t="shared" si="61"/>
        <v>2.1114884749295418E-2</v>
      </c>
      <c r="M148">
        <f t="shared" si="43"/>
        <v>10978.069517553882</v>
      </c>
      <c r="N148">
        <f t="shared" ref="N148:S148" si="67">N136</f>
        <v>2.2382502350490769</v>
      </c>
      <c r="O148">
        <f t="shared" si="67"/>
        <v>1.1295373993361264</v>
      </c>
      <c r="P148">
        <f t="shared" si="67"/>
        <v>1.0465219726732478</v>
      </c>
      <c r="Q148">
        <f t="shared" si="67"/>
        <v>1.0205035229536517</v>
      </c>
      <c r="R148">
        <f t="shared" si="67"/>
        <v>1.0097306758633313</v>
      </c>
      <c r="S148">
        <f t="shared" si="67"/>
        <v>1.0047698588762555</v>
      </c>
      <c r="T148">
        <f t="shared" si="27"/>
        <v>0.43</v>
      </c>
      <c r="U148">
        <f t="shared" si="27"/>
        <v>4.4999999999999998E-2</v>
      </c>
      <c r="V148">
        <f t="shared" si="34"/>
        <v>4.9999999999999998E-7</v>
      </c>
      <c r="W148">
        <f t="shared" si="34"/>
        <v>0.17050111485872416</v>
      </c>
      <c r="X148">
        <f t="shared" si="34"/>
        <v>0.26086441277848288</v>
      </c>
      <c r="Y148">
        <f t="shared" si="34"/>
        <v>0.3160087418324502</v>
      </c>
      <c r="Z148">
        <f t="shared" si="35"/>
        <v>0.34643685074413205</v>
      </c>
      <c r="AA148">
        <f t="shared" si="35"/>
        <v>0.36248328591441092</v>
      </c>
    </row>
    <row r="149" spans="1:27" x14ac:dyDescent="0.45">
      <c r="A149">
        <f t="shared" si="32"/>
        <v>2032</v>
      </c>
      <c r="B149">
        <f t="shared" si="36"/>
        <v>4</v>
      </c>
      <c r="C149">
        <v>147</v>
      </c>
      <c r="D149">
        <f t="shared" si="45"/>
        <v>188.79976284971752</v>
      </c>
      <c r="E149">
        <f t="shared" si="47"/>
        <v>25664.416810641542</v>
      </c>
      <c r="F149">
        <f t="shared" si="48"/>
        <v>3269.2421603754183</v>
      </c>
      <c r="G149">
        <f t="shared" si="49"/>
        <v>3534.2481036624672</v>
      </c>
      <c r="H149">
        <f t="shared" si="49"/>
        <v>2271.4436353784354</v>
      </c>
      <c r="I149">
        <f t="shared" si="49"/>
        <v>1200.0493458746191</v>
      </c>
      <c r="J149">
        <f t="shared" si="49"/>
        <v>581.4761205653283</v>
      </c>
      <c r="K149">
        <v>0</v>
      </c>
      <c r="L149">
        <f t="shared" si="61"/>
        <v>1.7390546631021866E-2</v>
      </c>
      <c r="M149">
        <f t="shared" si="43"/>
        <v>10856.459365856268</v>
      </c>
      <c r="N149">
        <f t="shared" ref="N149:S149" si="68">N137</f>
        <v>1.8270192822678391</v>
      </c>
      <c r="O149">
        <f t="shared" si="68"/>
        <v>1.1170577104393344</v>
      </c>
      <c r="P149">
        <f t="shared" si="68"/>
        <v>1.0432418957194785</v>
      </c>
      <c r="Q149">
        <f t="shared" si="68"/>
        <v>1.0192307904732578</v>
      </c>
      <c r="R149">
        <f t="shared" si="68"/>
        <v>1.0091610987898421</v>
      </c>
      <c r="S149">
        <f t="shared" si="68"/>
        <v>1.0044984798858381</v>
      </c>
      <c r="T149">
        <f t="shared" si="27"/>
        <v>0.43</v>
      </c>
      <c r="U149">
        <f t="shared" si="27"/>
        <v>4.4999999999999998E-2</v>
      </c>
      <c r="V149">
        <f t="shared" si="34"/>
        <v>4.9999999999999998E-7</v>
      </c>
      <c r="W149">
        <f t="shared" si="34"/>
        <v>0.17050111485872416</v>
      </c>
      <c r="X149">
        <f t="shared" si="34"/>
        <v>0.26086441277848288</v>
      </c>
      <c r="Y149">
        <f t="shared" si="34"/>
        <v>0.3160087418324502</v>
      </c>
      <c r="Z149">
        <f t="shared" si="35"/>
        <v>0.34643685074413205</v>
      </c>
      <c r="AA149">
        <f t="shared" si="35"/>
        <v>0.36248328591441092</v>
      </c>
    </row>
    <row r="150" spans="1:27" x14ac:dyDescent="0.45">
      <c r="A150">
        <f t="shared" si="32"/>
        <v>2032</v>
      </c>
      <c r="B150">
        <f t="shared" si="36"/>
        <v>5</v>
      </c>
      <c r="C150">
        <v>148</v>
      </c>
      <c r="D150">
        <f t="shared" si="45"/>
        <v>52.053167042294085</v>
      </c>
      <c r="E150">
        <f t="shared" si="47"/>
        <v>26125.254744907797</v>
      </c>
      <c r="F150">
        <f t="shared" si="48"/>
        <v>3430.741306988265</v>
      </c>
      <c r="G150">
        <f t="shared" si="49"/>
        <v>3459.6947790331101</v>
      </c>
      <c r="H150">
        <f t="shared" si="49"/>
        <v>2171.4430074013271</v>
      </c>
      <c r="I150">
        <f t="shared" si="49"/>
        <v>1135.676662134083</v>
      </c>
      <c r="J150">
        <f t="shared" si="49"/>
        <v>547.69555704436914</v>
      </c>
      <c r="K150">
        <v>0</v>
      </c>
      <c r="L150">
        <f t="shared" si="61"/>
        <v>4.8442949846366438E-3</v>
      </c>
      <c r="M150">
        <f t="shared" si="43"/>
        <v>10745.251312601154</v>
      </c>
      <c r="N150">
        <f t="shared" ref="N150:S150" si="69">N138</f>
        <v>1.6095724778898968</v>
      </c>
      <c r="O150">
        <f t="shared" si="69"/>
        <v>1.1062230943819682</v>
      </c>
      <c r="P150">
        <f t="shared" si="69"/>
        <v>1.0402386604077685</v>
      </c>
      <c r="Q150">
        <f t="shared" si="69"/>
        <v>1.0180450748550256</v>
      </c>
      <c r="R150">
        <f t="shared" si="69"/>
        <v>1.0086265832125294</v>
      </c>
      <c r="S150">
        <f t="shared" si="69"/>
        <v>1.0042429451623935</v>
      </c>
      <c r="T150">
        <f t="shared" si="27"/>
        <v>0.43</v>
      </c>
      <c r="U150">
        <f t="shared" si="27"/>
        <v>4.4999999999999998E-2</v>
      </c>
      <c r="V150">
        <f t="shared" si="34"/>
        <v>4.9999999999999998E-7</v>
      </c>
      <c r="W150">
        <f t="shared" si="34"/>
        <v>0.17050111485872416</v>
      </c>
      <c r="X150">
        <f t="shared" si="34"/>
        <v>0.26086441277848288</v>
      </c>
      <c r="Y150">
        <f t="shared" si="34"/>
        <v>0.3160087418324502</v>
      </c>
      <c r="Z150">
        <f t="shared" si="35"/>
        <v>0.34643685074413205</v>
      </c>
      <c r="AA150">
        <f t="shared" si="35"/>
        <v>0.36248328591441092</v>
      </c>
    </row>
    <row r="151" spans="1:27" x14ac:dyDescent="0.45">
      <c r="A151">
        <f t="shared" si="32"/>
        <v>2032</v>
      </c>
      <c r="B151">
        <f t="shared" si="36"/>
        <v>6</v>
      </c>
      <c r="C151">
        <v>149</v>
      </c>
      <c r="D151">
        <f t="shared" si="45"/>
        <v>176.5033062120286</v>
      </c>
      <c r="E151">
        <f t="shared" si="47"/>
        <v>23419.489983740499</v>
      </c>
      <c r="F151">
        <f t="shared" si="48"/>
        <v>3607.7633048247408</v>
      </c>
      <c r="G151">
        <f t="shared" si="49"/>
        <v>3420.1976084884573</v>
      </c>
      <c r="H151">
        <f t="shared" si="49"/>
        <v>2100.6295398875286</v>
      </c>
      <c r="I151">
        <f t="shared" si="49"/>
        <v>1088.4258033926521</v>
      </c>
      <c r="J151">
        <f t="shared" si="49"/>
        <v>522.61532745186037</v>
      </c>
      <c r="K151">
        <v>0</v>
      </c>
      <c r="L151">
        <f t="shared" si="61"/>
        <v>1.6434763597872513E-2</v>
      </c>
      <c r="M151">
        <f t="shared" si="43"/>
        <v>10739.631584045239</v>
      </c>
      <c r="N151">
        <f t="shared" ref="N151:S151" si="70">N139</f>
        <v>1.4760746702145</v>
      </c>
      <c r="O151">
        <f t="shared" si="70"/>
        <v>1.0967431646444317</v>
      </c>
      <c r="P151">
        <f t="shared" si="70"/>
        <v>1.0374829288133849</v>
      </c>
      <c r="Q151">
        <f t="shared" si="70"/>
        <v>1.0169394788043777</v>
      </c>
      <c r="R151">
        <f t="shared" si="70"/>
        <v>1.0081247767436716</v>
      </c>
      <c r="S151">
        <f t="shared" si="70"/>
        <v>1.004002285131397</v>
      </c>
      <c r="T151">
        <f t="shared" si="27"/>
        <v>0.43</v>
      </c>
      <c r="U151">
        <f t="shared" si="27"/>
        <v>4.4999999999999998E-2</v>
      </c>
      <c r="V151">
        <f t="shared" si="34"/>
        <v>4.9999999999999998E-7</v>
      </c>
      <c r="W151">
        <f t="shared" si="34"/>
        <v>0.17050111485872416</v>
      </c>
      <c r="X151">
        <f t="shared" si="34"/>
        <v>0.26086441277848288</v>
      </c>
      <c r="Y151">
        <f t="shared" si="34"/>
        <v>0.3160087418324502</v>
      </c>
      <c r="Z151">
        <f t="shared" si="35"/>
        <v>0.34643685074413205</v>
      </c>
      <c r="AA151">
        <f t="shared" si="35"/>
        <v>0.36248328591441092</v>
      </c>
    </row>
    <row r="152" spans="1:27" x14ac:dyDescent="0.45">
      <c r="A152">
        <f t="shared" si="32"/>
        <v>2032</v>
      </c>
      <c r="B152">
        <f t="shared" si="36"/>
        <v>7</v>
      </c>
      <c r="C152">
        <v>150</v>
      </c>
      <c r="D152">
        <f t="shared" si="45"/>
        <v>109.17298299940084</v>
      </c>
      <c r="E152">
        <f t="shared" si="47"/>
        <v>19299.488903503945</v>
      </c>
      <c r="F152">
        <f t="shared" si="48"/>
        <v>3719.4414686996965</v>
      </c>
      <c r="G152">
        <f t="shared" si="49"/>
        <v>3332.5086443827413</v>
      </c>
      <c r="H152">
        <f t="shared" si="49"/>
        <v>2005.5601696341</v>
      </c>
      <c r="I152">
        <f t="shared" si="49"/>
        <v>1030.0038933725591</v>
      </c>
      <c r="J152">
        <f t="shared" si="49"/>
        <v>492.50610941177877</v>
      </c>
      <c r="K152">
        <v>0</v>
      </c>
      <c r="L152">
        <f t="shared" si="61"/>
        <v>1.0318787682195112E-2</v>
      </c>
      <c r="M152">
        <f t="shared" si="43"/>
        <v>10580.020285500876</v>
      </c>
      <c r="N152">
        <f t="shared" ref="N152:S152" si="71">N140</f>
        <v>1.3861661914514798</v>
      </c>
      <c r="O152">
        <f t="shared" si="71"/>
        <v>1.0883917876192275</v>
      </c>
      <c r="P152">
        <f t="shared" si="71"/>
        <v>1.0349492637516564</v>
      </c>
      <c r="Q152">
        <f t="shared" si="71"/>
        <v>1.0159077636897533</v>
      </c>
      <c r="R152">
        <f t="shared" si="71"/>
        <v>1.0076535066400056</v>
      </c>
      <c r="S152">
        <f t="shared" si="71"/>
        <v>1.0037755944420483</v>
      </c>
      <c r="T152">
        <f t="shared" ref="T152:X215" si="72">T151</f>
        <v>0.43</v>
      </c>
      <c r="U152">
        <f t="shared" si="72"/>
        <v>4.4999999999999998E-2</v>
      </c>
      <c r="V152">
        <f t="shared" si="34"/>
        <v>4.9999999999999998E-7</v>
      </c>
      <c r="W152">
        <f t="shared" si="34"/>
        <v>0.17050111485872416</v>
      </c>
      <c r="X152">
        <f t="shared" si="34"/>
        <v>0.26086441277848288</v>
      </c>
      <c r="Y152">
        <f t="shared" si="34"/>
        <v>0.3160087418324502</v>
      </c>
      <c r="Z152">
        <f t="shared" si="35"/>
        <v>0.34643685074413205</v>
      </c>
      <c r="AA152">
        <f t="shared" si="35"/>
        <v>0.36248328591441092</v>
      </c>
    </row>
    <row r="153" spans="1:27" x14ac:dyDescent="0.45">
      <c r="A153">
        <f t="shared" si="32"/>
        <v>2032</v>
      </c>
      <c r="B153">
        <f t="shared" si="36"/>
        <v>8</v>
      </c>
      <c r="C153">
        <v>151</v>
      </c>
      <c r="D153">
        <f t="shared" si="45"/>
        <v>100.20527057580017</v>
      </c>
      <c r="E153">
        <f t="shared" si="47"/>
        <v>14990.657598148655</v>
      </c>
      <c r="F153">
        <f t="shared" si="48"/>
        <v>3827.6599925434416</v>
      </c>
      <c r="G153">
        <f t="shared" si="49"/>
        <v>3259.3859372417355</v>
      </c>
      <c r="H153">
        <f t="shared" si="49"/>
        <v>1925.0833106943794</v>
      </c>
      <c r="I153">
        <f t="shared" si="49"/>
        <v>980.55372694673451</v>
      </c>
      <c r="J153">
        <f t="shared" si="49"/>
        <v>467.03709419259292</v>
      </c>
      <c r="K153">
        <v>0</v>
      </c>
      <c r="L153">
        <f t="shared" si="61"/>
        <v>9.5801101736456111E-3</v>
      </c>
      <c r="M153">
        <f t="shared" si="43"/>
        <v>10459.720061618884</v>
      </c>
      <c r="N153">
        <f t="shared" ref="N153:S153" si="73">N141</f>
        <v>1.3216858523054307</v>
      </c>
      <c r="O153">
        <f t="shared" si="73"/>
        <v>1.080990254040735</v>
      </c>
      <c r="P153">
        <f t="shared" si="73"/>
        <v>1.0326155011645681</v>
      </c>
      <c r="Q153">
        <f t="shared" si="73"/>
        <v>1.0149442735164043</v>
      </c>
      <c r="R153">
        <f t="shared" si="73"/>
        <v>1.0072107636700451</v>
      </c>
      <c r="S153">
        <f t="shared" si="73"/>
        <v>1.0035620271820644</v>
      </c>
      <c r="T153">
        <f t="shared" si="72"/>
        <v>0.43</v>
      </c>
      <c r="U153">
        <f t="shared" si="72"/>
        <v>4.4999999999999998E-2</v>
      </c>
      <c r="V153">
        <f t="shared" si="34"/>
        <v>4.9999999999999998E-7</v>
      </c>
      <c r="W153">
        <f t="shared" si="34"/>
        <v>0.17050111485872416</v>
      </c>
      <c r="X153">
        <f t="shared" si="34"/>
        <v>0.26086441277848288</v>
      </c>
      <c r="Y153">
        <f t="shared" si="34"/>
        <v>0.3160087418324502</v>
      </c>
      <c r="Z153">
        <f t="shared" si="35"/>
        <v>0.34643685074413205</v>
      </c>
      <c r="AA153">
        <f t="shared" si="35"/>
        <v>0.36248328591441092</v>
      </c>
    </row>
    <row r="154" spans="1:27" x14ac:dyDescent="0.45">
      <c r="A154">
        <f t="shared" si="32"/>
        <v>2032</v>
      </c>
      <c r="B154">
        <f t="shared" si="36"/>
        <v>9</v>
      </c>
      <c r="C154">
        <v>152</v>
      </c>
      <c r="D154">
        <f t="shared" si="45"/>
        <v>46.035919157863702</v>
      </c>
      <c r="E154">
        <f t="shared" si="47"/>
        <v>11144.871336352211</v>
      </c>
      <c r="F154">
        <f t="shared" si="48"/>
        <v>3914.7989016378215</v>
      </c>
      <c r="G154">
        <f t="shared" si="49"/>
        <v>3183.0110067580999</v>
      </c>
      <c r="H154">
        <f t="shared" si="49"/>
        <v>1847.486419320956</v>
      </c>
      <c r="I154">
        <f t="shared" si="49"/>
        <v>933.78736333601205</v>
      </c>
      <c r="J154">
        <f t="shared" si="49"/>
        <v>443.13489501382367</v>
      </c>
      <c r="K154">
        <v>0</v>
      </c>
      <c r="L154">
        <f t="shared" si="61"/>
        <v>4.4598860965804942E-3</v>
      </c>
      <c r="M154">
        <f t="shared" si="43"/>
        <v>10322.218586066714</v>
      </c>
      <c r="N154">
        <f t="shared" ref="N154:S154" si="74">N142</f>
        <v>1.273295559186874</v>
      </c>
      <c r="O154">
        <f t="shared" si="74"/>
        <v>1.0743954718332109</v>
      </c>
      <c r="P154">
        <f t="shared" si="74"/>
        <v>1.0304622400391612</v>
      </c>
      <c r="Q154">
        <f t="shared" si="74"/>
        <v>1.0140438692420448</v>
      </c>
      <c r="R154">
        <f t="shared" si="74"/>
        <v>1.0067946876914795</v>
      </c>
      <c r="S154">
        <f t="shared" si="74"/>
        <v>1.0033607925051915</v>
      </c>
      <c r="T154">
        <f t="shared" si="72"/>
        <v>0.43</v>
      </c>
      <c r="U154">
        <f t="shared" si="72"/>
        <v>4.4999999999999998E-2</v>
      </c>
      <c r="V154">
        <f t="shared" si="34"/>
        <v>4.9999999999999998E-7</v>
      </c>
      <c r="W154">
        <f t="shared" si="34"/>
        <v>0.17050111485872416</v>
      </c>
      <c r="X154">
        <f t="shared" si="34"/>
        <v>0.26086441277848288</v>
      </c>
      <c r="Y154">
        <f t="shared" si="34"/>
        <v>0.3160087418324502</v>
      </c>
      <c r="Z154">
        <f t="shared" si="35"/>
        <v>0.34643685074413205</v>
      </c>
      <c r="AA154">
        <f t="shared" si="35"/>
        <v>0.36248328591441092</v>
      </c>
    </row>
    <row r="155" spans="1:27" x14ac:dyDescent="0.45">
      <c r="A155">
        <f t="shared" si="32"/>
        <v>2032</v>
      </c>
      <c r="B155">
        <f t="shared" si="36"/>
        <v>10</v>
      </c>
      <c r="C155">
        <v>153</v>
      </c>
      <c r="D155">
        <f t="shared" si="45"/>
        <v>106.47044681041042</v>
      </c>
      <c r="E155">
        <f t="shared" si="47"/>
        <v>8009.6308053356661</v>
      </c>
      <c r="F155">
        <f t="shared" si="48"/>
        <v>3999.3107562774012</v>
      </c>
      <c r="G155">
        <f t="shared" si="49"/>
        <v>3118.1780162147575</v>
      </c>
      <c r="H155">
        <f t="shared" si="49"/>
        <v>1780.8882455592864</v>
      </c>
      <c r="I155">
        <f t="shared" si="49"/>
        <v>893.6616245034196</v>
      </c>
      <c r="J155">
        <f t="shared" si="49"/>
        <v>422.63976021544323</v>
      </c>
      <c r="K155">
        <v>0</v>
      </c>
      <c r="L155">
        <f t="shared" si="61"/>
        <v>1.0423279384061148E-2</v>
      </c>
      <c r="M155">
        <f t="shared" si="43"/>
        <v>10214.678402770309</v>
      </c>
      <c r="N155">
        <f t="shared" ref="N155:S155" si="75">N143</f>
        <v>1.2357161815305073</v>
      </c>
      <c r="O155">
        <f t="shared" si="75"/>
        <v>1.0684915165613005</v>
      </c>
      <c r="P155">
        <f t="shared" si="75"/>
        <v>1.0284724249621717</v>
      </c>
      <c r="Q155">
        <f t="shared" si="75"/>
        <v>1.0132018718255937</v>
      </c>
      <c r="R155">
        <f t="shared" si="75"/>
        <v>1.0064035547290595</v>
      </c>
      <c r="S155">
        <f t="shared" si="75"/>
        <v>1.0031711506301075</v>
      </c>
      <c r="T155">
        <f t="shared" si="72"/>
        <v>0.43</v>
      </c>
      <c r="U155">
        <f t="shared" si="72"/>
        <v>4.4999999999999998E-2</v>
      </c>
      <c r="V155">
        <f t="shared" si="34"/>
        <v>4.9999999999999998E-7</v>
      </c>
      <c r="W155">
        <f t="shared" si="34"/>
        <v>0.17050111485872416</v>
      </c>
      <c r="X155">
        <f t="shared" si="34"/>
        <v>0.26086441277848288</v>
      </c>
      <c r="Y155">
        <f t="shared" si="34"/>
        <v>0.3160087418324502</v>
      </c>
      <c r="Z155">
        <f t="shared" si="35"/>
        <v>0.34643685074413205</v>
      </c>
      <c r="AA155">
        <f t="shared" si="35"/>
        <v>0.36248328591441092</v>
      </c>
    </row>
    <row r="156" spans="1:27" x14ac:dyDescent="0.45">
      <c r="A156">
        <f t="shared" si="32"/>
        <v>2032</v>
      </c>
      <c r="B156">
        <f t="shared" si="36"/>
        <v>11</v>
      </c>
      <c r="C156">
        <v>154</v>
      </c>
      <c r="D156">
        <f t="shared" si="45"/>
        <v>783.89873769199437</v>
      </c>
      <c r="E156">
        <f t="shared" si="47"/>
        <v>5602.011142063192</v>
      </c>
      <c r="F156">
        <f t="shared" si="48"/>
        <v>4039.248349135537</v>
      </c>
      <c r="G156">
        <f t="shared" si="49"/>
        <v>3030.1452604068763</v>
      </c>
      <c r="H156">
        <f t="shared" si="49"/>
        <v>1704.6386395015327</v>
      </c>
      <c r="I156">
        <f t="shared" si="49"/>
        <v>849.59706023504089</v>
      </c>
      <c r="J156">
        <f t="shared" si="49"/>
        <v>400.49562160273956</v>
      </c>
      <c r="K156">
        <v>0</v>
      </c>
      <c r="L156">
        <f t="shared" si="61"/>
        <v>7.8201213881224266E-2</v>
      </c>
      <c r="M156">
        <f t="shared" si="43"/>
        <v>10024.124930881728</v>
      </c>
      <c r="N156">
        <f t="shared" ref="N156:S156" si="76">N144</f>
        <v>1.2057434936253839</v>
      </c>
      <c r="O156">
        <f t="shared" si="76"/>
        <v>1.0631834768008654</v>
      </c>
      <c r="P156">
        <f t="shared" si="76"/>
        <v>1.0266310022622362</v>
      </c>
      <c r="Q156">
        <f t="shared" si="76"/>
        <v>1.0124140126799859</v>
      </c>
      <c r="R156">
        <f t="shared" si="76"/>
        <v>1.0060357653723409</v>
      </c>
      <c r="S156">
        <f t="shared" si="76"/>
        <v>1.0029924091740836</v>
      </c>
      <c r="T156">
        <f t="shared" si="72"/>
        <v>0.43</v>
      </c>
      <c r="U156">
        <f t="shared" si="72"/>
        <v>4.4999999999999998E-2</v>
      </c>
      <c r="V156">
        <f t="shared" si="34"/>
        <v>4.9999999999999998E-7</v>
      </c>
      <c r="W156">
        <f t="shared" si="34"/>
        <v>0.17050111485872416</v>
      </c>
      <c r="X156">
        <f t="shared" si="34"/>
        <v>0.26086441277848288</v>
      </c>
      <c r="Y156">
        <f t="shared" si="34"/>
        <v>0.3160087418324502</v>
      </c>
      <c r="Z156">
        <f t="shared" si="35"/>
        <v>0.34643685074413205</v>
      </c>
      <c r="AA156">
        <f t="shared" si="35"/>
        <v>0.36248328591441092</v>
      </c>
    </row>
    <row r="157" spans="1:27" x14ac:dyDescent="0.45">
      <c r="A157">
        <f t="shared" si="32"/>
        <v>2032</v>
      </c>
      <c r="B157">
        <f t="shared" si="36"/>
        <v>12</v>
      </c>
      <c r="C157">
        <v>155</v>
      </c>
      <c r="D157">
        <f t="shared" si="45"/>
        <v>518.50425121746878</v>
      </c>
      <c r="E157">
        <f t="shared" si="47"/>
        <v>3831.1957969043342</v>
      </c>
      <c r="F157">
        <f t="shared" si="48"/>
        <v>3785.337184768623</v>
      </c>
      <c r="G157">
        <f t="shared" si="49"/>
        <v>2733.8921801352944</v>
      </c>
      <c r="H157">
        <f t="shared" si="49"/>
        <v>1514.8342323158206</v>
      </c>
      <c r="I157">
        <f t="shared" si="49"/>
        <v>749.82288103752603</v>
      </c>
      <c r="J157">
        <f t="shared" si="49"/>
        <v>352.29859153467902</v>
      </c>
      <c r="K157">
        <v>0</v>
      </c>
      <c r="L157">
        <f t="shared" si="61"/>
        <v>5.6752818299605289E-2</v>
      </c>
      <c r="M157">
        <f t="shared" si="43"/>
        <v>9136.1850697919435</v>
      </c>
      <c r="N157">
        <f t="shared" ref="N157:S157" si="77">N145</f>
        <v>1.1813221450223856</v>
      </c>
      <c r="O157">
        <f t="shared" si="77"/>
        <v>1.0583928992520348</v>
      </c>
      <c r="P157">
        <f t="shared" si="77"/>
        <v>1.0249246350378065</v>
      </c>
      <c r="Q157">
        <f t="shared" si="77"/>
        <v>1.0116763904262953</v>
      </c>
      <c r="R157">
        <f t="shared" si="77"/>
        <v>1.0056898343371472</v>
      </c>
      <c r="S157">
        <f t="shared" si="77"/>
        <v>1.0028239197888971</v>
      </c>
      <c r="T157">
        <f t="shared" si="72"/>
        <v>0.43</v>
      </c>
      <c r="U157">
        <f t="shared" si="72"/>
        <v>4.4999999999999998E-2</v>
      </c>
      <c r="V157">
        <f t="shared" si="34"/>
        <v>4.9999999999999998E-7</v>
      </c>
      <c r="W157">
        <f t="shared" si="34"/>
        <v>0.17050111485872416</v>
      </c>
      <c r="X157">
        <f t="shared" si="34"/>
        <v>0.26086441277848288</v>
      </c>
      <c r="Y157">
        <f t="shared" si="34"/>
        <v>0.3160087418324502</v>
      </c>
      <c r="Z157">
        <f t="shared" si="35"/>
        <v>0.34643685074413205</v>
      </c>
      <c r="AA157">
        <f t="shared" si="35"/>
        <v>0.36248328591441092</v>
      </c>
    </row>
    <row r="158" spans="1:27" x14ac:dyDescent="0.45">
      <c r="A158">
        <f t="shared" si="32"/>
        <v>2033</v>
      </c>
      <c r="B158">
        <f t="shared" si="36"/>
        <v>1</v>
      </c>
      <c r="C158">
        <v>156</v>
      </c>
      <c r="D158">
        <f t="shared" si="45"/>
        <v>143.63638347035777</v>
      </c>
      <c r="E158">
        <f t="shared" si="47"/>
        <v>2224.7488767338045</v>
      </c>
      <c r="F158">
        <f t="shared" si="48"/>
        <v>2571.0798095848845</v>
      </c>
      <c r="G158">
        <f t="shared" si="49"/>
        <v>3611.2586142903642</v>
      </c>
      <c r="H158">
        <f t="shared" si="49"/>
        <v>2520.7858537848451</v>
      </c>
      <c r="I158">
        <f t="shared" si="49"/>
        <v>1377.58742503186</v>
      </c>
      <c r="J158">
        <f t="shared" si="49"/>
        <v>677.60067108284522</v>
      </c>
      <c r="K158">
        <v>0</v>
      </c>
      <c r="L158">
        <f t="shared" si="61"/>
        <v>1.3351200307261543E-2</v>
      </c>
      <c r="M158">
        <f t="shared" si="43"/>
        <v>10758.312373774799</v>
      </c>
      <c r="N158">
        <f t="shared" ref="N158:S158" si="78">N146</f>
        <v>8.6201218745313053</v>
      </c>
      <c r="O158">
        <f t="shared" si="78"/>
        <v>1.1610740940419642</v>
      </c>
      <c r="P158">
        <f t="shared" si="78"/>
        <v>1.0540543689490181</v>
      </c>
      <c r="Q158">
        <f t="shared" si="78"/>
        <v>1.0233414656310638</v>
      </c>
      <c r="R158">
        <f t="shared" si="78"/>
        <v>1.0109854330301788</v>
      </c>
      <c r="S158">
        <f t="shared" si="78"/>
        <v>1.0053643810555184</v>
      </c>
      <c r="T158">
        <f t="shared" si="72"/>
        <v>0.43</v>
      </c>
      <c r="U158">
        <f t="shared" si="72"/>
        <v>4.4999999999999998E-2</v>
      </c>
      <c r="V158">
        <f t="shared" si="34"/>
        <v>4.9999999999999998E-7</v>
      </c>
      <c r="W158">
        <f t="shared" si="34"/>
        <v>0.17050111485872416</v>
      </c>
      <c r="X158">
        <f t="shared" si="34"/>
        <v>0.26086441277848288</v>
      </c>
      <c r="Y158">
        <f t="shared" si="34"/>
        <v>0.3160087418324502</v>
      </c>
      <c r="Z158">
        <f t="shared" si="35"/>
        <v>0.34643685074413205</v>
      </c>
      <c r="AA158">
        <f t="shared" si="35"/>
        <v>0.36248328591441092</v>
      </c>
    </row>
    <row r="159" spans="1:27" x14ac:dyDescent="0.45">
      <c r="A159">
        <f t="shared" si="32"/>
        <v>2033</v>
      </c>
      <c r="B159">
        <f t="shared" si="36"/>
        <v>2</v>
      </c>
      <c r="C159">
        <v>157</v>
      </c>
      <c r="D159">
        <f t="shared" si="45"/>
        <v>133.86961677237355</v>
      </c>
      <c r="E159">
        <f t="shared" si="47"/>
        <v>10909.903001660479</v>
      </c>
      <c r="F159">
        <f t="shared" si="48"/>
        <v>2816.5525218515804</v>
      </c>
      <c r="G159">
        <f t="shared" si="49"/>
        <v>3586.9574512859317</v>
      </c>
      <c r="H159">
        <f t="shared" si="49"/>
        <v>2429.8860622317025</v>
      </c>
      <c r="I159">
        <f t="shared" si="49"/>
        <v>1311.6559369059244</v>
      </c>
      <c r="J159">
        <f t="shared" si="49"/>
        <v>641.53319593017625</v>
      </c>
      <c r="K159">
        <v>0</v>
      </c>
      <c r="L159">
        <f t="shared" si="61"/>
        <v>1.2410750453903562E-2</v>
      </c>
      <c r="M159">
        <f t="shared" si="43"/>
        <v>10786.585168205316</v>
      </c>
      <c r="N159">
        <f t="shared" ref="N159:S159" si="79">N147</f>
        <v>3.2678406690608193</v>
      </c>
      <c r="O159">
        <f t="shared" si="79"/>
        <v>1.1440413263120033</v>
      </c>
      <c r="P159">
        <f t="shared" si="79"/>
        <v>1.0501129079198277</v>
      </c>
      <c r="Q159">
        <f t="shared" si="79"/>
        <v>1.0218709165783502</v>
      </c>
      <c r="R159">
        <f t="shared" si="79"/>
        <v>1.0103378645517875</v>
      </c>
      <c r="S159">
        <f t="shared" si="79"/>
        <v>1.0050581211766119</v>
      </c>
      <c r="T159">
        <f t="shared" si="72"/>
        <v>0.43</v>
      </c>
      <c r="U159">
        <f t="shared" si="72"/>
        <v>4.4999999999999998E-2</v>
      </c>
      <c r="V159">
        <f t="shared" si="34"/>
        <v>4.9999999999999998E-7</v>
      </c>
      <c r="W159">
        <f t="shared" si="34"/>
        <v>0.17050111485872416</v>
      </c>
      <c r="X159">
        <f t="shared" si="34"/>
        <v>0.26086441277848288</v>
      </c>
      <c r="Y159">
        <f t="shared" si="34"/>
        <v>0.3160087418324502</v>
      </c>
      <c r="Z159">
        <f t="shared" si="35"/>
        <v>0.34643685074413205</v>
      </c>
      <c r="AA159">
        <f t="shared" si="35"/>
        <v>0.36248328591441092</v>
      </c>
    </row>
    <row r="160" spans="1:27" x14ac:dyDescent="0.45">
      <c r="A160">
        <f t="shared" si="32"/>
        <v>2033</v>
      </c>
      <c r="B160">
        <f t="shared" si="36"/>
        <v>3</v>
      </c>
      <c r="C160">
        <v>158</v>
      </c>
      <c r="D160">
        <f t="shared" si="45"/>
        <v>227.89775468016759</v>
      </c>
      <c r="E160">
        <f t="shared" si="47"/>
        <v>20127.061118083504</v>
      </c>
      <c r="F160">
        <f t="shared" si="48"/>
        <v>3042.2955905147942</v>
      </c>
      <c r="G160">
        <f t="shared" si="49"/>
        <v>3552.6915215489284</v>
      </c>
      <c r="H160">
        <f t="shared" si="49"/>
        <v>2341.1368426521763</v>
      </c>
      <c r="I160">
        <f t="shared" si="49"/>
        <v>1249.3023191814762</v>
      </c>
      <c r="J160">
        <f t="shared" si="49"/>
        <v>607.80122348559496</v>
      </c>
      <c r="K160">
        <v>0</v>
      </c>
      <c r="L160">
        <f t="shared" si="61"/>
        <v>2.1114884749295418E-2</v>
      </c>
      <c r="M160">
        <f t="shared" si="43"/>
        <v>10793.227497382968</v>
      </c>
      <c r="N160">
        <f t="shared" ref="N160:S160" si="80">N148</f>
        <v>2.2382502350490769</v>
      </c>
      <c r="O160">
        <f t="shared" si="80"/>
        <v>1.1295373993361264</v>
      </c>
      <c r="P160">
        <f t="shared" si="80"/>
        <v>1.0465219726732478</v>
      </c>
      <c r="Q160">
        <f t="shared" si="80"/>
        <v>1.0205035229536517</v>
      </c>
      <c r="R160">
        <f t="shared" si="80"/>
        <v>1.0097306758633313</v>
      </c>
      <c r="S160">
        <f t="shared" si="80"/>
        <v>1.0047698588762555</v>
      </c>
      <c r="T160">
        <f t="shared" si="72"/>
        <v>0.43</v>
      </c>
      <c r="U160">
        <f t="shared" si="72"/>
        <v>4.4999999999999998E-2</v>
      </c>
      <c r="V160">
        <f t="shared" si="34"/>
        <v>4.9999999999999998E-7</v>
      </c>
      <c r="W160">
        <f t="shared" si="34"/>
        <v>0.17050111485872416</v>
      </c>
      <c r="X160">
        <f t="shared" si="34"/>
        <v>0.26086441277848288</v>
      </c>
      <c r="Y160">
        <f t="shared" si="34"/>
        <v>0.3160087418324502</v>
      </c>
      <c r="Z160">
        <f t="shared" si="35"/>
        <v>0.34643685074413205</v>
      </c>
      <c r="AA160">
        <f t="shared" si="35"/>
        <v>0.36248328591441092</v>
      </c>
    </row>
    <row r="161" spans="1:27" x14ac:dyDescent="0.45">
      <c r="A161">
        <f t="shared" si="32"/>
        <v>2033</v>
      </c>
      <c r="B161">
        <f t="shared" si="36"/>
        <v>4</v>
      </c>
      <c r="C161">
        <v>159</v>
      </c>
      <c r="D161">
        <f t="shared" si="45"/>
        <v>185.62759598651652</v>
      </c>
      <c r="E161">
        <f t="shared" si="47"/>
        <v>25224.801582381973</v>
      </c>
      <c r="F161">
        <f t="shared" si="48"/>
        <v>3217.5115293353529</v>
      </c>
      <c r="G161">
        <f t="shared" si="49"/>
        <v>3475.6464291292114</v>
      </c>
      <c r="H161">
        <f t="shared" si="49"/>
        <v>2232.1943332242636</v>
      </c>
      <c r="I161">
        <f t="shared" si="49"/>
        <v>1178.3143512384813</v>
      </c>
      <c r="J161">
        <f t="shared" si="49"/>
        <v>570.38518103246793</v>
      </c>
      <c r="K161">
        <v>0</v>
      </c>
      <c r="L161">
        <f t="shared" si="61"/>
        <v>1.7390546631021866E-2</v>
      </c>
      <c r="M161">
        <f t="shared" si="43"/>
        <v>10674.051823959779</v>
      </c>
      <c r="N161">
        <f t="shared" ref="N161:S161" si="81">N149</f>
        <v>1.8270192822678391</v>
      </c>
      <c r="O161">
        <f t="shared" si="81"/>
        <v>1.1170577104393344</v>
      </c>
      <c r="P161">
        <f t="shared" si="81"/>
        <v>1.0432418957194785</v>
      </c>
      <c r="Q161">
        <f t="shared" si="81"/>
        <v>1.0192307904732578</v>
      </c>
      <c r="R161">
        <f t="shared" si="81"/>
        <v>1.0091610987898421</v>
      </c>
      <c r="S161">
        <f t="shared" si="81"/>
        <v>1.0044984798858381</v>
      </c>
      <c r="T161">
        <f t="shared" si="72"/>
        <v>0.43</v>
      </c>
      <c r="U161">
        <f t="shared" si="72"/>
        <v>4.4999999999999998E-2</v>
      </c>
      <c r="V161">
        <f t="shared" si="34"/>
        <v>4.9999999999999998E-7</v>
      </c>
      <c r="W161">
        <f t="shared" si="34"/>
        <v>0.17050111485872416</v>
      </c>
      <c r="X161">
        <f t="shared" si="34"/>
        <v>0.26086441277848288</v>
      </c>
      <c r="Y161">
        <f t="shared" si="34"/>
        <v>0.3160087418324502</v>
      </c>
      <c r="Z161">
        <f t="shared" si="35"/>
        <v>0.34643685074413205</v>
      </c>
      <c r="AA161">
        <f t="shared" si="35"/>
        <v>0.36248328591441092</v>
      </c>
    </row>
    <row r="162" spans="1:27" x14ac:dyDescent="0.45">
      <c r="A162">
        <f t="shared" si="32"/>
        <v>2033</v>
      </c>
      <c r="B162">
        <f t="shared" si="36"/>
        <v>5</v>
      </c>
      <c r="C162">
        <v>160</v>
      </c>
      <c r="D162">
        <f t="shared" si="45"/>
        <v>51.180280035602813</v>
      </c>
      <c r="E162">
        <f t="shared" si="47"/>
        <v>25687.87575171627</v>
      </c>
      <c r="F162">
        <f t="shared" si="48"/>
        <v>3376.4552051825358</v>
      </c>
      <c r="G162">
        <f t="shared" si="49"/>
        <v>3402.3292796457854</v>
      </c>
      <c r="H162">
        <f t="shared" si="49"/>
        <v>2133.9216613372596</v>
      </c>
      <c r="I162">
        <f t="shared" si="49"/>
        <v>1115.1075695007457</v>
      </c>
      <c r="J162">
        <f t="shared" si="49"/>
        <v>537.24894007979003</v>
      </c>
      <c r="K162">
        <v>0</v>
      </c>
      <c r="L162">
        <f t="shared" si="61"/>
        <v>4.8442949846366438E-3</v>
      </c>
      <c r="M162">
        <f t="shared" si="43"/>
        <v>10565.062655746116</v>
      </c>
      <c r="N162">
        <f t="shared" ref="N162:S162" si="82">N150</f>
        <v>1.6095724778898968</v>
      </c>
      <c r="O162">
        <f t="shared" si="82"/>
        <v>1.1062230943819682</v>
      </c>
      <c r="P162">
        <f t="shared" si="82"/>
        <v>1.0402386604077685</v>
      </c>
      <c r="Q162">
        <f t="shared" si="82"/>
        <v>1.0180450748550256</v>
      </c>
      <c r="R162">
        <f t="shared" si="82"/>
        <v>1.0086265832125294</v>
      </c>
      <c r="S162">
        <f t="shared" si="82"/>
        <v>1.0042429451623935</v>
      </c>
      <c r="T162">
        <f t="shared" si="72"/>
        <v>0.43</v>
      </c>
      <c r="U162">
        <f t="shared" si="72"/>
        <v>4.4999999999999998E-2</v>
      </c>
      <c r="V162">
        <f t="shared" si="34"/>
        <v>4.9999999999999998E-7</v>
      </c>
      <c r="W162">
        <f t="shared" si="34"/>
        <v>0.17050111485872416</v>
      </c>
      <c r="X162">
        <f t="shared" si="34"/>
        <v>0.26086441277848288</v>
      </c>
      <c r="Y162">
        <f t="shared" si="34"/>
        <v>0.3160087418324502</v>
      </c>
      <c r="Z162">
        <f t="shared" si="35"/>
        <v>0.34643685074413205</v>
      </c>
      <c r="AA162">
        <f t="shared" si="35"/>
        <v>0.36248328591441092</v>
      </c>
    </row>
    <row r="163" spans="1:27" x14ac:dyDescent="0.45">
      <c r="A163">
        <f t="shared" si="32"/>
        <v>2033</v>
      </c>
      <c r="B163">
        <f t="shared" si="36"/>
        <v>6</v>
      </c>
      <c r="C163">
        <v>161</v>
      </c>
      <c r="D163">
        <f t="shared" si="45"/>
        <v>173.5487127595546</v>
      </c>
      <c r="E163">
        <f t="shared" si="47"/>
        <v>23036.451911034153</v>
      </c>
      <c r="F163">
        <f t="shared" si="48"/>
        <v>3550.6761074724513</v>
      </c>
      <c r="G163">
        <f t="shared" si="49"/>
        <v>3363.4870151137707</v>
      </c>
      <c r="H163">
        <f t="shared" si="49"/>
        <v>2064.3318117639387</v>
      </c>
      <c r="I163">
        <f t="shared" si="49"/>
        <v>1068.7125065354039</v>
      </c>
      <c r="J163">
        <f t="shared" si="49"/>
        <v>512.64708492097304</v>
      </c>
      <c r="K163">
        <v>0</v>
      </c>
      <c r="L163">
        <f t="shared" si="61"/>
        <v>1.6434763597872513E-2</v>
      </c>
      <c r="M163">
        <f t="shared" si="43"/>
        <v>10559.854525806539</v>
      </c>
      <c r="N163">
        <f t="shared" ref="N163:S163" si="83">N151</f>
        <v>1.4760746702145</v>
      </c>
      <c r="O163">
        <f t="shared" si="83"/>
        <v>1.0967431646444317</v>
      </c>
      <c r="P163">
        <f t="shared" si="83"/>
        <v>1.0374829288133849</v>
      </c>
      <c r="Q163">
        <f t="shared" si="83"/>
        <v>1.0169394788043777</v>
      </c>
      <c r="R163">
        <f t="shared" si="83"/>
        <v>1.0081247767436716</v>
      </c>
      <c r="S163">
        <f t="shared" si="83"/>
        <v>1.004002285131397</v>
      </c>
      <c r="T163">
        <f t="shared" si="72"/>
        <v>0.43</v>
      </c>
      <c r="U163">
        <f t="shared" si="72"/>
        <v>4.4999999999999998E-2</v>
      </c>
      <c r="V163">
        <f t="shared" si="34"/>
        <v>4.9999999999999998E-7</v>
      </c>
      <c r="W163">
        <f t="shared" si="34"/>
        <v>0.17050111485872416</v>
      </c>
      <c r="X163">
        <f t="shared" si="34"/>
        <v>0.26086441277848288</v>
      </c>
      <c r="Y163">
        <f t="shared" si="34"/>
        <v>0.3160087418324502</v>
      </c>
      <c r="Z163">
        <f t="shared" si="35"/>
        <v>0.34643685074413205</v>
      </c>
      <c r="AA163">
        <f t="shared" si="35"/>
        <v>0.36248328591441092</v>
      </c>
    </row>
    <row r="164" spans="1:27" x14ac:dyDescent="0.45">
      <c r="A164">
        <f t="shared" si="32"/>
        <v>2033</v>
      </c>
      <c r="B164">
        <f t="shared" si="36"/>
        <v>7</v>
      </c>
      <c r="C164">
        <v>162</v>
      </c>
      <c r="D164">
        <f t="shared" si="45"/>
        <v>107.34846608241486</v>
      </c>
      <c r="E164">
        <f t="shared" si="47"/>
        <v>18990.34793675875</v>
      </c>
      <c r="F164">
        <f t="shared" si="48"/>
        <v>3660.5871395146328</v>
      </c>
      <c r="G164">
        <f t="shared" si="49"/>
        <v>3277.2520293321445</v>
      </c>
      <c r="H164">
        <f t="shared" si="49"/>
        <v>1970.905188167555</v>
      </c>
      <c r="I164">
        <f t="shared" si="49"/>
        <v>1011.3487195877368</v>
      </c>
      <c r="J164">
        <f t="shared" si="49"/>
        <v>483.11216306409426</v>
      </c>
      <c r="K164">
        <v>0</v>
      </c>
      <c r="L164">
        <f t="shared" si="61"/>
        <v>1.0318787682195112E-2</v>
      </c>
      <c r="M164">
        <f t="shared" si="43"/>
        <v>10403.205239666164</v>
      </c>
      <c r="N164">
        <f t="shared" ref="N164:S164" si="84">N152</f>
        <v>1.3861661914514798</v>
      </c>
      <c r="O164">
        <f t="shared" si="84"/>
        <v>1.0883917876192275</v>
      </c>
      <c r="P164">
        <f t="shared" si="84"/>
        <v>1.0349492637516564</v>
      </c>
      <c r="Q164">
        <f t="shared" si="84"/>
        <v>1.0159077636897533</v>
      </c>
      <c r="R164">
        <f t="shared" si="84"/>
        <v>1.0076535066400056</v>
      </c>
      <c r="S164">
        <f t="shared" si="84"/>
        <v>1.0037755944420483</v>
      </c>
      <c r="T164">
        <f t="shared" si="72"/>
        <v>0.43</v>
      </c>
      <c r="U164">
        <f t="shared" si="72"/>
        <v>4.4999999999999998E-2</v>
      </c>
      <c r="V164">
        <f t="shared" si="34"/>
        <v>4.9999999999999998E-7</v>
      </c>
      <c r="W164">
        <f t="shared" si="34"/>
        <v>0.17050111485872416</v>
      </c>
      <c r="X164">
        <f t="shared" si="34"/>
        <v>0.26086441277848288</v>
      </c>
      <c r="Y164">
        <f t="shared" si="34"/>
        <v>0.3160087418324502</v>
      </c>
      <c r="Z164">
        <f t="shared" si="35"/>
        <v>0.34643685074413205</v>
      </c>
      <c r="AA164">
        <f t="shared" si="35"/>
        <v>0.36248328591441092</v>
      </c>
    </row>
    <row r="165" spans="1:27" x14ac:dyDescent="0.45">
      <c r="A165">
        <f t="shared" si="32"/>
        <v>2033</v>
      </c>
      <c r="B165">
        <f t="shared" si="36"/>
        <v>8</v>
      </c>
      <c r="C165">
        <v>163</v>
      </c>
      <c r="D165">
        <f t="shared" si="45"/>
        <v>98.533129739585817</v>
      </c>
      <c r="E165">
        <f t="shared" si="47"/>
        <v>14754.604761871034</v>
      </c>
      <c r="F165">
        <f t="shared" si="48"/>
        <v>3767.0932749044073</v>
      </c>
      <c r="G165">
        <f t="shared" si="49"/>
        <v>3205.3417761443366</v>
      </c>
      <c r="H165">
        <f t="shared" si="49"/>
        <v>1891.8189252803829</v>
      </c>
      <c r="I165">
        <f t="shared" si="49"/>
        <v>962.79418225059612</v>
      </c>
      <c r="J165">
        <f t="shared" si="49"/>
        <v>458.12893788471757</v>
      </c>
      <c r="K165">
        <v>0</v>
      </c>
      <c r="L165">
        <f t="shared" si="61"/>
        <v>9.5801101736456111E-3</v>
      </c>
      <c r="M165">
        <f t="shared" si="43"/>
        <v>10285.17709646444</v>
      </c>
      <c r="N165">
        <f t="shared" ref="N165:S165" si="85">N153</f>
        <v>1.3216858523054307</v>
      </c>
      <c r="O165">
        <f t="shared" si="85"/>
        <v>1.080990254040735</v>
      </c>
      <c r="P165">
        <f t="shared" si="85"/>
        <v>1.0326155011645681</v>
      </c>
      <c r="Q165">
        <f t="shared" si="85"/>
        <v>1.0149442735164043</v>
      </c>
      <c r="R165">
        <f t="shared" si="85"/>
        <v>1.0072107636700451</v>
      </c>
      <c r="S165">
        <f t="shared" si="85"/>
        <v>1.0035620271820644</v>
      </c>
      <c r="T165">
        <f t="shared" si="72"/>
        <v>0.43</v>
      </c>
      <c r="U165">
        <f t="shared" si="72"/>
        <v>4.4999999999999998E-2</v>
      </c>
      <c r="V165">
        <f t="shared" si="34"/>
        <v>4.9999999999999998E-7</v>
      </c>
      <c r="W165">
        <f t="shared" si="34"/>
        <v>0.17050111485872416</v>
      </c>
      <c r="X165">
        <f t="shared" si="34"/>
        <v>0.26086441277848288</v>
      </c>
      <c r="Y165">
        <f t="shared" si="34"/>
        <v>0.3160087418324502</v>
      </c>
      <c r="Z165">
        <f t="shared" si="35"/>
        <v>0.34643685074413205</v>
      </c>
      <c r="AA165">
        <f t="shared" si="35"/>
        <v>0.36248328591441092</v>
      </c>
    </row>
    <row r="166" spans="1:27" x14ac:dyDescent="0.45">
      <c r="A166">
        <f t="shared" si="32"/>
        <v>2033</v>
      </c>
      <c r="B166">
        <f t="shared" si="36"/>
        <v>9</v>
      </c>
      <c r="C166">
        <v>164</v>
      </c>
      <c r="D166">
        <f t="shared" si="45"/>
        <v>45.268766724953657</v>
      </c>
      <c r="E166">
        <f t="shared" si="47"/>
        <v>10971.678428619653</v>
      </c>
      <c r="F166">
        <f t="shared" si="48"/>
        <v>3852.8533473955431</v>
      </c>
      <c r="G166">
        <f t="shared" si="49"/>
        <v>3130.2332250113936</v>
      </c>
      <c r="H166">
        <f t="shared" si="49"/>
        <v>1815.5628656970614</v>
      </c>
      <c r="I166">
        <f t="shared" si="49"/>
        <v>916.87483936091724</v>
      </c>
      <c r="J166">
        <f t="shared" si="49"/>
        <v>434.68264366303646</v>
      </c>
      <c r="K166">
        <v>0</v>
      </c>
      <c r="L166">
        <f t="shared" si="61"/>
        <v>4.4598860965804942E-3</v>
      </c>
      <c r="M166">
        <f t="shared" si="43"/>
        <v>10150.206921127952</v>
      </c>
      <c r="N166">
        <f t="shared" ref="N166:S166" si="86">N154</f>
        <v>1.273295559186874</v>
      </c>
      <c r="O166">
        <f t="shared" si="86"/>
        <v>1.0743954718332109</v>
      </c>
      <c r="P166">
        <f t="shared" si="86"/>
        <v>1.0304622400391612</v>
      </c>
      <c r="Q166">
        <f t="shared" si="86"/>
        <v>1.0140438692420448</v>
      </c>
      <c r="R166">
        <f t="shared" si="86"/>
        <v>1.0067946876914795</v>
      </c>
      <c r="S166">
        <f t="shared" si="86"/>
        <v>1.0033607925051915</v>
      </c>
      <c r="T166">
        <f t="shared" si="72"/>
        <v>0.43</v>
      </c>
      <c r="U166">
        <f t="shared" si="72"/>
        <v>4.4999999999999998E-2</v>
      </c>
      <c r="V166">
        <f t="shared" si="34"/>
        <v>4.9999999999999998E-7</v>
      </c>
      <c r="W166">
        <f t="shared" si="34"/>
        <v>0.17050111485872416</v>
      </c>
      <c r="X166">
        <f t="shared" si="34"/>
        <v>0.26086441277848288</v>
      </c>
      <c r="Y166">
        <f t="shared" si="34"/>
        <v>0.3160087418324502</v>
      </c>
      <c r="Z166">
        <f t="shared" si="35"/>
        <v>0.34643685074413205</v>
      </c>
      <c r="AA166">
        <f t="shared" si="35"/>
        <v>0.36248328591441092</v>
      </c>
    </row>
    <row r="167" spans="1:27" x14ac:dyDescent="0.45">
      <c r="A167">
        <f t="shared" si="32"/>
        <v>2033</v>
      </c>
      <c r="B167">
        <f t="shared" si="36"/>
        <v>10</v>
      </c>
      <c r="C167">
        <v>165</v>
      </c>
      <c r="D167">
        <f t="shared" si="45"/>
        <v>104.69843215051357</v>
      </c>
      <c r="E167">
        <f t="shared" si="47"/>
        <v>7886.3697564415561</v>
      </c>
      <c r="F167">
        <f t="shared" si="48"/>
        <v>3936.0279344494234</v>
      </c>
      <c r="G167">
        <f t="shared" si="49"/>
        <v>3066.4752359109043</v>
      </c>
      <c r="H167">
        <f t="shared" si="49"/>
        <v>1750.1154719081699</v>
      </c>
      <c r="I167">
        <f t="shared" si="49"/>
        <v>877.47584790858514</v>
      </c>
      <c r="J167">
        <f t="shared" si="49"/>
        <v>414.57842827256854</v>
      </c>
      <c r="K167">
        <v>0</v>
      </c>
      <c r="L167">
        <f t="shared" si="61"/>
        <v>1.0423279384061148E-2</v>
      </c>
      <c r="M167">
        <f t="shared" si="43"/>
        <v>10044.672918449651</v>
      </c>
      <c r="N167">
        <f t="shared" ref="N167:S167" si="87">N155</f>
        <v>1.2357161815305073</v>
      </c>
      <c r="O167">
        <f t="shared" si="87"/>
        <v>1.0684915165613005</v>
      </c>
      <c r="P167">
        <f t="shared" si="87"/>
        <v>1.0284724249621717</v>
      </c>
      <c r="Q167">
        <f t="shared" si="87"/>
        <v>1.0132018718255937</v>
      </c>
      <c r="R167">
        <f t="shared" si="87"/>
        <v>1.0064035547290595</v>
      </c>
      <c r="S167">
        <f t="shared" si="87"/>
        <v>1.0031711506301075</v>
      </c>
      <c r="T167">
        <f t="shared" si="72"/>
        <v>0.43</v>
      </c>
      <c r="U167">
        <f t="shared" si="72"/>
        <v>4.4999999999999998E-2</v>
      </c>
      <c r="V167">
        <f t="shared" si="34"/>
        <v>4.9999999999999998E-7</v>
      </c>
      <c r="W167">
        <f t="shared" si="34"/>
        <v>0.17050111485872416</v>
      </c>
      <c r="X167">
        <f t="shared" si="34"/>
        <v>0.26086441277848288</v>
      </c>
      <c r="Y167">
        <f t="shared" si="34"/>
        <v>0.3160087418324502</v>
      </c>
      <c r="Z167">
        <f t="shared" si="35"/>
        <v>0.34643685074413205</v>
      </c>
      <c r="AA167">
        <f t="shared" si="35"/>
        <v>0.36248328591441092</v>
      </c>
    </row>
    <row r="168" spans="1:27" x14ac:dyDescent="0.45">
      <c r="A168">
        <f t="shared" si="32"/>
        <v>2033</v>
      </c>
      <c r="B168">
        <f t="shared" si="36"/>
        <v>11</v>
      </c>
      <c r="C168">
        <v>166</v>
      </c>
      <c r="D168">
        <f t="shared" si="45"/>
        <v>770.86730732256012</v>
      </c>
      <c r="E168">
        <f t="shared" si="47"/>
        <v>5516.4018136499662</v>
      </c>
      <c r="F168">
        <f t="shared" si="48"/>
        <v>3975.3335775224332</v>
      </c>
      <c r="G168">
        <f t="shared" si="49"/>
        <v>2979.9021588671631</v>
      </c>
      <c r="H168">
        <f t="shared" si="49"/>
        <v>1675.1834172880501</v>
      </c>
      <c r="I168">
        <f t="shared" si="49"/>
        <v>834.2093700449941</v>
      </c>
      <c r="J168">
        <f t="shared" si="49"/>
        <v>392.85666178087649</v>
      </c>
      <c r="K168">
        <v>0</v>
      </c>
      <c r="L168">
        <f t="shared" si="61"/>
        <v>7.8201213881224266E-2</v>
      </c>
      <c r="M168">
        <f t="shared" si="43"/>
        <v>9857.4851855035158</v>
      </c>
      <c r="N168">
        <f t="shared" ref="N168:S168" si="88">N156</f>
        <v>1.2057434936253839</v>
      </c>
      <c r="O168">
        <f t="shared" si="88"/>
        <v>1.0631834768008654</v>
      </c>
      <c r="P168">
        <f t="shared" si="88"/>
        <v>1.0266310022622362</v>
      </c>
      <c r="Q168">
        <f t="shared" si="88"/>
        <v>1.0124140126799859</v>
      </c>
      <c r="R168">
        <f t="shared" si="88"/>
        <v>1.0060357653723409</v>
      </c>
      <c r="S168">
        <f t="shared" si="88"/>
        <v>1.0029924091740836</v>
      </c>
      <c r="T168">
        <f t="shared" si="72"/>
        <v>0.43</v>
      </c>
      <c r="U168">
        <f t="shared" si="72"/>
        <v>4.4999999999999998E-2</v>
      </c>
      <c r="V168">
        <f t="shared" si="34"/>
        <v>4.9999999999999998E-7</v>
      </c>
      <c r="W168">
        <f t="shared" si="34"/>
        <v>0.17050111485872416</v>
      </c>
      <c r="X168">
        <f t="shared" si="34"/>
        <v>0.26086441277848288</v>
      </c>
      <c r="Y168">
        <f t="shared" si="34"/>
        <v>0.3160087418324502</v>
      </c>
      <c r="Z168">
        <f t="shared" si="35"/>
        <v>0.34643685074413205</v>
      </c>
      <c r="AA168">
        <f t="shared" si="35"/>
        <v>0.36248328591441092</v>
      </c>
    </row>
    <row r="169" spans="1:27" x14ac:dyDescent="0.45">
      <c r="A169">
        <f t="shared" si="32"/>
        <v>2033</v>
      </c>
      <c r="B169">
        <f t="shared" si="36"/>
        <v>12</v>
      </c>
      <c r="C169">
        <v>167</v>
      </c>
      <c r="D169">
        <f t="shared" si="45"/>
        <v>509.89463863148961</v>
      </c>
      <c r="E169">
        <f t="shared" si="47"/>
        <v>3772.9325865522364</v>
      </c>
      <c r="F169">
        <f t="shared" si="48"/>
        <v>3725.4401592007707</v>
      </c>
      <c r="G169">
        <f t="shared" si="49"/>
        <v>2688.5612766304503</v>
      </c>
      <c r="H169">
        <f t="shared" si="49"/>
        <v>1488.6587263197225</v>
      </c>
      <c r="I169">
        <f t="shared" si="49"/>
        <v>736.24227591205431</v>
      </c>
      <c r="J169">
        <f t="shared" si="49"/>
        <v>345.57893059241326</v>
      </c>
      <c r="K169">
        <v>0</v>
      </c>
      <c r="L169">
        <f t="shared" si="61"/>
        <v>5.6752818299605289E-2</v>
      </c>
      <c r="M169">
        <f t="shared" si="43"/>
        <v>8984.4813686554116</v>
      </c>
      <c r="N169">
        <f t="shared" ref="N169:S169" si="89">N157</f>
        <v>1.1813221450223856</v>
      </c>
      <c r="O169">
        <f t="shared" si="89"/>
        <v>1.0583928992520348</v>
      </c>
      <c r="P169">
        <f t="shared" si="89"/>
        <v>1.0249246350378065</v>
      </c>
      <c r="Q169">
        <f t="shared" si="89"/>
        <v>1.0116763904262953</v>
      </c>
      <c r="R169">
        <f t="shared" si="89"/>
        <v>1.0056898343371472</v>
      </c>
      <c r="S169">
        <f t="shared" si="89"/>
        <v>1.0028239197888971</v>
      </c>
      <c r="T169">
        <f t="shared" si="72"/>
        <v>0.43</v>
      </c>
      <c r="U169">
        <f t="shared" si="72"/>
        <v>4.4999999999999998E-2</v>
      </c>
      <c r="V169">
        <f t="shared" si="34"/>
        <v>4.9999999999999998E-7</v>
      </c>
      <c r="W169">
        <f t="shared" si="34"/>
        <v>0.17050111485872416</v>
      </c>
      <c r="X169">
        <f t="shared" si="34"/>
        <v>0.26086441277848288</v>
      </c>
      <c r="Y169">
        <f t="shared" si="34"/>
        <v>0.3160087418324502</v>
      </c>
      <c r="Z169">
        <f t="shared" si="35"/>
        <v>0.34643685074413205</v>
      </c>
      <c r="AA169">
        <f t="shared" si="35"/>
        <v>0.36248328591441092</v>
      </c>
    </row>
    <row r="170" spans="1:27" x14ac:dyDescent="0.45">
      <c r="A170">
        <f t="shared" si="32"/>
        <v>2034</v>
      </c>
      <c r="B170">
        <f t="shared" si="36"/>
        <v>1</v>
      </c>
      <c r="C170">
        <v>168</v>
      </c>
      <c r="D170">
        <f t="shared" si="45"/>
        <v>141.31345590392652</v>
      </c>
      <c r="E170">
        <f t="shared" si="47"/>
        <v>2187.2988720081489</v>
      </c>
      <c r="F170">
        <f t="shared" si="48"/>
        <v>2532.1097528581327</v>
      </c>
      <c r="G170">
        <f t="shared" si="49"/>
        <v>3554.116109146401</v>
      </c>
      <c r="H170">
        <f t="shared" si="49"/>
        <v>2478.9884847720546</v>
      </c>
      <c r="I170">
        <f t="shared" si="49"/>
        <v>1353.7834687079094</v>
      </c>
      <c r="J170">
        <f t="shared" si="49"/>
        <v>665.32813662244348</v>
      </c>
      <c r="K170">
        <v>0</v>
      </c>
      <c r="L170">
        <f t="shared" si="61"/>
        <v>1.3351200307261543E-2</v>
      </c>
      <c r="M170">
        <f t="shared" si="43"/>
        <v>10584.325952106941</v>
      </c>
      <c r="N170">
        <f t="shared" ref="N170:S170" si="90">N158</f>
        <v>8.6201218745313053</v>
      </c>
      <c r="O170">
        <f t="shared" si="90"/>
        <v>1.1610740940419642</v>
      </c>
      <c r="P170">
        <f t="shared" si="90"/>
        <v>1.0540543689490181</v>
      </c>
      <c r="Q170">
        <f t="shared" si="90"/>
        <v>1.0233414656310638</v>
      </c>
      <c r="R170">
        <f t="shared" si="90"/>
        <v>1.0109854330301788</v>
      </c>
      <c r="S170">
        <f t="shared" si="90"/>
        <v>1.0053643810555184</v>
      </c>
      <c r="T170">
        <f t="shared" si="72"/>
        <v>0.43</v>
      </c>
      <c r="U170">
        <f t="shared" si="72"/>
        <v>4.4999999999999998E-2</v>
      </c>
      <c r="V170">
        <f t="shared" si="34"/>
        <v>4.9999999999999998E-7</v>
      </c>
      <c r="W170">
        <f t="shared" si="34"/>
        <v>0.17050111485872416</v>
      </c>
      <c r="X170">
        <f t="shared" si="34"/>
        <v>0.26086441277848288</v>
      </c>
      <c r="Y170">
        <f t="shared" si="34"/>
        <v>0.3160087418324502</v>
      </c>
      <c r="Z170">
        <f t="shared" si="35"/>
        <v>0.34643685074413205</v>
      </c>
      <c r="AA170">
        <f t="shared" si="35"/>
        <v>0.36248328591441092</v>
      </c>
    </row>
    <row r="171" spans="1:27" x14ac:dyDescent="0.45">
      <c r="A171">
        <f t="shared" si="32"/>
        <v>2034</v>
      </c>
      <c r="B171">
        <f t="shared" si="36"/>
        <v>2</v>
      </c>
      <c r="C171">
        <v>169</v>
      </c>
      <c r="D171">
        <f t="shared" si="45"/>
        <v>131.70986297505016</v>
      </c>
      <c r="E171">
        <f t="shared" si="47"/>
        <v>10726.605703426132</v>
      </c>
      <c r="F171">
        <f t="shared" si="48"/>
        <v>2773.8618161250424</v>
      </c>
      <c r="G171">
        <f t="shared" si="49"/>
        <v>3530.1994739424672</v>
      </c>
      <c r="H171">
        <f t="shared" si="49"/>
        <v>2389.5959105515649</v>
      </c>
      <c r="I171">
        <f t="shared" si="49"/>
        <v>1288.9912405920502</v>
      </c>
      <c r="J171">
        <f t="shared" si="49"/>
        <v>629.91390658979981</v>
      </c>
      <c r="K171">
        <v>0</v>
      </c>
      <c r="L171">
        <f t="shared" si="61"/>
        <v>1.2410750453903562E-2</v>
      </c>
      <c r="M171">
        <f t="shared" si="43"/>
        <v>10612.562347800924</v>
      </c>
      <c r="N171">
        <f t="shared" ref="N171:S171" si="91">N159</f>
        <v>3.2678406690608193</v>
      </c>
      <c r="O171">
        <f t="shared" si="91"/>
        <v>1.1440413263120033</v>
      </c>
      <c r="P171">
        <f t="shared" si="91"/>
        <v>1.0501129079198277</v>
      </c>
      <c r="Q171">
        <f t="shared" si="91"/>
        <v>1.0218709165783502</v>
      </c>
      <c r="R171">
        <f t="shared" si="91"/>
        <v>1.0103378645517875</v>
      </c>
      <c r="S171">
        <f t="shared" si="91"/>
        <v>1.0050581211766119</v>
      </c>
      <c r="T171">
        <f t="shared" si="72"/>
        <v>0.43</v>
      </c>
      <c r="U171">
        <f t="shared" si="72"/>
        <v>4.4999999999999998E-2</v>
      </c>
      <c r="V171">
        <f t="shared" si="34"/>
        <v>4.9999999999999998E-7</v>
      </c>
      <c r="W171">
        <f t="shared" si="34"/>
        <v>0.17050111485872416</v>
      </c>
      <c r="X171">
        <f t="shared" si="34"/>
        <v>0.26086441277848288</v>
      </c>
      <c r="Y171">
        <f t="shared" si="34"/>
        <v>0.3160087418324502</v>
      </c>
      <c r="Z171">
        <f t="shared" si="35"/>
        <v>0.34643685074413205</v>
      </c>
      <c r="AA171">
        <f t="shared" si="35"/>
        <v>0.36248328591441092</v>
      </c>
    </row>
    <row r="172" spans="1:27" x14ac:dyDescent="0.45">
      <c r="A172">
        <f t="shared" si="32"/>
        <v>2034</v>
      </c>
      <c r="B172">
        <f t="shared" si="36"/>
        <v>3</v>
      </c>
      <c r="C172">
        <v>170</v>
      </c>
      <c r="D172">
        <f t="shared" si="45"/>
        <v>224.22920643879795</v>
      </c>
      <c r="E172">
        <f t="shared" si="47"/>
        <v>19792.118876492816</v>
      </c>
      <c r="F172">
        <f t="shared" si="48"/>
        <v>2996.1832795317096</v>
      </c>
      <c r="G172">
        <f t="shared" si="49"/>
        <v>3496.4757488148239</v>
      </c>
      <c r="H172">
        <f t="shared" si="49"/>
        <v>2302.3182494841567</v>
      </c>
      <c r="I172">
        <f t="shared" si="49"/>
        <v>1227.715059236418</v>
      </c>
      <c r="J172">
        <f t="shared" si="49"/>
        <v>596.79287922232697</v>
      </c>
      <c r="K172">
        <v>0</v>
      </c>
      <c r="L172">
        <f t="shared" si="61"/>
        <v>2.1114884749295418E-2</v>
      </c>
      <c r="M172">
        <f t="shared" si="43"/>
        <v>10619.485216289435</v>
      </c>
      <c r="N172">
        <f t="shared" ref="N172:S172" si="92">N160</f>
        <v>2.2382502350490769</v>
      </c>
      <c r="O172">
        <f t="shared" si="92"/>
        <v>1.1295373993361264</v>
      </c>
      <c r="P172">
        <f t="shared" si="92"/>
        <v>1.0465219726732478</v>
      </c>
      <c r="Q172">
        <f t="shared" si="92"/>
        <v>1.0205035229536517</v>
      </c>
      <c r="R172">
        <f t="shared" si="92"/>
        <v>1.0097306758633313</v>
      </c>
      <c r="S172">
        <f t="shared" si="92"/>
        <v>1.0047698588762555</v>
      </c>
      <c r="T172">
        <f t="shared" si="72"/>
        <v>0.43</v>
      </c>
      <c r="U172">
        <f t="shared" si="72"/>
        <v>4.4999999999999998E-2</v>
      </c>
      <c r="V172">
        <f t="shared" si="34"/>
        <v>4.9999999999999998E-7</v>
      </c>
      <c r="W172">
        <f t="shared" si="34"/>
        <v>0.17050111485872416</v>
      </c>
      <c r="X172">
        <f t="shared" si="34"/>
        <v>0.26086441277848288</v>
      </c>
      <c r="Y172">
        <f t="shared" si="34"/>
        <v>0.3160087418324502</v>
      </c>
      <c r="Z172">
        <f t="shared" si="35"/>
        <v>0.34643685074413205</v>
      </c>
      <c r="AA172">
        <f t="shared" si="35"/>
        <v>0.36248328591441092</v>
      </c>
    </row>
    <row r="173" spans="1:27" x14ac:dyDescent="0.45">
      <c r="A173">
        <f t="shared" si="32"/>
        <v>2034</v>
      </c>
      <c r="B173">
        <f t="shared" si="36"/>
        <v>4</v>
      </c>
      <c r="C173">
        <v>171</v>
      </c>
      <c r="D173">
        <f t="shared" si="45"/>
        <v>182.64566962428208</v>
      </c>
      <c r="E173">
        <f t="shared" si="47"/>
        <v>24812.444784594714</v>
      </c>
      <c r="F173">
        <f t="shared" si="48"/>
        <v>3168.743456734207</v>
      </c>
      <c r="G173">
        <f t="shared" si="49"/>
        <v>3420.6497741765052</v>
      </c>
      <c r="H173">
        <f t="shared" si="49"/>
        <v>2195.1821252598506</v>
      </c>
      <c r="I173">
        <f t="shared" si="49"/>
        <v>1157.9537245057597</v>
      </c>
      <c r="J173">
        <f t="shared" si="49"/>
        <v>560.05450680403624</v>
      </c>
      <c r="K173">
        <v>0</v>
      </c>
      <c r="L173">
        <f t="shared" si="61"/>
        <v>1.7390546631021866E-2</v>
      </c>
      <c r="M173">
        <f t="shared" si="43"/>
        <v>10502.583587480358</v>
      </c>
      <c r="N173">
        <f t="shared" ref="N173:S173" si="93">N161</f>
        <v>1.8270192822678391</v>
      </c>
      <c r="O173">
        <f t="shared" si="93"/>
        <v>1.1170577104393344</v>
      </c>
      <c r="P173">
        <f t="shared" si="93"/>
        <v>1.0432418957194785</v>
      </c>
      <c r="Q173">
        <f t="shared" si="93"/>
        <v>1.0192307904732578</v>
      </c>
      <c r="R173">
        <f t="shared" si="93"/>
        <v>1.0091610987898421</v>
      </c>
      <c r="S173">
        <f t="shared" si="93"/>
        <v>1.0044984798858381</v>
      </c>
      <c r="T173">
        <f t="shared" si="72"/>
        <v>0.43</v>
      </c>
      <c r="U173">
        <f t="shared" si="72"/>
        <v>4.4999999999999998E-2</v>
      </c>
      <c r="V173">
        <f t="shared" si="34"/>
        <v>4.9999999999999998E-7</v>
      </c>
      <c r="W173">
        <f t="shared" si="34"/>
        <v>0.17050111485872416</v>
      </c>
      <c r="X173">
        <f t="shared" si="34"/>
        <v>0.26086441277848288</v>
      </c>
      <c r="Y173">
        <f t="shared" si="34"/>
        <v>0.3160087418324502</v>
      </c>
      <c r="Z173">
        <f t="shared" si="35"/>
        <v>0.34643685074413205</v>
      </c>
      <c r="AA173">
        <f t="shared" si="35"/>
        <v>0.36248328591441092</v>
      </c>
    </row>
    <row r="174" spans="1:27" x14ac:dyDescent="0.45">
      <c r="A174">
        <f t="shared" si="32"/>
        <v>2034</v>
      </c>
      <c r="B174">
        <f t="shared" si="36"/>
        <v>5</v>
      </c>
      <c r="C174">
        <v>172</v>
      </c>
      <c r="D174">
        <f t="shared" si="45"/>
        <v>50.359678615270759</v>
      </c>
      <c r="E174">
        <f t="shared" si="47"/>
        <v>25277.295599822704</v>
      </c>
      <c r="F174">
        <f t="shared" si="48"/>
        <v>3325.2780109193423</v>
      </c>
      <c r="G174">
        <f t="shared" si="49"/>
        <v>3348.4927536228988</v>
      </c>
      <c r="H174">
        <f t="shared" si="49"/>
        <v>2098.5389210741851</v>
      </c>
      <c r="I174">
        <f t="shared" si="49"/>
        <v>1095.8391213437887</v>
      </c>
      <c r="J174">
        <f t="shared" si="49"/>
        <v>527.51842118817353</v>
      </c>
      <c r="K174">
        <v>0</v>
      </c>
      <c r="L174">
        <f t="shared" si="61"/>
        <v>4.8442949846366438E-3</v>
      </c>
      <c r="M174">
        <f t="shared" si="43"/>
        <v>10395.667228148388</v>
      </c>
      <c r="N174">
        <f t="shared" ref="N174:S174" si="94">N162</f>
        <v>1.6095724778898968</v>
      </c>
      <c r="O174">
        <f t="shared" si="94"/>
        <v>1.1062230943819682</v>
      </c>
      <c r="P174">
        <f t="shared" si="94"/>
        <v>1.0402386604077685</v>
      </c>
      <c r="Q174">
        <f t="shared" si="94"/>
        <v>1.0180450748550256</v>
      </c>
      <c r="R174">
        <f t="shared" si="94"/>
        <v>1.0086265832125294</v>
      </c>
      <c r="S174">
        <f t="shared" si="94"/>
        <v>1.0042429451623935</v>
      </c>
      <c r="T174">
        <f t="shared" si="72"/>
        <v>0.43</v>
      </c>
      <c r="U174">
        <f t="shared" si="72"/>
        <v>4.4999999999999998E-2</v>
      </c>
      <c r="V174">
        <f t="shared" si="34"/>
        <v>4.9999999999999998E-7</v>
      </c>
      <c r="W174">
        <f t="shared" si="34"/>
        <v>0.17050111485872416</v>
      </c>
      <c r="X174">
        <f t="shared" si="34"/>
        <v>0.26086441277848288</v>
      </c>
      <c r="Y174">
        <f t="shared" si="34"/>
        <v>0.3160087418324502</v>
      </c>
      <c r="Z174">
        <f t="shared" si="35"/>
        <v>0.34643685074413205</v>
      </c>
      <c r="AA174">
        <f t="shared" si="35"/>
        <v>0.36248328591441092</v>
      </c>
    </row>
    <row r="175" spans="1:27" x14ac:dyDescent="0.45">
      <c r="A175">
        <f t="shared" si="32"/>
        <v>2034</v>
      </c>
      <c r="B175">
        <f t="shared" si="36"/>
        <v>6</v>
      </c>
      <c r="C175">
        <v>173</v>
      </c>
      <c r="D175">
        <f t="shared" si="45"/>
        <v>170.77090326157037</v>
      </c>
      <c r="E175">
        <f t="shared" si="47"/>
        <v>22676.602942597598</v>
      </c>
      <c r="F175">
        <f t="shared" si="48"/>
        <v>3496.8582334373141</v>
      </c>
      <c r="G175">
        <f t="shared" si="49"/>
        <v>3310.2651070227157</v>
      </c>
      <c r="H175">
        <f t="shared" si="49"/>
        <v>2030.1029468361271</v>
      </c>
      <c r="I175">
        <f t="shared" si="49"/>
        <v>1050.2457396600892</v>
      </c>
      <c r="J175">
        <f t="shared" si="49"/>
        <v>503.36214869789779</v>
      </c>
      <c r="K175">
        <v>0</v>
      </c>
      <c r="L175">
        <f t="shared" si="61"/>
        <v>1.6434763597872513E-2</v>
      </c>
      <c r="M175">
        <f t="shared" si="43"/>
        <v>10390.834175654143</v>
      </c>
      <c r="N175">
        <f t="shared" ref="N175:S175" si="95">N163</f>
        <v>1.4760746702145</v>
      </c>
      <c r="O175">
        <f t="shared" si="95"/>
        <v>1.0967431646444317</v>
      </c>
      <c r="P175">
        <f t="shared" si="95"/>
        <v>1.0374829288133849</v>
      </c>
      <c r="Q175">
        <f t="shared" si="95"/>
        <v>1.0169394788043777</v>
      </c>
      <c r="R175">
        <f t="shared" si="95"/>
        <v>1.0081247767436716</v>
      </c>
      <c r="S175">
        <f t="shared" si="95"/>
        <v>1.004002285131397</v>
      </c>
      <c r="T175">
        <f t="shared" si="72"/>
        <v>0.43</v>
      </c>
      <c r="U175">
        <f t="shared" si="72"/>
        <v>4.4999999999999998E-2</v>
      </c>
      <c r="V175">
        <f t="shared" si="34"/>
        <v>4.9999999999999998E-7</v>
      </c>
      <c r="W175">
        <f t="shared" si="34"/>
        <v>0.17050111485872416</v>
      </c>
      <c r="X175">
        <f t="shared" si="34"/>
        <v>0.26086441277848288</v>
      </c>
      <c r="Y175">
        <f t="shared" si="34"/>
        <v>0.3160087418324502</v>
      </c>
      <c r="Z175">
        <f t="shared" si="35"/>
        <v>0.34643685074413205</v>
      </c>
      <c r="AA175">
        <f t="shared" si="35"/>
        <v>0.36248328591441092</v>
      </c>
    </row>
    <row r="176" spans="1:27" x14ac:dyDescent="0.45">
      <c r="A176">
        <f t="shared" si="32"/>
        <v>2034</v>
      </c>
      <c r="B176">
        <f t="shared" si="36"/>
        <v>7</v>
      </c>
      <c r="C176">
        <v>174</v>
      </c>
      <c r="D176">
        <f t="shared" si="45"/>
        <v>105.63300387127254</v>
      </c>
      <c r="E176">
        <f t="shared" si="47"/>
        <v>18699.725050066059</v>
      </c>
      <c r="F176">
        <f t="shared" si="48"/>
        <v>3605.1033354147762</v>
      </c>
      <c r="G176">
        <f t="shared" si="49"/>
        <v>3225.394654675255</v>
      </c>
      <c r="H176">
        <f t="shared" si="49"/>
        <v>1938.2254381938019</v>
      </c>
      <c r="I176">
        <f t="shared" si="49"/>
        <v>993.87316753789639</v>
      </c>
      <c r="J176">
        <f t="shared" si="49"/>
        <v>474.36215598401208</v>
      </c>
      <c r="K176">
        <v>0</v>
      </c>
      <c r="L176">
        <f t="shared" si="61"/>
        <v>1.0318787682195112E-2</v>
      </c>
      <c r="M176">
        <f t="shared" si="43"/>
        <v>10236.958751805741</v>
      </c>
      <c r="N176">
        <f t="shared" ref="N176:S176" si="96">N164</f>
        <v>1.3861661914514798</v>
      </c>
      <c r="O176">
        <f t="shared" si="96"/>
        <v>1.0883917876192275</v>
      </c>
      <c r="P176">
        <f t="shared" si="96"/>
        <v>1.0349492637516564</v>
      </c>
      <c r="Q176">
        <f t="shared" si="96"/>
        <v>1.0159077636897533</v>
      </c>
      <c r="R176">
        <f t="shared" si="96"/>
        <v>1.0076535066400056</v>
      </c>
      <c r="S176">
        <f t="shared" si="96"/>
        <v>1.0037755944420483</v>
      </c>
      <c r="T176">
        <f t="shared" si="72"/>
        <v>0.43</v>
      </c>
      <c r="U176">
        <f t="shared" si="72"/>
        <v>4.4999999999999998E-2</v>
      </c>
      <c r="V176">
        <f t="shared" si="34"/>
        <v>4.9999999999999998E-7</v>
      </c>
      <c r="W176">
        <f t="shared" si="34"/>
        <v>0.17050111485872416</v>
      </c>
      <c r="X176">
        <f t="shared" si="34"/>
        <v>0.26086441277848288</v>
      </c>
      <c r="Y176">
        <f t="shared" si="34"/>
        <v>0.3160087418324502</v>
      </c>
      <c r="Z176">
        <f t="shared" si="35"/>
        <v>0.34643685074413205</v>
      </c>
      <c r="AA176">
        <f t="shared" si="35"/>
        <v>0.36248328591441092</v>
      </c>
    </row>
    <row r="177" spans="1:27" x14ac:dyDescent="0.45">
      <c r="A177">
        <f t="shared" si="32"/>
        <v>2034</v>
      </c>
      <c r="B177">
        <f t="shared" si="36"/>
        <v>8</v>
      </c>
      <c r="C177">
        <v>175</v>
      </c>
      <c r="D177">
        <f t="shared" si="45"/>
        <v>96.960840901686694</v>
      </c>
      <c r="E177">
        <f t="shared" si="47"/>
        <v>14532.57109195388</v>
      </c>
      <c r="F177">
        <f t="shared" si="48"/>
        <v>3709.9951490233234</v>
      </c>
      <c r="G177">
        <f t="shared" si="49"/>
        <v>3154.6222684893914</v>
      </c>
      <c r="H177">
        <f t="shared" si="49"/>
        <v>1860.4505114952135</v>
      </c>
      <c r="I177">
        <f t="shared" si="49"/>
        <v>946.15762601699305</v>
      </c>
      <c r="J177">
        <f t="shared" si="49"/>
        <v>449.83142075193115</v>
      </c>
      <c r="K177">
        <v>0</v>
      </c>
      <c r="L177">
        <f t="shared" si="61"/>
        <v>9.5801101736456111E-3</v>
      </c>
      <c r="M177">
        <f t="shared" si="43"/>
        <v>10121.056975776852</v>
      </c>
      <c r="N177">
        <f t="shared" ref="N177:S177" si="97">N165</f>
        <v>1.3216858523054307</v>
      </c>
      <c r="O177">
        <f t="shared" si="97"/>
        <v>1.080990254040735</v>
      </c>
      <c r="P177">
        <f t="shared" si="97"/>
        <v>1.0326155011645681</v>
      </c>
      <c r="Q177">
        <f t="shared" si="97"/>
        <v>1.0149442735164043</v>
      </c>
      <c r="R177">
        <f t="shared" si="97"/>
        <v>1.0072107636700451</v>
      </c>
      <c r="S177">
        <f t="shared" si="97"/>
        <v>1.0035620271820644</v>
      </c>
      <c r="T177">
        <f t="shared" si="72"/>
        <v>0.43</v>
      </c>
      <c r="U177">
        <f t="shared" si="72"/>
        <v>4.4999999999999998E-2</v>
      </c>
      <c r="V177">
        <f t="shared" si="34"/>
        <v>4.9999999999999998E-7</v>
      </c>
      <c r="W177">
        <f t="shared" si="34"/>
        <v>0.17050111485872416</v>
      </c>
      <c r="X177">
        <f t="shared" si="34"/>
        <v>0.26086441277848288</v>
      </c>
      <c r="Y177">
        <f t="shared" si="34"/>
        <v>0.3160087418324502</v>
      </c>
      <c r="Z177">
        <f t="shared" si="35"/>
        <v>0.34643685074413205</v>
      </c>
      <c r="AA177">
        <f t="shared" si="35"/>
        <v>0.36248328591441092</v>
      </c>
    </row>
    <row r="178" spans="1:27" x14ac:dyDescent="0.45">
      <c r="A178">
        <f t="shared" si="32"/>
        <v>2034</v>
      </c>
      <c r="B178">
        <f t="shared" si="36"/>
        <v>9</v>
      </c>
      <c r="C178">
        <v>176</v>
      </c>
      <c r="D178">
        <f t="shared" si="45"/>
        <v>44.547384631690207</v>
      </c>
      <c r="E178">
        <f t="shared" si="47"/>
        <v>10808.704224427489</v>
      </c>
      <c r="F178">
        <f t="shared" si="48"/>
        <v>3794.4553494228144</v>
      </c>
      <c r="G178">
        <f t="shared" si="49"/>
        <v>3080.7021924084665</v>
      </c>
      <c r="H178">
        <f t="shared" si="49"/>
        <v>1785.4588602538697</v>
      </c>
      <c r="I178">
        <f t="shared" si="49"/>
        <v>901.0317442265582</v>
      </c>
      <c r="J178">
        <f t="shared" si="49"/>
        <v>426.80977996712528</v>
      </c>
      <c r="K178">
        <v>0</v>
      </c>
      <c r="L178">
        <f t="shared" si="61"/>
        <v>4.4598860965804942E-3</v>
      </c>
      <c r="M178">
        <f t="shared" si="43"/>
        <v>9988.4579262788338</v>
      </c>
      <c r="N178">
        <f t="shared" ref="N178:S178" si="98">N166</f>
        <v>1.273295559186874</v>
      </c>
      <c r="O178">
        <f t="shared" si="98"/>
        <v>1.0743954718332109</v>
      </c>
      <c r="P178">
        <f t="shared" si="98"/>
        <v>1.0304622400391612</v>
      </c>
      <c r="Q178">
        <f t="shared" si="98"/>
        <v>1.0140438692420448</v>
      </c>
      <c r="R178">
        <f t="shared" si="98"/>
        <v>1.0067946876914795</v>
      </c>
      <c r="S178">
        <f t="shared" si="98"/>
        <v>1.0033607925051915</v>
      </c>
      <c r="T178">
        <f t="shared" si="72"/>
        <v>0.43</v>
      </c>
      <c r="U178">
        <f t="shared" si="72"/>
        <v>4.4999999999999998E-2</v>
      </c>
      <c r="V178">
        <f t="shared" si="34"/>
        <v>4.9999999999999998E-7</v>
      </c>
      <c r="W178">
        <f t="shared" si="34"/>
        <v>0.17050111485872416</v>
      </c>
      <c r="X178">
        <f t="shared" si="34"/>
        <v>0.26086441277848288</v>
      </c>
      <c r="Y178">
        <f t="shared" si="34"/>
        <v>0.3160087418324502</v>
      </c>
      <c r="Z178">
        <f t="shared" si="35"/>
        <v>0.34643685074413205</v>
      </c>
      <c r="AA178">
        <f t="shared" si="35"/>
        <v>0.36248328591441092</v>
      </c>
    </row>
    <row r="179" spans="1:27" x14ac:dyDescent="0.45">
      <c r="A179">
        <f t="shared" si="32"/>
        <v>2034</v>
      </c>
      <c r="B179">
        <f t="shared" si="36"/>
        <v>10</v>
      </c>
      <c r="C179">
        <v>177</v>
      </c>
      <c r="D179">
        <f t="shared" si="45"/>
        <v>103.03205513864741</v>
      </c>
      <c r="E179">
        <f t="shared" si="47"/>
        <v>7770.3464588411171</v>
      </c>
      <c r="F179">
        <f t="shared" si="48"/>
        <v>3876.3692527889966</v>
      </c>
      <c r="G179">
        <f t="shared" si="49"/>
        <v>3017.9530735134304</v>
      </c>
      <c r="H179">
        <f t="shared" si="49"/>
        <v>1721.096655381368</v>
      </c>
      <c r="I179">
        <f t="shared" si="49"/>
        <v>862.31354577124205</v>
      </c>
      <c r="J179">
        <f t="shared" si="49"/>
        <v>407.06968711476611</v>
      </c>
      <c r="K179">
        <v>0</v>
      </c>
      <c r="L179">
        <f t="shared" si="61"/>
        <v>1.0423279384061148E-2</v>
      </c>
      <c r="M179">
        <f t="shared" si="43"/>
        <v>9884.8022145698033</v>
      </c>
      <c r="N179">
        <f t="shared" ref="N179:S179" si="99">N167</f>
        <v>1.2357161815305073</v>
      </c>
      <c r="O179">
        <f t="shared" si="99"/>
        <v>1.0684915165613005</v>
      </c>
      <c r="P179">
        <f t="shared" si="99"/>
        <v>1.0284724249621717</v>
      </c>
      <c r="Q179">
        <f t="shared" si="99"/>
        <v>1.0132018718255937</v>
      </c>
      <c r="R179">
        <f t="shared" si="99"/>
        <v>1.0064035547290595</v>
      </c>
      <c r="S179">
        <f t="shared" si="99"/>
        <v>1.0031711506301075</v>
      </c>
      <c r="T179">
        <f t="shared" si="72"/>
        <v>0.43</v>
      </c>
      <c r="U179">
        <f t="shared" si="72"/>
        <v>4.4999999999999998E-2</v>
      </c>
      <c r="V179">
        <f t="shared" si="34"/>
        <v>4.9999999999999998E-7</v>
      </c>
      <c r="W179">
        <f t="shared" si="34"/>
        <v>0.17050111485872416</v>
      </c>
      <c r="X179">
        <f t="shared" si="34"/>
        <v>0.26086441277848288</v>
      </c>
      <c r="Y179">
        <f t="shared" si="34"/>
        <v>0.3160087418324502</v>
      </c>
      <c r="Z179">
        <f t="shared" si="35"/>
        <v>0.34643685074413205</v>
      </c>
      <c r="AA179">
        <f t="shared" si="35"/>
        <v>0.36248328591441092</v>
      </c>
    </row>
    <row r="180" spans="1:27" x14ac:dyDescent="0.45">
      <c r="A180">
        <f t="shared" si="32"/>
        <v>2034</v>
      </c>
      <c r="B180">
        <f t="shared" si="36"/>
        <v>11</v>
      </c>
      <c r="C180">
        <v>178</v>
      </c>
      <c r="D180">
        <f t="shared" si="45"/>
        <v>758.61215390654979</v>
      </c>
      <c r="E180">
        <f t="shared" si="47"/>
        <v>5435.8022161825074</v>
      </c>
      <c r="F180">
        <f t="shared" si="48"/>
        <v>3915.0791371716209</v>
      </c>
      <c r="G180">
        <f t="shared" si="49"/>
        <v>2932.7498796679529</v>
      </c>
      <c r="H180">
        <f t="shared" si="49"/>
        <v>1647.407055662025</v>
      </c>
      <c r="I180">
        <f t="shared" si="49"/>
        <v>819.79468895197954</v>
      </c>
      <c r="J180">
        <f t="shared" si="49"/>
        <v>385.74133984354813</v>
      </c>
      <c r="K180">
        <v>0</v>
      </c>
      <c r="L180">
        <f t="shared" si="61"/>
        <v>7.8201213881224266E-2</v>
      </c>
      <c r="M180">
        <f t="shared" si="43"/>
        <v>9700.7721012971251</v>
      </c>
      <c r="N180">
        <f t="shared" ref="N180:S180" si="100">N168</f>
        <v>1.2057434936253839</v>
      </c>
      <c r="O180">
        <f t="shared" si="100"/>
        <v>1.0631834768008654</v>
      </c>
      <c r="P180">
        <f t="shared" si="100"/>
        <v>1.0266310022622362</v>
      </c>
      <c r="Q180">
        <f t="shared" si="100"/>
        <v>1.0124140126799859</v>
      </c>
      <c r="R180">
        <f t="shared" si="100"/>
        <v>1.0060357653723409</v>
      </c>
      <c r="S180">
        <f t="shared" si="100"/>
        <v>1.0029924091740836</v>
      </c>
      <c r="T180">
        <f t="shared" si="72"/>
        <v>0.43</v>
      </c>
      <c r="U180">
        <f t="shared" si="72"/>
        <v>4.4999999999999998E-2</v>
      </c>
      <c r="V180">
        <f t="shared" si="34"/>
        <v>4.9999999999999998E-7</v>
      </c>
      <c r="W180">
        <f t="shared" si="34"/>
        <v>0.17050111485872416</v>
      </c>
      <c r="X180">
        <f t="shared" si="34"/>
        <v>0.26086441277848288</v>
      </c>
      <c r="Y180">
        <f t="shared" si="34"/>
        <v>0.3160087418324502</v>
      </c>
      <c r="Z180">
        <f t="shared" si="35"/>
        <v>0.34643685074413205</v>
      </c>
      <c r="AA180">
        <f t="shared" si="35"/>
        <v>0.36248328591441092</v>
      </c>
    </row>
    <row r="181" spans="1:27" x14ac:dyDescent="0.45">
      <c r="A181">
        <f t="shared" si="32"/>
        <v>2034</v>
      </c>
      <c r="B181">
        <f t="shared" si="36"/>
        <v>12</v>
      </c>
      <c r="C181">
        <v>179</v>
      </c>
      <c r="D181">
        <f t="shared" si="45"/>
        <v>501.79751340820093</v>
      </c>
      <c r="E181">
        <f t="shared" si="47"/>
        <v>3718.0707765749521</v>
      </c>
      <c r="F181">
        <f t="shared" si="48"/>
        <v>3668.9733728353899</v>
      </c>
      <c r="G181">
        <f t="shared" si="49"/>
        <v>2646.0190100722566</v>
      </c>
      <c r="H181">
        <f t="shared" si="49"/>
        <v>1463.9751467825424</v>
      </c>
      <c r="I181">
        <f t="shared" si="49"/>
        <v>723.52041255790004</v>
      </c>
      <c r="J181">
        <f t="shared" si="49"/>
        <v>339.31989113823658</v>
      </c>
      <c r="K181">
        <v>0</v>
      </c>
      <c r="L181">
        <f t="shared" si="61"/>
        <v>5.6752818299605289E-2</v>
      </c>
      <c r="M181">
        <f t="shared" si="43"/>
        <v>8841.8078333863268</v>
      </c>
      <c r="N181">
        <f t="shared" ref="N181:S181" si="101">N169</f>
        <v>1.1813221450223856</v>
      </c>
      <c r="O181">
        <f t="shared" si="101"/>
        <v>1.0583928992520348</v>
      </c>
      <c r="P181">
        <f t="shared" si="101"/>
        <v>1.0249246350378065</v>
      </c>
      <c r="Q181">
        <f t="shared" si="101"/>
        <v>1.0116763904262953</v>
      </c>
      <c r="R181">
        <f t="shared" si="101"/>
        <v>1.0056898343371472</v>
      </c>
      <c r="S181">
        <f t="shared" si="101"/>
        <v>1.0028239197888971</v>
      </c>
      <c r="T181">
        <f t="shared" si="72"/>
        <v>0.43</v>
      </c>
      <c r="U181">
        <f t="shared" si="72"/>
        <v>4.4999999999999998E-2</v>
      </c>
      <c r="V181">
        <f t="shared" si="34"/>
        <v>4.9999999999999998E-7</v>
      </c>
      <c r="W181">
        <f t="shared" si="34"/>
        <v>0.17050111485872416</v>
      </c>
      <c r="X181">
        <f t="shared" si="34"/>
        <v>0.26086441277848288</v>
      </c>
      <c r="Y181">
        <f t="shared" si="34"/>
        <v>0.3160087418324502</v>
      </c>
      <c r="Z181">
        <f t="shared" si="35"/>
        <v>0.34643685074413205</v>
      </c>
      <c r="AA181">
        <f t="shared" si="35"/>
        <v>0.36248328591441092</v>
      </c>
    </row>
    <row r="182" spans="1:27" x14ac:dyDescent="0.45">
      <c r="A182">
        <f t="shared" si="32"/>
        <v>2035</v>
      </c>
      <c r="B182">
        <f t="shared" si="36"/>
        <v>1</v>
      </c>
      <c r="C182">
        <v>180</v>
      </c>
      <c r="D182">
        <f t="shared" si="45"/>
        <v>139.12735063673068</v>
      </c>
      <c r="E182">
        <f t="shared" si="47"/>
        <v>2152.0971122188989</v>
      </c>
      <c r="F182">
        <f t="shared" si="48"/>
        <v>2495.4110983468622</v>
      </c>
      <c r="G182">
        <f t="shared" si="49"/>
        <v>3500.2460947382292</v>
      </c>
      <c r="H182">
        <f t="shared" si="49"/>
        <v>2439.76237903641</v>
      </c>
      <c r="I182">
        <f t="shared" si="49"/>
        <v>1331.336267522596</v>
      </c>
      <c r="J182">
        <f t="shared" si="49"/>
        <v>653.83163076192454</v>
      </c>
      <c r="K182">
        <v>0</v>
      </c>
      <c r="L182">
        <f t="shared" si="61"/>
        <v>1.3351200307261543E-2</v>
      </c>
      <c r="M182">
        <f t="shared" si="43"/>
        <v>10420.587470406022</v>
      </c>
      <c r="N182">
        <f t="shared" ref="N182:S182" si="102">N170</f>
        <v>8.6201218745313053</v>
      </c>
      <c r="O182">
        <f t="shared" si="102"/>
        <v>1.1610740940419642</v>
      </c>
      <c r="P182">
        <f t="shared" si="102"/>
        <v>1.0540543689490181</v>
      </c>
      <c r="Q182">
        <f t="shared" si="102"/>
        <v>1.0233414656310638</v>
      </c>
      <c r="R182">
        <f t="shared" si="102"/>
        <v>1.0109854330301788</v>
      </c>
      <c r="S182">
        <f t="shared" si="102"/>
        <v>1.0053643810555184</v>
      </c>
      <c r="T182">
        <f t="shared" si="72"/>
        <v>0.43</v>
      </c>
      <c r="U182">
        <f t="shared" si="72"/>
        <v>4.4999999999999998E-2</v>
      </c>
      <c r="V182">
        <f t="shared" si="34"/>
        <v>4.9999999999999998E-7</v>
      </c>
      <c r="W182">
        <f t="shared" si="34"/>
        <v>0.17050111485872416</v>
      </c>
      <c r="X182">
        <f t="shared" si="34"/>
        <v>0.26086441277848288</v>
      </c>
      <c r="Y182">
        <f t="shared" si="34"/>
        <v>0.3160087418324502</v>
      </c>
      <c r="Z182">
        <f t="shared" si="35"/>
        <v>0.34643685074413205</v>
      </c>
      <c r="AA182">
        <f t="shared" si="35"/>
        <v>0.36248328591441092</v>
      </c>
    </row>
    <row r="183" spans="1:27" x14ac:dyDescent="0.45">
      <c r="A183">
        <f t="shared" si="32"/>
        <v>2035</v>
      </c>
      <c r="B183">
        <f t="shared" si="36"/>
        <v>2</v>
      </c>
      <c r="C183">
        <v>181</v>
      </c>
      <c r="D183">
        <f t="shared" si="45"/>
        <v>129.67724265294694</v>
      </c>
      <c r="E183">
        <f t="shared" si="47"/>
        <v>10554.301312129759</v>
      </c>
      <c r="F183">
        <f t="shared" si="48"/>
        <v>2733.6593737399626</v>
      </c>
      <c r="G183">
        <f t="shared" si="49"/>
        <v>3476.6919658350084</v>
      </c>
      <c r="H183">
        <f t="shared" si="49"/>
        <v>2351.7843021360554</v>
      </c>
      <c r="I183">
        <f t="shared" si="49"/>
        <v>1267.6183649642423</v>
      </c>
      <c r="J183">
        <f t="shared" si="49"/>
        <v>619.02933923105979</v>
      </c>
      <c r="K183">
        <v>0</v>
      </c>
      <c r="L183">
        <f t="shared" si="61"/>
        <v>1.2410750453903562E-2</v>
      </c>
      <c r="M183">
        <f t="shared" si="43"/>
        <v>10448.783345906328</v>
      </c>
      <c r="N183">
        <f t="shared" ref="N183:S183" si="103">N171</f>
        <v>3.2678406690608193</v>
      </c>
      <c r="O183">
        <f t="shared" si="103"/>
        <v>1.1440413263120033</v>
      </c>
      <c r="P183">
        <f t="shared" si="103"/>
        <v>1.0501129079198277</v>
      </c>
      <c r="Q183">
        <f t="shared" si="103"/>
        <v>1.0218709165783502</v>
      </c>
      <c r="R183">
        <f t="shared" si="103"/>
        <v>1.0103378645517875</v>
      </c>
      <c r="S183">
        <f t="shared" si="103"/>
        <v>1.0050581211766119</v>
      </c>
      <c r="T183">
        <f t="shared" si="72"/>
        <v>0.43</v>
      </c>
      <c r="U183">
        <f t="shared" si="72"/>
        <v>4.4999999999999998E-2</v>
      </c>
      <c r="V183">
        <f t="shared" si="34"/>
        <v>4.9999999999999998E-7</v>
      </c>
      <c r="W183">
        <f t="shared" si="34"/>
        <v>0.17050111485872416</v>
      </c>
      <c r="X183">
        <f t="shared" si="34"/>
        <v>0.26086441277848288</v>
      </c>
      <c r="Y183">
        <f t="shared" si="34"/>
        <v>0.3160087418324502</v>
      </c>
      <c r="Z183">
        <f t="shared" si="35"/>
        <v>0.34643685074413205</v>
      </c>
      <c r="AA183">
        <f t="shared" si="35"/>
        <v>0.36248328591441092</v>
      </c>
    </row>
    <row r="184" spans="1:27" x14ac:dyDescent="0.45">
      <c r="A184">
        <f t="shared" si="32"/>
        <v>2035</v>
      </c>
      <c r="B184">
        <f t="shared" si="36"/>
        <v>3</v>
      </c>
      <c r="C184">
        <v>182</v>
      </c>
      <c r="D184">
        <f t="shared" si="45"/>
        <v>220.77648672020376</v>
      </c>
      <c r="E184">
        <f t="shared" si="47"/>
        <v>19477.164045848502</v>
      </c>
      <c r="F184">
        <f t="shared" si="48"/>
        <v>2952.7586630024039</v>
      </c>
      <c r="G184">
        <f t="shared" si="49"/>
        <v>3443.4793938331304</v>
      </c>
      <c r="H184">
        <f t="shared" si="49"/>
        <v>2265.8876732043022</v>
      </c>
      <c r="I184">
        <f t="shared" si="49"/>
        <v>1207.3582092896374</v>
      </c>
      <c r="J184">
        <f t="shared" si="49"/>
        <v>586.48062507909231</v>
      </c>
      <c r="K184">
        <v>0</v>
      </c>
      <c r="L184">
        <f t="shared" si="61"/>
        <v>2.1114884749295418E-2</v>
      </c>
      <c r="M184">
        <f t="shared" si="43"/>
        <v>10455.964564408567</v>
      </c>
      <c r="N184">
        <f t="shared" ref="N184:S184" si="104">N172</f>
        <v>2.2382502350490769</v>
      </c>
      <c r="O184">
        <f t="shared" si="104"/>
        <v>1.1295373993361264</v>
      </c>
      <c r="P184">
        <f t="shared" si="104"/>
        <v>1.0465219726732478</v>
      </c>
      <c r="Q184">
        <f t="shared" si="104"/>
        <v>1.0205035229536517</v>
      </c>
      <c r="R184">
        <f t="shared" si="104"/>
        <v>1.0097306758633313</v>
      </c>
      <c r="S184">
        <f t="shared" si="104"/>
        <v>1.0047698588762555</v>
      </c>
      <c r="T184">
        <f t="shared" si="72"/>
        <v>0.43</v>
      </c>
      <c r="U184">
        <f t="shared" si="72"/>
        <v>4.4999999999999998E-2</v>
      </c>
      <c r="V184">
        <f t="shared" si="34"/>
        <v>4.9999999999999998E-7</v>
      </c>
      <c r="W184">
        <f t="shared" si="34"/>
        <v>0.17050111485872416</v>
      </c>
      <c r="X184">
        <f t="shared" si="34"/>
        <v>0.26086441277848288</v>
      </c>
      <c r="Y184">
        <f t="shared" si="34"/>
        <v>0.3160087418324502</v>
      </c>
      <c r="Z184">
        <f t="shared" si="35"/>
        <v>0.34643685074413205</v>
      </c>
      <c r="AA184">
        <f t="shared" si="35"/>
        <v>0.36248328591441092</v>
      </c>
    </row>
    <row r="185" spans="1:27" x14ac:dyDescent="0.45">
      <c r="A185">
        <f t="shared" si="32"/>
        <v>2035</v>
      </c>
      <c r="B185">
        <f t="shared" si="36"/>
        <v>4</v>
      </c>
      <c r="C185">
        <v>183</v>
      </c>
      <c r="D185">
        <f t="shared" si="45"/>
        <v>179.83908719326212</v>
      </c>
      <c r="E185">
        <f t="shared" si="47"/>
        <v>24424.465977878714</v>
      </c>
      <c r="F185">
        <f t="shared" si="48"/>
        <v>3122.8178718648005</v>
      </c>
      <c r="G185">
        <f t="shared" si="49"/>
        <v>3368.8027193923399</v>
      </c>
      <c r="H185">
        <f t="shared" si="49"/>
        <v>2160.4468101571838</v>
      </c>
      <c r="I185">
        <f t="shared" si="49"/>
        <v>1138.7535933045181</v>
      </c>
      <c r="J185">
        <f t="shared" si="49"/>
        <v>550.37707161789092</v>
      </c>
      <c r="K185">
        <v>0</v>
      </c>
      <c r="L185">
        <f t="shared" si="61"/>
        <v>1.7390546631021866E-2</v>
      </c>
      <c r="M185">
        <f t="shared" si="43"/>
        <v>10341.198066336734</v>
      </c>
      <c r="N185">
        <f t="shared" ref="N185:S185" si="105">N173</f>
        <v>1.8270192822678391</v>
      </c>
      <c r="O185">
        <f t="shared" si="105"/>
        <v>1.1170577104393344</v>
      </c>
      <c r="P185">
        <f t="shared" si="105"/>
        <v>1.0432418957194785</v>
      </c>
      <c r="Q185">
        <f t="shared" si="105"/>
        <v>1.0192307904732578</v>
      </c>
      <c r="R185">
        <f t="shared" si="105"/>
        <v>1.0091610987898421</v>
      </c>
      <c r="S185">
        <f t="shared" si="105"/>
        <v>1.0044984798858381</v>
      </c>
      <c r="T185">
        <f t="shared" si="72"/>
        <v>0.43</v>
      </c>
      <c r="U185">
        <f t="shared" si="72"/>
        <v>4.4999999999999998E-2</v>
      </c>
      <c r="V185">
        <f t="shared" si="34"/>
        <v>4.9999999999999998E-7</v>
      </c>
      <c r="W185">
        <f t="shared" si="34"/>
        <v>0.17050111485872416</v>
      </c>
      <c r="X185">
        <f t="shared" si="34"/>
        <v>0.26086441277848288</v>
      </c>
      <c r="Y185">
        <f t="shared" si="34"/>
        <v>0.3160087418324502</v>
      </c>
      <c r="Z185">
        <f t="shared" si="35"/>
        <v>0.34643685074413205</v>
      </c>
      <c r="AA185">
        <f t="shared" si="35"/>
        <v>0.36248328591441092</v>
      </c>
    </row>
    <row r="186" spans="1:27" x14ac:dyDescent="0.45">
      <c r="A186">
        <f t="shared" si="32"/>
        <v>2035</v>
      </c>
      <c r="B186">
        <f t="shared" si="36"/>
        <v>5</v>
      </c>
      <c r="C186">
        <v>184</v>
      </c>
      <c r="D186">
        <f t="shared" si="45"/>
        <v>49.587308219320875</v>
      </c>
      <c r="E186">
        <f t="shared" si="47"/>
        <v>24890.704749183755</v>
      </c>
      <c r="F186">
        <f t="shared" si="48"/>
        <v>3277.0837220505805</v>
      </c>
      <c r="G186">
        <f t="shared" si="49"/>
        <v>3297.7393884137223</v>
      </c>
      <c r="H186">
        <f t="shared" si="49"/>
        <v>2065.3328331419166</v>
      </c>
      <c r="I186">
        <f t="shared" si="49"/>
        <v>1077.6689177683093</v>
      </c>
      <c r="J186">
        <f t="shared" si="49"/>
        <v>518.40319174438571</v>
      </c>
      <c r="K186">
        <v>0</v>
      </c>
      <c r="L186">
        <f t="shared" si="61"/>
        <v>4.8442949846366438E-3</v>
      </c>
      <c r="M186">
        <f t="shared" si="43"/>
        <v>10236.228053118915</v>
      </c>
      <c r="N186">
        <f t="shared" ref="N186:S186" si="106">N174</f>
        <v>1.6095724778898968</v>
      </c>
      <c r="O186">
        <f t="shared" si="106"/>
        <v>1.1062230943819682</v>
      </c>
      <c r="P186">
        <f t="shared" si="106"/>
        <v>1.0402386604077685</v>
      </c>
      <c r="Q186">
        <f t="shared" si="106"/>
        <v>1.0180450748550256</v>
      </c>
      <c r="R186">
        <f t="shared" si="106"/>
        <v>1.0086265832125294</v>
      </c>
      <c r="S186">
        <f t="shared" si="106"/>
        <v>1.0042429451623935</v>
      </c>
      <c r="T186">
        <f t="shared" si="72"/>
        <v>0.43</v>
      </c>
      <c r="U186">
        <f t="shared" si="72"/>
        <v>4.4999999999999998E-2</v>
      </c>
      <c r="V186">
        <f t="shared" si="34"/>
        <v>4.9999999999999998E-7</v>
      </c>
      <c r="W186">
        <f t="shared" si="34"/>
        <v>0.17050111485872416</v>
      </c>
      <c r="X186">
        <f t="shared" si="34"/>
        <v>0.26086441277848288</v>
      </c>
      <c r="Y186">
        <f t="shared" ref="Y186:AA242" si="107">Y185</f>
        <v>0.3160087418324502</v>
      </c>
      <c r="Z186">
        <f t="shared" si="35"/>
        <v>0.34643685074413205</v>
      </c>
      <c r="AA186">
        <f t="shared" si="35"/>
        <v>0.36248328591441092</v>
      </c>
    </row>
    <row r="187" spans="1:27" x14ac:dyDescent="0.45">
      <c r="A187">
        <f t="shared" ref="A187:A242" si="108">A67+10</f>
        <v>2035</v>
      </c>
      <c r="B187">
        <f t="shared" si="36"/>
        <v>6</v>
      </c>
      <c r="C187">
        <v>185</v>
      </c>
      <c r="D187">
        <f t="shared" si="45"/>
        <v>168.15629287171026</v>
      </c>
      <c r="E187">
        <f t="shared" si="47"/>
        <v>22337.531144970715</v>
      </c>
      <c r="F187">
        <f t="shared" si="48"/>
        <v>3446.1771790166063</v>
      </c>
      <c r="G187">
        <f t="shared" si="49"/>
        <v>3260.0911612275086</v>
      </c>
      <c r="H187">
        <f t="shared" si="49"/>
        <v>1997.979750889067</v>
      </c>
      <c r="I187">
        <f t="shared" si="49"/>
        <v>1032.8315239032154</v>
      </c>
      <c r="J187">
        <f t="shared" si="49"/>
        <v>494.66432641452639</v>
      </c>
      <c r="K187">
        <v>0</v>
      </c>
      <c r="L187">
        <f t="shared" si="61"/>
        <v>1.6434763597872513E-2</v>
      </c>
      <c r="M187">
        <f t="shared" si="43"/>
        <v>10231.743941450923</v>
      </c>
      <c r="N187">
        <f t="shared" ref="N187:S187" si="109">N175</f>
        <v>1.4760746702145</v>
      </c>
      <c r="O187">
        <f t="shared" si="109"/>
        <v>1.0967431646444317</v>
      </c>
      <c r="P187">
        <f t="shared" si="109"/>
        <v>1.0374829288133849</v>
      </c>
      <c r="Q187">
        <f t="shared" si="109"/>
        <v>1.0169394788043777</v>
      </c>
      <c r="R187">
        <f t="shared" si="109"/>
        <v>1.0081247767436716</v>
      </c>
      <c r="S187">
        <f t="shared" si="109"/>
        <v>1.004002285131397</v>
      </c>
      <c r="T187">
        <f t="shared" si="72"/>
        <v>0.43</v>
      </c>
      <c r="U187">
        <f t="shared" si="72"/>
        <v>4.4999999999999998E-2</v>
      </c>
      <c r="V187">
        <f t="shared" si="72"/>
        <v>4.9999999999999998E-7</v>
      </c>
      <c r="W187">
        <f t="shared" si="72"/>
        <v>0.17050111485872416</v>
      </c>
      <c r="X187">
        <f t="shared" si="72"/>
        <v>0.26086441277848288</v>
      </c>
      <c r="Y187">
        <f t="shared" si="107"/>
        <v>0.3160087418324502</v>
      </c>
      <c r="Z187">
        <f t="shared" si="107"/>
        <v>0.34643685074413205</v>
      </c>
      <c r="AA187">
        <f t="shared" si="107"/>
        <v>0.36248328591441092</v>
      </c>
    </row>
    <row r="188" spans="1:27" x14ac:dyDescent="0.45">
      <c r="A188">
        <f t="shared" si="108"/>
        <v>2035</v>
      </c>
      <c r="B188">
        <f t="shared" ref="B188:B242" si="110">B68</f>
        <v>7</v>
      </c>
      <c r="C188">
        <v>186</v>
      </c>
      <c r="D188">
        <f t="shared" si="45"/>
        <v>104.01828864608284</v>
      </c>
      <c r="E188">
        <f t="shared" si="47"/>
        <v>18425.707414794226</v>
      </c>
      <c r="F188">
        <f t="shared" si="48"/>
        <v>3552.8534510507675</v>
      </c>
      <c r="G188">
        <f t="shared" si="49"/>
        <v>3176.5070969299541</v>
      </c>
      <c r="H188">
        <f t="shared" si="49"/>
        <v>1907.556059757743</v>
      </c>
      <c r="I188">
        <f t="shared" si="49"/>
        <v>977.39367029178129</v>
      </c>
      <c r="J188">
        <f t="shared" si="49"/>
        <v>466.1654376940516</v>
      </c>
      <c r="K188">
        <v>0</v>
      </c>
      <c r="L188">
        <f t="shared" si="61"/>
        <v>1.0318787682195112E-2</v>
      </c>
      <c r="M188">
        <f t="shared" si="43"/>
        <v>10080.475715724297</v>
      </c>
      <c r="N188">
        <f t="shared" ref="N188:S188" si="111">N176</f>
        <v>1.3861661914514798</v>
      </c>
      <c r="O188">
        <f t="shared" si="111"/>
        <v>1.0883917876192275</v>
      </c>
      <c r="P188">
        <f t="shared" si="111"/>
        <v>1.0349492637516564</v>
      </c>
      <c r="Q188">
        <f t="shared" si="111"/>
        <v>1.0159077636897533</v>
      </c>
      <c r="R188">
        <f t="shared" si="111"/>
        <v>1.0076535066400056</v>
      </c>
      <c r="S188">
        <f t="shared" si="111"/>
        <v>1.0037755944420483</v>
      </c>
      <c r="T188">
        <f t="shared" si="72"/>
        <v>0.43</v>
      </c>
      <c r="U188">
        <f t="shared" si="72"/>
        <v>4.4999999999999998E-2</v>
      </c>
      <c r="V188">
        <f t="shared" si="72"/>
        <v>4.9999999999999998E-7</v>
      </c>
      <c r="W188">
        <f t="shared" si="72"/>
        <v>0.17050111485872416</v>
      </c>
      <c r="X188">
        <f t="shared" si="72"/>
        <v>0.26086441277848288</v>
      </c>
      <c r="Y188">
        <f t="shared" si="107"/>
        <v>0.3160087418324502</v>
      </c>
      <c r="Z188">
        <f t="shared" si="107"/>
        <v>0.34643685074413205</v>
      </c>
      <c r="AA188">
        <f t="shared" si="107"/>
        <v>0.36248328591441092</v>
      </c>
    </row>
    <row r="189" spans="1:27" x14ac:dyDescent="0.45">
      <c r="A189">
        <f t="shared" si="108"/>
        <v>2035</v>
      </c>
      <c r="B189">
        <f t="shared" si="110"/>
        <v>8</v>
      </c>
      <c r="C189">
        <v>187</v>
      </c>
      <c r="D189">
        <f t="shared" si="45"/>
        <v>95.480859078519771</v>
      </c>
      <c r="E189">
        <f t="shared" si="47"/>
        <v>14323.116472705944</v>
      </c>
      <c r="F189">
        <f t="shared" si="48"/>
        <v>3656.2250349677161</v>
      </c>
      <c r="G189">
        <f t="shared" si="49"/>
        <v>3106.8074133082305</v>
      </c>
      <c r="H189">
        <f t="shared" si="49"/>
        <v>1831.0117993236418</v>
      </c>
      <c r="I189">
        <f t="shared" si="49"/>
        <v>930.46930430591988</v>
      </c>
      <c r="J189">
        <f t="shared" si="49"/>
        <v>442.05858013350604</v>
      </c>
      <c r="K189">
        <v>0</v>
      </c>
      <c r="L189">
        <f t="shared" si="61"/>
        <v>9.5801101736456111E-3</v>
      </c>
      <c r="M189">
        <f t="shared" si="43"/>
        <v>9966.572132039013</v>
      </c>
      <c r="N189">
        <f t="shared" ref="N189:S189" si="112">N177</f>
        <v>1.3216858523054307</v>
      </c>
      <c r="O189">
        <f t="shared" si="112"/>
        <v>1.080990254040735</v>
      </c>
      <c r="P189">
        <f t="shared" si="112"/>
        <v>1.0326155011645681</v>
      </c>
      <c r="Q189">
        <f t="shared" si="112"/>
        <v>1.0149442735164043</v>
      </c>
      <c r="R189">
        <f t="shared" si="112"/>
        <v>1.0072107636700451</v>
      </c>
      <c r="S189">
        <f t="shared" si="112"/>
        <v>1.0035620271820644</v>
      </c>
      <c r="T189">
        <f t="shared" si="72"/>
        <v>0.43</v>
      </c>
      <c r="U189">
        <f t="shared" si="72"/>
        <v>4.4999999999999998E-2</v>
      </c>
      <c r="V189">
        <f t="shared" si="72"/>
        <v>4.9999999999999998E-7</v>
      </c>
      <c r="W189">
        <f t="shared" si="72"/>
        <v>0.17050111485872416</v>
      </c>
      <c r="X189">
        <f t="shared" si="72"/>
        <v>0.26086441277848288</v>
      </c>
      <c r="Y189">
        <f t="shared" si="107"/>
        <v>0.3160087418324502</v>
      </c>
      <c r="Z189">
        <f t="shared" si="107"/>
        <v>0.34643685074413205</v>
      </c>
      <c r="AA189">
        <f t="shared" si="107"/>
        <v>0.36248328591441092</v>
      </c>
    </row>
    <row r="190" spans="1:27" x14ac:dyDescent="0.45">
      <c r="A190">
        <f t="shared" si="108"/>
        <v>2035</v>
      </c>
      <c r="B190">
        <f t="shared" si="110"/>
        <v>9</v>
      </c>
      <c r="C190">
        <v>188</v>
      </c>
      <c r="D190">
        <f t="shared" si="45"/>
        <v>43.868340764722511</v>
      </c>
      <c r="E190">
        <f t="shared" si="47"/>
        <v>10654.90340272406</v>
      </c>
      <c r="F190">
        <f t="shared" si="48"/>
        <v>3739.4611274031213</v>
      </c>
      <c r="G190">
        <f t="shared" si="49"/>
        <v>3034.0077495721034</v>
      </c>
      <c r="H190">
        <f t="shared" si="49"/>
        <v>1757.2067733768297</v>
      </c>
      <c r="I190">
        <f t="shared" si="49"/>
        <v>886.09165867778745</v>
      </c>
      <c r="J190">
        <f t="shared" si="49"/>
        <v>419.43474069458176</v>
      </c>
      <c r="K190">
        <v>0</v>
      </c>
      <c r="L190">
        <f t="shared" si="61"/>
        <v>4.4598860965804942E-3</v>
      </c>
      <c r="M190">
        <f t="shared" si="43"/>
        <v>9836.202049724423</v>
      </c>
      <c r="N190">
        <f t="shared" ref="N190:S190" si="113">N178</f>
        <v>1.273295559186874</v>
      </c>
      <c r="O190">
        <f t="shared" si="113"/>
        <v>1.0743954718332109</v>
      </c>
      <c r="P190">
        <f t="shared" si="113"/>
        <v>1.0304622400391612</v>
      </c>
      <c r="Q190">
        <f t="shared" si="113"/>
        <v>1.0140438692420448</v>
      </c>
      <c r="R190">
        <f t="shared" si="113"/>
        <v>1.0067946876914795</v>
      </c>
      <c r="S190">
        <f t="shared" si="113"/>
        <v>1.0033607925051915</v>
      </c>
      <c r="T190">
        <f t="shared" si="72"/>
        <v>0.43</v>
      </c>
      <c r="U190">
        <f t="shared" si="72"/>
        <v>4.4999999999999998E-2</v>
      </c>
      <c r="V190">
        <f t="shared" si="72"/>
        <v>4.9999999999999998E-7</v>
      </c>
      <c r="W190">
        <f t="shared" si="72"/>
        <v>0.17050111485872416</v>
      </c>
      <c r="X190">
        <f t="shared" si="72"/>
        <v>0.26086441277848288</v>
      </c>
      <c r="Y190">
        <f t="shared" si="107"/>
        <v>0.3160087418324502</v>
      </c>
      <c r="Z190">
        <f t="shared" si="107"/>
        <v>0.34643685074413205</v>
      </c>
      <c r="AA190">
        <f t="shared" si="107"/>
        <v>0.36248328591441092</v>
      </c>
    </row>
    <row r="191" spans="1:27" x14ac:dyDescent="0.45">
      <c r="A191">
        <f t="shared" si="108"/>
        <v>2035</v>
      </c>
      <c r="B191">
        <f t="shared" si="110"/>
        <v>10</v>
      </c>
      <c r="C191">
        <v>189</v>
      </c>
      <c r="D191">
        <f t="shared" si="45"/>
        <v>101.46345094406792</v>
      </c>
      <c r="E191">
        <f t="shared" si="47"/>
        <v>7660.8227850047697</v>
      </c>
      <c r="F191">
        <f t="shared" si="48"/>
        <v>3820.1878270803986</v>
      </c>
      <c r="G191">
        <f t="shared" si="49"/>
        <v>2972.2097239545992</v>
      </c>
      <c r="H191">
        <f t="shared" si="49"/>
        <v>1693.8629994769674</v>
      </c>
      <c r="I191">
        <f t="shared" si="49"/>
        <v>848.01545003129127</v>
      </c>
      <c r="J191">
        <f t="shared" si="49"/>
        <v>400.03574583683979</v>
      </c>
      <c r="K191">
        <v>0</v>
      </c>
      <c r="L191">
        <f t="shared" si="61"/>
        <v>1.0423279384061148E-2</v>
      </c>
      <c r="M191">
        <f t="shared" si="43"/>
        <v>9734.3117463800954</v>
      </c>
      <c r="N191">
        <f t="shared" ref="N191:S191" si="114">N179</f>
        <v>1.2357161815305073</v>
      </c>
      <c r="O191">
        <f t="shared" si="114"/>
        <v>1.0684915165613005</v>
      </c>
      <c r="P191">
        <f t="shared" si="114"/>
        <v>1.0284724249621717</v>
      </c>
      <c r="Q191">
        <f t="shared" si="114"/>
        <v>1.0132018718255937</v>
      </c>
      <c r="R191">
        <f t="shared" si="114"/>
        <v>1.0064035547290595</v>
      </c>
      <c r="S191">
        <f t="shared" si="114"/>
        <v>1.0031711506301075</v>
      </c>
      <c r="T191">
        <f t="shared" si="72"/>
        <v>0.43</v>
      </c>
      <c r="U191">
        <f t="shared" si="72"/>
        <v>4.4999999999999998E-2</v>
      </c>
      <c r="V191">
        <f t="shared" si="72"/>
        <v>4.9999999999999998E-7</v>
      </c>
      <c r="W191">
        <f t="shared" si="72"/>
        <v>0.17050111485872416</v>
      </c>
      <c r="X191">
        <f t="shared" si="72"/>
        <v>0.26086441277848288</v>
      </c>
      <c r="Y191">
        <f t="shared" si="107"/>
        <v>0.3160087418324502</v>
      </c>
      <c r="Z191">
        <f t="shared" si="107"/>
        <v>0.34643685074413205</v>
      </c>
      <c r="AA191">
        <f t="shared" si="107"/>
        <v>0.36248328591441092</v>
      </c>
    </row>
    <row r="192" spans="1:27" x14ac:dyDescent="0.45">
      <c r="A192">
        <f t="shared" si="108"/>
        <v>2035</v>
      </c>
      <c r="B192">
        <f t="shared" si="110"/>
        <v>11</v>
      </c>
      <c r="C192">
        <v>190</v>
      </c>
      <c r="D192">
        <f t="shared" si="45"/>
        <v>747.07587190912977</v>
      </c>
      <c r="E192">
        <f t="shared" si="47"/>
        <v>5359.7025444317997</v>
      </c>
      <c r="F192">
        <f t="shared" si="48"/>
        <v>3858.3366770641283</v>
      </c>
      <c r="G192">
        <f t="shared" si="49"/>
        <v>2888.2979615478034</v>
      </c>
      <c r="H192">
        <f t="shared" si="49"/>
        <v>1621.3394221284277</v>
      </c>
      <c r="I192">
        <f t="shared" si="49"/>
        <v>806.20160206702872</v>
      </c>
      <c r="J192">
        <f t="shared" si="49"/>
        <v>379.07594072685293</v>
      </c>
      <c r="K192">
        <v>0</v>
      </c>
      <c r="L192">
        <f t="shared" si="61"/>
        <v>7.8201213881224266E-2</v>
      </c>
      <c r="M192">
        <f t="shared" si="43"/>
        <v>9553.2516035342396</v>
      </c>
      <c r="N192">
        <f t="shared" ref="N192:S192" si="115">N180</f>
        <v>1.2057434936253839</v>
      </c>
      <c r="O192">
        <f t="shared" si="115"/>
        <v>1.0631834768008654</v>
      </c>
      <c r="P192">
        <f t="shared" si="115"/>
        <v>1.0266310022622362</v>
      </c>
      <c r="Q192">
        <f t="shared" si="115"/>
        <v>1.0124140126799859</v>
      </c>
      <c r="R192">
        <f t="shared" si="115"/>
        <v>1.0060357653723409</v>
      </c>
      <c r="S192">
        <f t="shared" si="115"/>
        <v>1.0029924091740836</v>
      </c>
      <c r="T192">
        <f t="shared" si="72"/>
        <v>0.43</v>
      </c>
      <c r="U192">
        <f t="shared" si="72"/>
        <v>4.4999999999999998E-2</v>
      </c>
      <c r="V192">
        <f t="shared" si="72"/>
        <v>4.9999999999999998E-7</v>
      </c>
      <c r="W192">
        <f t="shared" si="72"/>
        <v>0.17050111485872416</v>
      </c>
      <c r="X192">
        <f t="shared" si="72"/>
        <v>0.26086441277848288</v>
      </c>
      <c r="Y192">
        <f t="shared" si="107"/>
        <v>0.3160087418324502</v>
      </c>
      <c r="Z192">
        <f t="shared" si="107"/>
        <v>0.34643685074413205</v>
      </c>
      <c r="AA192">
        <f t="shared" si="107"/>
        <v>0.36248328591441092</v>
      </c>
    </row>
    <row r="193" spans="1:27" x14ac:dyDescent="0.45">
      <c r="A193">
        <f t="shared" si="108"/>
        <v>2035</v>
      </c>
      <c r="B193">
        <f t="shared" si="110"/>
        <v>12</v>
      </c>
      <c r="C193">
        <v>191</v>
      </c>
      <c r="D193">
        <f t="shared" si="45"/>
        <v>494.17523440207862</v>
      </c>
      <c r="E193">
        <f t="shared" si="47"/>
        <v>3666.2647465090026</v>
      </c>
      <c r="F193">
        <f t="shared" si="48"/>
        <v>3615.7978001459537</v>
      </c>
      <c r="G193">
        <f t="shared" si="49"/>
        <v>2605.9130940527803</v>
      </c>
      <c r="H193">
        <f t="shared" si="49"/>
        <v>1440.8100355870672</v>
      </c>
      <c r="I193">
        <f t="shared" si="49"/>
        <v>711.52365780518528</v>
      </c>
      <c r="J193">
        <f t="shared" si="49"/>
        <v>333.45662923432127</v>
      </c>
      <c r="K193">
        <v>0</v>
      </c>
      <c r="L193">
        <f t="shared" si="61"/>
        <v>5.6752818299605289E-2</v>
      </c>
      <c r="M193">
        <f t="shared" si="43"/>
        <v>8707.501216825307</v>
      </c>
      <c r="N193">
        <f t="shared" ref="N193:S193" si="116">N181</f>
        <v>1.1813221450223856</v>
      </c>
      <c r="O193">
        <f t="shared" si="116"/>
        <v>1.0583928992520348</v>
      </c>
      <c r="P193">
        <f t="shared" si="116"/>
        <v>1.0249246350378065</v>
      </c>
      <c r="Q193">
        <f t="shared" si="116"/>
        <v>1.0116763904262953</v>
      </c>
      <c r="R193">
        <f t="shared" si="116"/>
        <v>1.0056898343371472</v>
      </c>
      <c r="S193">
        <f t="shared" si="116"/>
        <v>1.0028239197888971</v>
      </c>
      <c r="T193">
        <f t="shared" si="72"/>
        <v>0.43</v>
      </c>
      <c r="U193">
        <f t="shared" si="72"/>
        <v>4.4999999999999998E-2</v>
      </c>
      <c r="V193">
        <f t="shared" si="72"/>
        <v>4.9999999999999998E-7</v>
      </c>
      <c r="W193">
        <f t="shared" si="72"/>
        <v>0.17050111485872416</v>
      </c>
      <c r="X193">
        <f t="shared" si="72"/>
        <v>0.26086441277848288</v>
      </c>
      <c r="Y193">
        <f t="shared" si="107"/>
        <v>0.3160087418324502</v>
      </c>
      <c r="Z193">
        <f t="shared" si="107"/>
        <v>0.34643685074413205</v>
      </c>
      <c r="AA193">
        <f t="shared" si="107"/>
        <v>0.36248328591441092</v>
      </c>
    </row>
    <row r="194" spans="1:27" x14ac:dyDescent="0.45">
      <c r="A194">
        <f t="shared" si="108"/>
        <v>2036</v>
      </c>
      <c r="B194">
        <f t="shared" si="110"/>
        <v>1</v>
      </c>
      <c r="C194">
        <v>192</v>
      </c>
      <c r="D194">
        <f t="shared" si="45"/>
        <v>137.06759166357244</v>
      </c>
      <c r="E194">
        <f t="shared" si="47"/>
        <v>2118.9665815406565</v>
      </c>
      <c r="F194">
        <f t="shared" si="48"/>
        <v>2460.753279555317</v>
      </c>
      <c r="G194">
        <f t="shared" si="49"/>
        <v>3449.5159389895571</v>
      </c>
      <c r="H194">
        <f t="shared" si="49"/>
        <v>2402.7827108221445</v>
      </c>
      <c r="I194">
        <f t="shared" si="49"/>
        <v>1310.2699586146136</v>
      </c>
      <c r="J194">
        <f t="shared" si="49"/>
        <v>642.99039174824202</v>
      </c>
      <c r="K194">
        <v>0</v>
      </c>
      <c r="L194">
        <f t="shared" si="61"/>
        <v>1.3351200307261543E-2</v>
      </c>
      <c r="M194">
        <f t="shared" ref="M194:M242" si="117">SUM(F194:J194)</f>
        <v>10266.312279729875</v>
      </c>
      <c r="N194">
        <f t="shared" ref="N194:S194" si="118">N182</f>
        <v>8.6201218745313053</v>
      </c>
      <c r="O194">
        <f t="shared" si="118"/>
        <v>1.1610740940419642</v>
      </c>
      <c r="P194">
        <f t="shared" si="118"/>
        <v>1.0540543689490181</v>
      </c>
      <c r="Q194">
        <f t="shared" si="118"/>
        <v>1.0233414656310638</v>
      </c>
      <c r="R194">
        <f t="shared" si="118"/>
        <v>1.0109854330301788</v>
      </c>
      <c r="S194">
        <f t="shared" si="118"/>
        <v>1.0053643810555184</v>
      </c>
      <c r="T194">
        <f t="shared" si="72"/>
        <v>0.43</v>
      </c>
      <c r="U194">
        <f t="shared" si="72"/>
        <v>4.4999999999999998E-2</v>
      </c>
      <c r="V194">
        <f t="shared" si="72"/>
        <v>4.9999999999999998E-7</v>
      </c>
      <c r="W194">
        <f t="shared" si="72"/>
        <v>0.17050111485872416</v>
      </c>
      <c r="X194">
        <f t="shared" si="72"/>
        <v>0.26086441277848288</v>
      </c>
      <c r="Y194">
        <f t="shared" si="107"/>
        <v>0.3160087418324502</v>
      </c>
      <c r="Z194">
        <f t="shared" si="107"/>
        <v>0.34643685074413205</v>
      </c>
      <c r="AA194">
        <f t="shared" si="107"/>
        <v>0.36248328591441092</v>
      </c>
    </row>
    <row r="195" spans="1:27" x14ac:dyDescent="0.45">
      <c r="A195">
        <f t="shared" si="108"/>
        <v>2036</v>
      </c>
      <c r="B195">
        <f t="shared" si="110"/>
        <v>2</v>
      </c>
      <c r="C195">
        <v>193</v>
      </c>
      <c r="D195">
        <f t="shared" ref="D195:D242" si="119">L195*M195</f>
        <v>127.76196640861609</v>
      </c>
      <c r="E195">
        <f t="shared" si="47"/>
        <v>10392.12534602539</v>
      </c>
      <c r="F195">
        <f t="shared" si="48"/>
        <v>2695.6926149659662</v>
      </c>
      <c r="G195">
        <f t="shared" si="49"/>
        <v>3426.3031874053709</v>
      </c>
      <c r="H195">
        <f t="shared" si="49"/>
        <v>2316.1381244788449</v>
      </c>
      <c r="I195">
        <f t="shared" si="49"/>
        <v>1247.5602919550392</v>
      </c>
      <c r="J195">
        <f t="shared" ref="J195:J242" si="120">IF(MOD($C194,12)=11,R194*(1-$U194)*I194-$L194*I194,S194*(1-$U194)*J194-$L194*J194)</f>
        <v>608.76516003363349</v>
      </c>
      <c r="K195">
        <v>0</v>
      </c>
      <c r="L195">
        <f t="shared" si="61"/>
        <v>1.2410750453903562E-2</v>
      </c>
      <c r="M195">
        <f t="shared" si="117"/>
        <v>10294.459378838854</v>
      </c>
      <c r="N195">
        <f t="shared" ref="N195:S195" si="121">N183</f>
        <v>3.2678406690608193</v>
      </c>
      <c r="O195">
        <f t="shared" si="121"/>
        <v>1.1440413263120033</v>
      </c>
      <c r="P195">
        <f t="shared" si="121"/>
        <v>1.0501129079198277</v>
      </c>
      <c r="Q195">
        <f t="shared" si="121"/>
        <v>1.0218709165783502</v>
      </c>
      <c r="R195">
        <f t="shared" si="121"/>
        <v>1.0103378645517875</v>
      </c>
      <c r="S195">
        <f t="shared" si="121"/>
        <v>1.0050581211766119</v>
      </c>
      <c r="T195">
        <f t="shared" si="72"/>
        <v>0.43</v>
      </c>
      <c r="U195">
        <f t="shared" si="72"/>
        <v>4.4999999999999998E-2</v>
      </c>
      <c r="V195">
        <f t="shared" si="72"/>
        <v>4.9999999999999998E-7</v>
      </c>
      <c r="W195">
        <f t="shared" si="72"/>
        <v>0.17050111485872416</v>
      </c>
      <c r="X195">
        <f t="shared" si="72"/>
        <v>0.26086441277848288</v>
      </c>
      <c r="Y195">
        <f t="shared" si="107"/>
        <v>0.3160087418324502</v>
      </c>
      <c r="Z195">
        <f t="shared" si="107"/>
        <v>0.34643685074413205</v>
      </c>
      <c r="AA195">
        <f t="shared" si="107"/>
        <v>0.36248328591441092</v>
      </c>
    </row>
    <row r="196" spans="1:27" x14ac:dyDescent="0.45">
      <c r="A196">
        <f t="shared" si="108"/>
        <v>2036</v>
      </c>
      <c r="B196">
        <f t="shared" si="110"/>
        <v>3</v>
      </c>
      <c r="C196">
        <v>194</v>
      </c>
      <c r="D196">
        <f t="shared" si="119"/>
        <v>217.52288491291856</v>
      </c>
      <c r="E196">
        <f t="shared" ref="E196:E242" si="122">IF(MOD($C195,12)=11,SUMPRODUCT(F195:J195,W195:AA195),N195*(1-$T195-$V195*E195)*E195-K195*E195)</f>
        <v>19180.634310608566</v>
      </c>
      <c r="F196">
        <f t="shared" ref="F196:F242" si="123">IF(MOD($C195,12)=11,$N195*(1-$T195-$V195*E195)*E195-$K195*$E195,O195*(1-$U195)*F195-$L195*F195)</f>
        <v>2911.7489172553815</v>
      </c>
      <c r="G196">
        <f t="shared" ref="G196:I242" si="124">IF(MOD($C195,12)=11,O195*(1-$U195)*F195-$L195*F195,P195*(1-$U195)*G195-$L195*G195)</f>
        <v>3393.5719755435707</v>
      </c>
      <c r="H196">
        <f t="shared" si="124"/>
        <v>2231.5434374353322</v>
      </c>
      <c r="I196">
        <f t="shared" si="124"/>
        <v>1188.2536587565003</v>
      </c>
      <c r="J196">
        <f t="shared" si="120"/>
        <v>576.75613893582181</v>
      </c>
      <c r="K196">
        <v>0</v>
      </c>
      <c r="L196">
        <f t="shared" si="61"/>
        <v>2.1114884749295418E-2</v>
      </c>
      <c r="M196">
        <f t="shared" si="117"/>
        <v>10301.874127926607</v>
      </c>
      <c r="N196">
        <f t="shared" ref="N196:S196" si="125">N184</f>
        <v>2.2382502350490769</v>
      </c>
      <c r="O196">
        <f t="shared" si="125"/>
        <v>1.1295373993361264</v>
      </c>
      <c r="P196">
        <f t="shared" si="125"/>
        <v>1.0465219726732478</v>
      </c>
      <c r="Q196">
        <f t="shared" si="125"/>
        <v>1.0205035229536517</v>
      </c>
      <c r="R196">
        <f t="shared" si="125"/>
        <v>1.0097306758633313</v>
      </c>
      <c r="S196">
        <f t="shared" si="125"/>
        <v>1.0047698588762555</v>
      </c>
      <c r="T196">
        <f t="shared" si="72"/>
        <v>0.43</v>
      </c>
      <c r="U196">
        <f t="shared" si="72"/>
        <v>4.4999999999999998E-2</v>
      </c>
      <c r="V196">
        <f t="shared" si="72"/>
        <v>4.9999999999999998E-7</v>
      </c>
      <c r="W196">
        <f t="shared" si="72"/>
        <v>0.17050111485872416</v>
      </c>
      <c r="X196">
        <f t="shared" si="72"/>
        <v>0.26086441277848288</v>
      </c>
      <c r="Y196">
        <f t="shared" si="107"/>
        <v>0.3160087418324502</v>
      </c>
      <c r="Z196">
        <f t="shared" si="107"/>
        <v>0.34643685074413205</v>
      </c>
      <c r="AA196">
        <f t="shared" si="107"/>
        <v>0.36248328591441092</v>
      </c>
    </row>
    <row r="197" spans="1:27" x14ac:dyDescent="0.45">
      <c r="A197">
        <f t="shared" si="108"/>
        <v>2036</v>
      </c>
      <c r="B197">
        <f t="shared" si="110"/>
        <v>4</v>
      </c>
      <c r="C197">
        <v>195</v>
      </c>
      <c r="D197">
        <f t="shared" si="119"/>
        <v>177.19419999618921</v>
      </c>
      <c r="E197">
        <f t="shared" si="122"/>
        <v>24058.981300782634</v>
      </c>
      <c r="F197">
        <f t="shared" si="123"/>
        <v>3079.4462382314532</v>
      </c>
      <c r="G197">
        <f t="shared" si="124"/>
        <v>3319.9776133810142</v>
      </c>
      <c r="H197">
        <f t="shared" si="124"/>
        <v>2127.7007497536561</v>
      </c>
      <c r="I197">
        <f t="shared" si="124"/>
        <v>1120.7346032478076</v>
      </c>
      <c r="J197">
        <f t="shared" si="120"/>
        <v>541.25122162787602</v>
      </c>
      <c r="K197">
        <v>0</v>
      </c>
      <c r="L197">
        <f t="shared" si="61"/>
        <v>1.7390546631021866E-2</v>
      </c>
      <c r="M197">
        <f t="shared" si="117"/>
        <v>10189.110426241807</v>
      </c>
      <c r="N197">
        <f t="shared" ref="N197:S197" si="126">N185</f>
        <v>1.8270192822678391</v>
      </c>
      <c r="O197">
        <f t="shared" si="126"/>
        <v>1.1170577104393344</v>
      </c>
      <c r="P197">
        <f t="shared" si="126"/>
        <v>1.0432418957194785</v>
      </c>
      <c r="Q197">
        <f t="shared" si="126"/>
        <v>1.0192307904732578</v>
      </c>
      <c r="R197">
        <f t="shared" si="126"/>
        <v>1.0091610987898421</v>
      </c>
      <c r="S197">
        <f t="shared" si="126"/>
        <v>1.0044984798858381</v>
      </c>
      <c r="T197">
        <f t="shared" si="72"/>
        <v>0.43</v>
      </c>
      <c r="U197">
        <f t="shared" si="72"/>
        <v>4.4999999999999998E-2</v>
      </c>
      <c r="V197">
        <f t="shared" si="72"/>
        <v>4.9999999999999998E-7</v>
      </c>
      <c r="W197">
        <f t="shared" si="72"/>
        <v>0.17050111485872416</v>
      </c>
      <c r="X197">
        <f t="shared" si="72"/>
        <v>0.26086441277848288</v>
      </c>
      <c r="Y197">
        <f t="shared" si="107"/>
        <v>0.3160087418324502</v>
      </c>
      <c r="Z197">
        <f t="shared" si="107"/>
        <v>0.34643685074413205</v>
      </c>
      <c r="AA197">
        <f t="shared" si="107"/>
        <v>0.36248328591441092</v>
      </c>
    </row>
    <row r="198" spans="1:27" x14ac:dyDescent="0.45">
      <c r="A198">
        <f t="shared" si="108"/>
        <v>2036</v>
      </c>
      <c r="B198">
        <f t="shared" si="110"/>
        <v>5</v>
      </c>
      <c r="C198">
        <v>196</v>
      </c>
      <c r="D198">
        <f t="shared" si="119"/>
        <v>48.859395462925391</v>
      </c>
      <c r="E198">
        <f t="shared" si="122"/>
        <v>24526.275995926611</v>
      </c>
      <c r="F198">
        <f t="shared" si="123"/>
        <v>3231.5695485026663</v>
      </c>
      <c r="G198">
        <f t="shared" si="124"/>
        <v>3249.9442253695447</v>
      </c>
      <c r="H198">
        <f t="shared" si="124"/>
        <v>2034.0284226887227</v>
      </c>
      <c r="I198">
        <f t="shared" si="124"/>
        <v>1060.6164969216334</v>
      </c>
      <c r="J198">
        <f t="shared" si="120"/>
        <v>509.80750343146718</v>
      </c>
      <c r="K198">
        <v>0</v>
      </c>
      <c r="L198">
        <f t="shared" si="61"/>
        <v>4.8442949846366438E-3</v>
      </c>
      <c r="M198">
        <f t="shared" si="117"/>
        <v>10085.966196914036</v>
      </c>
      <c r="N198">
        <f t="shared" ref="N198:S198" si="127">N186</f>
        <v>1.6095724778898968</v>
      </c>
      <c r="O198">
        <f t="shared" si="127"/>
        <v>1.1062230943819682</v>
      </c>
      <c r="P198">
        <f t="shared" si="127"/>
        <v>1.0402386604077685</v>
      </c>
      <c r="Q198">
        <f t="shared" si="127"/>
        <v>1.0180450748550256</v>
      </c>
      <c r="R198">
        <f t="shared" si="127"/>
        <v>1.0086265832125294</v>
      </c>
      <c r="S198">
        <f t="shared" si="127"/>
        <v>1.0042429451623935</v>
      </c>
      <c r="T198">
        <f t="shared" si="72"/>
        <v>0.43</v>
      </c>
      <c r="U198">
        <f t="shared" si="72"/>
        <v>4.4999999999999998E-2</v>
      </c>
      <c r="V198">
        <f t="shared" si="72"/>
        <v>4.9999999999999998E-7</v>
      </c>
      <c r="W198">
        <f t="shared" si="72"/>
        <v>0.17050111485872416</v>
      </c>
      <c r="X198">
        <f t="shared" si="72"/>
        <v>0.26086441277848288</v>
      </c>
      <c r="Y198">
        <f t="shared" si="107"/>
        <v>0.3160087418324502</v>
      </c>
      <c r="Z198">
        <f t="shared" si="107"/>
        <v>0.34643685074413205</v>
      </c>
      <c r="AA198">
        <f t="shared" si="107"/>
        <v>0.36248328591441092</v>
      </c>
    </row>
    <row r="199" spans="1:27" x14ac:dyDescent="0.45">
      <c r="A199">
        <f t="shared" si="108"/>
        <v>2036</v>
      </c>
      <c r="B199">
        <f t="shared" si="110"/>
        <v>6</v>
      </c>
      <c r="C199">
        <v>197</v>
      </c>
      <c r="D199">
        <f t="shared" si="119"/>
        <v>165.69205274734614</v>
      </c>
      <c r="E199">
        <f t="shared" si="122"/>
        <v>22017.677055049298</v>
      </c>
      <c r="F199">
        <f t="shared" si="123"/>
        <v>3398.3145305443613</v>
      </c>
      <c r="G199">
        <f t="shared" si="124"/>
        <v>3212.8416456541445</v>
      </c>
      <c r="H199">
        <f t="shared" si="124"/>
        <v>1967.6962163442483</v>
      </c>
      <c r="I199">
        <f t="shared" si="124"/>
        <v>1016.488584509748</v>
      </c>
      <c r="J199">
        <f t="shared" si="120"/>
        <v>486.46225428786477</v>
      </c>
      <c r="K199">
        <v>0</v>
      </c>
      <c r="L199">
        <f t="shared" si="61"/>
        <v>1.6434763597872513E-2</v>
      </c>
      <c r="M199">
        <f t="shared" si="117"/>
        <v>10081.803231340367</v>
      </c>
      <c r="N199">
        <f t="shared" ref="N199:S199" si="128">N187</f>
        <v>1.4760746702145</v>
      </c>
      <c r="O199">
        <f t="shared" si="128"/>
        <v>1.0967431646444317</v>
      </c>
      <c r="P199">
        <f t="shared" si="128"/>
        <v>1.0374829288133849</v>
      </c>
      <c r="Q199">
        <f t="shared" si="128"/>
        <v>1.0169394788043777</v>
      </c>
      <c r="R199">
        <f t="shared" si="128"/>
        <v>1.0081247767436716</v>
      </c>
      <c r="S199">
        <f t="shared" si="128"/>
        <v>1.004002285131397</v>
      </c>
      <c r="T199">
        <f t="shared" si="72"/>
        <v>0.43</v>
      </c>
      <c r="U199">
        <f t="shared" si="72"/>
        <v>4.4999999999999998E-2</v>
      </c>
      <c r="V199">
        <f t="shared" si="72"/>
        <v>4.9999999999999998E-7</v>
      </c>
      <c r="W199">
        <f t="shared" si="72"/>
        <v>0.17050111485872416</v>
      </c>
      <c r="X199">
        <f t="shared" si="72"/>
        <v>0.26086441277848288</v>
      </c>
      <c r="Y199">
        <f t="shared" si="107"/>
        <v>0.3160087418324502</v>
      </c>
      <c r="Z199">
        <f t="shared" si="107"/>
        <v>0.34643685074413205</v>
      </c>
      <c r="AA199">
        <f t="shared" si="107"/>
        <v>0.36248328591441092</v>
      </c>
    </row>
    <row r="200" spans="1:27" x14ac:dyDescent="0.45">
      <c r="A200">
        <f t="shared" si="108"/>
        <v>2036</v>
      </c>
      <c r="B200">
        <f t="shared" si="110"/>
        <v>7</v>
      </c>
      <c r="C200">
        <v>198</v>
      </c>
      <c r="D200">
        <f t="shared" si="119"/>
        <v>102.49636478990227</v>
      </c>
      <c r="E200">
        <f t="shared" si="122"/>
        <v>18167.064837632126</v>
      </c>
      <c r="F200">
        <f t="shared" si="123"/>
        <v>3503.5092162747801</v>
      </c>
      <c r="G200">
        <f t="shared" si="124"/>
        <v>3130.4689912075423</v>
      </c>
      <c r="H200">
        <f t="shared" si="124"/>
        <v>1878.6430841351691</v>
      </c>
      <c r="I200">
        <f t="shared" si="124"/>
        <v>961.92794800556453</v>
      </c>
      <c r="J200">
        <f t="shared" si="120"/>
        <v>458.43590811459433</v>
      </c>
      <c r="K200">
        <v>0</v>
      </c>
      <c r="L200">
        <f t="shared" si="61"/>
        <v>1.0318787682195112E-2</v>
      </c>
      <c r="M200">
        <f t="shared" si="117"/>
        <v>9932.9851477376505</v>
      </c>
      <c r="N200">
        <f t="shared" ref="N200:S200" si="129">N188</f>
        <v>1.3861661914514798</v>
      </c>
      <c r="O200">
        <f t="shared" si="129"/>
        <v>1.0883917876192275</v>
      </c>
      <c r="P200">
        <f t="shared" si="129"/>
        <v>1.0349492637516564</v>
      </c>
      <c r="Q200">
        <f t="shared" si="129"/>
        <v>1.0159077636897533</v>
      </c>
      <c r="R200">
        <f t="shared" si="129"/>
        <v>1.0076535066400056</v>
      </c>
      <c r="S200">
        <f t="shared" si="129"/>
        <v>1.0037755944420483</v>
      </c>
      <c r="T200">
        <f t="shared" si="72"/>
        <v>0.43</v>
      </c>
      <c r="U200">
        <f t="shared" si="72"/>
        <v>4.4999999999999998E-2</v>
      </c>
      <c r="V200">
        <f t="shared" si="72"/>
        <v>4.9999999999999998E-7</v>
      </c>
      <c r="W200">
        <f t="shared" si="72"/>
        <v>0.17050111485872416</v>
      </c>
      <c r="X200">
        <f t="shared" si="72"/>
        <v>0.26086441277848288</v>
      </c>
      <c r="Y200">
        <f t="shared" si="107"/>
        <v>0.3160087418324502</v>
      </c>
      <c r="Z200">
        <f t="shared" si="107"/>
        <v>0.34643685074413205</v>
      </c>
      <c r="AA200">
        <f t="shared" si="107"/>
        <v>0.36248328591441092</v>
      </c>
    </row>
    <row r="201" spans="1:27" x14ac:dyDescent="0.45">
      <c r="A201">
        <f t="shared" si="108"/>
        <v>2036</v>
      </c>
      <c r="B201">
        <f t="shared" si="110"/>
        <v>8</v>
      </c>
      <c r="C201">
        <v>199</v>
      </c>
      <c r="D201">
        <f t="shared" si="119"/>
        <v>94.085864098160243</v>
      </c>
      <c r="E201">
        <f t="shared" si="122"/>
        <v>14125.318812468127</v>
      </c>
      <c r="F201">
        <f t="shared" si="123"/>
        <v>3605.4451114485146</v>
      </c>
      <c r="G201">
        <f t="shared" si="124"/>
        <v>3061.7794867875264</v>
      </c>
      <c r="H201">
        <f t="shared" si="124"/>
        <v>1803.2590110122917</v>
      </c>
      <c r="I201">
        <f t="shared" si="124"/>
        <v>915.74608653436553</v>
      </c>
      <c r="J201">
        <f t="shared" si="120"/>
        <v>434.72876845141951</v>
      </c>
      <c r="K201">
        <v>0</v>
      </c>
      <c r="L201">
        <f t="shared" si="61"/>
        <v>9.5801101736456111E-3</v>
      </c>
      <c r="M201">
        <f t="shared" si="117"/>
        <v>9820.9584642341179</v>
      </c>
      <c r="N201">
        <f t="shared" ref="N201:S201" si="130">N189</f>
        <v>1.3216858523054307</v>
      </c>
      <c r="O201">
        <f t="shared" si="130"/>
        <v>1.080990254040735</v>
      </c>
      <c r="P201">
        <f t="shared" si="130"/>
        <v>1.0326155011645681</v>
      </c>
      <c r="Q201">
        <f t="shared" si="130"/>
        <v>1.0149442735164043</v>
      </c>
      <c r="R201">
        <f t="shared" si="130"/>
        <v>1.0072107636700451</v>
      </c>
      <c r="S201">
        <f t="shared" si="130"/>
        <v>1.0035620271820644</v>
      </c>
      <c r="T201">
        <f t="shared" si="72"/>
        <v>0.43</v>
      </c>
      <c r="U201">
        <f t="shared" si="72"/>
        <v>4.4999999999999998E-2</v>
      </c>
      <c r="V201">
        <f t="shared" si="72"/>
        <v>4.9999999999999998E-7</v>
      </c>
      <c r="W201">
        <f t="shared" si="72"/>
        <v>0.17050111485872416</v>
      </c>
      <c r="X201">
        <f t="shared" si="72"/>
        <v>0.26086441277848288</v>
      </c>
      <c r="Y201">
        <f t="shared" si="107"/>
        <v>0.3160087418324502</v>
      </c>
      <c r="Z201">
        <f t="shared" si="107"/>
        <v>0.34643685074413205</v>
      </c>
      <c r="AA201">
        <f t="shared" si="107"/>
        <v>0.36248328591441092</v>
      </c>
    </row>
    <row r="202" spans="1:27" x14ac:dyDescent="0.45">
      <c r="A202">
        <f t="shared" si="108"/>
        <v>2036</v>
      </c>
      <c r="B202">
        <f t="shared" si="110"/>
        <v>9</v>
      </c>
      <c r="C202">
        <v>200</v>
      </c>
      <c r="D202">
        <f t="shared" si="119"/>
        <v>43.228264195508117</v>
      </c>
      <c r="E202">
        <f t="shared" si="122"/>
        <v>10509.608957877839</v>
      </c>
      <c r="F202">
        <f t="shared" si="123"/>
        <v>3687.5251693489872</v>
      </c>
      <c r="G202">
        <f t="shared" si="124"/>
        <v>2990.0349312294607</v>
      </c>
      <c r="H202">
        <f t="shared" si="124"/>
        <v>1730.5726535864428</v>
      </c>
      <c r="I202">
        <f t="shared" si="124"/>
        <v>872.07064756447346</v>
      </c>
      <c r="J202">
        <f t="shared" si="120"/>
        <v>412.48005685768487</v>
      </c>
      <c r="K202">
        <v>0</v>
      </c>
      <c r="L202">
        <f t="shared" si="61"/>
        <v>4.4598860965804942E-3</v>
      </c>
      <c r="M202">
        <f t="shared" si="117"/>
        <v>9692.6834585870492</v>
      </c>
      <c r="N202">
        <f t="shared" ref="N202:S202" si="131">N190</f>
        <v>1.273295559186874</v>
      </c>
      <c r="O202">
        <f t="shared" si="131"/>
        <v>1.0743954718332109</v>
      </c>
      <c r="P202">
        <f t="shared" si="131"/>
        <v>1.0304622400391612</v>
      </c>
      <c r="Q202">
        <f t="shared" si="131"/>
        <v>1.0140438692420448</v>
      </c>
      <c r="R202">
        <f t="shared" si="131"/>
        <v>1.0067946876914795</v>
      </c>
      <c r="S202">
        <f t="shared" si="131"/>
        <v>1.0033607925051915</v>
      </c>
      <c r="T202">
        <f t="shared" si="72"/>
        <v>0.43</v>
      </c>
      <c r="U202">
        <f t="shared" si="72"/>
        <v>4.4999999999999998E-2</v>
      </c>
      <c r="V202">
        <f t="shared" si="72"/>
        <v>4.9999999999999998E-7</v>
      </c>
      <c r="W202">
        <f t="shared" si="72"/>
        <v>0.17050111485872416</v>
      </c>
      <c r="X202">
        <f t="shared" si="72"/>
        <v>0.26086441277848288</v>
      </c>
      <c r="Y202">
        <f t="shared" si="107"/>
        <v>0.3160087418324502</v>
      </c>
      <c r="Z202">
        <f t="shared" si="107"/>
        <v>0.34643685074413205</v>
      </c>
      <c r="AA202">
        <f t="shared" si="107"/>
        <v>0.36248328591441092</v>
      </c>
    </row>
    <row r="203" spans="1:27" x14ac:dyDescent="0.45">
      <c r="A203">
        <f t="shared" si="108"/>
        <v>2036</v>
      </c>
      <c r="B203">
        <f t="shared" si="110"/>
        <v>10</v>
      </c>
      <c r="C203">
        <v>201</v>
      </c>
      <c r="D203">
        <f t="shared" si="119"/>
        <v>99.984806027133516</v>
      </c>
      <c r="E203">
        <f t="shared" si="122"/>
        <v>7557.3289520293492</v>
      </c>
      <c r="F203">
        <f t="shared" si="123"/>
        <v>3767.1306864960961</v>
      </c>
      <c r="G203">
        <f t="shared" si="124"/>
        <v>2929.132563625617</v>
      </c>
      <c r="H203">
        <f t="shared" si="124"/>
        <v>1668.1889861962895</v>
      </c>
      <c r="I203">
        <f t="shared" si="124"/>
        <v>834.59693521659051</v>
      </c>
      <c r="J203">
        <f t="shared" si="120"/>
        <v>393.40271841725769</v>
      </c>
      <c r="K203">
        <v>0</v>
      </c>
      <c r="L203">
        <f t="shared" si="61"/>
        <v>1.0423279384061148E-2</v>
      </c>
      <c r="M203">
        <f t="shared" si="117"/>
        <v>9592.4518899518498</v>
      </c>
      <c r="N203">
        <f t="shared" ref="N203:S203" si="132">N191</f>
        <v>1.2357161815305073</v>
      </c>
      <c r="O203">
        <f t="shared" si="132"/>
        <v>1.0684915165613005</v>
      </c>
      <c r="P203">
        <f t="shared" si="132"/>
        <v>1.0284724249621717</v>
      </c>
      <c r="Q203">
        <f t="shared" si="132"/>
        <v>1.0132018718255937</v>
      </c>
      <c r="R203">
        <f t="shared" si="132"/>
        <v>1.0064035547290595</v>
      </c>
      <c r="S203">
        <f t="shared" si="132"/>
        <v>1.0031711506301075</v>
      </c>
      <c r="T203">
        <f t="shared" si="72"/>
        <v>0.43</v>
      </c>
      <c r="U203">
        <f t="shared" si="72"/>
        <v>4.4999999999999998E-2</v>
      </c>
      <c r="V203">
        <f t="shared" si="72"/>
        <v>4.9999999999999998E-7</v>
      </c>
      <c r="W203">
        <f t="shared" si="72"/>
        <v>0.17050111485872416</v>
      </c>
      <c r="X203">
        <f t="shared" si="72"/>
        <v>0.26086441277848288</v>
      </c>
      <c r="Y203">
        <f t="shared" si="107"/>
        <v>0.3160087418324502</v>
      </c>
      <c r="Z203">
        <f t="shared" si="107"/>
        <v>0.34643685074413205</v>
      </c>
      <c r="AA203">
        <f t="shared" si="107"/>
        <v>0.36248328591441092</v>
      </c>
    </row>
    <row r="204" spans="1:27" x14ac:dyDescent="0.45">
      <c r="A204">
        <f t="shared" si="108"/>
        <v>2036</v>
      </c>
      <c r="B204">
        <f t="shared" si="110"/>
        <v>11</v>
      </c>
      <c r="C204">
        <v>202</v>
      </c>
      <c r="D204">
        <f t="shared" si="119"/>
        <v>736.20081137113141</v>
      </c>
      <c r="E204">
        <f t="shared" si="122"/>
        <v>5287.7789292318012</v>
      </c>
      <c r="F204">
        <f t="shared" si="123"/>
        <v>3804.74970156376</v>
      </c>
      <c r="G204">
        <f t="shared" si="124"/>
        <v>2846.4369605004335</v>
      </c>
      <c r="H204">
        <f t="shared" si="124"/>
        <v>1596.7646543526009</v>
      </c>
      <c r="I204">
        <f t="shared" si="124"/>
        <v>793.44472583255344</v>
      </c>
      <c r="J204">
        <f t="shared" si="120"/>
        <v>372.79044965483604</v>
      </c>
      <c r="K204">
        <v>0</v>
      </c>
      <c r="L204">
        <f t="shared" si="61"/>
        <v>7.8201213881224266E-2</v>
      </c>
      <c r="M204">
        <f t="shared" si="117"/>
        <v>9414.1864919041836</v>
      </c>
      <c r="N204">
        <f t="shared" ref="N204:S204" si="133">N192</f>
        <v>1.2057434936253839</v>
      </c>
      <c r="O204">
        <f t="shared" si="133"/>
        <v>1.0631834768008654</v>
      </c>
      <c r="P204">
        <f t="shared" si="133"/>
        <v>1.0266310022622362</v>
      </c>
      <c r="Q204">
        <f t="shared" si="133"/>
        <v>1.0124140126799859</v>
      </c>
      <c r="R204">
        <f t="shared" si="133"/>
        <v>1.0060357653723409</v>
      </c>
      <c r="S204">
        <f t="shared" si="133"/>
        <v>1.0029924091740836</v>
      </c>
      <c r="T204">
        <f t="shared" si="72"/>
        <v>0.43</v>
      </c>
      <c r="U204">
        <f t="shared" si="72"/>
        <v>4.4999999999999998E-2</v>
      </c>
      <c r="V204">
        <f t="shared" si="72"/>
        <v>4.9999999999999998E-7</v>
      </c>
      <c r="W204">
        <f t="shared" si="72"/>
        <v>0.17050111485872416</v>
      </c>
      <c r="X204">
        <f t="shared" si="72"/>
        <v>0.26086441277848288</v>
      </c>
      <c r="Y204">
        <f t="shared" si="107"/>
        <v>0.3160087418324502</v>
      </c>
      <c r="Z204">
        <f t="shared" si="107"/>
        <v>0.34643685074413205</v>
      </c>
      <c r="AA204">
        <f t="shared" si="107"/>
        <v>0.36248328591441092</v>
      </c>
    </row>
    <row r="205" spans="1:27" x14ac:dyDescent="0.45">
      <c r="A205">
        <f t="shared" si="108"/>
        <v>2036</v>
      </c>
      <c r="B205">
        <f t="shared" si="110"/>
        <v>12</v>
      </c>
      <c r="C205">
        <v>203</v>
      </c>
      <c r="D205">
        <f t="shared" si="119"/>
        <v>486.98958734281661</v>
      </c>
      <c r="E205">
        <f t="shared" si="122"/>
        <v>3617.2952132170367</v>
      </c>
      <c r="F205">
        <f t="shared" si="123"/>
        <v>3565.5793551661491</v>
      </c>
      <c r="G205">
        <f t="shared" si="124"/>
        <v>2568.1447847537493</v>
      </c>
      <c r="H205">
        <f t="shared" si="124"/>
        <v>1418.9715657698393</v>
      </c>
      <c r="I205">
        <f t="shared" si="124"/>
        <v>700.26491158432714</v>
      </c>
      <c r="J205">
        <f t="shared" si="120"/>
        <v>327.92755592532058</v>
      </c>
      <c r="K205">
        <v>0</v>
      </c>
      <c r="L205">
        <f t="shared" si="61"/>
        <v>5.6752818299605289E-2</v>
      </c>
      <c r="M205">
        <f t="shared" si="117"/>
        <v>8580.8881731993843</v>
      </c>
      <c r="N205">
        <f t="shared" ref="N205:S205" si="134">N193</f>
        <v>1.1813221450223856</v>
      </c>
      <c r="O205">
        <f t="shared" si="134"/>
        <v>1.0583928992520348</v>
      </c>
      <c r="P205">
        <f t="shared" si="134"/>
        <v>1.0249246350378065</v>
      </c>
      <c r="Q205">
        <f t="shared" si="134"/>
        <v>1.0116763904262953</v>
      </c>
      <c r="R205">
        <f t="shared" si="134"/>
        <v>1.0056898343371472</v>
      </c>
      <c r="S205">
        <f t="shared" si="134"/>
        <v>1.0028239197888971</v>
      </c>
      <c r="T205">
        <f t="shared" si="72"/>
        <v>0.43</v>
      </c>
      <c r="U205">
        <f t="shared" si="72"/>
        <v>4.4999999999999998E-2</v>
      </c>
      <c r="V205">
        <f t="shared" si="72"/>
        <v>4.9999999999999998E-7</v>
      </c>
      <c r="W205">
        <f t="shared" si="72"/>
        <v>0.17050111485872416</v>
      </c>
      <c r="X205">
        <f t="shared" si="72"/>
        <v>0.26086441277848288</v>
      </c>
      <c r="Y205">
        <f t="shared" si="107"/>
        <v>0.3160087418324502</v>
      </c>
      <c r="Z205">
        <f t="shared" si="107"/>
        <v>0.34643685074413205</v>
      </c>
      <c r="AA205">
        <f t="shared" si="107"/>
        <v>0.36248328591441092</v>
      </c>
    </row>
    <row r="206" spans="1:27" x14ac:dyDescent="0.45">
      <c r="A206">
        <f t="shared" si="108"/>
        <v>2037</v>
      </c>
      <c r="B206">
        <f t="shared" si="110"/>
        <v>1</v>
      </c>
      <c r="C206">
        <v>204</v>
      </c>
      <c r="D206">
        <f t="shared" si="119"/>
        <v>135.12458326899142</v>
      </c>
      <c r="E206">
        <f t="shared" si="122"/>
        <v>2087.7460842425221</v>
      </c>
      <c r="F206">
        <f t="shared" si="123"/>
        <v>2427.9901394933136</v>
      </c>
      <c r="G206">
        <f t="shared" si="124"/>
        <v>3401.6069197456954</v>
      </c>
      <c r="H206">
        <f t="shared" si="124"/>
        <v>2367.9584333710645</v>
      </c>
      <c r="I206">
        <f t="shared" si="124"/>
        <v>1290.4100949012361</v>
      </c>
      <c r="J206">
        <f t="shared" si="120"/>
        <v>632.81607700307325</v>
      </c>
      <c r="K206">
        <v>0</v>
      </c>
      <c r="L206">
        <f t="shared" si="61"/>
        <v>1.3351200307261543E-2</v>
      </c>
      <c r="M206">
        <f t="shared" si="117"/>
        <v>10120.781664514383</v>
      </c>
      <c r="N206">
        <f t="shared" ref="N206:S206" si="135">N194</f>
        <v>8.6201218745313053</v>
      </c>
      <c r="O206">
        <f t="shared" si="135"/>
        <v>1.1610740940419642</v>
      </c>
      <c r="P206">
        <f t="shared" si="135"/>
        <v>1.0540543689490181</v>
      </c>
      <c r="Q206">
        <f t="shared" si="135"/>
        <v>1.0233414656310638</v>
      </c>
      <c r="R206">
        <f t="shared" si="135"/>
        <v>1.0109854330301788</v>
      </c>
      <c r="S206">
        <f t="shared" si="135"/>
        <v>1.0053643810555184</v>
      </c>
      <c r="T206">
        <f t="shared" si="72"/>
        <v>0.43</v>
      </c>
      <c r="U206">
        <f t="shared" si="72"/>
        <v>4.4999999999999998E-2</v>
      </c>
      <c r="V206">
        <f t="shared" si="72"/>
        <v>4.9999999999999998E-7</v>
      </c>
      <c r="W206">
        <f t="shared" si="72"/>
        <v>0.17050111485872416</v>
      </c>
      <c r="X206">
        <f t="shared" si="72"/>
        <v>0.26086441277848288</v>
      </c>
      <c r="Y206">
        <f t="shared" si="107"/>
        <v>0.3160087418324502</v>
      </c>
      <c r="Z206">
        <f t="shared" si="107"/>
        <v>0.34643685074413205</v>
      </c>
      <c r="AA206">
        <f t="shared" si="107"/>
        <v>0.36248328591441092</v>
      </c>
    </row>
    <row r="207" spans="1:27" x14ac:dyDescent="0.45">
      <c r="A207">
        <f t="shared" si="108"/>
        <v>2037</v>
      </c>
      <c r="B207">
        <f t="shared" si="110"/>
        <v>2</v>
      </c>
      <c r="C207">
        <v>205</v>
      </c>
      <c r="D207">
        <f t="shared" si="119"/>
        <v>125.95510454129814</v>
      </c>
      <c r="E207">
        <f t="shared" si="122"/>
        <v>10239.290450464094</v>
      </c>
      <c r="F207">
        <f t="shared" si="123"/>
        <v>2659.8014285386139</v>
      </c>
      <c r="G207">
        <f t="shared" si="124"/>
        <v>3378.7165612688377</v>
      </c>
      <c r="H207">
        <f t="shared" si="124"/>
        <v>2282.5696139770039</v>
      </c>
      <c r="I207">
        <f t="shared" si="124"/>
        <v>1228.6509235385906</v>
      </c>
      <c r="J207">
        <f t="shared" si="120"/>
        <v>599.13240591543456</v>
      </c>
      <c r="K207">
        <v>0</v>
      </c>
      <c r="L207">
        <f t="shared" ref="L207:L242" si="136">L195</f>
        <v>1.2410750453903562E-2</v>
      </c>
      <c r="M207">
        <f t="shared" si="117"/>
        <v>10148.870933238481</v>
      </c>
      <c r="N207">
        <f t="shared" ref="N207:S207" si="137">N195</f>
        <v>3.2678406690608193</v>
      </c>
      <c r="O207">
        <f t="shared" si="137"/>
        <v>1.1440413263120033</v>
      </c>
      <c r="P207">
        <f t="shared" si="137"/>
        <v>1.0501129079198277</v>
      </c>
      <c r="Q207">
        <f t="shared" si="137"/>
        <v>1.0218709165783502</v>
      </c>
      <c r="R207">
        <f t="shared" si="137"/>
        <v>1.0103378645517875</v>
      </c>
      <c r="S207">
        <f t="shared" si="137"/>
        <v>1.0050581211766119</v>
      </c>
      <c r="T207">
        <f t="shared" si="72"/>
        <v>0.43</v>
      </c>
      <c r="U207">
        <f t="shared" si="72"/>
        <v>4.4999999999999998E-2</v>
      </c>
      <c r="V207">
        <f t="shared" si="72"/>
        <v>4.9999999999999998E-7</v>
      </c>
      <c r="W207">
        <f t="shared" si="72"/>
        <v>0.17050111485872416</v>
      </c>
      <c r="X207">
        <f t="shared" si="72"/>
        <v>0.26086441277848288</v>
      </c>
      <c r="Y207">
        <f t="shared" si="107"/>
        <v>0.3160087418324502</v>
      </c>
      <c r="Z207">
        <f t="shared" si="107"/>
        <v>0.34643685074413205</v>
      </c>
      <c r="AA207">
        <f t="shared" si="107"/>
        <v>0.36248328591441092</v>
      </c>
    </row>
    <row r="208" spans="1:27" x14ac:dyDescent="0.45">
      <c r="A208">
        <f t="shared" si="108"/>
        <v>2037</v>
      </c>
      <c r="B208">
        <f t="shared" si="110"/>
        <v>3</v>
      </c>
      <c r="C208">
        <v>206</v>
      </c>
      <c r="D208">
        <f t="shared" si="119"/>
        <v>214.45322362313615</v>
      </c>
      <c r="E208">
        <f t="shared" si="122"/>
        <v>18901.105538863398</v>
      </c>
      <c r="F208">
        <f t="shared" si="123"/>
        <v>2872.9810983139132</v>
      </c>
      <c r="G208">
        <f t="shared" si="124"/>
        <v>3346.4399408009303</v>
      </c>
      <c r="H208">
        <f t="shared" si="124"/>
        <v>2199.2009840543542</v>
      </c>
      <c r="I208">
        <f t="shared" si="124"/>
        <v>1170.2432055940253</v>
      </c>
      <c r="J208">
        <f t="shared" si="120"/>
        <v>567.62987738658387</v>
      </c>
      <c r="K208">
        <v>0</v>
      </c>
      <c r="L208">
        <f t="shared" si="136"/>
        <v>2.1114884749295418E-2</v>
      </c>
      <c r="M208">
        <f t="shared" si="117"/>
        <v>10156.495106149809</v>
      </c>
      <c r="N208">
        <f t="shared" ref="N208:S208" si="138">N196</f>
        <v>2.2382502350490769</v>
      </c>
      <c r="O208">
        <f t="shared" si="138"/>
        <v>1.1295373993361264</v>
      </c>
      <c r="P208">
        <f t="shared" si="138"/>
        <v>1.0465219726732478</v>
      </c>
      <c r="Q208">
        <f t="shared" si="138"/>
        <v>1.0205035229536517</v>
      </c>
      <c r="R208">
        <f t="shared" si="138"/>
        <v>1.0097306758633313</v>
      </c>
      <c r="S208">
        <f t="shared" si="138"/>
        <v>1.0047698588762555</v>
      </c>
      <c r="T208">
        <f t="shared" si="72"/>
        <v>0.43</v>
      </c>
      <c r="U208">
        <f t="shared" si="72"/>
        <v>4.4999999999999998E-2</v>
      </c>
      <c r="V208">
        <f t="shared" si="72"/>
        <v>4.9999999999999998E-7</v>
      </c>
      <c r="W208">
        <f t="shared" si="72"/>
        <v>0.17050111485872416</v>
      </c>
      <c r="X208">
        <f t="shared" si="72"/>
        <v>0.26086441277848288</v>
      </c>
      <c r="Y208">
        <f t="shared" si="107"/>
        <v>0.3160087418324502</v>
      </c>
      <c r="Z208">
        <f t="shared" si="107"/>
        <v>0.34643685074413205</v>
      </c>
      <c r="AA208">
        <f t="shared" si="107"/>
        <v>0.36248328591441092</v>
      </c>
    </row>
    <row r="209" spans="1:27" x14ac:dyDescent="0.45">
      <c r="A209">
        <f t="shared" si="108"/>
        <v>2037</v>
      </c>
      <c r="B209">
        <f t="shared" si="110"/>
        <v>4</v>
      </c>
      <c r="C209">
        <v>207</v>
      </c>
      <c r="D209">
        <f t="shared" si="119"/>
        <v>174.69866629638639</v>
      </c>
      <c r="E209">
        <f t="shared" si="122"/>
        <v>23714.270779446306</v>
      </c>
      <c r="F209">
        <f t="shared" si="123"/>
        <v>3038.4456514376325</v>
      </c>
      <c r="G209">
        <f t="shared" si="124"/>
        <v>3273.8677028365064</v>
      </c>
      <c r="H209">
        <f t="shared" si="124"/>
        <v>2096.8633207557837</v>
      </c>
      <c r="I209">
        <f t="shared" si="124"/>
        <v>1103.7475416632608</v>
      </c>
      <c r="J209">
        <f t="shared" si="120"/>
        <v>532.6867697235848</v>
      </c>
      <c r="K209">
        <v>0</v>
      </c>
      <c r="L209">
        <f t="shared" si="136"/>
        <v>1.7390546631021866E-2</v>
      </c>
      <c r="M209">
        <f t="shared" si="117"/>
        <v>10045.610986416768</v>
      </c>
      <c r="N209">
        <f t="shared" ref="N209:S209" si="139">N197</f>
        <v>1.8270192822678391</v>
      </c>
      <c r="O209">
        <f t="shared" si="139"/>
        <v>1.1170577104393344</v>
      </c>
      <c r="P209">
        <f t="shared" si="139"/>
        <v>1.0432418957194785</v>
      </c>
      <c r="Q209">
        <f t="shared" si="139"/>
        <v>1.0192307904732578</v>
      </c>
      <c r="R209">
        <f t="shared" si="139"/>
        <v>1.0091610987898421</v>
      </c>
      <c r="S209">
        <f t="shared" si="139"/>
        <v>1.0044984798858381</v>
      </c>
      <c r="T209">
        <f t="shared" si="72"/>
        <v>0.43</v>
      </c>
      <c r="U209">
        <f t="shared" si="72"/>
        <v>4.4999999999999998E-2</v>
      </c>
      <c r="V209">
        <f t="shared" si="72"/>
        <v>4.9999999999999998E-7</v>
      </c>
      <c r="W209">
        <f t="shared" si="72"/>
        <v>0.17050111485872416</v>
      </c>
      <c r="X209">
        <f t="shared" si="72"/>
        <v>0.26086441277848288</v>
      </c>
      <c r="Y209">
        <f t="shared" si="107"/>
        <v>0.3160087418324502</v>
      </c>
      <c r="Z209">
        <f t="shared" si="107"/>
        <v>0.34643685074413205</v>
      </c>
      <c r="AA209">
        <f t="shared" si="107"/>
        <v>0.36248328591441092</v>
      </c>
    </row>
    <row r="210" spans="1:27" x14ac:dyDescent="0.45">
      <c r="A210">
        <f t="shared" si="108"/>
        <v>2037</v>
      </c>
      <c r="B210">
        <f t="shared" si="110"/>
        <v>5</v>
      </c>
      <c r="C210">
        <v>208</v>
      </c>
      <c r="D210">
        <f t="shared" si="119"/>
        <v>48.172543226288418</v>
      </c>
      <c r="E210">
        <f t="shared" si="122"/>
        <v>24182.337741798437</v>
      </c>
      <c r="F210">
        <f t="shared" si="123"/>
        <v>3188.5435504811048</v>
      </c>
      <c r="G210">
        <f t="shared" si="124"/>
        <v>3204.8069820030696</v>
      </c>
      <c r="H210">
        <f t="shared" si="124"/>
        <v>2004.5486158730414</v>
      </c>
      <c r="I210">
        <f t="shared" si="124"/>
        <v>1044.5406501523958</v>
      </c>
      <c r="J210">
        <f t="shared" si="120"/>
        <v>501.74059906411327</v>
      </c>
      <c r="K210">
        <v>0</v>
      </c>
      <c r="L210">
        <f t="shared" si="136"/>
        <v>4.8442949846366438E-3</v>
      </c>
      <c r="M210">
        <f t="shared" si="117"/>
        <v>9944.1803975737239</v>
      </c>
      <c r="N210">
        <f t="shared" ref="N210:S210" si="140">N198</f>
        <v>1.6095724778898968</v>
      </c>
      <c r="O210">
        <f t="shared" si="140"/>
        <v>1.1062230943819682</v>
      </c>
      <c r="P210">
        <f t="shared" si="140"/>
        <v>1.0402386604077685</v>
      </c>
      <c r="Q210">
        <f t="shared" si="140"/>
        <v>1.0180450748550256</v>
      </c>
      <c r="R210">
        <f t="shared" si="140"/>
        <v>1.0086265832125294</v>
      </c>
      <c r="S210">
        <f t="shared" si="140"/>
        <v>1.0042429451623935</v>
      </c>
      <c r="T210">
        <f t="shared" si="72"/>
        <v>0.43</v>
      </c>
      <c r="U210">
        <f t="shared" si="72"/>
        <v>4.4999999999999998E-2</v>
      </c>
      <c r="V210">
        <f t="shared" si="72"/>
        <v>4.9999999999999998E-7</v>
      </c>
      <c r="W210">
        <f t="shared" si="72"/>
        <v>0.17050111485872416</v>
      </c>
      <c r="X210">
        <f t="shared" si="72"/>
        <v>0.26086441277848288</v>
      </c>
      <c r="Y210">
        <f t="shared" si="107"/>
        <v>0.3160087418324502</v>
      </c>
      <c r="Z210">
        <f t="shared" si="107"/>
        <v>0.34643685074413205</v>
      </c>
      <c r="AA210">
        <f t="shared" si="107"/>
        <v>0.36248328591441092</v>
      </c>
    </row>
    <row r="211" spans="1:27" x14ac:dyDescent="0.45">
      <c r="A211">
        <f t="shared" si="108"/>
        <v>2037</v>
      </c>
      <c r="B211">
        <f t="shared" si="110"/>
        <v>6</v>
      </c>
      <c r="C211">
        <v>209</v>
      </c>
      <c r="D211">
        <f t="shared" si="119"/>
        <v>163.36668229550767</v>
      </c>
      <c r="E211">
        <f t="shared" si="122"/>
        <v>21715.611119871624</v>
      </c>
      <c r="F211">
        <f t="shared" si="123"/>
        <v>3353.0684443706646</v>
      </c>
      <c r="G211">
        <f t="shared" si="124"/>
        <v>3168.2197059525952</v>
      </c>
      <c r="H211">
        <f t="shared" si="124"/>
        <v>1939.1777828343088</v>
      </c>
      <c r="I211">
        <f t="shared" si="124"/>
        <v>1001.0815879424813</v>
      </c>
      <c r="J211">
        <f t="shared" si="120"/>
        <v>478.76475188302788</v>
      </c>
      <c r="K211">
        <v>0</v>
      </c>
      <c r="L211">
        <f t="shared" si="136"/>
        <v>1.6434763597872513E-2</v>
      </c>
      <c r="M211">
        <f t="shared" si="117"/>
        <v>9940.3122729830775</v>
      </c>
      <c r="N211">
        <f t="shared" ref="N211:S211" si="141">N199</f>
        <v>1.4760746702145</v>
      </c>
      <c r="O211">
        <f t="shared" si="141"/>
        <v>1.0967431646444317</v>
      </c>
      <c r="P211">
        <f t="shared" si="141"/>
        <v>1.0374829288133849</v>
      </c>
      <c r="Q211">
        <f t="shared" si="141"/>
        <v>1.0169394788043777</v>
      </c>
      <c r="R211">
        <f t="shared" si="141"/>
        <v>1.0081247767436716</v>
      </c>
      <c r="S211">
        <f t="shared" si="141"/>
        <v>1.004002285131397</v>
      </c>
      <c r="T211">
        <f t="shared" si="72"/>
        <v>0.43</v>
      </c>
      <c r="U211">
        <f t="shared" si="72"/>
        <v>4.4999999999999998E-2</v>
      </c>
      <c r="V211">
        <f t="shared" si="72"/>
        <v>4.9999999999999998E-7</v>
      </c>
      <c r="W211">
        <f t="shared" si="72"/>
        <v>0.17050111485872416</v>
      </c>
      <c r="X211">
        <f t="shared" si="72"/>
        <v>0.26086441277848288</v>
      </c>
      <c r="Y211">
        <f t="shared" si="107"/>
        <v>0.3160087418324502</v>
      </c>
      <c r="Z211">
        <f t="shared" si="107"/>
        <v>0.34643685074413205</v>
      </c>
      <c r="AA211">
        <f t="shared" si="107"/>
        <v>0.36248328591441092</v>
      </c>
    </row>
    <row r="212" spans="1:27" x14ac:dyDescent="0.45">
      <c r="A212">
        <f t="shared" si="108"/>
        <v>2037</v>
      </c>
      <c r="B212">
        <f t="shared" si="110"/>
        <v>7</v>
      </c>
      <c r="C212">
        <v>210</v>
      </c>
      <c r="D212">
        <f t="shared" si="119"/>
        <v>101.06013009714479</v>
      </c>
      <c r="E212">
        <f t="shared" si="122"/>
        <v>17922.667590124845</v>
      </c>
      <c r="F212">
        <f t="shared" si="123"/>
        <v>3456.8625393750654</v>
      </c>
      <c r="G212">
        <f t="shared" si="124"/>
        <v>3086.9910940780082</v>
      </c>
      <c r="H212">
        <f t="shared" si="124"/>
        <v>1851.4153253791176</v>
      </c>
      <c r="I212">
        <f t="shared" si="124"/>
        <v>947.34793125109456</v>
      </c>
      <c r="J212">
        <f t="shared" si="120"/>
        <v>451.18187869284293</v>
      </c>
      <c r="K212">
        <v>0</v>
      </c>
      <c r="L212">
        <f t="shared" si="136"/>
        <v>1.0318787682195112E-2</v>
      </c>
      <c r="M212">
        <f t="shared" si="117"/>
        <v>9793.7987687761306</v>
      </c>
      <c r="N212">
        <f t="shared" ref="N212:S212" si="142">N200</f>
        <v>1.3861661914514798</v>
      </c>
      <c r="O212">
        <f t="shared" si="142"/>
        <v>1.0883917876192275</v>
      </c>
      <c r="P212">
        <f t="shared" si="142"/>
        <v>1.0349492637516564</v>
      </c>
      <c r="Q212">
        <f t="shared" si="142"/>
        <v>1.0159077636897533</v>
      </c>
      <c r="R212">
        <f t="shared" si="142"/>
        <v>1.0076535066400056</v>
      </c>
      <c r="S212">
        <f t="shared" si="142"/>
        <v>1.0037755944420483</v>
      </c>
      <c r="T212">
        <f t="shared" si="72"/>
        <v>0.43</v>
      </c>
      <c r="U212">
        <f t="shared" si="72"/>
        <v>4.4999999999999998E-2</v>
      </c>
      <c r="V212">
        <f t="shared" si="72"/>
        <v>4.9999999999999998E-7</v>
      </c>
      <c r="W212">
        <f t="shared" si="72"/>
        <v>0.17050111485872416</v>
      </c>
      <c r="X212">
        <f t="shared" si="72"/>
        <v>0.26086441277848288</v>
      </c>
      <c r="Y212">
        <f t="shared" si="107"/>
        <v>0.3160087418324502</v>
      </c>
      <c r="Z212">
        <f t="shared" si="107"/>
        <v>0.34643685074413205</v>
      </c>
      <c r="AA212">
        <f t="shared" si="107"/>
        <v>0.36248328591441092</v>
      </c>
    </row>
    <row r="213" spans="1:27" x14ac:dyDescent="0.45">
      <c r="A213">
        <f t="shared" si="108"/>
        <v>2037</v>
      </c>
      <c r="B213">
        <f t="shared" si="110"/>
        <v>8</v>
      </c>
      <c r="C213">
        <v>211</v>
      </c>
      <c r="D213">
        <f t="shared" si="119"/>
        <v>92.769347121729098</v>
      </c>
      <c r="E213">
        <f t="shared" si="122"/>
        <v>13938.330100647116</v>
      </c>
      <c r="F213">
        <f t="shared" si="123"/>
        <v>3557.4412322487274</v>
      </c>
      <c r="G213">
        <f t="shared" si="124"/>
        <v>3019.2555921462586</v>
      </c>
      <c r="H213">
        <f t="shared" si="124"/>
        <v>1777.1238170836796</v>
      </c>
      <c r="I213">
        <f t="shared" si="124"/>
        <v>901.86605184757411</v>
      </c>
      <c r="J213">
        <f t="shared" si="120"/>
        <v>427.84986734221565</v>
      </c>
      <c r="K213">
        <v>0</v>
      </c>
      <c r="L213">
        <f t="shared" si="136"/>
        <v>9.5801101736456111E-3</v>
      </c>
      <c r="M213">
        <f t="shared" si="117"/>
        <v>9683.5365606684554</v>
      </c>
      <c r="N213">
        <f t="shared" ref="N213:S213" si="143">N201</f>
        <v>1.3216858523054307</v>
      </c>
      <c r="O213">
        <f t="shared" si="143"/>
        <v>1.080990254040735</v>
      </c>
      <c r="P213">
        <f t="shared" si="143"/>
        <v>1.0326155011645681</v>
      </c>
      <c r="Q213">
        <f t="shared" si="143"/>
        <v>1.0149442735164043</v>
      </c>
      <c r="R213">
        <f t="shared" si="143"/>
        <v>1.0072107636700451</v>
      </c>
      <c r="S213">
        <f t="shared" si="143"/>
        <v>1.0035620271820644</v>
      </c>
      <c r="T213">
        <f t="shared" si="72"/>
        <v>0.43</v>
      </c>
      <c r="U213">
        <f t="shared" si="72"/>
        <v>4.4999999999999998E-2</v>
      </c>
      <c r="V213">
        <f t="shared" si="72"/>
        <v>4.9999999999999998E-7</v>
      </c>
      <c r="W213">
        <f t="shared" si="72"/>
        <v>0.17050111485872416</v>
      </c>
      <c r="X213">
        <f t="shared" si="72"/>
        <v>0.26086441277848288</v>
      </c>
      <c r="Y213">
        <f t="shared" si="107"/>
        <v>0.3160087418324502</v>
      </c>
      <c r="Z213">
        <f t="shared" si="107"/>
        <v>0.34643685074413205</v>
      </c>
      <c r="AA213">
        <f t="shared" si="107"/>
        <v>0.36248328591441092</v>
      </c>
    </row>
    <row r="214" spans="1:27" x14ac:dyDescent="0.45">
      <c r="A214">
        <f t="shared" si="108"/>
        <v>2037</v>
      </c>
      <c r="B214">
        <f t="shared" si="110"/>
        <v>9</v>
      </c>
      <c r="C214">
        <v>212</v>
      </c>
      <c r="D214">
        <f t="shared" si="119"/>
        <v>42.624169065169944</v>
      </c>
      <c r="E214">
        <f t="shared" si="122"/>
        <v>10372.206796749908</v>
      </c>
      <c r="F214">
        <f t="shared" si="123"/>
        <v>3638.4284538800657</v>
      </c>
      <c r="G214">
        <f t="shared" si="124"/>
        <v>2948.5074695236153</v>
      </c>
      <c r="H214">
        <f t="shared" si="124"/>
        <v>1705.4909256522819</v>
      </c>
      <c r="I214">
        <f t="shared" si="124"/>
        <v>858.85260490448638</v>
      </c>
      <c r="J214">
        <f t="shared" si="120"/>
        <v>405.95320672363425</v>
      </c>
      <c r="K214">
        <v>0</v>
      </c>
      <c r="L214">
        <f t="shared" si="136"/>
        <v>4.4598860965804942E-3</v>
      </c>
      <c r="M214">
        <f t="shared" si="117"/>
        <v>9557.2326606840834</v>
      </c>
      <c r="N214">
        <f t="shared" ref="N214:S214" si="144">N202</f>
        <v>1.273295559186874</v>
      </c>
      <c r="O214">
        <f t="shared" si="144"/>
        <v>1.0743954718332109</v>
      </c>
      <c r="P214">
        <f t="shared" si="144"/>
        <v>1.0304622400391612</v>
      </c>
      <c r="Q214">
        <f t="shared" si="144"/>
        <v>1.0140438692420448</v>
      </c>
      <c r="R214">
        <f t="shared" si="144"/>
        <v>1.0067946876914795</v>
      </c>
      <c r="S214">
        <f t="shared" si="144"/>
        <v>1.0033607925051915</v>
      </c>
      <c r="T214">
        <f t="shared" si="72"/>
        <v>0.43</v>
      </c>
      <c r="U214">
        <f t="shared" si="72"/>
        <v>4.4999999999999998E-2</v>
      </c>
      <c r="V214">
        <f t="shared" si="72"/>
        <v>4.9999999999999998E-7</v>
      </c>
      <c r="W214">
        <f t="shared" si="72"/>
        <v>0.17050111485872416</v>
      </c>
      <c r="X214">
        <f t="shared" si="72"/>
        <v>0.26086441277848288</v>
      </c>
      <c r="Y214">
        <f t="shared" si="107"/>
        <v>0.3160087418324502</v>
      </c>
      <c r="Z214">
        <f t="shared" si="107"/>
        <v>0.34643685074413205</v>
      </c>
      <c r="AA214">
        <f t="shared" si="107"/>
        <v>0.36248328591441092</v>
      </c>
    </row>
    <row r="215" spans="1:27" x14ac:dyDescent="0.45">
      <c r="A215">
        <f t="shared" si="108"/>
        <v>2037</v>
      </c>
      <c r="B215">
        <f t="shared" si="110"/>
        <v>10</v>
      </c>
      <c r="C215">
        <v>213</v>
      </c>
      <c r="D215">
        <f t="shared" si="119"/>
        <v>98.589224491561694</v>
      </c>
      <c r="E215">
        <f t="shared" si="122"/>
        <v>7459.4320959441666</v>
      </c>
      <c r="F215">
        <f t="shared" si="123"/>
        <v>3716.9740814682873</v>
      </c>
      <c r="G215">
        <f t="shared" si="124"/>
        <v>2888.4509518167238</v>
      </c>
      <c r="H215">
        <f t="shared" si="124"/>
        <v>1644.0114041642221</v>
      </c>
      <c r="I215">
        <f t="shared" si="124"/>
        <v>821.94688453044841</v>
      </c>
      <c r="J215">
        <f t="shared" si="120"/>
        <v>387.17773725089927</v>
      </c>
      <c r="K215">
        <v>0</v>
      </c>
      <c r="L215">
        <f t="shared" si="136"/>
        <v>1.0423279384061148E-2</v>
      </c>
      <c r="M215">
        <f t="shared" si="117"/>
        <v>9458.561059230582</v>
      </c>
      <c r="N215">
        <f t="shared" ref="N215:S215" si="145">N203</f>
        <v>1.2357161815305073</v>
      </c>
      <c r="O215">
        <f t="shared" si="145"/>
        <v>1.0684915165613005</v>
      </c>
      <c r="P215">
        <f t="shared" si="145"/>
        <v>1.0284724249621717</v>
      </c>
      <c r="Q215">
        <f t="shared" si="145"/>
        <v>1.0132018718255937</v>
      </c>
      <c r="R215">
        <f t="shared" si="145"/>
        <v>1.0064035547290595</v>
      </c>
      <c r="S215">
        <f t="shared" si="145"/>
        <v>1.0031711506301075</v>
      </c>
      <c r="T215">
        <f t="shared" si="72"/>
        <v>0.43</v>
      </c>
      <c r="U215">
        <f t="shared" si="72"/>
        <v>4.4999999999999998E-2</v>
      </c>
      <c r="V215">
        <f t="shared" si="72"/>
        <v>4.9999999999999998E-7</v>
      </c>
      <c r="W215">
        <f t="shared" si="72"/>
        <v>0.17050111485872416</v>
      </c>
      <c r="X215">
        <f t="shared" si="72"/>
        <v>0.26086441277848288</v>
      </c>
      <c r="Y215">
        <f t="shared" si="107"/>
        <v>0.3160087418324502</v>
      </c>
      <c r="Z215">
        <f t="shared" si="107"/>
        <v>0.34643685074413205</v>
      </c>
      <c r="AA215">
        <f t="shared" si="107"/>
        <v>0.36248328591441092</v>
      </c>
    </row>
    <row r="216" spans="1:27" x14ac:dyDescent="0.45">
      <c r="A216">
        <f t="shared" si="108"/>
        <v>2037</v>
      </c>
      <c r="B216">
        <f t="shared" si="110"/>
        <v>11</v>
      </c>
      <c r="C216">
        <v>214</v>
      </c>
      <c r="D216">
        <f t="shared" si="119"/>
        <v>725.93626912593038</v>
      </c>
      <c r="E216">
        <f t="shared" si="122"/>
        <v>5219.7327828798598</v>
      </c>
      <c r="F216">
        <f t="shared" si="123"/>
        <v>3754.092226712919</v>
      </c>
      <c r="G216">
        <f t="shared" si="124"/>
        <v>2806.9038765753303</v>
      </c>
      <c r="H216">
        <f t="shared" si="124"/>
        <v>1573.6222473855446</v>
      </c>
      <c r="I216">
        <f t="shared" si="124"/>
        <v>781.41842238605318</v>
      </c>
      <c r="J216">
        <f t="shared" si="120"/>
        <v>366.89162532175573</v>
      </c>
      <c r="K216">
        <v>0</v>
      </c>
      <c r="L216">
        <f t="shared" si="136"/>
        <v>7.8201213881224266E-2</v>
      </c>
      <c r="M216">
        <f t="shared" si="117"/>
        <v>9282.928398381604</v>
      </c>
      <c r="N216">
        <f t="shared" ref="N216:S216" si="146">N204</f>
        <v>1.2057434936253839</v>
      </c>
      <c r="O216">
        <f t="shared" si="146"/>
        <v>1.0631834768008654</v>
      </c>
      <c r="P216">
        <f t="shared" si="146"/>
        <v>1.0266310022622362</v>
      </c>
      <c r="Q216">
        <f t="shared" si="146"/>
        <v>1.0124140126799859</v>
      </c>
      <c r="R216">
        <f t="shared" si="146"/>
        <v>1.0060357653723409</v>
      </c>
      <c r="S216">
        <f t="shared" si="146"/>
        <v>1.0029924091740836</v>
      </c>
      <c r="T216">
        <f t="shared" ref="T216:X242" si="147">T215</f>
        <v>0.43</v>
      </c>
      <c r="U216">
        <f t="shared" si="147"/>
        <v>4.4999999999999998E-2</v>
      </c>
      <c r="V216">
        <f t="shared" si="147"/>
        <v>4.9999999999999998E-7</v>
      </c>
      <c r="W216">
        <f t="shared" si="147"/>
        <v>0.17050111485872416</v>
      </c>
      <c r="X216">
        <f t="shared" si="147"/>
        <v>0.26086441277848288</v>
      </c>
      <c r="Y216">
        <f t="shared" si="107"/>
        <v>0.3160087418324502</v>
      </c>
      <c r="Z216">
        <f t="shared" si="107"/>
        <v>0.34643685074413205</v>
      </c>
      <c r="AA216">
        <f t="shared" si="107"/>
        <v>0.36248328591441092</v>
      </c>
    </row>
    <row r="217" spans="1:27" x14ac:dyDescent="0.45">
      <c r="A217">
        <f t="shared" si="108"/>
        <v>2037</v>
      </c>
      <c r="B217">
        <f t="shared" si="110"/>
        <v>12</v>
      </c>
      <c r="C217">
        <v>215</v>
      </c>
      <c r="D217">
        <f t="shared" si="119"/>
        <v>480.20708126286763</v>
      </c>
      <c r="E217">
        <f t="shared" si="122"/>
        <v>3570.959930920279</v>
      </c>
      <c r="F217">
        <f t="shared" si="123"/>
        <v>3518.1062595144772</v>
      </c>
      <c r="G217">
        <f t="shared" si="124"/>
        <v>2532.4767953633796</v>
      </c>
      <c r="H217">
        <f t="shared" si="124"/>
        <v>1398.4059693557324</v>
      </c>
      <c r="I217">
        <f t="shared" si="124"/>
        <v>689.65094183260544</v>
      </c>
      <c r="J217">
        <f t="shared" si="120"/>
        <v>322.73861654081952</v>
      </c>
      <c r="K217">
        <v>0</v>
      </c>
      <c r="L217">
        <f t="shared" si="136"/>
        <v>5.6752818299605289E-2</v>
      </c>
      <c r="M217">
        <f t="shared" si="117"/>
        <v>8461.3785826070143</v>
      </c>
      <c r="N217">
        <f t="shared" ref="N217:S217" si="148">N205</f>
        <v>1.1813221450223856</v>
      </c>
      <c r="O217">
        <f t="shared" si="148"/>
        <v>1.0583928992520348</v>
      </c>
      <c r="P217">
        <f t="shared" si="148"/>
        <v>1.0249246350378065</v>
      </c>
      <c r="Q217">
        <f t="shared" si="148"/>
        <v>1.0116763904262953</v>
      </c>
      <c r="R217">
        <f t="shared" si="148"/>
        <v>1.0056898343371472</v>
      </c>
      <c r="S217">
        <f t="shared" si="148"/>
        <v>1.0028239197888971</v>
      </c>
      <c r="T217">
        <f t="shared" si="147"/>
        <v>0.43</v>
      </c>
      <c r="U217">
        <f t="shared" si="147"/>
        <v>4.4999999999999998E-2</v>
      </c>
      <c r="V217">
        <f t="shared" si="147"/>
        <v>4.9999999999999998E-7</v>
      </c>
      <c r="W217">
        <f t="shared" si="147"/>
        <v>0.17050111485872416</v>
      </c>
      <c r="X217">
        <f t="shared" si="147"/>
        <v>0.26086441277848288</v>
      </c>
      <c r="Y217">
        <f t="shared" si="107"/>
        <v>0.3160087418324502</v>
      </c>
      <c r="Z217">
        <f t="shared" si="107"/>
        <v>0.34643685074413205</v>
      </c>
      <c r="AA217">
        <f t="shared" si="107"/>
        <v>0.36248328591441092</v>
      </c>
    </row>
    <row r="218" spans="1:27" x14ac:dyDescent="0.45">
      <c r="A218">
        <f t="shared" si="108"/>
        <v>2038</v>
      </c>
      <c r="B218">
        <f t="shared" si="110"/>
        <v>1</v>
      </c>
      <c r="C218">
        <v>216</v>
      </c>
      <c r="D218">
        <f t="shared" si="119"/>
        <v>133.28912893834908</v>
      </c>
      <c r="E218">
        <f t="shared" si="122"/>
        <v>2058.2904770997693</v>
      </c>
      <c r="F218">
        <f t="shared" si="123"/>
        <v>2396.9868406854816</v>
      </c>
      <c r="G218">
        <f t="shared" si="124"/>
        <v>3356.3169978045385</v>
      </c>
      <c r="H218">
        <f t="shared" si="124"/>
        <v>2335.0707563289725</v>
      </c>
      <c r="I218">
        <f t="shared" si="124"/>
        <v>1271.7077798861849</v>
      </c>
      <c r="J218">
        <f t="shared" si="120"/>
        <v>623.22443448521892</v>
      </c>
      <c r="K218">
        <v>0</v>
      </c>
      <c r="L218">
        <f t="shared" si="136"/>
        <v>1.3351200307261543E-2</v>
      </c>
      <c r="M218">
        <f t="shared" si="117"/>
        <v>9983.306809190397</v>
      </c>
      <c r="N218">
        <f t="shared" ref="N218:S218" si="149">N206</f>
        <v>8.6201218745313053</v>
      </c>
      <c r="O218">
        <f t="shared" si="149"/>
        <v>1.1610740940419642</v>
      </c>
      <c r="P218">
        <f t="shared" si="149"/>
        <v>1.0540543689490181</v>
      </c>
      <c r="Q218">
        <f t="shared" si="149"/>
        <v>1.0233414656310638</v>
      </c>
      <c r="R218">
        <f t="shared" si="149"/>
        <v>1.0109854330301788</v>
      </c>
      <c r="S218">
        <f t="shared" si="149"/>
        <v>1.0053643810555184</v>
      </c>
      <c r="T218">
        <f t="shared" si="147"/>
        <v>0.43</v>
      </c>
      <c r="U218">
        <f t="shared" si="147"/>
        <v>4.4999999999999998E-2</v>
      </c>
      <c r="V218">
        <f t="shared" si="147"/>
        <v>4.9999999999999998E-7</v>
      </c>
      <c r="W218">
        <f t="shared" si="147"/>
        <v>0.17050111485872416</v>
      </c>
      <c r="X218">
        <f t="shared" si="147"/>
        <v>0.26086441277848288</v>
      </c>
      <c r="Y218">
        <f t="shared" si="107"/>
        <v>0.3160087418324502</v>
      </c>
      <c r="Z218">
        <f t="shared" si="107"/>
        <v>0.34643685074413205</v>
      </c>
      <c r="AA218">
        <f t="shared" si="107"/>
        <v>0.36248328591441092</v>
      </c>
    </row>
    <row r="219" spans="1:27" x14ac:dyDescent="0.45">
      <c r="A219">
        <f t="shared" si="108"/>
        <v>2038</v>
      </c>
      <c r="B219">
        <f t="shared" si="110"/>
        <v>2</v>
      </c>
      <c r="C219">
        <v>217</v>
      </c>
      <c r="D219">
        <f t="shared" si="119"/>
        <v>124.24814805233591</v>
      </c>
      <c r="E219">
        <f t="shared" si="122"/>
        <v>10095.087586078545</v>
      </c>
      <c r="F219">
        <f t="shared" si="123"/>
        <v>2625.83810343397</v>
      </c>
      <c r="G219">
        <f t="shared" si="124"/>
        <v>3333.7314078012528</v>
      </c>
      <c r="H219">
        <f t="shared" si="124"/>
        <v>2250.8678698785238</v>
      </c>
      <c r="I219">
        <f t="shared" si="124"/>
        <v>1210.8437034103949</v>
      </c>
      <c r="J219">
        <f t="shared" si="120"/>
        <v>590.05130942114477</v>
      </c>
      <c r="K219">
        <v>0</v>
      </c>
      <c r="L219">
        <f t="shared" si="136"/>
        <v>1.2410750453903562E-2</v>
      </c>
      <c r="M219">
        <f t="shared" si="117"/>
        <v>10011.332393945288</v>
      </c>
      <c r="N219">
        <f t="shared" ref="N219:S219" si="150">N207</f>
        <v>3.2678406690608193</v>
      </c>
      <c r="O219">
        <f t="shared" si="150"/>
        <v>1.1440413263120033</v>
      </c>
      <c r="P219">
        <f t="shared" si="150"/>
        <v>1.0501129079198277</v>
      </c>
      <c r="Q219">
        <f t="shared" si="150"/>
        <v>1.0218709165783502</v>
      </c>
      <c r="R219">
        <f t="shared" si="150"/>
        <v>1.0103378645517875</v>
      </c>
      <c r="S219">
        <f t="shared" si="150"/>
        <v>1.0050581211766119</v>
      </c>
      <c r="T219">
        <f t="shared" si="147"/>
        <v>0.43</v>
      </c>
      <c r="U219">
        <f t="shared" si="147"/>
        <v>4.4999999999999998E-2</v>
      </c>
      <c r="V219">
        <f t="shared" si="147"/>
        <v>4.9999999999999998E-7</v>
      </c>
      <c r="W219">
        <f t="shared" si="147"/>
        <v>0.17050111485872416</v>
      </c>
      <c r="X219">
        <f t="shared" si="147"/>
        <v>0.26086441277848288</v>
      </c>
      <c r="Y219">
        <f t="shared" si="107"/>
        <v>0.3160087418324502</v>
      </c>
      <c r="Z219">
        <f t="shared" si="107"/>
        <v>0.34643685074413205</v>
      </c>
      <c r="AA219">
        <f t="shared" si="107"/>
        <v>0.36248328591441092</v>
      </c>
    </row>
    <row r="220" spans="1:27" x14ac:dyDescent="0.45">
      <c r="A220">
        <f t="shared" si="108"/>
        <v>2038</v>
      </c>
      <c r="B220">
        <f t="shared" si="110"/>
        <v>3</v>
      </c>
      <c r="C220">
        <v>218</v>
      </c>
      <c r="D220">
        <f t="shared" si="119"/>
        <v>211.55311460678928</v>
      </c>
      <c r="E220">
        <f t="shared" si="122"/>
        <v>18637.294412169191</v>
      </c>
      <c r="F220">
        <f t="shared" si="123"/>
        <v>2836.2956563051298</v>
      </c>
      <c r="G220">
        <f t="shared" si="124"/>
        <v>3301.8845270581301</v>
      </c>
      <c r="H220">
        <f t="shared" si="124"/>
        <v>2168.6571152537254</v>
      </c>
      <c r="I220">
        <f t="shared" si="124"/>
        <v>1153.2825066954961</v>
      </c>
      <c r="J220">
        <f t="shared" si="120"/>
        <v>559.0262671683829</v>
      </c>
      <c r="K220">
        <v>0</v>
      </c>
      <c r="L220">
        <f t="shared" si="136"/>
        <v>2.1114884749295418E-2</v>
      </c>
      <c r="M220">
        <f t="shared" si="117"/>
        <v>10019.146072480864</v>
      </c>
      <c r="N220">
        <f t="shared" ref="N220:S220" si="151">N208</f>
        <v>2.2382502350490769</v>
      </c>
      <c r="O220">
        <f t="shared" si="151"/>
        <v>1.1295373993361264</v>
      </c>
      <c r="P220">
        <f t="shared" si="151"/>
        <v>1.0465219726732478</v>
      </c>
      <c r="Q220">
        <f t="shared" si="151"/>
        <v>1.0205035229536517</v>
      </c>
      <c r="R220">
        <f t="shared" si="151"/>
        <v>1.0097306758633313</v>
      </c>
      <c r="S220">
        <f t="shared" si="151"/>
        <v>1.0047698588762555</v>
      </c>
      <c r="T220">
        <f t="shared" si="147"/>
        <v>0.43</v>
      </c>
      <c r="U220">
        <f t="shared" si="147"/>
        <v>4.4999999999999998E-2</v>
      </c>
      <c r="V220">
        <f t="shared" si="147"/>
        <v>4.9999999999999998E-7</v>
      </c>
      <c r="W220">
        <f t="shared" si="147"/>
        <v>0.17050111485872416</v>
      </c>
      <c r="X220">
        <f t="shared" si="147"/>
        <v>0.26086441277848288</v>
      </c>
      <c r="Y220">
        <f t="shared" si="107"/>
        <v>0.3160087418324502</v>
      </c>
      <c r="Z220">
        <f t="shared" si="107"/>
        <v>0.34643685074413205</v>
      </c>
      <c r="AA220">
        <f t="shared" si="107"/>
        <v>0.36248328591441092</v>
      </c>
    </row>
    <row r="221" spans="1:27" x14ac:dyDescent="0.45">
      <c r="A221">
        <f t="shared" si="108"/>
        <v>2038</v>
      </c>
      <c r="B221">
        <f t="shared" si="110"/>
        <v>4</v>
      </c>
      <c r="C221">
        <v>219</v>
      </c>
      <c r="D221">
        <f t="shared" si="119"/>
        <v>172.34084003401355</v>
      </c>
      <c r="E221">
        <f t="shared" si="122"/>
        <v>23388.782598429982</v>
      </c>
      <c r="F221">
        <f t="shared" si="123"/>
        <v>2999.6473726017321</v>
      </c>
      <c r="G221">
        <f t="shared" si="124"/>
        <v>3230.2785356560071</v>
      </c>
      <c r="H221">
        <f t="shared" si="124"/>
        <v>2067.7407809668362</v>
      </c>
      <c r="I221">
        <f t="shared" si="124"/>
        <v>1087.7505851121311</v>
      </c>
      <c r="J221">
        <f t="shared" si="120"/>
        <v>524.61279490711638</v>
      </c>
      <c r="K221">
        <v>0</v>
      </c>
      <c r="L221">
        <f t="shared" si="136"/>
        <v>1.7390546631021866E-2</v>
      </c>
      <c r="M221">
        <f t="shared" si="117"/>
        <v>9910.0300692438232</v>
      </c>
      <c r="N221">
        <f t="shared" ref="N221:S221" si="152">N209</f>
        <v>1.8270192822678391</v>
      </c>
      <c r="O221">
        <f t="shared" si="152"/>
        <v>1.1170577104393344</v>
      </c>
      <c r="P221">
        <f t="shared" si="152"/>
        <v>1.0432418957194785</v>
      </c>
      <c r="Q221">
        <f t="shared" si="152"/>
        <v>1.0192307904732578</v>
      </c>
      <c r="R221">
        <f t="shared" si="152"/>
        <v>1.0091610987898421</v>
      </c>
      <c r="S221">
        <f t="shared" si="152"/>
        <v>1.0044984798858381</v>
      </c>
      <c r="T221">
        <f t="shared" si="147"/>
        <v>0.43</v>
      </c>
      <c r="U221">
        <f t="shared" si="147"/>
        <v>4.4999999999999998E-2</v>
      </c>
      <c r="V221">
        <f t="shared" si="147"/>
        <v>4.9999999999999998E-7</v>
      </c>
      <c r="W221">
        <f t="shared" si="147"/>
        <v>0.17050111485872416</v>
      </c>
      <c r="X221">
        <f t="shared" si="147"/>
        <v>0.26086441277848288</v>
      </c>
      <c r="Y221">
        <f t="shared" si="107"/>
        <v>0.3160087418324502</v>
      </c>
      <c r="Z221">
        <f t="shared" si="107"/>
        <v>0.34643685074413205</v>
      </c>
      <c r="AA221">
        <f t="shared" si="107"/>
        <v>0.36248328591441092</v>
      </c>
    </row>
    <row r="222" spans="1:27" x14ac:dyDescent="0.45">
      <c r="A222">
        <f t="shared" si="108"/>
        <v>2038</v>
      </c>
      <c r="B222">
        <f t="shared" si="110"/>
        <v>5</v>
      </c>
      <c r="C222">
        <v>220</v>
      </c>
      <c r="D222">
        <f t="shared" si="119"/>
        <v>47.523559030651192</v>
      </c>
      <c r="E222">
        <f t="shared" si="122"/>
        <v>23857.379488901672</v>
      </c>
      <c r="F222">
        <f t="shared" si="123"/>
        <v>3147.8286534766298</v>
      </c>
      <c r="G222">
        <f t="shared" si="124"/>
        <v>3162.1373080884118</v>
      </c>
      <c r="H222">
        <f t="shared" si="124"/>
        <v>1976.7082000258126</v>
      </c>
      <c r="I222">
        <f t="shared" si="124"/>
        <v>1029.4017975020906</v>
      </c>
      <c r="J222">
        <f t="shared" si="120"/>
        <v>494.13567776421775</v>
      </c>
      <c r="K222">
        <v>0</v>
      </c>
      <c r="L222">
        <f t="shared" si="136"/>
        <v>4.8442949846366438E-3</v>
      </c>
      <c r="M222">
        <f t="shared" si="117"/>
        <v>9810.2116368571624</v>
      </c>
      <c r="N222">
        <f t="shared" ref="N222:S222" si="153">N210</f>
        <v>1.6095724778898968</v>
      </c>
      <c r="O222">
        <f t="shared" si="153"/>
        <v>1.1062230943819682</v>
      </c>
      <c r="P222">
        <f t="shared" si="153"/>
        <v>1.0402386604077685</v>
      </c>
      <c r="Q222">
        <f t="shared" si="153"/>
        <v>1.0180450748550256</v>
      </c>
      <c r="R222">
        <f t="shared" si="153"/>
        <v>1.0086265832125294</v>
      </c>
      <c r="S222">
        <f t="shared" si="153"/>
        <v>1.0042429451623935</v>
      </c>
      <c r="T222">
        <f t="shared" si="147"/>
        <v>0.43</v>
      </c>
      <c r="U222">
        <f t="shared" si="147"/>
        <v>4.4999999999999998E-2</v>
      </c>
      <c r="V222">
        <f t="shared" si="147"/>
        <v>4.9999999999999998E-7</v>
      </c>
      <c r="W222">
        <f t="shared" si="147"/>
        <v>0.17050111485872416</v>
      </c>
      <c r="X222">
        <f t="shared" si="147"/>
        <v>0.26086441277848288</v>
      </c>
      <c r="Y222">
        <f t="shared" si="107"/>
        <v>0.3160087418324502</v>
      </c>
      <c r="Z222">
        <f t="shared" si="107"/>
        <v>0.34643685074413205</v>
      </c>
      <c r="AA222">
        <f t="shared" si="107"/>
        <v>0.36248328591441092</v>
      </c>
    </row>
    <row r="223" spans="1:27" x14ac:dyDescent="0.45">
      <c r="A223">
        <f t="shared" si="108"/>
        <v>2038</v>
      </c>
      <c r="B223">
        <f t="shared" si="110"/>
        <v>6</v>
      </c>
      <c r="C223">
        <v>221</v>
      </c>
      <c r="D223">
        <f t="shared" si="119"/>
        <v>161.16941286389454</v>
      </c>
      <c r="E223">
        <f t="shared" si="122"/>
        <v>21430.039559060562</v>
      </c>
      <c r="F223">
        <f t="shared" si="123"/>
        <v>3310.2527091611178</v>
      </c>
      <c r="G223">
        <f t="shared" si="124"/>
        <v>3126.0371650064021</v>
      </c>
      <c r="H223">
        <f t="shared" si="124"/>
        <v>1912.2452777065641</v>
      </c>
      <c r="I223">
        <f t="shared" si="124"/>
        <v>986.57260100302267</v>
      </c>
      <c r="J223">
        <f t="shared" si="120"/>
        <v>471.50807728658134</v>
      </c>
      <c r="K223">
        <v>0</v>
      </c>
      <c r="L223">
        <f t="shared" si="136"/>
        <v>1.6434763597872513E-2</v>
      </c>
      <c r="M223">
        <f t="shared" si="117"/>
        <v>9806.6158301636897</v>
      </c>
      <c r="N223">
        <f t="shared" ref="N223:S223" si="154">N211</f>
        <v>1.4760746702145</v>
      </c>
      <c r="O223">
        <f t="shared" si="154"/>
        <v>1.0967431646444317</v>
      </c>
      <c r="P223">
        <f t="shared" si="154"/>
        <v>1.0374829288133849</v>
      </c>
      <c r="Q223">
        <f t="shared" si="154"/>
        <v>1.0169394788043777</v>
      </c>
      <c r="R223">
        <f t="shared" si="154"/>
        <v>1.0081247767436716</v>
      </c>
      <c r="S223">
        <f t="shared" si="154"/>
        <v>1.004002285131397</v>
      </c>
      <c r="T223">
        <f t="shared" si="147"/>
        <v>0.43</v>
      </c>
      <c r="U223">
        <f t="shared" si="147"/>
        <v>4.4999999999999998E-2</v>
      </c>
      <c r="V223">
        <f t="shared" si="147"/>
        <v>4.9999999999999998E-7</v>
      </c>
      <c r="W223">
        <f t="shared" si="147"/>
        <v>0.17050111485872416</v>
      </c>
      <c r="X223">
        <f t="shared" si="147"/>
        <v>0.26086441277848288</v>
      </c>
      <c r="Y223">
        <f t="shared" si="107"/>
        <v>0.3160087418324502</v>
      </c>
      <c r="Z223">
        <f t="shared" si="107"/>
        <v>0.34643685074413205</v>
      </c>
      <c r="AA223">
        <f t="shared" si="107"/>
        <v>0.36248328591441092</v>
      </c>
    </row>
    <row r="224" spans="1:27" x14ac:dyDescent="0.45">
      <c r="A224">
        <f t="shared" si="108"/>
        <v>2038</v>
      </c>
      <c r="B224">
        <f t="shared" si="110"/>
        <v>7</v>
      </c>
      <c r="C224">
        <v>222</v>
      </c>
      <c r="D224">
        <f t="shared" si="119"/>
        <v>99.702956207377326</v>
      </c>
      <c r="E224">
        <f t="shared" si="122"/>
        <v>17691.491854147647</v>
      </c>
      <c r="F224">
        <f t="shared" si="123"/>
        <v>3412.7214448530704</v>
      </c>
      <c r="G224">
        <f t="shared" si="124"/>
        <v>3045.8900530164237</v>
      </c>
      <c r="H224">
        <f t="shared" si="124"/>
        <v>1825.7017197542234</v>
      </c>
      <c r="I224">
        <f t="shared" si="124"/>
        <v>933.61772291723094</v>
      </c>
      <c r="J224">
        <f t="shared" si="120"/>
        <v>444.34327985153288</v>
      </c>
      <c r="K224">
        <v>0</v>
      </c>
      <c r="L224">
        <f t="shared" si="136"/>
        <v>1.0318787682195112E-2</v>
      </c>
      <c r="M224">
        <f t="shared" si="117"/>
        <v>9662.2742203924827</v>
      </c>
      <c r="N224">
        <f t="shared" ref="N224:S224" si="155">N212</f>
        <v>1.3861661914514798</v>
      </c>
      <c r="O224">
        <f t="shared" si="155"/>
        <v>1.0883917876192275</v>
      </c>
      <c r="P224">
        <f t="shared" si="155"/>
        <v>1.0349492637516564</v>
      </c>
      <c r="Q224">
        <f t="shared" si="155"/>
        <v>1.0159077636897533</v>
      </c>
      <c r="R224">
        <f t="shared" si="155"/>
        <v>1.0076535066400056</v>
      </c>
      <c r="S224">
        <f t="shared" si="155"/>
        <v>1.0037755944420483</v>
      </c>
      <c r="T224">
        <f t="shared" si="147"/>
        <v>0.43</v>
      </c>
      <c r="U224">
        <f t="shared" si="147"/>
        <v>4.4999999999999998E-2</v>
      </c>
      <c r="V224">
        <f t="shared" si="147"/>
        <v>4.9999999999999998E-7</v>
      </c>
      <c r="W224">
        <f t="shared" si="147"/>
        <v>0.17050111485872416</v>
      </c>
      <c r="X224">
        <f t="shared" si="147"/>
        <v>0.26086441277848288</v>
      </c>
      <c r="Y224">
        <f t="shared" si="107"/>
        <v>0.3160087418324502</v>
      </c>
      <c r="Z224">
        <f t="shared" si="107"/>
        <v>0.34643685074413205</v>
      </c>
      <c r="AA224">
        <f t="shared" si="107"/>
        <v>0.36248328591441092</v>
      </c>
    </row>
    <row r="225" spans="1:27" x14ac:dyDescent="0.45">
      <c r="A225">
        <f t="shared" si="108"/>
        <v>2038</v>
      </c>
      <c r="B225">
        <f t="shared" si="110"/>
        <v>8</v>
      </c>
      <c r="C225">
        <v>223</v>
      </c>
      <c r="D225">
        <f t="shared" si="119"/>
        <v>91.525251346498777</v>
      </c>
      <c r="E225">
        <f t="shared" si="122"/>
        <v>13761.380989530422</v>
      </c>
      <c r="F225">
        <f t="shared" si="123"/>
        <v>3512.0158362717384</v>
      </c>
      <c r="G225">
        <f t="shared" si="124"/>
        <v>2979.0564000247523</v>
      </c>
      <c r="H225">
        <f t="shared" si="124"/>
        <v>1752.4420180552852</v>
      </c>
      <c r="I225">
        <f t="shared" si="124"/>
        <v>888.79502654354133</v>
      </c>
      <c r="J225">
        <f t="shared" si="120"/>
        <v>421.36491361238507</v>
      </c>
      <c r="K225">
        <v>0</v>
      </c>
      <c r="L225">
        <f t="shared" si="136"/>
        <v>9.5801101736456111E-3</v>
      </c>
      <c r="M225">
        <f t="shared" si="117"/>
        <v>9553.6741945077029</v>
      </c>
      <c r="N225">
        <f t="shared" ref="N225:S225" si="156">N213</f>
        <v>1.3216858523054307</v>
      </c>
      <c r="O225">
        <f t="shared" si="156"/>
        <v>1.080990254040735</v>
      </c>
      <c r="P225">
        <f t="shared" si="156"/>
        <v>1.0326155011645681</v>
      </c>
      <c r="Q225">
        <f t="shared" si="156"/>
        <v>1.0149442735164043</v>
      </c>
      <c r="R225">
        <f t="shared" si="156"/>
        <v>1.0072107636700451</v>
      </c>
      <c r="S225">
        <f t="shared" si="156"/>
        <v>1.0035620271820644</v>
      </c>
      <c r="T225">
        <f t="shared" si="147"/>
        <v>0.43</v>
      </c>
      <c r="U225">
        <f t="shared" si="147"/>
        <v>4.4999999999999998E-2</v>
      </c>
      <c r="V225">
        <f t="shared" si="147"/>
        <v>4.9999999999999998E-7</v>
      </c>
      <c r="W225">
        <f t="shared" si="147"/>
        <v>0.17050111485872416</v>
      </c>
      <c r="X225">
        <f t="shared" si="147"/>
        <v>0.26086441277848288</v>
      </c>
      <c r="Y225">
        <f t="shared" si="107"/>
        <v>0.3160087418324502</v>
      </c>
      <c r="Z225">
        <f t="shared" si="107"/>
        <v>0.34643685074413205</v>
      </c>
      <c r="AA225">
        <f t="shared" si="107"/>
        <v>0.36248328591441092</v>
      </c>
    </row>
    <row r="226" spans="1:27" x14ac:dyDescent="0.45">
      <c r="A226">
        <f t="shared" si="108"/>
        <v>2038</v>
      </c>
      <c r="B226">
        <f t="shared" si="110"/>
        <v>9</v>
      </c>
      <c r="C226">
        <v>224</v>
      </c>
      <c r="D226">
        <f t="shared" si="119"/>
        <v>42.053284185296036</v>
      </c>
      <c r="E226">
        <f t="shared" si="122"/>
        <v>10242.13933026759</v>
      </c>
      <c r="F226">
        <f t="shared" si="123"/>
        <v>3591.9689223063083</v>
      </c>
      <c r="G226">
        <f t="shared" si="124"/>
        <v>2909.2502371954242</v>
      </c>
      <c r="H226">
        <f t="shared" si="124"/>
        <v>1681.8040086985841</v>
      </c>
      <c r="I226">
        <f t="shared" si="124"/>
        <v>846.40498687058528</v>
      </c>
      <c r="J226">
        <f t="shared" si="120"/>
        <v>399.80014238255444</v>
      </c>
      <c r="K226">
        <v>0</v>
      </c>
      <c r="L226">
        <f t="shared" si="136"/>
        <v>4.4598860965804942E-3</v>
      </c>
      <c r="M226">
        <f t="shared" si="117"/>
        <v>9429.2282974534573</v>
      </c>
      <c r="N226">
        <f t="shared" ref="N226:S226" si="157">N214</f>
        <v>1.273295559186874</v>
      </c>
      <c r="O226">
        <f t="shared" si="157"/>
        <v>1.0743954718332109</v>
      </c>
      <c r="P226">
        <f t="shared" si="157"/>
        <v>1.0304622400391612</v>
      </c>
      <c r="Q226">
        <f t="shared" si="157"/>
        <v>1.0140438692420448</v>
      </c>
      <c r="R226">
        <f t="shared" si="157"/>
        <v>1.0067946876914795</v>
      </c>
      <c r="S226">
        <f t="shared" si="157"/>
        <v>1.0033607925051915</v>
      </c>
      <c r="T226">
        <f t="shared" si="147"/>
        <v>0.43</v>
      </c>
      <c r="U226">
        <f t="shared" si="147"/>
        <v>4.4999999999999998E-2</v>
      </c>
      <c r="V226">
        <f t="shared" si="147"/>
        <v>4.9999999999999998E-7</v>
      </c>
      <c r="W226">
        <f t="shared" si="147"/>
        <v>0.17050111485872416</v>
      </c>
      <c r="X226">
        <f t="shared" si="147"/>
        <v>0.26086441277848288</v>
      </c>
      <c r="Y226">
        <f t="shared" si="107"/>
        <v>0.3160087418324502</v>
      </c>
      <c r="Z226">
        <f t="shared" si="107"/>
        <v>0.34643685074413205</v>
      </c>
      <c r="AA226">
        <f t="shared" si="107"/>
        <v>0.36248328591441092</v>
      </c>
    </row>
    <row r="227" spans="1:27" x14ac:dyDescent="0.45">
      <c r="A227">
        <f t="shared" si="108"/>
        <v>2038</v>
      </c>
      <c r="B227">
        <f t="shared" si="110"/>
        <v>10</v>
      </c>
      <c r="C227">
        <v>225</v>
      </c>
      <c r="D227">
        <f t="shared" si="119"/>
        <v>97.270321298597494</v>
      </c>
      <c r="E227">
        <f t="shared" si="122"/>
        <v>7366.7389448231861</v>
      </c>
      <c r="F227">
        <f t="shared" si="123"/>
        <v>3669.5115913064546</v>
      </c>
      <c r="G227">
        <f t="shared" si="124"/>
        <v>2849.9933283390483</v>
      </c>
      <c r="H227">
        <f t="shared" si="124"/>
        <v>1621.1783529789884</v>
      </c>
      <c r="I227">
        <f t="shared" si="124"/>
        <v>810.03415258510154</v>
      </c>
      <c r="J227">
        <f t="shared" si="120"/>
        <v>381.30925416151621</v>
      </c>
      <c r="K227">
        <v>0</v>
      </c>
      <c r="L227">
        <f t="shared" si="136"/>
        <v>1.0423279384061148E-2</v>
      </c>
      <c r="M227">
        <f t="shared" si="117"/>
        <v>9332.0266793711089</v>
      </c>
      <c r="N227">
        <f t="shared" ref="N227:S227" si="158">N215</f>
        <v>1.2357161815305073</v>
      </c>
      <c r="O227">
        <f t="shared" si="158"/>
        <v>1.0684915165613005</v>
      </c>
      <c r="P227">
        <f t="shared" si="158"/>
        <v>1.0284724249621717</v>
      </c>
      <c r="Q227">
        <f t="shared" si="158"/>
        <v>1.0132018718255937</v>
      </c>
      <c r="R227">
        <f t="shared" si="158"/>
        <v>1.0064035547290595</v>
      </c>
      <c r="S227">
        <f t="shared" si="158"/>
        <v>1.0031711506301075</v>
      </c>
      <c r="T227">
        <f t="shared" si="147"/>
        <v>0.43</v>
      </c>
      <c r="U227">
        <f t="shared" si="147"/>
        <v>4.4999999999999998E-2</v>
      </c>
      <c r="V227">
        <f t="shared" si="147"/>
        <v>4.9999999999999998E-7</v>
      </c>
      <c r="W227">
        <f t="shared" si="147"/>
        <v>0.17050111485872416</v>
      </c>
      <c r="X227">
        <f t="shared" si="147"/>
        <v>0.26086441277848288</v>
      </c>
      <c r="Y227">
        <f t="shared" si="107"/>
        <v>0.3160087418324502</v>
      </c>
      <c r="Z227">
        <f t="shared" si="107"/>
        <v>0.34643685074413205</v>
      </c>
      <c r="AA227">
        <f t="shared" si="107"/>
        <v>0.36248328591441092</v>
      </c>
    </row>
    <row r="228" spans="1:27" x14ac:dyDescent="0.45">
      <c r="A228">
        <f t="shared" si="108"/>
        <v>2038</v>
      </c>
      <c r="B228">
        <f t="shared" si="110"/>
        <v>11</v>
      </c>
      <c r="C228">
        <v>226</v>
      </c>
      <c r="D228">
        <f t="shared" si="119"/>
        <v>716.23539854722446</v>
      </c>
      <c r="E228">
        <f t="shared" si="122"/>
        <v>5155.2927124334929</v>
      </c>
      <c r="F228">
        <f t="shared" si="123"/>
        <v>3706.1557704795227</v>
      </c>
      <c r="G228">
        <f t="shared" si="124"/>
        <v>2769.5319930903543</v>
      </c>
      <c r="H228">
        <f t="shared" si="124"/>
        <v>1551.7668045158871</v>
      </c>
      <c r="I228">
        <f t="shared" si="124"/>
        <v>770.09308205295031</v>
      </c>
      <c r="J228">
        <f t="shared" si="120"/>
        <v>361.33062040932265</v>
      </c>
      <c r="K228">
        <v>0</v>
      </c>
      <c r="L228">
        <f t="shared" si="136"/>
        <v>7.8201213881224266E-2</v>
      </c>
      <c r="M228">
        <f t="shared" si="117"/>
        <v>9158.8782705480371</v>
      </c>
      <c r="N228">
        <f t="shared" ref="N228:S228" si="159">N216</f>
        <v>1.2057434936253839</v>
      </c>
      <c r="O228">
        <f t="shared" si="159"/>
        <v>1.0631834768008654</v>
      </c>
      <c r="P228">
        <f t="shared" si="159"/>
        <v>1.0266310022622362</v>
      </c>
      <c r="Q228">
        <f t="shared" si="159"/>
        <v>1.0124140126799859</v>
      </c>
      <c r="R228">
        <f t="shared" si="159"/>
        <v>1.0060357653723409</v>
      </c>
      <c r="S228">
        <f t="shared" si="159"/>
        <v>1.0029924091740836</v>
      </c>
      <c r="T228">
        <f t="shared" si="147"/>
        <v>0.43</v>
      </c>
      <c r="U228">
        <f t="shared" si="147"/>
        <v>4.4999999999999998E-2</v>
      </c>
      <c r="V228">
        <f t="shared" si="147"/>
        <v>4.9999999999999998E-7</v>
      </c>
      <c r="W228">
        <f t="shared" si="147"/>
        <v>0.17050111485872416</v>
      </c>
      <c r="X228">
        <f t="shared" si="147"/>
        <v>0.26086441277848288</v>
      </c>
      <c r="Y228">
        <f t="shared" si="107"/>
        <v>0.3160087418324502</v>
      </c>
      <c r="Z228">
        <f t="shared" si="107"/>
        <v>0.34643685074413205</v>
      </c>
      <c r="AA228">
        <f t="shared" si="107"/>
        <v>0.36248328591441092</v>
      </c>
    </row>
    <row r="229" spans="1:27" x14ac:dyDescent="0.45">
      <c r="A229">
        <f t="shared" si="108"/>
        <v>2038</v>
      </c>
      <c r="B229">
        <f t="shared" si="110"/>
        <v>12</v>
      </c>
      <c r="C229">
        <v>227</v>
      </c>
      <c r="D229">
        <f t="shared" si="119"/>
        <v>473.79683682174334</v>
      </c>
      <c r="E229">
        <f t="shared" si="122"/>
        <v>3527.0750197691873</v>
      </c>
      <c r="F229">
        <f t="shared" si="123"/>
        <v>3473.1831365465259</v>
      </c>
      <c r="G229">
        <f t="shared" si="124"/>
        <v>2498.7587088572609</v>
      </c>
      <c r="H229">
        <f t="shared" si="124"/>
        <v>1378.9840389511387</v>
      </c>
      <c r="I229">
        <f t="shared" si="124"/>
        <v>679.65561614851208</v>
      </c>
      <c r="J229">
        <f t="shared" si="120"/>
        <v>317.84684221797585</v>
      </c>
      <c r="K229">
        <v>0</v>
      </c>
      <c r="L229">
        <f t="shared" si="136"/>
        <v>5.6752818299605289E-2</v>
      </c>
      <c r="M229">
        <f t="shared" si="117"/>
        <v>8348.4283427214141</v>
      </c>
      <c r="N229">
        <f t="shared" ref="N229:S229" si="160">N217</f>
        <v>1.1813221450223856</v>
      </c>
      <c r="O229">
        <f t="shared" si="160"/>
        <v>1.0583928992520348</v>
      </c>
      <c r="P229">
        <f t="shared" si="160"/>
        <v>1.0249246350378065</v>
      </c>
      <c r="Q229">
        <f t="shared" si="160"/>
        <v>1.0116763904262953</v>
      </c>
      <c r="R229">
        <f t="shared" si="160"/>
        <v>1.0056898343371472</v>
      </c>
      <c r="S229">
        <f t="shared" si="160"/>
        <v>1.0028239197888971</v>
      </c>
      <c r="T229">
        <f t="shared" si="147"/>
        <v>0.43</v>
      </c>
      <c r="U229">
        <f t="shared" si="147"/>
        <v>4.4999999999999998E-2</v>
      </c>
      <c r="V229">
        <f t="shared" si="147"/>
        <v>4.9999999999999998E-7</v>
      </c>
      <c r="W229">
        <f t="shared" si="147"/>
        <v>0.17050111485872416</v>
      </c>
      <c r="X229">
        <f t="shared" si="147"/>
        <v>0.26086441277848288</v>
      </c>
      <c r="Y229">
        <f t="shared" si="107"/>
        <v>0.3160087418324502</v>
      </c>
      <c r="Z229">
        <f t="shared" si="107"/>
        <v>0.34643685074413205</v>
      </c>
      <c r="AA229">
        <f t="shared" si="107"/>
        <v>0.36248328591441092</v>
      </c>
    </row>
    <row r="230" spans="1:27" x14ac:dyDescent="0.45">
      <c r="A230">
        <f t="shared" si="108"/>
        <v>2039</v>
      </c>
      <c r="B230">
        <f t="shared" si="110"/>
        <v>1</v>
      </c>
      <c r="C230">
        <v>228</v>
      </c>
      <c r="D230">
        <f t="shared" si="119"/>
        <v>131.55336725096888</v>
      </c>
      <c r="E230">
        <f t="shared" si="122"/>
        <v>2030.4617503405971</v>
      </c>
      <c r="F230">
        <f t="shared" si="123"/>
        <v>2367.6207657170858</v>
      </c>
      <c r="G230">
        <f t="shared" si="124"/>
        <v>3313.4597814245512</v>
      </c>
      <c r="H230">
        <f t="shared" si="124"/>
        <v>2303.9809876471982</v>
      </c>
      <c r="I230">
        <f t="shared" si="124"/>
        <v>1254.0455126067418</v>
      </c>
      <c r="J230">
        <f t="shared" si="120"/>
        <v>614.19184884064407</v>
      </c>
      <c r="K230">
        <v>0</v>
      </c>
      <c r="L230">
        <f t="shared" si="136"/>
        <v>1.3351200307261543E-2</v>
      </c>
      <c r="M230">
        <f t="shared" si="117"/>
        <v>9853.2988962362215</v>
      </c>
      <c r="N230">
        <f t="shared" ref="N230:S230" si="161">N218</f>
        <v>8.6201218745313053</v>
      </c>
      <c r="O230">
        <f t="shared" si="161"/>
        <v>1.1610740940419642</v>
      </c>
      <c r="P230">
        <f t="shared" si="161"/>
        <v>1.0540543689490181</v>
      </c>
      <c r="Q230">
        <f t="shared" si="161"/>
        <v>1.0233414656310638</v>
      </c>
      <c r="R230">
        <f t="shared" si="161"/>
        <v>1.0109854330301788</v>
      </c>
      <c r="S230">
        <f t="shared" si="161"/>
        <v>1.0053643810555184</v>
      </c>
      <c r="T230">
        <f t="shared" si="147"/>
        <v>0.43</v>
      </c>
      <c r="U230">
        <f t="shared" si="147"/>
        <v>4.4999999999999998E-2</v>
      </c>
      <c r="V230">
        <f t="shared" si="147"/>
        <v>4.9999999999999998E-7</v>
      </c>
      <c r="W230">
        <f t="shared" si="147"/>
        <v>0.17050111485872416</v>
      </c>
      <c r="X230">
        <f t="shared" si="147"/>
        <v>0.26086441277848288</v>
      </c>
      <c r="Y230">
        <f t="shared" si="107"/>
        <v>0.3160087418324502</v>
      </c>
      <c r="Z230">
        <f t="shared" si="107"/>
        <v>0.34643685074413205</v>
      </c>
      <c r="AA230">
        <f t="shared" si="107"/>
        <v>0.36248328591441092</v>
      </c>
    </row>
    <row r="231" spans="1:27" x14ac:dyDescent="0.45">
      <c r="A231">
        <f t="shared" si="108"/>
        <v>2039</v>
      </c>
      <c r="B231">
        <f t="shared" si="110"/>
        <v>2</v>
      </c>
      <c r="C231">
        <v>229</v>
      </c>
      <c r="D231">
        <f t="shared" si="119"/>
        <v>122.63380701308778</v>
      </c>
      <c r="E231">
        <f t="shared" si="122"/>
        <v>9958.8424060866691</v>
      </c>
      <c r="F231">
        <f t="shared" si="123"/>
        <v>2593.6683153936401</v>
      </c>
      <c r="G231">
        <f t="shared" si="124"/>
        <v>3291.1625895429188</v>
      </c>
      <c r="H231">
        <f t="shared" si="124"/>
        <v>2220.8992013839647</v>
      </c>
      <c r="I231">
        <f t="shared" si="124"/>
        <v>1194.0267542169418</v>
      </c>
      <c r="J231">
        <f t="shared" si="120"/>
        <v>581.49951219990407</v>
      </c>
      <c r="K231">
        <v>0</v>
      </c>
      <c r="L231">
        <f t="shared" si="136"/>
        <v>1.2410750453903562E-2</v>
      </c>
      <c r="M231">
        <f t="shared" si="117"/>
        <v>9881.256372737369</v>
      </c>
      <c r="N231">
        <f t="shared" ref="N231:S231" si="162">N219</f>
        <v>3.2678406690608193</v>
      </c>
      <c r="O231">
        <f t="shared" si="162"/>
        <v>1.1440413263120033</v>
      </c>
      <c r="P231">
        <f t="shared" si="162"/>
        <v>1.0501129079198277</v>
      </c>
      <c r="Q231">
        <f t="shared" si="162"/>
        <v>1.0218709165783502</v>
      </c>
      <c r="R231">
        <f t="shared" si="162"/>
        <v>1.0103378645517875</v>
      </c>
      <c r="S231">
        <f t="shared" si="162"/>
        <v>1.0050581211766119</v>
      </c>
      <c r="T231">
        <f t="shared" si="147"/>
        <v>0.43</v>
      </c>
      <c r="U231">
        <f t="shared" si="147"/>
        <v>4.4999999999999998E-2</v>
      </c>
      <c r="V231">
        <f t="shared" si="147"/>
        <v>4.9999999999999998E-7</v>
      </c>
      <c r="W231">
        <f t="shared" si="147"/>
        <v>0.17050111485872416</v>
      </c>
      <c r="X231">
        <f t="shared" si="147"/>
        <v>0.26086441277848288</v>
      </c>
      <c r="Y231">
        <f t="shared" si="107"/>
        <v>0.3160087418324502</v>
      </c>
      <c r="Z231">
        <f t="shared" si="107"/>
        <v>0.34643685074413205</v>
      </c>
      <c r="AA231">
        <f t="shared" si="107"/>
        <v>0.36248328591441092</v>
      </c>
    </row>
    <row r="232" spans="1:27" x14ac:dyDescent="0.45">
      <c r="A232">
        <f t="shared" si="108"/>
        <v>2039</v>
      </c>
      <c r="B232">
        <f t="shared" si="110"/>
        <v>3</v>
      </c>
      <c r="C232">
        <v>230</v>
      </c>
      <c r="D232">
        <f t="shared" si="119"/>
        <v>208.81020547544142</v>
      </c>
      <c r="E232">
        <f t="shared" si="122"/>
        <v>18387.97899524913</v>
      </c>
      <c r="F232">
        <f t="shared" si="123"/>
        <v>2801.5475010537757</v>
      </c>
      <c r="G232">
        <f t="shared" si="124"/>
        <v>3259.7223654594404</v>
      </c>
      <c r="H232">
        <f t="shared" si="124"/>
        <v>2139.7830231601215</v>
      </c>
      <c r="I232">
        <f t="shared" si="124"/>
        <v>1137.2650031430799</v>
      </c>
      <c r="J232">
        <f t="shared" si="120"/>
        <v>550.92412553791837</v>
      </c>
      <c r="K232">
        <v>0</v>
      </c>
      <c r="L232">
        <f t="shared" si="136"/>
        <v>2.1114884749295418E-2</v>
      </c>
      <c r="M232">
        <f t="shared" si="117"/>
        <v>9889.2420183543363</v>
      </c>
      <c r="N232">
        <f t="shared" ref="N232:S232" si="163">N220</f>
        <v>2.2382502350490769</v>
      </c>
      <c r="O232">
        <f t="shared" si="163"/>
        <v>1.1295373993361264</v>
      </c>
      <c r="P232">
        <f t="shared" si="163"/>
        <v>1.0465219726732478</v>
      </c>
      <c r="Q232">
        <f t="shared" si="163"/>
        <v>1.0205035229536517</v>
      </c>
      <c r="R232">
        <f t="shared" si="163"/>
        <v>1.0097306758633313</v>
      </c>
      <c r="S232">
        <f t="shared" si="163"/>
        <v>1.0047698588762555</v>
      </c>
      <c r="T232">
        <f t="shared" si="147"/>
        <v>0.43</v>
      </c>
      <c r="U232">
        <f t="shared" si="147"/>
        <v>4.4999999999999998E-2</v>
      </c>
      <c r="V232">
        <f t="shared" si="147"/>
        <v>4.9999999999999998E-7</v>
      </c>
      <c r="W232">
        <f t="shared" si="147"/>
        <v>0.17050111485872416</v>
      </c>
      <c r="X232">
        <f t="shared" si="147"/>
        <v>0.26086441277848288</v>
      </c>
      <c r="Y232">
        <f t="shared" si="107"/>
        <v>0.3160087418324502</v>
      </c>
      <c r="Z232">
        <f t="shared" si="107"/>
        <v>0.34643685074413205</v>
      </c>
      <c r="AA232">
        <f t="shared" si="107"/>
        <v>0.36248328591441092</v>
      </c>
    </row>
    <row r="233" spans="1:27" x14ac:dyDescent="0.45">
      <c r="A233">
        <f t="shared" si="108"/>
        <v>2039</v>
      </c>
      <c r="B233">
        <f t="shared" si="110"/>
        <v>4</v>
      </c>
      <c r="C233">
        <v>231</v>
      </c>
      <c r="D233">
        <f t="shared" si="119"/>
        <v>170.11070363979815</v>
      </c>
      <c r="E233">
        <f t="shared" si="122"/>
        <v>23081.035944870167</v>
      </c>
      <c r="F233">
        <f t="shared" si="123"/>
        <v>2962.8979553219178</v>
      </c>
      <c r="G233">
        <f t="shared" si="124"/>
        <v>3189.0307195942951</v>
      </c>
      <c r="H233">
        <f t="shared" si="124"/>
        <v>2040.2103164616847</v>
      </c>
      <c r="I233">
        <f t="shared" si="124"/>
        <v>1072.6432295769305</v>
      </c>
      <c r="J233">
        <f t="shared" si="120"/>
        <v>517.00941843784756</v>
      </c>
      <c r="K233">
        <v>0</v>
      </c>
      <c r="L233">
        <f t="shared" si="136"/>
        <v>1.7390546631021866E-2</v>
      </c>
      <c r="M233">
        <f t="shared" si="117"/>
        <v>9781.7916393926753</v>
      </c>
      <c r="N233">
        <f t="shared" ref="N233:S233" si="164">N221</f>
        <v>1.8270192822678391</v>
      </c>
      <c r="O233">
        <f t="shared" si="164"/>
        <v>1.1170577104393344</v>
      </c>
      <c r="P233">
        <f t="shared" si="164"/>
        <v>1.0432418957194785</v>
      </c>
      <c r="Q233">
        <f t="shared" si="164"/>
        <v>1.0192307904732578</v>
      </c>
      <c r="R233">
        <f t="shared" si="164"/>
        <v>1.0091610987898421</v>
      </c>
      <c r="S233">
        <f t="shared" si="164"/>
        <v>1.0044984798858381</v>
      </c>
      <c r="T233">
        <f t="shared" si="147"/>
        <v>0.43</v>
      </c>
      <c r="U233">
        <f t="shared" si="147"/>
        <v>4.4999999999999998E-2</v>
      </c>
      <c r="V233">
        <f t="shared" si="147"/>
        <v>4.9999999999999998E-7</v>
      </c>
      <c r="W233">
        <f t="shared" si="147"/>
        <v>0.17050111485872416</v>
      </c>
      <c r="X233">
        <f t="shared" si="147"/>
        <v>0.26086441277848288</v>
      </c>
      <c r="Y233">
        <f t="shared" si="107"/>
        <v>0.3160087418324502</v>
      </c>
      <c r="Z233">
        <f t="shared" si="107"/>
        <v>0.34643685074413205</v>
      </c>
      <c r="AA233">
        <f t="shared" si="107"/>
        <v>0.36248328591441092</v>
      </c>
    </row>
    <row r="234" spans="1:27" x14ac:dyDescent="0.45">
      <c r="A234">
        <f t="shared" si="108"/>
        <v>2039</v>
      </c>
      <c r="B234">
        <f t="shared" si="110"/>
        <v>5</v>
      </c>
      <c r="C234">
        <v>232</v>
      </c>
      <c r="D234">
        <f t="shared" si="119"/>
        <v>46.909691905684397</v>
      </c>
      <c r="E234">
        <f t="shared" si="122"/>
        <v>23549.955857421686</v>
      </c>
      <c r="F234">
        <f t="shared" si="123"/>
        <v>3109.2638309016238</v>
      </c>
      <c r="G234">
        <f t="shared" si="124"/>
        <v>3121.7595955765651</v>
      </c>
      <c r="H234">
        <f t="shared" si="124"/>
        <v>1950.3897681223673</v>
      </c>
      <c r="I234">
        <f t="shared" si="124"/>
        <v>1015.1048261593122</v>
      </c>
      <c r="J234">
        <f t="shared" si="120"/>
        <v>486.97401563662163</v>
      </c>
      <c r="K234">
        <v>0</v>
      </c>
      <c r="L234">
        <f t="shared" si="136"/>
        <v>4.8442949846366438E-3</v>
      </c>
      <c r="M234">
        <f t="shared" si="117"/>
        <v>9683.4920363964902</v>
      </c>
      <c r="N234">
        <f t="shared" ref="N234:S234" si="165">N222</f>
        <v>1.6095724778898968</v>
      </c>
      <c r="O234">
        <f t="shared" si="165"/>
        <v>1.1062230943819682</v>
      </c>
      <c r="P234">
        <f t="shared" si="165"/>
        <v>1.0402386604077685</v>
      </c>
      <c r="Q234">
        <f t="shared" si="165"/>
        <v>1.0180450748550256</v>
      </c>
      <c r="R234">
        <f t="shared" si="165"/>
        <v>1.0086265832125294</v>
      </c>
      <c r="S234">
        <f t="shared" si="165"/>
        <v>1.0042429451623935</v>
      </c>
      <c r="T234">
        <f t="shared" si="147"/>
        <v>0.43</v>
      </c>
      <c r="U234">
        <f t="shared" si="147"/>
        <v>4.4999999999999998E-2</v>
      </c>
      <c r="V234">
        <f t="shared" si="147"/>
        <v>4.9999999999999998E-7</v>
      </c>
      <c r="W234">
        <f t="shared" si="147"/>
        <v>0.17050111485872416</v>
      </c>
      <c r="X234">
        <f t="shared" si="147"/>
        <v>0.26086441277848288</v>
      </c>
      <c r="Y234">
        <f t="shared" si="107"/>
        <v>0.3160087418324502</v>
      </c>
      <c r="Z234">
        <f t="shared" si="107"/>
        <v>0.34643685074413205</v>
      </c>
      <c r="AA234">
        <f t="shared" si="107"/>
        <v>0.36248328591441092</v>
      </c>
    </row>
    <row r="235" spans="1:27" x14ac:dyDescent="0.45">
      <c r="A235">
        <f t="shared" si="108"/>
        <v>2039</v>
      </c>
      <c r="B235">
        <f t="shared" si="110"/>
        <v>6</v>
      </c>
      <c r="C235">
        <v>233</v>
      </c>
      <c r="D235">
        <f t="shared" si="119"/>
        <v>159.09094995473342</v>
      </c>
      <c r="E235">
        <f t="shared" si="122"/>
        <v>21159.720871225371</v>
      </c>
      <c r="F235">
        <f t="shared" si="123"/>
        <v>3269.6979895558316</v>
      </c>
      <c r="G235">
        <f t="shared" si="124"/>
        <v>3086.1204195737751</v>
      </c>
      <c r="H235">
        <f t="shared" si="124"/>
        <v>1886.7851227260019</v>
      </c>
      <c r="I235">
        <f t="shared" si="124"/>
        <v>972.87046813484892</v>
      </c>
      <c r="J235">
        <f t="shared" si="120"/>
        <v>464.67436401325995</v>
      </c>
      <c r="K235">
        <v>0</v>
      </c>
      <c r="L235">
        <f t="shared" si="136"/>
        <v>1.6434763597872513E-2</v>
      </c>
      <c r="M235">
        <f t="shared" si="117"/>
        <v>9680.148364003715</v>
      </c>
      <c r="N235">
        <f t="shared" ref="N235:S235" si="166">N223</f>
        <v>1.4760746702145</v>
      </c>
      <c r="O235">
        <f t="shared" si="166"/>
        <v>1.0967431646444317</v>
      </c>
      <c r="P235">
        <f t="shared" si="166"/>
        <v>1.0374829288133849</v>
      </c>
      <c r="Q235">
        <f t="shared" si="166"/>
        <v>1.0169394788043777</v>
      </c>
      <c r="R235">
        <f t="shared" si="166"/>
        <v>1.0081247767436716</v>
      </c>
      <c r="S235">
        <f t="shared" si="166"/>
        <v>1.004002285131397</v>
      </c>
      <c r="T235">
        <f t="shared" si="147"/>
        <v>0.43</v>
      </c>
      <c r="U235">
        <f t="shared" si="147"/>
        <v>4.4999999999999998E-2</v>
      </c>
      <c r="V235">
        <f t="shared" si="147"/>
        <v>4.9999999999999998E-7</v>
      </c>
      <c r="W235">
        <f t="shared" si="147"/>
        <v>0.17050111485872416</v>
      </c>
      <c r="X235">
        <f t="shared" si="147"/>
        <v>0.26086441277848288</v>
      </c>
      <c r="Y235">
        <f t="shared" si="107"/>
        <v>0.3160087418324502</v>
      </c>
      <c r="Z235">
        <f t="shared" si="107"/>
        <v>0.34643685074413205</v>
      </c>
      <c r="AA235">
        <f t="shared" si="107"/>
        <v>0.36248328591441092</v>
      </c>
    </row>
    <row r="236" spans="1:27" x14ac:dyDescent="0.45">
      <c r="A236">
        <f t="shared" si="108"/>
        <v>2039</v>
      </c>
      <c r="B236">
        <f t="shared" si="110"/>
        <v>7</v>
      </c>
      <c r="C236">
        <v>234</v>
      </c>
      <c r="D236">
        <f t="shared" si="119"/>
        <v>98.419113435516948</v>
      </c>
      <c r="E236">
        <f t="shared" si="122"/>
        <v>17472.552712638255</v>
      </c>
      <c r="F236">
        <f t="shared" si="123"/>
        <v>3370.9113555798449</v>
      </c>
      <c r="G236">
        <f t="shared" si="124"/>
        <v>3006.9967157192714</v>
      </c>
      <c r="H236">
        <f t="shared" si="124"/>
        <v>1801.3938292994119</v>
      </c>
      <c r="I236">
        <f t="shared" si="124"/>
        <v>920.65106027680497</v>
      </c>
      <c r="J236">
        <f t="shared" si="120"/>
        <v>437.90327443973376</v>
      </c>
      <c r="K236">
        <v>0</v>
      </c>
      <c r="L236">
        <f t="shared" si="136"/>
        <v>1.0318787682195112E-2</v>
      </c>
      <c r="M236">
        <f t="shared" si="117"/>
        <v>9537.8562353150664</v>
      </c>
      <c r="N236">
        <f t="shared" ref="N236:S236" si="167">N224</f>
        <v>1.3861661914514798</v>
      </c>
      <c r="O236">
        <f t="shared" si="167"/>
        <v>1.0883917876192275</v>
      </c>
      <c r="P236">
        <f t="shared" si="167"/>
        <v>1.0349492637516564</v>
      </c>
      <c r="Q236">
        <f t="shared" si="167"/>
        <v>1.0159077636897533</v>
      </c>
      <c r="R236">
        <f t="shared" si="167"/>
        <v>1.0076535066400056</v>
      </c>
      <c r="S236">
        <f t="shared" si="167"/>
        <v>1.0037755944420483</v>
      </c>
      <c r="T236">
        <f t="shared" si="147"/>
        <v>0.43</v>
      </c>
      <c r="U236">
        <f t="shared" si="147"/>
        <v>4.4999999999999998E-2</v>
      </c>
      <c r="V236">
        <f t="shared" si="147"/>
        <v>4.9999999999999998E-7</v>
      </c>
      <c r="W236">
        <f t="shared" si="147"/>
        <v>0.17050111485872416</v>
      </c>
      <c r="X236">
        <f t="shared" si="147"/>
        <v>0.26086441277848288</v>
      </c>
      <c r="Y236">
        <f t="shared" si="107"/>
        <v>0.3160087418324502</v>
      </c>
      <c r="Z236">
        <f t="shared" si="107"/>
        <v>0.34643685074413205</v>
      </c>
      <c r="AA236">
        <f t="shared" si="107"/>
        <v>0.36248328591441092</v>
      </c>
    </row>
    <row r="237" spans="1:27" x14ac:dyDescent="0.45">
      <c r="A237">
        <f t="shared" si="108"/>
        <v>2039</v>
      </c>
      <c r="B237">
        <f t="shared" si="110"/>
        <v>8</v>
      </c>
      <c r="C237">
        <v>235</v>
      </c>
      <c r="D237">
        <f t="shared" si="119"/>
        <v>90.348333849739262</v>
      </c>
      <c r="E237">
        <f t="shared" si="122"/>
        <v>13593.729847288052</v>
      </c>
      <c r="F237">
        <f t="shared" si="123"/>
        <v>3468.9892670025242</v>
      </c>
      <c r="G237">
        <f t="shared" si="124"/>
        <v>2941.0164697000646</v>
      </c>
      <c r="H237">
        <f t="shared" si="124"/>
        <v>1729.1095272423656</v>
      </c>
      <c r="I237">
        <f t="shared" si="124"/>
        <v>876.4508893417883</v>
      </c>
      <c r="J237">
        <f t="shared" si="120"/>
        <v>415.25794081218271</v>
      </c>
      <c r="K237">
        <v>0</v>
      </c>
      <c r="L237">
        <f t="shared" si="136"/>
        <v>9.5801101736456111E-3</v>
      </c>
      <c r="M237">
        <f t="shared" si="117"/>
        <v>9430.8240940989253</v>
      </c>
      <c r="N237">
        <f t="shared" ref="N237:S237" si="168">N225</f>
        <v>1.3216858523054307</v>
      </c>
      <c r="O237">
        <f t="shared" si="168"/>
        <v>1.080990254040735</v>
      </c>
      <c r="P237">
        <f t="shared" si="168"/>
        <v>1.0326155011645681</v>
      </c>
      <c r="Q237">
        <f t="shared" si="168"/>
        <v>1.0149442735164043</v>
      </c>
      <c r="R237">
        <f t="shared" si="168"/>
        <v>1.0072107636700451</v>
      </c>
      <c r="S237">
        <f t="shared" si="168"/>
        <v>1.0035620271820644</v>
      </c>
      <c r="T237">
        <f t="shared" si="147"/>
        <v>0.43</v>
      </c>
      <c r="U237">
        <f t="shared" si="147"/>
        <v>4.4999999999999998E-2</v>
      </c>
      <c r="V237">
        <f t="shared" si="147"/>
        <v>4.9999999999999998E-7</v>
      </c>
      <c r="W237">
        <f t="shared" si="147"/>
        <v>0.17050111485872416</v>
      </c>
      <c r="X237">
        <f t="shared" si="147"/>
        <v>0.26086441277848288</v>
      </c>
      <c r="Y237">
        <f t="shared" si="107"/>
        <v>0.3160087418324502</v>
      </c>
      <c r="Z237">
        <f t="shared" si="107"/>
        <v>0.34643685074413205</v>
      </c>
      <c r="AA237">
        <f t="shared" si="107"/>
        <v>0.36248328591441092</v>
      </c>
    </row>
    <row r="238" spans="1:27" x14ac:dyDescent="0.45">
      <c r="A238">
        <f t="shared" si="108"/>
        <v>2039</v>
      </c>
      <c r="B238">
        <f t="shared" si="110"/>
        <v>9</v>
      </c>
      <c r="C238">
        <v>236</v>
      </c>
      <c r="D238">
        <f t="shared" si="119"/>
        <v>41.513207659232876</v>
      </c>
      <c r="E238">
        <f t="shared" si="122"/>
        <v>10118.868210895787</v>
      </c>
      <c r="F238">
        <f t="shared" si="123"/>
        <v>3547.962828127489</v>
      </c>
      <c r="G238">
        <f t="shared" si="124"/>
        <v>2872.1016701796821</v>
      </c>
      <c r="H238">
        <f t="shared" si="124"/>
        <v>1659.4120116009353</v>
      </c>
      <c r="I238">
        <f t="shared" si="124"/>
        <v>834.64958886075328</v>
      </c>
      <c r="J238">
        <f t="shared" si="120"/>
        <v>394.00571452164024</v>
      </c>
      <c r="K238">
        <v>0</v>
      </c>
      <c r="L238">
        <f t="shared" si="136"/>
        <v>4.4598860965804942E-3</v>
      </c>
      <c r="M238">
        <f t="shared" si="117"/>
        <v>9308.131813290498</v>
      </c>
      <c r="N238">
        <f t="shared" ref="N238:S238" si="169">N226</f>
        <v>1.273295559186874</v>
      </c>
      <c r="O238">
        <f t="shared" si="169"/>
        <v>1.0743954718332109</v>
      </c>
      <c r="P238">
        <f t="shared" si="169"/>
        <v>1.0304622400391612</v>
      </c>
      <c r="Q238">
        <f t="shared" si="169"/>
        <v>1.0140438692420448</v>
      </c>
      <c r="R238">
        <f t="shared" si="169"/>
        <v>1.0067946876914795</v>
      </c>
      <c r="S238">
        <f t="shared" si="169"/>
        <v>1.0033607925051915</v>
      </c>
      <c r="T238">
        <f t="shared" si="147"/>
        <v>0.43</v>
      </c>
      <c r="U238">
        <f t="shared" si="147"/>
        <v>4.4999999999999998E-2</v>
      </c>
      <c r="V238">
        <f t="shared" si="147"/>
        <v>4.9999999999999998E-7</v>
      </c>
      <c r="W238">
        <f t="shared" si="147"/>
        <v>0.17050111485872416</v>
      </c>
      <c r="X238">
        <f t="shared" si="147"/>
        <v>0.26086441277848288</v>
      </c>
      <c r="Y238">
        <f t="shared" si="107"/>
        <v>0.3160087418324502</v>
      </c>
      <c r="Z238">
        <f t="shared" si="107"/>
        <v>0.34643685074413205</v>
      </c>
      <c r="AA238">
        <f t="shared" si="107"/>
        <v>0.36248328591441092</v>
      </c>
    </row>
    <row r="239" spans="1:27" x14ac:dyDescent="0.45">
      <c r="A239">
        <f t="shared" si="108"/>
        <v>2039</v>
      </c>
      <c r="B239">
        <f t="shared" si="110"/>
        <v>10</v>
      </c>
      <c r="C239">
        <v>237</v>
      </c>
      <c r="D239">
        <f t="shared" si="119"/>
        <v>96.022555751721271</v>
      </c>
      <c r="E239">
        <f t="shared" si="122"/>
        <v>7278.869358229319</v>
      </c>
      <c r="F239">
        <f t="shared" si="123"/>
        <v>3624.5555028296039</v>
      </c>
      <c r="G239">
        <f t="shared" si="124"/>
        <v>2813.6014199364604</v>
      </c>
      <c r="H239">
        <f t="shared" si="124"/>
        <v>1599.5935423905255</v>
      </c>
      <c r="I239">
        <f t="shared" si="124"/>
        <v>798.7838953053074</v>
      </c>
      <c r="J239">
        <f t="shared" si="120"/>
        <v>375.78282049700852</v>
      </c>
      <c r="K239">
        <v>0</v>
      </c>
      <c r="L239">
        <f t="shared" si="136"/>
        <v>1.0423279384061148E-2</v>
      </c>
      <c r="M239">
        <f t="shared" si="117"/>
        <v>9212.3171809589057</v>
      </c>
      <c r="N239">
        <f t="shared" ref="N239:S239" si="170">N227</f>
        <v>1.2357161815305073</v>
      </c>
      <c r="O239">
        <f t="shared" si="170"/>
        <v>1.0684915165613005</v>
      </c>
      <c r="P239">
        <f t="shared" si="170"/>
        <v>1.0284724249621717</v>
      </c>
      <c r="Q239">
        <f t="shared" si="170"/>
        <v>1.0132018718255937</v>
      </c>
      <c r="R239">
        <f t="shared" si="170"/>
        <v>1.0064035547290595</v>
      </c>
      <c r="S239">
        <f t="shared" si="170"/>
        <v>1.0031711506301075</v>
      </c>
      <c r="T239">
        <f t="shared" si="147"/>
        <v>0.43</v>
      </c>
      <c r="U239">
        <f t="shared" si="147"/>
        <v>4.4999999999999998E-2</v>
      </c>
      <c r="V239">
        <f t="shared" si="147"/>
        <v>4.9999999999999998E-7</v>
      </c>
      <c r="W239">
        <f t="shared" si="147"/>
        <v>0.17050111485872416</v>
      </c>
      <c r="X239">
        <f t="shared" si="147"/>
        <v>0.26086441277848288</v>
      </c>
      <c r="Y239">
        <f t="shared" si="107"/>
        <v>0.3160087418324502</v>
      </c>
      <c r="Z239">
        <f t="shared" si="107"/>
        <v>0.34643685074413205</v>
      </c>
      <c r="AA239">
        <f t="shared" si="107"/>
        <v>0.36248328591441092</v>
      </c>
    </row>
    <row r="240" spans="1:27" x14ac:dyDescent="0.45">
      <c r="A240">
        <f t="shared" si="108"/>
        <v>2039</v>
      </c>
      <c r="B240">
        <f t="shared" si="110"/>
        <v>11</v>
      </c>
      <c r="C240">
        <v>238</v>
      </c>
      <c r="D240">
        <f t="shared" si="119"/>
        <v>707.05750330102137</v>
      </c>
      <c r="E240">
        <f t="shared" si="122"/>
        <v>5094.1961702915351</v>
      </c>
      <c r="F240">
        <f t="shared" si="123"/>
        <v>3660.7507451564252</v>
      </c>
      <c r="G240">
        <f t="shared" si="124"/>
        <v>2734.1675051779148</v>
      </c>
      <c r="H240">
        <f t="shared" si="124"/>
        <v>1531.1061582079767</v>
      </c>
      <c r="I240">
        <f t="shared" si="124"/>
        <v>759.39755116102901</v>
      </c>
      <c r="J240">
        <f t="shared" si="120"/>
        <v>356.09374330011485</v>
      </c>
      <c r="K240">
        <v>0</v>
      </c>
      <c r="L240">
        <f t="shared" si="136"/>
        <v>7.8201213881224266E-2</v>
      </c>
      <c r="M240">
        <f t="shared" si="117"/>
        <v>9041.5157030034607</v>
      </c>
      <c r="N240">
        <f t="shared" ref="N240:S240" si="171">N228</f>
        <v>1.2057434936253839</v>
      </c>
      <c r="O240">
        <f t="shared" si="171"/>
        <v>1.0631834768008654</v>
      </c>
      <c r="P240">
        <f t="shared" si="171"/>
        <v>1.0266310022622362</v>
      </c>
      <c r="Q240">
        <f t="shared" si="171"/>
        <v>1.0124140126799859</v>
      </c>
      <c r="R240">
        <f t="shared" si="171"/>
        <v>1.0060357653723409</v>
      </c>
      <c r="S240">
        <f t="shared" si="171"/>
        <v>1.0029924091740836</v>
      </c>
      <c r="T240">
        <f t="shared" si="147"/>
        <v>0.43</v>
      </c>
      <c r="U240">
        <f t="shared" si="147"/>
        <v>4.4999999999999998E-2</v>
      </c>
      <c r="V240">
        <f t="shared" si="147"/>
        <v>4.9999999999999998E-7</v>
      </c>
      <c r="W240">
        <f t="shared" si="147"/>
        <v>0.17050111485872416</v>
      </c>
      <c r="X240">
        <f t="shared" si="147"/>
        <v>0.26086441277848288</v>
      </c>
      <c r="Y240">
        <f t="shared" si="107"/>
        <v>0.3160087418324502</v>
      </c>
      <c r="Z240">
        <f t="shared" si="107"/>
        <v>0.34643685074413205</v>
      </c>
      <c r="AA240">
        <f t="shared" si="107"/>
        <v>0.36248328591441092</v>
      </c>
    </row>
    <row r="241" spans="1:27" x14ac:dyDescent="0.45">
      <c r="A241">
        <f t="shared" si="108"/>
        <v>2039</v>
      </c>
      <c r="B241">
        <f t="shared" si="110"/>
        <v>12</v>
      </c>
      <c r="C241">
        <v>239</v>
      </c>
      <c r="D241">
        <f t="shared" si="119"/>
        <v>467.73199948278693</v>
      </c>
      <c r="E241">
        <f t="shared" si="122"/>
        <v>3485.4624909213512</v>
      </c>
      <c r="F241">
        <f t="shared" si="123"/>
        <v>3430.6323162267836</v>
      </c>
      <c r="G241">
        <f t="shared" si="124"/>
        <v>2466.8517576554154</v>
      </c>
      <c r="H241">
        <f t="shared" si="124"/>
        <v>1360.6238694913263</v>
      </c>
      <c r="I241">
        <f t="shared" si="124"/>
        <v>670.21613693775805</v>
      </c>
      <c r="J241">
        <f t="shared" si="120"/>
        <v>313.24018903602382</v>
      </c>
      <c r="K241">
        <v>0</v>
      </c>
      <c r="L241">
        <f t="shared" si="136"/>
        <v>5.6752818299605289E-2</v>
      </c>
      <c r="M241">
        <f t="shared" si="117"/>
        <v>8241.5642693473073</v>
      </c>
      <c r="N241">
        <f t="shared" ref="N241:S241" si="172">N229</f>
        <v>1.1813221450223856</v>
      </c>
      <c r="O241">
        <f t="shared" si="172"/>
        <v>1.0583928992520348</v>
      </c>
      <c r="P241">
        <f t="shared" si="172"/>
        <v>1.0249246350378065</v>
      </c>
      <c r="Q241">
        <f t="shared" si="172"/>
        <v>1.0116763904262953</v>
      </c>
      <c r="R241">
        <f t="shared" si="172"/>
        <v>1.0056898343371472</v>
      </c>
      <c r="S241">
        <f t="shared" si="172"/>
        <v>1.0028239197888971</v>
      </c>
      <c r="T241">
        <f t="shared" si="147"/>
        <v>0.43</v>
      </c>
      <c r="U241">
        <f t="shared" si="147"/>
        <v>4.4999999999999998E-2</v>
      </c>
      <c r="V241">
        <f t="shared" si="147"/>
        <v>4.9999999999999998E-7</v>
      </c>
      <c r="W241">
        <f t="shared" si="147"/>
        <v>0.17050111485872416</v>
      </c>
      <c r="X241">
        <f t="shared" si="147"/>
        <v>0.26086441277848288</v>
      </c>
      <c r="Y241">
        <f t="shared" si="107"/>
        <v>0.3160087418324502</v>
      </c>
      <c r="Z241">
        <f t="shared" si="107"/>
        <v>0.34643685074413205</v>
      </c>
      <c r="AA241">
        <f t="shared" si="107"/>
        <v>0.36248328591441092</v>
      </c>
    </row>
    <row r="242" spans="1:27" x14ac:dyDescent="0.45">
      <c r="A242">
        <f t="shared" si="108"/>
        <v>2040</v>
      </c>
      <c r="B242">
        <f t="shared" si="110"/>
        <v>1</v>
      </c>
      <c r="C242">
        <v>240</v>
      </c>
      <c r="D242">
        <f t="shared" si="119"/>
        <v>129.9099895081122</v>
      </c>
      <c r="E242">
        <f t="shared" si="122"/>
        <v>2004.1414076653803</v>
      </c>
      <c r="F242">
        <f t="shared" si="123"/>
        <v>2339.7731791339043</v>
      </c>
      <c r="G242">
        <f t="shared" si="124"/>
        <v>3272.8657711886622</v>
      </c>
      <c r="H242">
        <f t="shared" si="124"/>
        <v>2274.5611766497377</v>
      </c>
      <c r="I242">
        <f t="shared" si="124"/>
        <v>1237.3488087498285</v>
      </c>
      <c r="J242">
        <f t="shared" si="120"/>
        <v>605.66157107820891</v>
      </c>
      <c r="K242">
        <v>0</v>
      </c>
      <c r="L242">
        <f t="shared" si="136"/>
        <v>1.3351200307261543E-2</v>
      </c>
      <c r="M242">
        <f t="shared" si="117"/>
        <v>9730.2105068003402</v>
      </c>
      <c r="N242">
        <f t="shared" ref="N242:S242" si="173">N230</f>
        <v>8.6201218745313053</v>
      </c>
      <c r="O242">
        <f t="shared" si="173"/>
        <v>1.1610740940419642</v>
      </c>
      <c r="P242">
        <f t="shared" si="173"/>
        <v>1.0540543689490181</v>
      </c>
      <c r="Q242">
        <f t="shared" si="173"/>
        <v>1.0233414656310638</v>
      </c>
      <c r="R242">
        <f t="shared" si="173"/>
        <v>1.0109854330301788</v>
      </c>
      <c r="S242">
        <f t="shared" si="173"/>
        <v>1.0053643810555184</v>
      </c>
      <c r="T242">
        <f t="shared" si="147"/>
        <v>0.43</v>
      </c>
      <c r="U242">
        <f t="shared" si="147"/>
        <v>4.4999999999999998E-2</v>
      </c>
      <c r="V242">
        <f t="shared" si="147"/>
        <v>4.9999999999999998E-7</v>
      </c>
      <c r="W242">
        <f t="shared" si="147"/>
        <v>0.17050111485872416</v>
      </c>
      <c r="X242">
        <f t="shared" si="147"/>
        <v>0.26086441277848288</v>
      </c>
      <c r="Y242">
        <f t="shared" si="107"/>
        <v>0.3160087418324502</v>
      </c>
      <c r="Z242">
        <f t="shared" si="107"/>
        <v>0.34643685074413205</v>
      </c>
      <c r="AA242">
        <f t="shared" si="107"/>
        <v>0.36248328591441092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2010_2020 자원량 예측 결과</vt:lpstr>
      <vt:lpstr>2010_2020 자원량 계산</vt:lpstr>
      <vt:lpstr>평균 어획사망률(F)</vt:lpstr>
      <vt:lpstr>2020_2030 자원량 예측 결과</vt:lpstr>
      <vt:lpstr>2020_2030 자원량 계산</vt:lpstr>
      <vt:lpstr>매크로 자원량 추정</vt:lpstr>
      <vt:lpstr>매크로 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GiphilCho</dc:creator>
  <cp:lastModifiedBy>GiphilCho</cp:lastModifiedBy>
  <dcterms:created xsi:type="dcterms:W3CDTF">2021-07-07T15:48:24Z</dcterms:created>
  <dcterms:modified xsi:type="dcterms:W3CDTF">2022-05-19T01:59:55Z</dcterms:modified>
</cp:coreProperties>
</file>