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YGGDRASIL PROJEKT\"/>
    </mc:Choice>
  </mc:AlternateContent>
  <bookViews>
    <workbookView xWindow="0" yWindow="0" windowWidth="23040" windowHeight="12315"/>
  </bookViews>
  <sheets>
    <sheet name="Main Page" sheetId="11" r:id="rId1"/>
    <sheet name="RTP A" sheetId="10" r:id="rId2"/>
    <sheet name="RTP B" sheetId="9" r:id="rId3"/>
    <sheet name="RTP C" sheetId="8" r:id="rId4"/>
    <sheet name="RTP D" sheetId="7" r:id="rId5"/>
    <sheet name="RTP E" sheetId="2" r:id="rId6"/>
    <sheet name="RTP F" sheetId="12" r:id="rId7"/>
    <sheet name="REEL1" sheetId="1" r:id="rId8"/>
    <sheet name="REEL2" sheetId="3" r:id="rId9"/>
    <sheet name="REEL3" sheetId="4" r:id="rId10"/>
    <sheet name="REEL4" sheetId="6" r:id="rId11"/>
    <sheet name="REEL5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0" l="1"/>
  <c r="D35" i="10"/>
  <c r="E36" i="10"/>
  <c r="F36" i="10"/>
  <c r="I44" i="2" l="1"/>
  <c r="J44" i="2"/>
  <c r="H44" i="2"/>
  <c r="I44" i="7"/>
  <c r="J44" i="7"/>
  <c r="H44" i="7"/>
  <c r="I44" i="8"/>
  <c r="J44" i="8"/>
  <c r="H44" i="8"/>
  <c r="I44" i="9"/>
  <c r="J44" i="9"/>
  <c r="H44" i="9"/>
  <c r="I44" i="10"/>
  <c r="J44" i="10"/>
  <c r="H44" i="10"/>
  <c r="C5" i="5"/>
  <c r="C6" i="5"/>
  <c r="H263" i="5" s="1"/>
  <c r="C7" i="5"/>
  <c r="L233" i="5" s="1"/>
  <c r="C8" i="5"/>
  <c r="H269" i="5" s="1"/>
  <c r="C9" i="5"/>
  <c r="C4" i="5"/>
  <c r="H167" i="5" s="1"/>
  <c r="C5" i="6"/>
  <c r="L193" i="6" s="1"/>
  <c r="C6" i="6"/>
  <c r="C7" i="6"/>
  <c r="C8" i="6"/>
  <c r="H191" i="6" s="1"/>
  <c r="C9" i="6"/>
  <c r="H95" i="6" s="1"/>
  <c r="C4" i="6"/>
  <c r="L260" i="6" s="1"/>
  <c r="C5" i="4"/>
  <c r="L269" i="4" s="1"/>
  <c r="C6" i="4"/>
  <c r="H225" i="4" s="1"/>
  <c r="C7" i="4"/>
  <c r="O189" i="4" s="1"/>
  <c r="C8" i="4"/>
  <c r="C9" i="4"/>
  <c r="C4" i="4"/>
  <c r="L218" i="4" s="1"/>
  <c r="C5" i="3"/>
  <c r="L252" i="3" s="1"/>
  <c r="C6" i="3"/>
  <c r="C7" i="3"/>
  <c r="C8" i="3"/>
  <c r="O232" i="3" s="1"/>
  <c r="C9" i="3"/>
  <c r="C4" i="3"/>
  <c r="C5" i="1"/>
  <c r="C6" i="1"/>
  <c r="C7" i="1"/>
  <c r="L118" i="1" s="1"/>
  <c r="C8" i="1"/>
  <c r="C9" i="1"/>
  <c r="C4" i="1"/>
  <c r="E21" i="11"/>
  <c r="F21" i="11"/>
  <c r="G21" i="11"/>
  <c r="H21" i="11"/>
  <c r="D21" i="11"/>
  <c r="L264" i="6"/>
  <c r="O77" i="6"/>
  <c r="O73" i="6"/>
  <c r="L53" i="6"/>
  <c r="O231" i="5"/>
  <c r="O226" i="5"/>
  <c r="H224" i="5"/>
  <c r="O219" i="5"/>
  <c r="L195" i="5"/>
  <c r="H189" i="5"/>
  <c r="O188" i="5"/>
  <c r="H186" i="5"/>
  <c r="O185" i="5"/>
  <c r="O179" i="5"/>
  <c r="L157" i="5"/>
  <c r="O155" i="5"/>
  <c r="H152" i="5"/>
  <c r="O151" i="5"/>
  <c r="L148" i="5"/>
  <c r="O146" i="5"/>
  <c r="O143" i="5"/>
  <c r="L140" i="5"/>
  <c r="L131" i="5"/>
  <c r="L119" i="5"/>
  <c r="L118" i="5"/>
  <c r="L117" i="5"/>
  <c r="L113" i="5"/>
  <c r="H112" i="5"/>
  <c r="L110" i="5"/>
  <c r="L109" i="5"/>
  <c r="H107" i="5"/>
  <c r="H105" i="5"/>
  <c r="H104" i="5"/>
  <c r="H94" i="5"/>
  <c r="L81" i="5"/>
  <c r="O80" i="5"/>
  <c r="H74" i="5"/>
  <c r="H72" i="5"/>
  <c r="L71" i="5"/>
  <c r="O70" i="5"/>
  <c r="H68" i="5"/>
  <c r="H66" i="5"/>
  <c r="L64" i="5"/>
  <c r="L54" i="5"/>
  <c r="H54" i="5"/>
  <c r="L265" i="4"/>
  <c r="L264" i="4"/>
  <c r="L261" i="4"/>
  <c r="H259" i="4"/>
  <c r="H258" i="4"/>
  <c r="H257" i="4"/>
  <c r="H254" i="4"/>
  <c r="H253" i="4"/>
  <c r="L252" i="4"/>
  <c r="H243" i="4"/>
  <c r="L231" i="4"/>
  <c r="L227" i="4"/>
  <c r="L223" i="4"/>
  <c r="L222" i="4"/>
  <c r="H221" i="4"/>
  <c r="H219" i="4"/>
  <c r="H218" i="4"/>
  <c r="H217" i="4"/>
  <c r="H215" i="4"/>
  <c r="L214" i="4"/>
  <c r="H214" i="4"/>
  <c r="L193" i="4"/>
  <c r="L192" i="4"/>
  <c r="L189" i="4"/>
  <c r="L185" i="4"/>
  <c r="H183" i="4"/>
  <c r="H182" i="4"/>
  <c r="H181" i="4"/>
  <c r="L180" i="4"/>
  <c r="H180" i="4"/>
  <c r="H177" i="4"/>
  <c r="L176" i="4"/>
  <c r="H176" i="4"/>
  <c r="H168" i="4"/>
  <c r="H167" i="4"/>
  <c r="L155" i="4"/>
  <c r="L154" i="4"/>
  <c r="L151" i="4"/>
  <c r="L150" i="4"/>
  <c r="L147" i="4"/>
  <c r="L146" i="4"/>
  <c r="H145" i="4"/>
  <c r="H144" i="4"/>
  <c r="H143" i="4"/>
  <c r="L142" i="4"/>
  <c r="H142" i="4"/>
  <c r="H141" i="4"/>
  <c r="H140" i="4"/>
  <c r="H139" i="4"/>
  <c r="L138" i="4"/>
  <c r="H138" i="4"/>
  <c r="L133" i="4"/>
  <c r="H130" i="4"/>
  <c r="H124" i="4"/>
  <c r="O119" i="4"/>
  <c r="O118" i="4"/>
  <c r="O117" i="4"/>
  <c r="O116" i="4"/>
  <c r="L116" i="4"/>
  <c r="O115" i="4"/>
  <c r="O114" i="4"/>
  <c r="O113" i="4"/>
  <c r="O112" i="4"/>
  <c r="L112" i="4"/>
  <c r="O111" i="4"/>
  <c r="O110" i="4"/>
  <c r="O109" i="4"/>
  <c r="O108" i="4"/>
  <c r="L108" i="4"/>
  <c r="O107" i="4"/>
  <c r="O106" i="4"/>
  <c r="O105" i="4"/>
  <c r="O104" i="4"/>
  <c r="L104" i="4"/>
  <c r="O103" i="4"/>
  <c r="H103" i="4"/>
  <c r="O102" i="4"/>
  <c r="H102" i="4"/>
  <c r="O101" i="4"/>
  <c r="H101" i="4"/>
  <c r="O100" i="4"/>
  <c r="H100" i="4"/>
  <c r="L95" i="4"/>
  <c r="L94" i="4"/>
  <c r="L93" i="4"/>
  <c r="L92" i="4"/>
  <c r="L91" i="4"/>
  <c r="H91" i="4"/>
  <c r="H86" i="4"/>
  <c r="O81" i="4"/>
  <c r="O80" i="4"/>
  <c r="O79" i="4"/>
  <c r="O78" i="4"/>
  <c r="L78" i="4"/>
  <c r="O77" i="4"/>
  <c r="O76" i="4"/>
  <c r="O75" i="4"/>
  <c r="O74" i="4"/>
  <c r="L74" i="4"/>
  <c r="O73" i="4"/>
  <c r="O72" i="4"/>
  <c r="O71" i="4"/>
  <c r="O70" i="4"/>
  <c r="L70" i="4"/>
  <c r="O69" i="4"/>
  <c r="O68" i="4"/>
  <c r="O67" i="4"/>
  <c r="O66" i="4"/>
  <c r="L66" i="4"/>
  <c r="O65" i="4"/>
  <c r="H65" i="4"/>
  <c r="O64" i="4"/>
  <c r="H64" i="4"/>
  <c r="O63" i="4"/>
  <c r="H63" i="4"/>
  <c r="O62" i="4"/>
  <c r="H62" i="4"/>
  <c r="L57" i="4"/>
  <c r="L56" i="4"/>
  <c r="L55" i="4"/>
  <c r="L54" i="4"/>
  <c r="L53" i="4"/>
  <c r="H53" i="4"/>
  <c r="H48" i="4"/>
  <c r="L271" i="3"/>
  <c r="L270" i="3"/>
  <c r="H267" i="3"/>
  <c r="L266" i="3"/>
  <c r="H266" i="3"/>
  <c r="H265" i="3"/>
  <c r="H264" i="3"/>
  <c r="H263" i="3"/>
  <c r="L262" i="3"/>
  <c r="H262" i="3"/>
  <c r="H261" i="3"/>
  <c r="H260" i="3"/>
  <c r="L258" i="3"/>
  <c r="L257" i="3"/>
  <c r="L254" i="3"/>
  <c r="L253" i="3"/>
  <c r="H246" i="3"/>
  <c r="H245" i="3"/>
  <c r="L233" i="3"/>
  <c r="L232" i="3"/>
  <c r="H229" i="3"/>
  <c r="L228" i="3"/>
  <c r="H228" i="3"/>
  <c r="H227" i="3"/>
  <c r="H226" i="3"/>
  <c r="H225" i="3"/>
  <c r="L224" i="3"/>
  <c r="H224" i="3"/>
  <c r="H223" i="3"/>
  <c r="H222" i="3"/>
  <c r="L220" i="3"/>
  <c r="L219" i="3"/>
  <c r="L216" i="3"/>
  <c r="O215" i="3"/>
  <c r="L215" i="3"/>
  <c r="H208" i="3"/>
  <c r="H207" i="3"/>
  <c r="O195" i="3"/>
  <c r="O194" i="3"/>
  <c r="L194" i="3"/>
  <c r="O193" i="3"/>
  <c r="O192" i="3"/>
  <c r="O191" i="3"/>
  <c r="O190" i="3"/>
  <c r="L190" i="3"/>
  <c r="H190" i="3"/>
  <c r="O189" i="3"/>
  <c r="O188" i="3"/>
  <c r="O187" i="3"/>
  <c r="H187" i="3"/>
  <c r="O186" i="3"/>
  <c r="H186" i="3"/>
  <c r="O185" i="3"/>
  <c r="H185" i="3"/>
  <c r="O184" i="3"/>
  <c r="H184" i="3"/>
  <c r="O183" i="3"/>
  <c r="O182" i="3"/>
  <c r="O181" i="3"/>
  <c r="L181" i="3"/>
  <c r="O180" i="3"/>
  <c r="O179" i="3"/>
  <c r="O178" i="3"/>
  <c r="O177" i="3"/>
  <c r="L177" i="3"/>
  <c r="O176" i="3"/>
  <c r="L171" i="3"/>
  <c r="L170" i="3"/>
  <c r="L169" i="3"/>
  <c r="H169" i="3"/>
  <c r="L168" i="3"/>
  <c r="L167" i="3"/>
  <c r="H162" i="3"/>
  <c r="O157" i="3"/>
  <c r="O156" i="3"/>
  <c r="L156" i="3"/>
  <c r="O155" i="3"/>
  <c r="O154" i="3"/>
  <c r="O153" i="3"/>
  <c r="O152" i="3"/>
  <c r="L152" i="3"/>
  <c r="O151" i="3"/>
  <c r="O150" i="3"/>
  <c r="O149" i="3"/>
  <c r="H149" i="3"/>
  <c r="O148" i="3"/>
  <c r="H148" i="3"/>
  <c r="O147" i="3"/>
  <c r="H147" i="3"/>
  <c r="O146" i="3"/>
  <c r="H146" i="3"/>
  <c r="O145" i="3"/>
  <c r="O144" i="3"/>
  <c r="O143" i="3"/>
  <c r="L143" i="3"/>
  <c r="O142" i="3"/>
  <c r="O141" i="3"/>
  <c r="O140" i="3"/>
  <c r="O139" i="3"/>
  <c r="L139" i="3"/>
  <c r="O138" i="3"/>
  <c r="L133" i="3"/>
  <c r="L132" i="3"/>
  <c r="L131" i="3"/>
  <c r="H131" i="3"/>
  <c r="L130" i="3"/>
  <c r="L129" i="3"/>
  <c r="H124" i="3"/>
  <c r="L118" i="3"/>
  <c r="L117" i="3"/>
  <c r="L114" i="3"/>
  <c r="L113" i="3"/>
  <c r="H111" i="3"/>
  <c r="H110" i="3"/>
  <c r="L109" i="3"/>
  <c r="H109" i="3"/>
  <c r="H108" i="3"/>
  <c r="H107" i="3"/>
  <c r="H106" i="3"/>
  <c r="L105" i="3"/>
  <c r="H105" i="3"/>
  <c r="H104" i="3"/>
  <c r="L101" i="3"/>
  <c r="L100" i="3"/>
  <c r="H93" i="3"/>
  <c r="H92" i="3"/>
  <c r="L80" i="3"/>
  <c r="L79" i="3"/>
  <c r="L76" i="3"/>
  <c r="L75" i="3"/>
  <c r="H73" i="3"/>
  <c r="L72" i="3"/>
  <c r="H72" i="3"/>
  <c r="L71" i="3"/>
  <c r="H71" i="3"/>
  <c r="H70" i="3"/>
  <c r="H69" i="3"/>
  <c r="H68" i="3"/>
  <c r="L67" i="3"/>
  <c r="H67" i="3"/>
  <c r="H66" i="3"/>
  <c r="L63" i="3"/>
  <c r="L62" i="3"/>
  <c r="H55" i="3"/>
  <c r="H54" i="3"/>
  <c r="L157" i="1"/>
  <c r="H152" i="1"/>
  <c r="O141" i="1"/>
  <c r="H115" i="1"/>
  <c r="H75" i="5" l="1"/>
  <c r="H114" i="5"/>
  <c r="H170" i="5"/>
  <c r="L208" i="5"/>
  <c r="L259" i="5"/>
  <c r="H76" i="5"/>
  <c r="L106" i="5"/>
  <c r="H115" i="5"/>
  <c r="L144" i="5"/>
  <c r="O214" i="5"/>
  <c r="L263" i="5"/>
  <c r="L68" i="5"/>
  <c r="H77" i="5"/>
  <c r="O216" i="5"/>
  <c r="H56" i="5"/>
  <c r="L72" i="5"/>
  <c r="L102" i="5"/>
  <c r="H113" i="5"/>
  <c r="H132" i="5"/>
  <c r="H190" i="5"/>
  <c r="O227" i="5"/>
  <c r="H129" i="4"/>
  <c r="O149" i="4"/>
  <c r="H169" i="4"/>
  <c r="L181" i="4"/>
  <c r="H206" i="4"/>
  <c r="H220" i="4"/>
  <c r="H244" i="4"/>
  <c r="L260" i="4"/>
  <c r="L62" i="5"/>
  <c r="L100" i="5"/>
  <c r="L129" i="5"/>
  <c r="O182" i="5"/>
  <c r="O223" i="3"/>
  <c r="O144" i="4"/>
  <c r="H178" i="4"/>
  <c r="H187" i="4"/>
  <c r="H216" i="4"/>
  <c r="L226" i="4"/>
  <c r="H256" i="4"/>
  <c r="O140" i="5"/>
  <c r="O156" i="5"/>
  <c r="O157" i="4"/>
  <c r="L66" i="3"/>
  <c r="H181" i="3"/>
  <c r="O179" i="1"/>
  <c r="L94" i="3"/>
  <c r="O106" i="3"/>
  <c r="L101" i="1"/>
  <c r="O116" i="3"/>
  <c r="H110" i="1"/>
  <c r="H258" i="3"/>
  <c r="O103" i="3"/>
  <c r="H168" i="3"/>
  <c r="L265" i="3"/>
  <c r="H62" i="3"/>
  <c r="L155" i="3"/>
  <c r="H219" i="3"/>
  <c r="L151" i="3"/>
  <c r="H252" i="4"/>
  <c r="O141" i="5"/>
  <c r="H48" i="6"/>
  <c r="L132" i="5"/>
  <c r="L104" i="6"/>
  <c r="H71" i="4"/>
  <c r="L256" i="4"/>
  <c r="O139" i="5"/>
  <c r="O149" i="5"/>
  <c r="L177" i="5"/>
  <c r="O150" i="5"/>
  <c r="L157" i="3"/>
  <c r="H170" i="3"/>
  <c r="O214" i="3"/>
  <c r="H223" i="4"/>
  <c r="H260" i="4"/>
  <c r="L222" i="5"/>
  <c r="L110" i="3"/>
  <c r="L144" i="3"/>
  <c r="L148" i="3"/>
  <c r="H67" i="4"/>
  <c r="L71" i="4"/>
  <c r="O150" i="4"/>
  <c r="O78" i="5"/>
  <c r="H112" i="3"/>
  <c r="H68" i="4"/>
  <c r="O139" i="4"/>
  <c r="O152" i="4"/>
  <c r="L194" i="4"/>
  <c r="H56" i="3"/>
  <c r="H75" i="3"/>
  <c r="L182" i="3"/>
  <c r="L186" i="3"/>
  <c r="H200" i="3"/>
  <c r="O217" i="3"/>
  <c r="O231" i="3"/>
  <c r="H268" i="3"/>
  <c r="L129" i="4"/>
  <c r="O145" i="4"/>
  <c r="L219" i="4"/>
  <c r="O66" i="5"/>
  <c r="O74" i="5"/>
  <c r="H114" i="3"/>
  <c r="H191" i="3"/>
  <c r="L206" i="3"/>
  <c r="L263" i="3"/>
  <c r="O154" i="4"/>
  <c r="H184" i="4"/>
  <c r="H100" i="5"/>
  <c r="O225" i="3"/>
  <c r="H66" i="4"/>
  <c r="L131" i="4"/>
  <c r="O75" i="5"/>
  <c r="H129" i="5"/>
  <c r="O138" i="5"/>
  <c r="H146" i="5"/>
  <c r="H153" i="5"/>
  <c r="L182" i="5"/>
  <c r="L194" i="5"/>
  <c r="O220" i="5"/>
  <c r="O232" i="5"/>
  <c r="O75" i="6"/>
  <c r="H200" i="5"/>
  <c r="O223" i="5"/>
  <c r="H261" i="5"/>
  <c r="H103" i="6"/>
  <c r="H141" i="5"/>
  <c r="H150" i="5"/>
  <c r="H169" i="5"/>
  <c r="L186" i="5"/>
  <c r="L209" i="5"/>
  <c r="O225" i="5"/>
  <c r="H271" i="5"/>
  <c r="L188" i="6"/>
  <c r="L232" i="5"/>
  <c r="O63" i="6"/>
  <c r="H139" i="6"/>
  <c r="O64" i="6"/>
  <c r="L154" i="6"/>
  <c r="O65" i="6"/>
  <c r="L179" i="6"/>
  <c r="O148" i="5"/>
  <c r="O153" i="5"/>
  <c r="L178" i="5"/>
  <c r="H188" i="5"/>
  <c r="L207" i="5"/>
  <c r="O221" i="5"/>
  <c r="O230" i="5"/>
  <c r="H270" i="5"/>
  <c r="O66" i="6"/>
  <c r="L142" i="6"/>
  <c r="O145" i="5"/>
  <c r="H151" i="5"/>
  <c r="L168" i="5"/>
  <c r="H184" i="5"/>
  <c r="H191" i="5"/>
  <c r="O215" i="5"/>
  <c r="O224" i="5"/>
  <c r="O233" i="5"/>
  <c r="L54" i="6"/>
  <c r="H100" i="6"/>
  <c r="H205" i="6"/>
  <c r="H216" i="6"/>
  <c r="L219" i="5"/>
  <c r="H260" i="5"/>
  <c r="H222" i="5"/>
  <c r="L190" i="5"/>
  <c r="L266" i="5"/>
  <c r="L205" i="5"/>
  <c r="O217" i="5"/>
  <c r="O222" i="5"/>
  <c r="L228" i="5"/>
  <c r="H245" i="5"/>
  <c r="L267" i="5"/>
  <c r="L55" i="6"/>
  <c r="O67" i="6"/>
  <c r="O78" i="6"/>
  <c r="L112" i="6"/>
  <c r="H167" i="6"/>
  <c r="H217" i="6"/>
  <c r="L206" i="5"/>
  <c r="O218" i="5"/>
  <c r="H223" i="5"/>
  <c r="O228" i="5"/>
  <c r="H247" i="5"/>
  <c r="H268" i="5"/>
  <c r="L56" i="6"/>
  <c r="O69" i="6"/>
  <c r="O79" i="6"/>
  <c r="L116" i="6"/>
  <c r="H176" i="6"/>
  <c r="L230" i="6"/>
  <c r="O229" i="5"/>
  <c r="L255" i="5"/>
  <c r="L57" i="6"/>
  <c r="O70" i="6"/>
  <c r="O81" i="6"/>
  <c r="H129" i="6"/>
  <c r="H179" i="6"/>
  <c r="H243" i="6"/>
  <c r="O62" i="6"/>
  <c r="O71" i="6"/>
  <c r="H91" i="6"/>
  <c r="H138" i="6"/>
  <c r="O253" i="6"/>
  <c r="O74" i="6"/>
  <c r="H102" i="6"/>
  <c r="H141" i="6"/>
  <c r="L192" i="6"/>
  <c r="L226" i="6"/>
  <c r="H254" i="6"/>
  <c r="O72" i="6"/>
  <c r="O80" i="6"/>
  <c r="L108" i="6"/>
  <c r="H140" i="6"/>
  <c r="H177" i="6"/>
  <c r="H214" i="6"/>
  <c r="H253" i="6"/>
  <c r="H118" i="6"/>
  <c r="L146" i="6"/>
  <c r="L180" i="6"/>
  <c r="L218" i="6"/>
  <c r="H255" i="6"/>
  <c r="O68" i="6"/>
  <c r="O76" i="6"/>
  <c r="H101" i="6"/>
  <c r="O119" i="6"/>
  <c r="L150" i="6"/>
  <c r="L184" i="6"/>
  <c r="L222" i="6"/>
  <c r="L188" i="4"/>
  <c r="L230" i="4"/>
  <c r="H255" i="4"/>
  <c r="H261" i="4"/>
  <c r="H69" i="5"/>
  <c r="L75" i="5"/>
  <c r="H92" i="5"/>
  <c r="H106" i="5"/>
  <c r="L130" i="5"/>
  <c r="O144" i="5"/>
  <c r="O154" i="5"/>
  <c r="H185" i="5"/>
  <c r="H207" i="5"/>
  <c r="H227" i="5"/>
  <c r="L268" i="4"/>
  <c r="L133" i="5"/>
  <c r="O142" i="5"/>
  <c r="O147" i="5"/>
  <c r="O157" i="5"/>
  <c r="L181" i="5"/>
  <c r="H187" i="5"/>
  <c r="H179" i="4"/>
  <c r="L184" i="4"/>
  <c r="H205" i="4"/>
  <c r="H67" i="5"/>
  <c r="L79" i="5"/>
  <c r="H103" i="5"/>
  <c r="H124" i="5"/>
  <c r="H138" i="5"/>
  <c r="L143" i="5"/>
  <c r="O152" i="5"/>
  <c r="L215" i="5"/>
  <c r="H225" i="5"/>
  <c r="L229" i="6"/>
  <c r="L254" i="4"/>
  <c r="O104" i="6"/>
  <c r="O260" i="6"/>
  <c r="L73" i="6"/>
  <c r="H156" i="6"/>
  <c r="O269" i="3"/>
  <c r="H266" i="4"/>
  <c r="O116" i="6"/>
  <c r="H271" i="3"/>
  <c r="L253" i="4"/>
  <c r="H243" i="5"/>
  <c r="O261" i="5"/>
  <c r="O264" i="6"/>
  <c r="H222" i="1"/>
  <c r="H113" i="6"/>
  <c r="O267" i="4"/>
  <c r="H220" i="5"/>
  <c r="O153" i="1"/>
  <c r="L209" i="1"/>
  <c r="L177" i="1"/>
  <c r="H54" i="1"/>
  <c r="H132" i="1"/>
  <c r="L182" i="1"/>
  <c r="H77" i="1"/>
  <c r="O182" i="1"/>
  <c r="O188" i="1"/>
  <c r="L76" i="1"/>
  <c r="O144" i="1"/>
  <c r="L72" i="1"/>
  <c r="O146" i="1"/>
  <c r="O147" i="1"/>
  <c r="H185" i="1"/>
  <c r="L131" i="1"/>
  <c r="O152" i="1"/>
  <c r="L75" i="1"/>
  <c r="O139" i="1"/>
  <c r="L71" i="1"/>
  <c r="H124" i="1"/>
  <c r="O145" i="1"/>
  <c r="O155" i="1"/>
  <c r="H104" i="1"/>
  <c r="H224" i="1"/>
  <c r="H67" i="1"/>
  <c r="H106" i="1"/>
  <c r="L132" i="1"/>
  <c r="O148" i="1"/>
  <c r="O233" i="1"/>
  <c r="O157" i="1"/>
  <c r="L62" i="1"/>
  <c r="L109" i="1"/>
  <c r="L133" i="1"/>
  <c r="O149" i="1"/>
  <c r="H215" i="1"/>
  <c r="H68" i="1"/>
  <c r="H92" i="1"/>
  <c r="L117" i="1"/>
  <c r="O138" i="1"/>
  <c r="L148" i="1"/>
  <c r="O156" i="1"/>
  <c r="L186" i="1"/>
  <c r="O223" i="1"/>
  <c r="L194" i="1"/>
  <c r="L228" i="1"/>
  <c r="L79" i="1"/>
  <c r="H105" i="1"/>
  <c r="L130" i="1"/>
  <c r="O142" i="1"/>
  <c r="O151" i="1"/>
  <c r="L208" i="1"/>
  <c r="O228" i="1"/>
  <c r="H100" i="1"/>
  <c r="L77" i="1"/>
  <c r="O231" i="1"/>
  <c r="O218" i="1"/>
  <c r="O185" i="1"/>
  <c r="H223" i="1"/>
  <c r="L190" i="1"/>
  <c r="H186" i="1"/>
  <c r="L215" i="1"/>
  <c r="H69" i="1"/>
  <c r="H107" i="1"/>
  <c r="L129" i="1"/>
  <c r="O140" i="1"/>
  <c r="O154" i="1"/>
  <c r="L181" i="1"/>
  <c r="H187" i="1"/>
  <c r="H225" i="1"/>
  <c r="H66" i="1"/>
  <c r="L100" i="1"/>
  <c r="L113" i="1"/>
  <c r="O143" i="1"/>
  <c r="O150" i="1"/>
  <c r="H184" i="1"/>
  <c r="H193" i="1"/>
  <c r="L219" i="1"/>
  <c r="L232" i="1"/>
  <c r="H169" i="1"/>
  <c r="H207" i="1"/>
  <c r="L116" i="1"/>
  <c r="H157" i="1"/>
  <c r="O75" i="1"/>
  <c r="L146" i="1"/>
  <c r="O66" i="1"/>
  <c r="H76" i="1"/>
  <c r="H188" i="1"/>
  <c r="L195" i="1"/>
  <c r="O214" i="1"/>
  <c r="O219" i="1"/>
  <c r="O224" i="1"/>
  <c r="O229" i="1"/>
  <c r="H264" i="1"/>
  <c r="L262" i="1"/>
  <c r="H266" i="1"/>
  <c r="H267" i="1"/>
  <c r="L254" i="1"/>
  <c r="H265" i="1"/>
  <c r="L271" i="1"/>
  <c r="H246" i="1"/>
  <c r="L258" i="1"/>
  <c r="L68" i="1"/>
  <c r="H153" i="1"/>
  <c r="H75" i="1"/>
  <c r="L81" i="1"/>
  <c r="L64" i="1"/>
  <c r="L102" i="1"/>
  <c r="L110" i="1"/>
  <c r="L144" i="1"/>
  <c r="L183" i="1"/>
  <c r="H200" i="1"/>
  <c r="O220" i="1"/>
  <c r="O230" i="1"/>
  <c r="L270" i="1"/>
  <c r="H245" i="1"/>
  <c r="H261" i="1"/>
  <c r="L257" i="1"/>
  <c r="L253" i="1"/>
  <c r="H263" i="1"/>
  <c r="H262" i="1"/>
  <c r="H260" i="1"/>
  <c r="L266" i="1"/>
  <c r="H78" i="1"/>
  <c r="H74" i="1"/>
  <c r="H112" i="1"/>
  <c r="L119" i="1"/>
  <c r="H150" i="1"/>
  <c r="H154" i="1"/>
  <c r="H170" i="1"/>
  <c r="H189" i="1"/>
  <c r="L205" i="1"/>
  <c r="O221" i="1"/>
  <c r="O225" i="1"/>
  <c r="H231" i="1"/>
  <c r="L265" i="1"/>
  <c r="L252" i="1"/>
  <c r="H259" i="1"/>
  <c r="L269" i="1"/>
  <c r="H256" i="1"/>
  <c r="H258" i="1"/>
  <c r="H244" i="1"/>
  <c r="L261" i="1"/>
  <c r="H257" i="1"/>
  <c r="H190" i="1"/>
  <c r="L206" i="1"/>
  <c r="O215" i="1"/>
  <c r="O226" i="1"/>
  <c r="L255" i="1"/>
  <c r="L267" i="1"/>
  <c r="H269" i="1"/>
  <c r="H271" i="1"/>
  <c r="L259" i="1"/>
  <c r="H268" i="1"/>
  <c r="H247" i="1"/>
  <c r="H270" i="1"/>
  <c r="L263" i="1"/>
  <c r="L140" i="1"/>
  <c r="H151" i="1"/>
  <c r="L178" i="1"/>
  <c r="O216" i="1"/>
  <c r="O222" i="1"/>
  <c r="H227" i="1"/>
  <c r="L244" i="1"/>
  <c r="O253" i="1"/>
  <c r="O258" i="1"/>
  <c r="O260" i="1"/>
  <c r="O264" i="1"/>
  <c r="O263" i="1"/>
  <c r="O255" i="1"/>
  <c r="O265" i="1"/>
  <c r="O270" i="1"/>
  <c r="O262" i="1"/>
  <c r="L246" i="1"/>
  <c r="O252" i="1"/>
  <c r="O267" i="1"/>
  <c r="O257" i="1"/>
  <c r="L243" i="1"/>
  <c r="O259" i="1"/>
  <c r="O269" i="1"/>
  <c r="L245" i="1"/>
  <c r="O254" i="1"/>
  <c r="O256" i="1"/>
  <c r="O271" i="1"/>
  <c r="L247" i="1"/>
  <c r="O261" i="1"/>
  <c r="O266" i="1"/>
  <c r="O268" i="1"/>
  <c r="H238" i="1"/>
  <c r="H113" i="1"/>
  <c r="H56" i="1"/>
  <c r="H94" i="1"/>
  <c r="L106" i="1"/>
  <c r="H114" i="1"/>
  <c r="H191" i="1"/>
  <c r="L207" i="1"/>
  <c r="O217" i="1"/>
  <c r="O227" i="1"/>
  <c r="O232" i="1"/>
  <c r="O67" i="1"/>
  <c r="H243" i="1"/>
  <c r="H254" i="1"/>
  <c r="H252" i="1"/>
  <c r="L264" i="1"/>
  <c r="H253" i="1"/>
  <c r="L256" i="1"/>
  <c r="L268" i="1"/>
  <c r="L260" i="1"/>
  <c r="H255" i="1"/>
  <c r="O115" i="1"/>
  <c r="O253" i="4"/>
  <c r="H130" i="1"/>
  <c r="H238" i="4"/>
  <c r="H64" i="1"/>
  <c r="L92" i="1"/>
  <c r="O111" i="1"/>
  <c r="L155" i="1"/>
  <c r="L111" i="4"/>
  <c r="H53" i="5"/>
  <c r="H142" i="1"/>
  <c r="H206" i="1"/>
  <c r="L247" i="4"/>
  <c r="L70" i="1"/>
  <c r="O119" i="1"/>
  <c r="H143" i="1"/>
  <c r="H180" i="1"/>
  <c r="L231" i="1"/>
  <c r="O110" i="1"/>
  <c r="L69" i="4"/>
  <c r="L73" i="4"/>
  <c r="O256" i="4"/>
  <c r="L91" i="5"/>
  <c r="H53" i="1"/>
  <c r="O101" i="1"/>
  <c r="H218" i="1"/>
  <c r="H64" i="5"/>
  <c r="L257" i="4"/>
  <c r="L270" i="4"/>
  <c r="O68" i="5"/>
  <c r="O76" i="5"/>
  <c r="H101" i="5"/>
  <c r="H177" i="5"/>
  <c r="L78" i="1"/>
  <c r="O102" i="1"/>
  <c r="L108" i="1"/>
  <c r="O112" i="1"/>
  <c r="O117" i="1"/>
  <c r="H181" i="1"/>
  <c r="H221" i="1"/>
  <c r="L102" i="3"/>
  <c r="H113" i="3"/>
  <c r="L119" i="3"/>
  <c r="H151" i="3"/>
  <c r="H189" i="3"/>
  <c r="O220" i="3"/>
  <c r="O224" i="3"/>
  <c r="L255" i="3"/>
  <c r="L65" i="4"/>
  <c r="H107" i="4"/>
  <c r="O138" i="4"/>
  <c r="O155" i="4"/>
  <c r="H195" i="4"/>
  <c r="H222" i="4"/>
  <c r="L228" i="4"/>
  <c r="H245" i="4"/>
  <c r="H263" i="4"/>
  <c r="O271" i="4"/>
  <c r="L56" i="5"/>
  <c r="O65" i="5"/>
  <c r="O73" i="5"/>
  <c r="H86" i="5"/>
  <c r="H102" i="5"/>
  <c r="H144" i="5"/>
  <c r="L264" i="5"/>
  <c r="L215" i="4"/>
  <c r="H262" i="4"/>
  <c r="O64" i="5"/>
  <c r="O72" i="5"/>
  <c r="O81" i="5"/>
  <c r="H140" i="5"/>
  <c r="O62" i="1"/>
  <c r="L94" i="1"/>
  <c r="H103" i="1"/>
  <c r="O108" i="1"/>
  <c r="H141" i="1"/>
  <c r="L154" i="1"/>
  <c r="L68" i="3"/>
  <c r="H74" i="3"/>
  <c r="L81" i="3"/>
  <c r="L207" i="3"/>
  <c r="O216" i="3"/>
  <c r="O221" i="3"/>
  <c r="O228" i="3"/>
  <c r="O233" i="3"/>
  <c r="L267" i="3"/>
  <c r="L62" i="4"/>
  <c r="H69" i="4"/>
  <c r="L100" i="4"/>
  <c r="H104" i="4"/>
  <c r="L117" i="4"/>
  <c r="L130" i="4"/>
  <c r="O142" i="4"/>
  <c r="O146" i="4"/>
  <c r="O151" i="4"/>
  <c r="O156" i="4"/>
  <c r="L177" i="4"/>
  <c r="L229" i="4"/>
  <c r="L245" i="4"/>
  <c r="H48" i="5"/>
  <c r="L57" i="5"/>
  <c r="O69" i="5"/>
  <c r="O77" i="5"/>
  <c r="H91" i="5"/>
  <c r="L108" i="5"/>
  <c r="H217" i="5"/>
  <c r="H254" i="5"/>
  <c r="L178" i="3"/>
  <c r="L195" i="3"/>
  <c r="L208" i="3"/>
  <c r="O218" i="3"/>
  <c r="O222" i="3"/>
  <c r="O229" i="3"/>
  <c r="H269" i="3"/>
  <c r="H54" i="4"/>
  <c r="H92" i="4"/>
  <c r="L113" i="4"/>
  <c r="L132" i="4"/>
  <c r="O143" i="4"/>
  <c r="O147" i="4"/>
  <c r="O153" i="4"/>
  <c r="L190" i="4"/>
  <c r="H207" i="4"/>
  <c r="L266" i="4"/>
  <c r="L53" i="5"/>
  <c r="O62" i="5"/>
  <c r="O115" i="5"/>
  <c r="L138" i="5"/>
  <c r="L54" i="1"/>
  <c r="O74" i="1"/>
  <c r="H177" i="1"/>
  <c r="L64" i="3"/>
  <c r="H152" i="3"/>
  <c r="O100" i="1"/>
  <c r="O105" i="1"/>
  <c r="L138" i="1"/>
  <c r="L214" i="1"/>
  <c r="H76" i="3"/>
  <c r="H94" i="3"/>
  <c r="H115" i="3"/>
  <c r="L140" i="3"/>
  <c r="L209" i="3"/>
  <c r="O226" i="3"/>
  <c r="O230" i="3"/>
  <c r="H247" i="3"/>
  <c r="L259" i="3"/>
  <c r="H270" i="3"/>
  <c r="L79" i="4"/>
  <c r="H105" i="4"/>
  <c r="L109" i="4"/>
  <c r="H133" i="4"/>
  <c r="O140" i="4"/>
  <c r="O148" i="4"/>
  <c r="H185" i="4"/>
  <c r="H224" i="4"/>
  <c r="L232" i="4"/>
  <c r="O260" i="4"/>
  <c r="O266" i="4"/>
  <c r="O63" i="5"/>
  <c r="O67" i="5"/>
  <c r="O71" i="5"/>
  <c r="O79" i="5"/>
  <c r="L104" i="5"/>
  <c r="L116" i="5"/>
  <c r="H130" i="5"/>
  <c r="L142" i="5"/>
  <c r="L150" i="5"/>
  <c r="L154" i="5"/>
  <c r="L112" i="5"/>
  <c r="H139" i="5"/>
  <c r="L146" i="5"/>
  <c r="H215" i="5"/>
  <c r="H77" i="3"/>
  <c r="L106" i="3"/>
  <c r="H132" i="3"/>
  <c r="H150" i="3"/>
  <c r="H153" i="3"/>
  <c r="H188" i="3"/>
  <c r="L205" i="3"/>
  <c r="O219" i="3"/>
  <c r="O227" i="3"/>
  <c r="L75" i="4"/>
  <c r="H106" i="4"/>
  <c r="O141" i="4"/>
  <c r="H155" i="4"/>
  <c r="H186" i="4"/>
  <c r="H194" i="4"/>
  <c r="L55" i="5"/>
  <c r="O112" i="5"/>
  <c r="O117" i="5"/>
  <c r="H176" i="5"/>
  <c r="H183" i="5"/>
  <c r="L170" i="4"/>
  <c r="L72" i="6"/>
  <c r="H77" i="6"/>
  <c r="L148" i="6"/>
  <c r="H253" i="5"/>
  <c r="L110" i="6"/>
  <c r="L208" i="6"/>
  <c r="L262" i="4"/>
  <c r="L217" i="3"/>
  <c r="O180" i="4"/>
  <c r="H56" i="6"/>
  <c r="L78" i="6"/>
  <c r="L268" i="6"/>
  <c r="O101" i="6"/>
  <c r="L214" i="6"/>
  <c r="H257" i="3"/>
  <c r="H264" i="5"/>
  <c r="H227" i="4"/>
  <c r="L189" i="6"/>
  <c r="O229" i="6"/>
  <c r="H262" i="5"/>
  <c r="O177" i="4"/>
  <c r="H265" i="6"/>
  <c r="L269" i="5"/>
  <c r="H259" i="6"/>
  <c r="L111" i="3"/>
  <c r="H93" i="4"/>
  <c r="H63" i="6"/>
  <c r="H76" i="6"/>
  <c r="L143" i="6"/>
  <c r="H216" i="3"/>
  <c r="O233" i="4"/>
  <c r="H245" i="6"/>
  <c r="L111" i="5"/>
  <c r="L115" i="5"/>
  <c r="H156" i="5"/>
  <c r="H171" i="5"/>
  <c r="O254" i="5"/>
  <c r="L145" i="5"/>
  <c r="L149" i="5"/>
  <c r="L244" i="5"/>
  <c r="H231" i="5"/>
  <c r="O262" i="5"/>
  <c r="H78" i="5"/>
  <c r="H118" i="5"/>
  <c r="H81" i="5"/>
  <c r="H95" i="5"/>
  <c r="L141" i="5"/>
  <c r="H155" i="5"/>
  <c r="H238" i="5"/>
  <c r="H57" i="5"/>
  <c r="L65" i="5"/>
  <c r="H79" i="5"/>
  <c r="H119" i="5"/>
  <c r="L153" i="5"/>
  <c r="H192" i="5"/>
  <c r="O255" i="5"/>
  <c r="O269" i="5"/>
  <c r="H116" i="5"/>
  <c r="L187" i="5"/>
  <c r="H193" i="5"/>
  <c r="L245" i="5"/>
  <c r="O263" i="5"/>
  <c r="L69" i="5"/>
  <c r="L73" i="5"/>
  <c r="H133" i="5"/>
  <c r="H154" i="5"/>
  <c r="L183" i="5"/>
  <c r="L221" i="5"/>
  <c r="L229" i="5"/>
  <c r="H233" i="5"/>
  <c r="O259" i="5"/>
  <c r="O270" i="5"/>
  <c r="H80" i="5"/>
  <c r="L107" i="5"/>
  <c r="H117" i="5"/>
  <c r="H195" i="5"/>
  <c r="H209" i="5"/>
  <c r="L217" i="5"/>
  <c r="L247" i="5"/>
  <c r="O265" i="5"/>
  <c r="L77" i="5"/>
  <c r="L103" i="5"/>
  <c r="L179" i="5"/>
  <c r="H230" i="5"/>
  <c r="O252" i="5"/>
  <c r="O260" i="5"/>
  <c r="L230" i="1"/>
  <c r="L77" i="3"/>
  <c r="O264" i="3"/>
  <c r="L141" i="3"/>
  <c r="L187" i="3"/>
  <c r="H133" i="3"/>
  <c r="H209" i="3"/>
  <c r="O261" i="3"/>
  <c r="H232" i="3"/>
  <c r="O258" i="3"/>
  <c r="O255" i="3"/>
  <c r="L182" i="4"/>
  <c r="O228" i="4"/>
  <c r="H152" i="4"/>
  <c r="L157" i="4"/>
  <c r="O220" i="4"/>
  <c r="O266" i="5"/>
  <c r="L246" i="5"/>
  <c r="O257" i="5"/>
  <c r="L225" i="5"/>
  <c r="O258" i="5"/>
  <c r="O268" i="5"/>
  <c r="H194" i="5"/>
  <c r="H232" i="5"/>
  <c r="L243" i="5"/>
  <c r="O253" i="5"/>
  <c r="O267" i="5"/>
  <c r="O271" i="5"/>
  <c r="O264" i="5"/>
  <c r="H157" i="5"/>
  <c r="L191" i="5"/>
  <c r="O256" i="5"/>
  <c r="H79" i="1"/>
  <c r="H194" i="1"/>
  <c r="H80" i="1"/>
  <c r="H118" i="1"/>
  <c r="H57" i="1"/>
  <c r="H81" i="1"/>
  <c r="L73" i="1"/>
  <c r="L111" i="1"/>
  <c r="L115" i="1"/>
  <c r="H155" i="1"/>
  <c r="H195" i="1"/>
  <c r="H232" i="1"/>
  <c r="L65" i="1"/>
  <c r="H95" i="1"/>
  <c r="L107" i="1"/>
  <c r="H119" i="1"/>
  <c r="H209" i="1"/>
  <c r="L217" i="1"/>
  <c r="L221" i="1"/>
  <c r="L229" i="1"/>
  <c r="L179" i="1"/>
  <c r="L103" i="1"/>
  <c r="H116" i="1"/>
  <c r="L149" i="1"/>
  <c r="H171" i="1"/>
  <c r="L225" i="1"/>
  <c r="H133" i="1"/>
  <c r="L141" i="1"/>
  <c r="L145" i="1"/>
  <c r="L153" i="1"/>
  <c r="H156" i="1"/>
  <c r="L191" i="1"/>
  <c r="H230" i="1"/>
  <c r="H233" i="1"/>
  <c r="L69" i="1"/>
  <c r="H117" i="1"/>
  <c r="L187" i="1"/>
  <c r="H192" i="1"/>
  <c r="L66" i="1"/>
  <c r="H86" i="1"/>
  <c r="L95" i="1"/>
  <c r="O109" i="1"/>
  <c r="O118" i="1"/>
  <c r="L176" i="1"/>
  <c r="L185" i="1"/>
  <c r="L193" i="1"/>
  <c r="H219" i="1"/>
  <c r="H78" i="4"/>
  <c r="H81" i="4"/>
  <c r="L191" i="4"/>
  <c r="H230" i="4"/>
  <c r="O254" i="4"/>
  <c r="O257" i="4"/>
  <c r="O264" i="4"/>
  <c r="O268" i="4"/>
  <c r="H62" i="5"/>
  <c r="H65" i="5"/>
  <c r="L74" i="5"/>
  <c r="O109" i="5"/>
  <c r="O118" i="5"/>
  <c r="L147" i="5"/>
  <c r="L223" i="5"/>
  <c r="H73" i="6"/>
  <c r="L76" i="6"/>
  <c r="L81" i="6"/>
  <c r="H112" i="6"/>
  <c r="L144" i="6"/>
  <c r="H170" i="6"/>
  <c r="O227" i="6"/>
  <c r="H62" i="1"/>
  <c r="L74" i="1"/>
  <c r="L91" i="1"/>
  <c r="O106" i="1"/>
  <c r="H144" i="1"/>
  <c r="L147" i="1"/>
  <c r="H182" i="1"/>
  <c r="L189" i="1"/>
  <c r="H117" i="4"/>
  <c r="L141" i="4"/>
  <c r="H192" i="4"/>
  <c r="L225" i="4"/>
  <c r="L243" i="4"/>
  <c r="L92" i="5"/>
  <c r="O100" i="5"/>
  <c r="O103" i="5"/>
  <c r="O106" i="5"/>
  <c r="H142" i="5"/>
  <c r="H180" i="5"/>
  <c r="L214" i="5"/>
  <c r="H221" i="5"/>
  <c r="L231" i="5"/>
  <c r="H256" i="5"/>
  <c r="L68" i="6"/>
  <c r="L102" i="6"/>
  <c r="O190" i="6"/>
  <c r="H65" i="1"/>
  <c r="O103" i="1"/>
  <c r="O113" i="1"/>
  <c r="O116" i="1"/>
  <c r="L151" i="1"/>
  <c r="H95" i="4"/>
  <c r="L149" i="4"/>
  <c r="L153" i="4"/>
  <c r="H156" i="4"/>
  <c r="L217" i="4"/>
  <c r="L221" i="4"/>
  <c r="H231" i="4"/>
  <c r="O252" i="4"/>
  <c r="O255" i="4"/>
  <c r="O258" i="4"/>
  <c r="O261" i="4"/>
  <c r="O265" i="4"/>
  <c r="O269" i="4"/>
  <c r="L93" i="5"/>
  <c r="O110" i="5"/>
  <c r="O113" i="5"/>
  <c r="O116" i="5"/>
  <c r="H145" i="5"/>
  <c r="L151" i="5"/>
  <c r="H181" i="5"/>
  <c r="H206" i="5"/>
  <c r="H218" i="5"/>
  <c r="L223" i="1"/>
  <c r="H57" i="4"/>
  <c r="H79" i="4"/>
  <c r="L145" i="4"/>
  <c r="H171" i="4"/>
  <c r="L179" i="4"/>
  <c r="L187" i="4"/>
  <c r="H193" i="4"/>
  <c r="H209" i="4"/>
  <c r="L244" i="4"/>
  <c r="H63" i="5"/>
  <c r="L78" i="5"/>
  <c r="O101" i="5"/>
  <c r="O119" i="5"/>
  <c r="L176" i="5"/>
  <c r="L185" i="5"/>
  <c r="L193" i="5"/>
  <c r="H257" i="5"/>
  <c r="H74" i="6"/>
  <c r="H94" i="6"/>
  <c r="H115" i="6"/>
  <c r="H150" i="6"/>
  <c r="O231" i="6"/>
  <c r="H220" i="1"/>
  <c r="H63" i="1"/>
  <c r="L93" i="1"/>
  <c r="O104" i="1"/>
  <c r="O107" i="1"/>
  <c r="O114" i="1"/>
  <c r="H145" i="1"/>
  <c r="H168" i="1"/>
  <c r="H183" i="1"/>
  <c r="L227" i="1"/>
  <c r="L103" i="4"/>
  <c r="L115" i="4"/>
  <c r="H118" i="4"/>
  <c r="H154" i="4"/>
  <c r="H157" i="4"/>
  <c r="L183" i="4"/>
  <c r="H232" i="4"/>
  <c r="O259" i="4"/>
  <c r="O262" i="4"/>
  <c r="O270" i="4"/>
  <c r="L66" i="5"/>
  <c r="L94" i="5"/>
  <c r="O104" i="5"/>
  <c r="O107" i="5"/>
  <c r="O111" i="5"/>
  <c r="O114" i="5"/>
  <c r="H143" i="5"/>
  <c r="H182" i="5"/>
  <c r="L189" i="5"/>
  <c r="H219" i="5"/>
  <c r="H244" i="5"/>
  <c r="L261" i="5"/>
  <c r="L265" i="5"/>
  <c r="L64" i="6"/>
  <c r="L140" i="6"/>
  <c r="O218" i="6"/>
  <c r="H268" i="6"/>
  <c r="L155" i="5"/>
  <c r="H168" i="5"/>
  <c r="H75" i="6"/>
  <c r="H108" i="6"/>
  <c r="O220" i="6"/>
  <c r="L77" i="4"/>
  <c r="H80" i="4"/>
  <c r="L107" i="4"/>
  <c r="H116" i="4"/>
  <c r="H119" i="4"/>
  <c r="H233" i="4"/>
  <c r="L246" i="4"/>
  <c r="O263" i="4"/>
  <c r="L70" i="5"/>
  <c r="L95" i="5"/>
  <c r="O102" i="5"/>
  <c r="O105" i="5"/>
  <c r="O108" i="5"/>
  <c r="H259" i="5"/>
  <c r="H93" i="1"/>
  <c r="L167" i="1"/>
  <c r="L171" i="1"/>
  <c r="L70" i="3"/>
  <c r="O102" i="3"/>
  <c r="O109" i="3"/>
  <c r="O112" i="3"/>
  <c r="O115" i="3"/>
  <c r="L176" i="3"/>
  <c r="L261" i="3"/>
  <c r="L269" i="3"/>
  <c r="H110" i="5"/>
  <c r="L156" i="5"/>
  <c r="L254" i="5"/>
  <c r="L258" i="5"/>
  <c r="H79" i="6"/>
  <c r="L103" i="6"/>
  <c r="H117" i="6"/>
  <c r="H155" i="6"/>
  <c r="H195" i="6"/>
  <c r="L217" i="6"/>
  <c r="H238" i="6"/>
  <c r="O271" i="6"/>
  <c r="H131" i="1"/>
  <c r="L139" i="1"/>
  <c r="H148" i="1"/>
  <c r="L156" i="1"/>
  <c r="L168" i="1"/>
  <c r="O176" i="1"/>
  <c r="O191" i="1"/>
  <c r="O194" i="1"/>
  <c r="L224" i="1"/>
  <c r="H86" i="3"/>
  <c r="L95" i="3"/>
  <c r="H130" i="3"/>
  <c r="L138" i="3"/>
  <c r="H142" i="3"/>
  <c r="H145" i="3"/>
  <c r="L80" i="5"/>
  <c r="L105" i="5"/>
  <c r="H108" i="5"/>
  <c r="H149" i="5"/>
  <c r="O176" i="5"/>
  <c r="O191" i="5"/>
  <c r="O194" i="5"/>
  <c r="L69" i="6"/>
  <c r="H80" i="6"/>
  <c r="H119" i="6"/>
  <c r="L149" i="6"/>
  <c r="H157" i="6"/>
  <c r="L191" i="6"/>
  <c r="H230" i="6"/>
  <c r="L243" i="6"/>
  <c r="O263" i="6"/>
  <c r="L67" i="1"/>
  <c r="H73" i="1"/>
  <c r="L105" i="1"/>
  <c r="H108" i="1"/>
  <c r="O180" i="1"/>
  <c r="L233" i="1"/>
  <c r="H63" i="3"/>
  <c r="L91" i="3"/>
  <c r="O104" i="3"/>
  <c r="O107" i="3"/>
  <c r="O110" i="3"/>
  <c r="O113" i="3"/>
  <c r="O117" i="3"/>
  <c r="L67" i="5"/>
  <c r="H70" i="5"/>
  <c r="H111" i="5"/>
  <c r="H131" i="5"/>
  <c r="L169" i="5"/>
  <c r="O180" i="5"/>
  <c r="L224" i="5"/>
  <c r="L77" i="6"/>
  <c r="L107" i="6"/>
  <c r="L141" i="6"/>
  <c r="L183" i="6"/>
  <c r="H192" i="6"/>
  <c r="H209" i="6"/>
  <c r="L244" i="6"/>
  <c r="O254" i="6"/>
  <c r="H55" i="1"/>
  <c r="H72" i="1"/>
  <c r="H111" i="1"/>
  <c r="L143" i="1"/>
  <c r="H146" i="1"/>
  <c r="L169" i="1"/>
  <c r="O183" i="1"/>
  <c r="O186" i="1"/>
  <c r="O189" i="1"/>
  <c r="O192" i="1"/>
  <c r="H208" i="1"/>
  <c r="H228" i="1"/>
  <c r="O100" i="3"/>
  <c r="H143" i="3"/>
  <c r="H182" i="3"/>
  <c r="L185" i="3"/>
  <c r="H220" i="3"/>
  <c r="L223" i="3"/>
  <c r="H259" i="3"/>
  <c r="H73" i="5"/>
  <c r="H93" i="5"/>
  <c r="H147" i="5"/>
  <c r="L152" i="5"/>
  <c r="O183" i="5"/>
  <c r="O186" i="5"/>
  <c r="O189" i="5"/>
  <c r="O192" i="5"/>
  <c r="H208" i="5"/>
  <c r="H267" i="5"/>
  <c r="L65" i="6"/>
  <c r="H81" i="6"/>
  <c r="L115" i="6"/>
  <c r="L221" i="6"/>
  <c r="H231" i="6"/>
  <c r="L245" i="6"/>
  <c r="O265" i="6"/>
  <c r="H71" i="1"/>
  <c r="L80" i="1"/>
  <c r="L114" i="1"/>
  <c r="H149" i="1"/>
  <c r="O177" i="1"/>
  <c r="O195" i="1"/>
  <c r="L216" i="1"/>
  <c r="H53" i="3"/>
  <c r="H64" i="3"/>
  <c r="L92" i="3"/>
  <c r="O108" i="3"/>
  <c r="O118" i="3"/>
  <c r="H244" i="3"/>
  <c r="H55" i="5"/>
  <c r="H109" i="5"/>
  <c r="L114" i="5"/>
  <c r="L139" i="5"/>
  <c r="H162" i="5"/>
  <c r="L170" i="5"/>
  <c r="O177" i="5"/>
  <c r="O195" i="5"/>
  <c r="H229" i="5"/>
  <c r="H57" i="6"/>
  <c r="H78" i="6"/>
  <c r="H116" i="6"/>
  <c r="H133" i="6"/>
  <c r="L153" i="6"/>
  <c r="H171" i="6"/>
  <c r="L187" i="6"/>
  <c r="H193" i="6"/>
  <c r="L246" i="6"/>
  <c r="O255" i="6"/>
  <c r="O267" i="6"/>
  <c r="H70" i="1"/>
  <c r="L63" i="1"/>
  <c r="H109" i="1"/>
  <c r="L152" i="1"/>
  <c r="L170" i="1"/>
  <c r="O181" i="1"/>
  <c r="O184" i="1"/>
  <c r="L78" i="3"/>
  <c r="O101" i="3"/>
  <c r="O105" i="3"/>
  <c r="O111" i="3"/>
  <c r="O114" i="3"/>
  <c r="L227" i="3"/>
  <c r="L231" i="3"/>
  <c r="H256" i="3"/>
  <c r="H71" i="5"/>
  <c r="L76" i="5"/>
  <c r="L101" i="5"/>
  <c r="O181" i="5"/>
  <c r="O184" i="5"/>
  <c r="H154" i="6"/>
  <c r="L225" i="6"/>
  <c r="H232" i="6"/>
  <c r="L247" i="6"/>
  <c r="O257" i="6"/>
  <c r="H147" i="1"/>
  <c r="H162" i="1"/>
  <c r="O178" i="1"/>
  <c r="O187" i="1"/>
  <c r="O190" i="1"/>
  <c r="O193" i="1"/>
  <c r="L220" i="1"/>
  <c r="H226" i="1"/>
  <c r="H229" i="1"/>
  <c r="H65" i="3"/>
  <c r="L74" i="3"/>
  <c r="L93" i="3"/>
  <c r="O119" i="3"/>
  <c r="H144" i="3"/>
  <c r="L147" i="3"/>
  <c r="H180" i="3"/>
  <c r="H183" i="3"/>
  <c r="L189" i="3"/>
  <c r="L193" i="3"/>
  <c r="H206" i="3"/>
  <c r="L214" i="3"/>
  <c r="H218" i="3"/>
  <c r="H221" i="3"/>
  <c r="C10" i="5"/>
  <c r="I78" i="5" s="1"/>
  <c r="L63" i="5"/>
  <c r="H148" i="5"/>
  <c r="L167" i="5"/>
  <c r="L171" i="5"/>
  <c r="O178" i="5"/>
  <c r="O187" i="5"/>
  <c r="O190" i="5"/>
  <c r="O193" i="5"/>
  <c r="L220" i="5"/>
  <c r="L111" i="6"/>
  <c r="L145" i="6"/>
  <c r="H194" i="6"/>
  <c r="H233" i="6"/>
  <c r="O252" i="6"/>
  <c r="O259" i="6"/>
  <c r="O268" i="6"/>
  <c r="L216" i="5"/>
  <c r="H228" i="5"/>
  <c r="H246" i="5"/>
  <c r="L262" i="5"/>
  <c r="H265" i="5"/>
  <c r="L271" i="5"/>
  <c r="H226" i="5"/>
  <c r="H266" i="5"/>
  <c r="O193" i="6"/>
  <c r="H229" i="6"/>
  <c r="H70" i="6"/>
  <c r="H93" i="6"/>
  <c r="L156" i="6"/>
  <c r="L170" i="6"/>
  <c r="O185" i="6"/>
  <c r="L258" i="6"/>
  <c r="H266" i="6"/>
  <c r="H109" i="6"/>
  <c r="L114" i="6"/>
  <c r="L118" i="6"/>
  <c r="L139" i="6"/>
  <c r="O179" i="6"/>
  <c r="O186" i="6"/>
  <c r="O194" i="6"/>
  <c r="L67" i="6"/>
  <c r="H71" i="6"/>
  <c r="L80" i="6"/>
  <c r="H110" i="6"/>
  <c r="H146" i="6"/>
  <c r="L152" i="6"/>
  <c r="H162" i="6"/>
  <c r="L171" i="6"/>
  <c r="O191" i="6"/>
  <c r="H55" i="6"/>
  <c r="L63" i="6"/>
  <c r="O181" i="6"/>
  <c r="O187" i="6"/>
  <c r="O195" i="6"/>
  <c r="H226" i="6"/>
  <c r="L254" i="6"/>
  <c r="L233" i="6"/>
  <c r="H72" i="6"/>
  <c r="H111" i="6"/>
  <c r="H147" i="6"/>
  <c r="L167" i="6"/>
  <c r="O182" i="6"/>
  <c r="L101" i="6"/>
  <c r="L105" i="6"/>
  <c r="H131" i="6"/>
  <c r="H148" i="6"/>
  <c r="L168" i="6"/>
  <c r="O177" i="6"/>
  <c r="H208" i="6"/>
  <c r="H264" i="6"/>
  <c r="L169" i="6"/>
  <c r="O178" i="6"/>
  <c r="O183" i="6"/>
  <c r="O189" i="6"/>
  <c r="H228" i="6"/>
  <c r="L119" i="6"/>
  <c r="H152" i="6"/>
  <c r="L259" i="6"/>
  <c r="L182" i="6"/>
  <c r="O215" i="6"/>
  <c r="O232" i="6"/>
  <c r="H188" i="6"/>
  <c r="H247" i="6"/>
  <c r="H270" i="6"/>
  <c r="H114" i="6"/>
  <c r="O216" i="6"/>
  <c r="O222" i="6"/>
  <c r="O224" i="6"/>
  <c r="L106" i="6"/>
  <c r="H151" i="6"/>
  <c r="L178" i="6"/>
  <c r="O223" i="6"/>
  <c r="O228" i="6"/>
  <c r="H132" i="6"/>
  <c r="H153" i="6"/>
  <c r="L157" i="6"/>
  <c r="H189" i="6"/>
  <c r="H200" i="6"/>
  <c r="O214" i="6"/>
  <c r="O219" i="6"/>
  <c r="L255" i="6"/>
  <c r="H269" i="6"/>
  <c r="L186" i="6"/>
  <c r="L206" i="6"/>
  <c r="O226" i="6"/>
  <c r="O230" i="6"/>
  <c r="L253" i="5"/>
  <c r="L257" i="5"/>
  <c r="L270" i="5"/>
  <c r="H263" i="6"/>
  <c r="O140" i="6"/>
  <c r="H187" i="6"/>
  <c r="H207" i="6"/>
  <c r="O156" i="6"/>
  <c r="H105" i="6"/>
  <c r="O148" i="6"/>
  <c r="L266" i="6"/>
  <c r="L150" i="3"/>
  <c r="L53" i="1"/>
  <c r="O63" i="1"/>
  <c r="L142" i="1"/>
  <c r="C10" i="1"/>
  <c r="L55" i="1"/>
  <c r="O76" i="1"/>
  <c r="O68" i="1"/>
  <c r="H138" i="1"/>
  <c r="H179" i="1"/>
  <c r="L184" i="1"/>
  <c r="L192" i="1"/>
  <c r="O81" i="1"/>
  <c r="O73" i="1"/>
  <c r="O65" i="1"/>
  <c r="H139" i="1"/>
  <c r="L218" i="1"/>
  <c r="L226" i="1"/>
  <c r="O80" i="1"/>
  <c r="O72" i="1"/>
  <c r="O64" i="1"/>
  <c r="H101" i="1"/>
  <c r="L180" i="1"/>
  <c r="L188" i="1"/>
  <c r="H205" i="1"/>
  <c r="H216" i="1"/>
  <c r="O71" i="1"/>
  <c r="H178" i="1"/>
  <c r="L57" i="1"/>
  <c r="O78" i="1"/>
  <c r="O70" i="1"/>
  <c r="L104" i="1"/>
  <c r="L112" i="1"/>
  <c r="H129" i="1"/>
  <c r="H140" i="1"/>
  <c r="H214" i="1"/>
  <c r="O79" i="1"/>
  <c r="L150" i="1"/>
  <c r="H167" i="1"/>
  <c r="H48" i="1"/>
  <c r="L56" i="1"/>
  <c r="O77" i="1"/>
  <c r="O69" i="1"/>
  <c r="H91" i="1"/>
  <c r="H102" i="1"/>
  <c r="H176" i="1"/>
  <c r="H217" i="1"/>
  <c r="L222" i="1"/>
  <c r="H167" i="3"/>
  <c r="L55" i="3"/>
  <c r="O73" i="3"/>
  <c r="L142" i="3"/>
  <c r="O65" i="3"/>
  <c r="H252" i="3"/>
  <c r="O81" i="3"/>
  <c r="H178" i="3"/>
  <c r="H116" i="3"/>
  <c r="H57" i="3"/>
  <c r="L69" i="3"/>
  <c r="L73" i="3"/>
  <c r="H81" i="3"/>
  <c r="H117" i="3"/>
  <c r="L149" i="3"/>
  <c r="H155" i="3"/>
  <c r="H193" i="3"/>
  <c r="L243" i="3"/>
  <c r="L247" i="3"/>
  <c r="L80" i="4"/>
  <c r="L139" i="4"/>
  <c r="H148" i="4"/>
  <c r="L169" i="4"/>
  <c r="O185" i="4"/>
  <c r="O192" i="4"/>
  <c r="O195" i="4"/>
  <c r="H179" i="5"/>
  <c r="L184" i="5"/>
  <c r="L192" i="5"/>
  <c r="L256" i="5"/>
  <c r="L93" i="6"/>
  <c r="O107" i="6"/>
  <c r="O110" i="6"/>
  <c r="O113" i="6"/>
  <c r="L138" i="6"/>
  <c r="H142" i="6"/>
  <c r="H182" i="6"/>
  <c r="H218" i="6"/>
  <c r="H258" i="6"/>
  <c r="H206" i="6"/>
  <c r="L227" i="6"/>
  <c r="H78" i="3"/>
  <c r="H171" i="3"/>
  <c r="L244" i="3"/>
  <c r="L101" i="4"/>
  <c r="H110" i="4"/>
  <c r="H146" i="4"/>
  <c r="O186" i="4"/>
  <c r="L66" i="6"/>
  <c r="L94" i="6"/>
  <c r="H95" i="3"/>
  <c r="L103" i="3"/>
  <c r="H118" i="3"/>
  <c r="H156" i="3"/>
  <c r="L179" i="3"/>
  <c r="H194" i="3"/>
  <c r="O252" i="3"/>
  <c r="O256" i="3"/>
  <c r="H55" i="4"/>
  <c r="L114" i="4"/>
  <c r="L143" i="4"/>
  <c r="L171" i="4"/>
  <c r="O178" i="4"/>
  <c r="O190" i="4"/>
  <c r="O193" i="4"/>
  <c r="L216" i="4"/>
  <c r="L220" i="4"/>
  <c r="H228" i="4"/>
  <c r="H264" i="4"/>
  <c r="L218" i="5"/>
  <c r="L226" i="5"/>
  <c r="L260" i="5"/>
  <c r="L268" i="5"/>
  <c r="L70" i="6"/>
  <c r="H86" i="6"/>
  <c r="O108" i="6"/>
  <c r="O111" i="6"/>
  <c r="O114" i="6"/>
  <c r="O117" i="6"/>
  <c r="H130" i="6"/>
  <c r="L147" i="6"/>
  <c r="L151" i="6"/>
  <c r="L155" i="6"/>
  <c r="H183" i="6"/>
  <c r="H219" i="6"/>
  <c r="L223" i="6"/>
  <c r="L252" i="6"/>
  <c r="L271" i="6"/>
  <c r="O270" i="3"/>
  <c r="L152" i="4"/>
  <c r="O183" i="4"/>
  <c r="H143" i="6"/>
  <c r="H79" i="3"/>
  <c r="L115" i="3"/>
  <c r="L153" i="3"/>
  <c r="L191" i="3"/>
  <c r="L221" i="3"/>
  <c r="H230" i="3"/>
  <c r="H233" i="3"/>
  <c r="L245" i="3"/>
  <c r="O259" i="3"/>
  <c r="O262" i="3"/>
  <c r="O265" i="3"/>
  <c r="O268" i="3"/>
  <c r="L63" i="4"/>
  <c r="H72" i="4"/>
  <c r="H108" i="4"/>
  <c r="H111" i="4"/>
  <c r="L167" i="4"/>
  <c r="O181" i="4"/>
  <c r="H208" i="4"/>
  <c r="L224" i="4"/>
  <c r="L258" i="4"/>
  <c r="H267" i="4"/>
  <c r="L271" i="4"/>
  <c r="L180" i="5"/>
  <c r="L188" i="5"/>
  <c r="H205" i="5"/>
  <c r="H216" i="5"/>
  <c r="H252" i="5"/>
  <c r="H255" i="5"/>
  <c r="H64" i="6"/>
  <c r="L95" i="6"/>
  <c r="O102" i="6"/>
  <c r="O105" i="6"/>
  <c r="H144" i="6"/>
  <c r="H168" i="6"/>
  <c r="L176" i="6"/>
  <c r="H180" i="6"/>
  <c r="L231" i="6"/>
  <c r="L229" i="3"/>
  <c r="O267" i="3"/>
  <c r="H149" i="4"/>
  <c r="H162" i="4"/>
  <c r="L145" i="3"/>
  <c r="O253" i="3"/>
  <c r="O271" i="3"/>
  <c r="L76" i="4"/>
  <c r="L105" i="4"/>
  <c r="H147" i="4"/>
  <c r="L156" i="4"/>
  <c r="O184" i="4"/>
  <c r="O187" i="4"/>
  <c r="O191" i="4"/>
  <c r="H178" i="5"/>
  <c r="L91" i="6"/>
  <c r="O109" i="6"/>
  <c r="H220" i="6"/>
  <c r="H244" i="6"/>
  <c r="H256" i="6"/>
  <c r="H154" i="3"/>
  <c r="H157" i="3"/>
  <c r="L183" i="3"/>
  <c r="H192" i="3"/>
  <c r="H195" i="3"/>
  <c r="H231" i="3"/>
  <c r="L246" i="3"/>
  <c r="O257" i="3"/>
  <c r="O260" i="3"/>
  <c r="H70" i="4"/>
  <c r="H73" i="4"/>
  <c r="L118" i="4"/>
  <c r="L168" i="4"/>
  <c r="O176" i="4"/>
  <c r="O179" i="4"/>
  <c r="O194" i="4"/>
  <c r="H229" i="4"/>
  <c r="H265" i="4"/>
  <c r="H214" i="5"/>
  <c r="L230" i="5"/>
  <c r="H53" i="6"/>
  <c r="L74" i="6"/>
  <c r="L92" i="6"/>
  <c r="O100" i="6"/>
  <c r="O106" i="6"/>
  <c r="O112" i="6"/>
  <c r="O115" i="6"/>
  <c r="O118" i="6"/>
  <c r="H145" i="6"/>
  <c r="H181" i="6"/>
  <c r="H257" i="6"/>
  <c r="L262" i="6"/>
  <c r="H80" i="3"/>
  <c r="L107" i="3"/>
  <c r="H119" i="3"/>
  <c r="L65" i="3"/>
  <c r="L225" i="3"/>
  <c r="H238" i="3"/>
  <c r="O254" i="3"/>
  <c r="O263" i="3"/>
  <c r="O266" i="3"/>
  <c r="L67" i="4"/>
  <c r="H109" i="4"/>
  <c r="H131" i="4"/>
  <c r="O182" i="4"/>
  <c r="O188" i="4"/>
  <c r="H226" i="4"/>
  <c r="L233" i="4"/>
  <c r="H246" i="4"/>
  <c r="H62" i="6"/>
  <c r="H65" i="6"/>
  <c r="O103" i="6"/>
  <c r="L185" i="6"/>
  <c r="H221" i="6"/>
  <c r="C10" i="3"/>
  <c r="O68" i="3"/>
  <c r="O76" i="3"/>
  <c r="L104" i="3"/>
  <c r="L112" i="3"/>
  <c r="H129" i="3"/>
  <c r="H140" i="3"/>
  <c r="H214" i="3"/>
  <c r="H255" i="3"/>
  <c r="L260" i="3"/>
  <c r="L268" i="3"/>
  <c r="H114" i="4"/>
  <c r="L119" i="4"/>
  <c r="L144" i="4"/>
  <c r="H170" i="4"/>
  <c r="H188" i="4"/>
  <c r="H200" i="4"/>
  <c r="L208" i="4"/>
  <c r="O215" i="4"/>
  <c r="O223" i="4"/>
  <c r="O231" i="4"/>
  <c r="H247" i="4"/>
  <c r="L259" i="4"/>
  <c r="L267" i="4"/>
  <c r="H270" i="4"/>
  <c r="H67" i="6"/>
  <c r="H92" i="6"/>
  <c r="L113" i="6"/>
  <c r="L130" i="6"/>
  <c r="O143" i="6"/>
  <c r="H149" i="6"/>
  <c r="O151" i="6"/>
  <c r="H169" i="6"/>
  <c r="O176" i="6"/>
  <c r="O184" i="6"/>
  <c r="H190" i="6"/>
  <c r="O192" i="6"/>
  <c r="L195" i="6"/>
  <c r="L207" i="6"/>
  <c r="H215" i="6"/>
  <c r="O217" i="6"/>
  <c r="L220" i="6"/>
  <c r="H223" i="6"/>
  <c r="O225" i="6"/>
  <c r="L228" i="6"/>
  <c r="O233" i="6"/>
  <c r="H246" i="6"/>
  <c r="L253" i="6"/>
  <c r="L263" i="6"/>
  <c r="H267" i="6"/>
  <c r="L270" i="6"/>
  <c r="O71" i="3"/>
  <c r="L222" i="3"/>
  <c r="H76" i="4"/>
  <c r="L81" i="4"/>
  <c r="L106" i="4"/>
  <c r="H132" i="4"/>
  <c r="H150" i="4"/>
  <c r="H191" i="4"/>
  <c r="O218" i="4"/>
  <c r="O226" i="4"/>
  <c r="H54" i="6"/>
  <c r="L75" i="6"/>
  <c r="L100" i="6"/>
  <c r="O138" i="6"/>
  <c r="O146" i="6"/>
  <c r="O154" i="6"/>
  <c r="H185" i="6"/>
  <c r="L190" i="6"/>
  <c r="L215" i="6"/>
  <c r="L256" i="6"/>
  <c r="H260" i="6"/>
  <c r="L267" i="6"/>
  <c r="H271" i="6"/>
  <c r="O63" i="3"/>
  <c r="O79" i="3"/>
  <c r="H176" i="3"/>
  <c r="L230" i="3"/>
  <c r="O66" i="3"/>
  <c r="O74" i="3"/>
  <c r="H138" i="3"/>
  <c r="H179" i="3"/>
  <c r="L184" i="3"/>
  <c r="L192" i="3"/>
  <c r="H253" i="3"/>
  <c r="L68" i="4"/>
  <c r="H94" i="4"/>
  <c r="H112" i="4"/>
  <c r="H153" i="4"/>
  <c r="L205" i="4"/>
  <c r="L209" i="4"/>
  <c r="O221" i="4"/>
  <c r="O229" i="4"/>
  <c r="H268" i="4"/>
  <c r="L62" i="6"/>
  <c r="H106" i="6"/>
  <c r="L131" i="6"/>
  <c r="O141" i="6"/>
  <c r="O149" i="6"/>
  <c r="O157" i="6"/>
  <c r="L177" i="6"/>
  <c r="L56" i="3"/>
  <c r="L53" i="3"/>
  <c r="L57" i="3"/>
  <c r="O69" i="3"/>
  <c r="O77" i="3"/>
  <c r="H100" i="3"/>
  <c r="H141" i="3"/>
  <c r="L146" i="3"/>
  <c r="L154" i="3"/>
  <c r="H215" i="3"/>
  <c r="C10" i="4"/>
  <c r="H56" i="4"/>
  <c r="H74" i="4"/>
  <c r="H115" i="4"/>
  <c r="L178" i="4"/>
  <c r="L186" i="4"/>
  <c r="H189" i="4"/>
  <c r="O216" i="4"/>
  <c r="O224" i="4"/>
  <c r="O232" i="4"/>
  <c r="H271" i="4"/>
  <c r="H68" i="6"/>
  <c r="O144" i="6"/>
  <c r="O152" i="6"/>
  <c r="H224" i="6"/>
  <c r="L257" i="6"/>
  <c r="O64" i="3"/>
  <c r="O72" i="3"/>
  <c r="O80" i="3"/>
  <c r="H103" i="3"/>
  <c r="L108" i="3"/>
  <c r="L116" i="3"/>
  <c r="H177" i="3"/>
  <c r="L256" i="3"/>
  <c r="L264" i="3"/>
  <c r="H77" i="4"/>
  <c r="L140" i="4"/>
  <c r="L148" i="4"/>
  <c r="H151" i="4"/>
  <c r="L206" i="4"/>
  <c r="O219" i="4"/>
  <c r="O227" i="4"/>
  <c r="L255" i="4"/>
  <c r="L263" i="4"/>
  <c r="H104" i="6"/>
  <c r="L109" i="6"/>
  <c r="L117" i="6"/>
  <c r="H124" i="6"/>
  <c r="L132" i="6"/>
  <c r="O139" i="6"/>
  <c r="O147" i="6"/>
  <c r="O155" i="6"/>
  <c r="H178" i="6"/>
  <c r="O180" i="6"/>
  <c r="H186" i="6"/>
  <c r="O188" i="6"/>
  <c r="L205" i="6"/>
  <c r="L209" i="6"/>
  <c r="L216" i="6"/>
  <c r="O221" i="6"/>
  <c r="L224" i="6"/>
  <c r="H227" i="6"/>
  <c r="L232" i="6"/>
  <c r="H252" i="6"/>
  <c r="H261" i="6"/>
  <c r="H91" i="3"/>
  <c r="H217" i="3"/>
  <c r="L54" i="3"/>
  <c r="O67" i="3"/>
  <c r="O75" i="3"/>
  <c r="H139" i="3"/>
  <c r="L218" i="3"/>
  <c r="L226" i="3"/>
  <c r="H243" i="3"/>
  <c r="H254" i="3"/>
  <c r="L102" i="4"/>
  <c r="L110" i="4"/>
  <c r="H113" i="4"/>
  <c r="O214" i="4"/>
  <c r="O222" i="4"/>
  <c r="O230" i="4"/>
  <c r="H269" i="4"/>
  <c r="C10" i="6"/>
  <c r="H66" i="6"/>
  <c r="L71" i="6"/>
  <c r="L79" i="6"/>
  <c r="H107" i="6"/>
  <c r="O142" i="6"/>
  <c r="O150" i="6"/>
  <c r="L194" i="6"/>
  <c r="L219" i="6"/>
  <c r="H222" i="6"/>
  <c r="H262" i="6"/>
  <c r="H48" i="3"/>
  <c r="H102" i="3"/>
  <c r="O62" i="3"/>
  <c r="O70" i="3"/>
  <c r="O78" i="3"/>
  <c r="H101" i="3"/>
  <c r="L180" i="3"/>
  <c r="L188" i="3"/>
  <c r="H205" i="3"/>
  <c r="L64" i="4"/>
  <c r="L72" i="4"/>
  <c r="H75" i="4"/>
  <c r="H190" i="4"/>
  <c r="L195" i="4"/>
  <c r="L207" i="4"/>
  <c r="O217" i="4"/>
  <c r="O225" i="4"/>
  <c r="H69" i="6"/>
  <c r="L129" i="6"/>
  <c r="L133" i="6"/>
  <c r="O145" i="6"/>
  <c r="O153" i="6"/>
  <c r="L181" i="6"/>
  <c r="H184" i="6"/>
  <c r="H225" i="6"/>
  <c r="L227" i="5"/>
  <c r="L252" i="5"/>
  <c r="H258" i="5"/>
  <c r="O262" i="6"/>
  <c r="L265" i="6"/>
  <c r="O270" i="6"/>
  <c r="O258" i="6"/>
  <c r="L261" i="6"/>
  <c r="O266" i="6"/>
  <c r="L269" i="6"/>
  <c r="O261" i="6"/>
  <c r="O269" i="6"/>
  <c r="O256" i="6"/>
  <c r="I214" i="1"/>
  <c r="I148" i="5" l="1"/>
  <c r="I214" i="5"/>
  <c r="I232" i="3"/>
  <c r="K232" i="3" s="1"/>
  <c r="I147" i="6"/>
  <c r="I100" i="4"/>
  <c r="K100" i="4" s="1"/>
  <c r="I233" i="5"/>
  <c r="K233" i="5" s="1"/>
  <c r="I187" i="1"/>
  <c r="K187" i="1" s="1"/>
  <c r="I238" i="1"/>
  <c r="J238" i="1" s="1"/>
  <c r="J239" i="1" s="1"/>
  <c r="C39" i="1" s="1"/>
  <c r="B7" i="12" s="1"/>
  <c r="I252" i="1"/>
  <c r="K252" i="1" s="1"/>
  <c r="I262" i="1"/>
  <c r="K262" i="1" s="1"/>
  <c r="I267" i="1"/>
  <c r="K267" i="1" s="1"/>
  <c r="N267" i="1" s="1"/>
  <c r="P267" i="1" s="1"/>
  <c r="I269" i="1"/>
  <c r="K269" i="1" s="1"/>
  <c r="N269" i="1" s="1"/>
  <c r="P269" i="1" s="1"/>
  <c r="I264" i="1"/>
  <c r="K264" i="1" s="1"/>
  <c r="N264" i="1" s="1"/>
  <c r="P264" i="1" s="1"/>
  <c r="I246" i="1"/>
  <c r="K246" i="1" s="1"/>
  <c r="M246" i="1" s="1"/>
  <c r="I243" i="1"/>
  <c r="K243" i="1" s="1"/>
  <c r="M243" i="1" s="1"/>
  <c r="I245" i="1"/>
  <c r="K245" i="1" s="1"/>
  <c r="M245" i="1" s="1"/>
  <c r="I254" i="1"/>
  <c r="K254" i="1" s="1"/>
  <c r="N254" i="1" s="1"/>
  <c r="P254" i="1" s="1"/>
  <c r="I259" i="1"/>
  <c r="K259" i="1" s="1"/>
  <c r="N259" i="1" s="1"/>
  <c r="P259" i="1" s="1"/>
  <c r="I261" i="1"/>
  <c r="K261" i="1" s="1"/>
  <c r="N261" i="1" s="1"/>
  <c r="P261" i="1" s="1"/>
  <c r="I256" i="1"/>
  <c r="K256" i="1" s="1"/>
  <c r="N256" i="1" s="1"/>
  <c r="P256" i="1" s="1"/>
  <c r="I266" i="1"/>
  <c r="K266" i="1" s="1"/>
  <c r="I271" i="1"/>
  <c r="K271" i="1" s="1"/>
  <c r="N271" i="1" s="1"/>
  <c r="P271" i="1" s="1"/>
  <c r="I253" i="1"/>
  <c r="K253" i="1" s="1"/>
  <c r="N253" i="1" s="1"/>
  <c r="P253" i="1" s="1"/>
  <c r="I268" i="1"/>
  <c r="K268" i="1" s="1"/>
  <c r="N268" i="1" s="1"/>
  <c r="P268" i="1" s="1"/>
  <c r="I257" i="1"/>
  <c r="K257" i="1" s="1"/>
  <c r="N257" i="1" s="1"/>
  <c r="P257" i="1" s="1"/>
  <c r="I247" i="1"/>
  <c r="K247" i="1" s="1"/>
  <c r="M247" i="1" s="1"/>
  <c r="I258" i="1"/>
  <c r="K258" i="1" s="1"/>
  <c r="I263" i="1"/>
  <c r="K263" i="1" s="1"/>
  <c r="N263" i="1" s="1"/>
  <c r="P263" i="1" s="1"/>
  <c r="I265" i="1"/>
  <c r="K265" i="1" s="1"/>
  <c r="N265" i="1" s="1"/>
  <c r="P265" i="1" s="1"/>
  <c r="I255" i="1"/>
  <c r="K255" i="1" s="1"/>
  <c r="N255" i="1" s="1"/>
  <c r="P255" i="1" s="1"/>
  <c r="I244" i="1"/>
  <c r="I260" i="1"/>
  <c r="K260" i="1" s="1"/>
  <c r="N260" i="1" s="1"/>
  <c r="P260" i="1" s="1"/>
  <c r="I270" i="1"/>
  <c r="K270" i="1" s="1"/>
  <c r="I155" i="1"/>
  <c r="K155" i="1" s="1"/>
  <c r="I184" i="1"/>
  <c r="K184" i="1" s="1"/>
  <c r="N184" i="1" s="1"/>
  <c r="P184" i="1" s="1"/>
  <c r="I171" i="1"/>
  <c r="K171" i="1" s="1"/>
  <c r="M171" i="1" s="1"/>
  <c r="I152" i="1"/>
  <c r="K152" i="1" s="1"/>
  <c r="N152" i="1" s="1"/>
  <c r="P152" i="1" s="1"/>
  <c r="I111" i="1"/>
  <c r="K111" i="1" s="1"/>
  <c r="N111" i="1" s="1"/>
  <c r="P111" i="1" s="1"/>
  <c r="I57" i="5"/>
  <c r="K57" i="5" s="1"/>
  <c r="M57" i="5" s="1"/>
  <c r="I152" i="5"/>
  <c r="K152" i="5" s="1"/>
  <c r="M152" i="5" s="1"/>
  <c r="I232" i="5"/>
  <c r="K232" i="5" s="1"/>
  <c r="N232" i="5" s="1"/>
  <c r="P232" i="5" s="1"/>
  <c r="I144" i="5"/>
  <c r="K144" i="5" s="1"/>
  <c r="N144" i="5" s="1"/>
  <c r="P144" i="5" s="1"/>
  <c r="I142" i="5"/>
  <c r="J142" i="5" s="1"/>
  <c r="I102" i="5"/>
  <c r="K102" i="5" s="1"/>
  <c r="N102" i="5" s="1"/>
  <c r="P102" i="5" s="1"/>
  <c r="I93" i="5"/>
  <c r="K93" i="5" s="1"/>
  <c r="M93" i="5" s="1"/>
  <c r="I255" i="5"/>
  <c r="J255" i="5" s="1"/>
  <c r="I156" i="5"/>
  <c r="K156" i="5" s="1"/>
  <c r="N156" i="5" s="1"/>
  <c r="P156" i="5" s="1"/>
  <c r="I149" i="5"/>
  <c r="J149" i="5" s="1"/>
  <c r="I54" i="5"/>
  <c r="K54" i="5" s="1"/>
  <c r="M54" i="5" s="1"/>
  <c r="I132" i="5"/>
  <c r="K132" i="5" s="1"/>
  <c r="M132" i="5" s="1"/>
  <c r="I86" i="5"/>
  <c r="J86" i="5" s="1"/>
  <c r="J87" i="5" s="1"/>
  <c r="I254" i="5"/>
  <c r="K254" i="5" s="1"/>
  <c r="M254" i="5" s="1"/>
  <c r="I192" i="6"/>
  <c r="K192" i="6" s="1"/>
  <c r="I206" i="5"/>
  <c r="J206" i="5" s="1"/>
  <c r="I75" i="5"/>
  <c r="K75" i="5" s="1"/>
  <c r="N75" i="5" s="1"/>
  <c r="P75" i="5" s="1"/>
  <c r="I138" i="1"/>
  <c r="J138" i="1" s="1"/>
  <c r="I109" i="1"/>
  <c r="J109" i="1" s="1"/>
  <c r="I118" i="1"/>
  <c r="K118" i="1" s="1"/>
  <c r="I78" i="1"/>
  <c r="J78" i="1" s="1"/>
  <c r="I215" i="1"/>
  <c r="K215" i="1" s="1"/>
  <c r="N215" i="1" s="1"/>
  <c r="P215" i="1" s="1"/>
  <c r="I100" i="1"/>
  <c r="J100" i="1" s="1"/>
  <c r="I86" i="1"/>
  <c r="J86" i="1" s="1"/>
  <c r="J87" i="1" s="1"/>
  <c r="I177" i="1"/>
  <c r="J177" i="1" s="1"/>
  <c r="I216" i="1"/>
  <c r="J216" i="1" s="1"/>
  <c r="I189" i="1"/>
  <c r="K189" i="1" s="1"/>
  <c r="N189" i="1" s="1"/>
  <c r="P189" i="1" s="1"/>
  <c r="I77" i="1"/>
  <c r="K77" i="1" s="1"/>
  <c r="M77" i="1" s="1"/>
  <c r="I233" i="1"/>
  <c r="K233" i="1" s="1"/>
  <c r="M233" i="1" s="1"/>
  <c r="I74" i="1"/>
  <c r="K74" i="1" s="1"/>
  <c r="N74" i="1" s="1"/>
  <c r="P74" i="1" s="1"/>
  <c r="I55" i="1"/>
  <c r="K55" i="1" s="1"/>
  <c r="M55" i="1" s="1"/>
  <c r="I162" i="1"/>
  <c r="J162" i="1" s="1"/>
  <c r="C29" i="1" s="1"/>
  <c r="B7" i="7" s="1"/>
  <c r="I179" i="1"/>
  <c r="J179" i="1" s="1"/>
  <c r="I133" i="6"/>
  <c r="I222" i="4"/>
  <c r="K222" i="4" s="1"/>
  <c r="N222" i="4" s="1"/>
  <c r="P222" i="4" s="1"/>
  <c r="I190" i="1"/>
  <c r="K190" i="1" s="1"/>
  <c r="M190" i="1" s="1"/>
  <c r="K148" i="5"/>
  <c r="N148" i="5" s="1"/>
  <c r="P148" i="5" s="1"/>
  <c r="I140" i="5"/>
  <c r="K140" i="5" s="1"/>
  <c r="M140" i="5" s="1"/>
  <c r="I259" i="3"/>
  <c r="K259" i="3" s="1"/>
  <c r="I107" i="3"/>
  <c r="J107" i="3" s="1"/>
  <c r="I66" i="3"/>
  <c r="K66" i="3" s="1"/>
  <c r="I190" i="3"/>
  <c r="K190" i="3" s="1"/>
  <c r="N190" i="3" s="1"/>
  <c r="P190" i="3" s="1"/>
  <c r="I169" i="3"/>
  <c r="K169" i="3" s="1"/>
  <c r="M169" i="3" s="1"/>
  <c r="I92" i="5"/>
  <c r="J92" i="5" s="1"/>
  <c r="I76" i="5"/>
  <c r="K76" i="5" s="1"/>
  <c r="I55" i="5"/>
  <c r="K55" i="5" s="1"/>
  <c r="M55" i="5" s="1"/>
  <c r="I177" i="5"/>
  <c r="K177" i="5" s="1"/>
  <c r="I155" i="5"/>
  <c r="K155" i="5" s="1"/>
  <c r="I95" i="5"/>
  <c r="K95" i="5" s="1"/>
  <c r="M95" i="5" s="1"/>
  <c r="I181" i="5"/>
  <c r="K181" i="5" s="1"/>
  <c r="I79" i="5"/>
  <c r="K79" i="5" s="1"/>
  <c r="I101" i="5"/>
  <c r="K101" i="5" s="1"/>
  <c r="I238" i="5"/>
  <c r="J238" i="5" s="1"/>
  <c r="J239" i="5" s="1"/>
  <c r="C39" i="5" s="1"/>
  <c r="F7" i="12" s="1"/>
  <c r="I245" i="5"/>
  <c r="K245" i="5" s="1"/>
  <c r="M245" i="5" s="1"/>
  <c r="I153" i="5"/>
  <c r="K153" i="5" s="1"/>
  <c r="I244" i="5"/>
  <c r="K244" i="5" s="1"/>
  <c r="M244" i="5" s="1"/>
  <c r="I258" i="5"/>
  <c r="J258" i="5" s="1"/>
  <c r="I146" i="5"/>
  <c r="K146" i="5" s="1"/>
  <c r="I162" i="5"/>
  <c r="J162" i="5" s="1"/>
  <c r="I259" i="5"/>
  <c r="J259" i="5" s="1"/>
  <c r="I218" i="5"/>
  <c r="K218" i="5" s="1"/>
  <c r="I91" i="5"/>
  <c r="K91" i="5" s="1"/>
  <c r="M91" i="5" s="1"/>
  <c r="I151" i="5"/>
  <c r="K151" i="5" s="1"/>
  <c r="N151" i="5" s="1"/>
  <c r="P151" i="5" s="1"/>
  <c r="I48" i="5"/>
  <c r="J48" i="5" s="1"/>
  <c r="J49" i="5" s="1"/>
  <c r="I74" i="5"/>
  <c r="K74" i="5" s="1"/>
  <c r="I56" i="5"/>
  <c r="K56" i="5" s="1"/>
  <c r="M56" i="5" s="1"/>
  <c r="I252" i="5"/>
  <c r="K252" i="5" s="1"/>
  <c r="I169" i="5"/>
  <c r="J169" i="5" s="1"/>
  <c r="I100" i="5"/>
  <c r="K100" i="5" s="1"/>
  <c r="N100" i="5" s="1"/>
  <c r="P100" i="5" s="1"/>
  <c r="I207" i="5"/>
  <c r="K207" i="5" s="1"/>
  <c r="M207" i="5" s="1"/>
  <c r="I94" i="5"/>
  <c r="K94" i="5" s="1"/>
  <c r="M94" i="5" s="1"/>
  <c r="I105" i="5"/>
  <c r="K105" i="5" s="1"/>
  <c r="I167" i="5"/>
  <c r="K167" i="5" s="1"/>
  <c r="M167" i="5" s="1"/>
  <c r="I253" i="5"/>
  <c r="K253" i="5" s="1"/>
  <c r="N253" i="5" s="1"/>
  <c r="P253" i="5" s="1"/>
  <c r="I157" i="5"/>
  <c r="J157" i="5" s="1"/>
  <c r="I179" i="5"/>
  <c r="K179" i="5" s="1"/>
  <c r="N179" i="5" s="1"/>
  <c r="P179" i="5" s="1"/>
  <c r="I262" i="5"/>
  <c r="K262" i="5" s="1"/>
  <c r="N262" i="5" s="1"/>
  <c r="P262" i="5" s="1"/>
  <c r="I150" i="5"/>
  <c r="J150" i="5" s="1"/>
  <c r="I171" i="5"/>
  <c r="J171" i="5" s="1"/>
  <c r="I263" i="5"/>
  <c r="J263" i="5" s="1"/>
  <c r="I222" i="5"/>
  <c r="K222" i="5" s="1"/>
  <c r="I80" i="5"/>
  <c r="K80" i="5" s="1"/>
  <c r="M80" i="5" s="1"/>
  <c r="I72" i="5"/>
  <c r="K72" i="5" s="1"/>
  <c r="I205" i="5"/>
  <c r="J205" i="5" s="1"/>
  <c r="I70" i="5"/>
  <c r="K70" i="5" s="1"/>
  <c r="I223" i="5"/>
  <c r="K223" i="5" s="1"/>
  <c r="M223" i="5" s="1"/>
  <c r="I193" i="5"/>
  <c r="K193" i="5" s="1"/>
  <c r="I216" i="5"/>
  <c r="J216" i="5" s="1"/>
  <c r="I270" i="5"/>
  <c r="K270" i="5" s="1"/>
  <c r="M270" i="5" s="1"/>
  <c r="I230" i="5"/>
  <c r="K230" i="5" s="1"/>
  <c r="I219" i="5"/>
  <c r="K219" i="5" s="1"/>
  <c r="N219" i="5" s="1"/>
  <c r="P219" i="5" s="1"/>
  <c r="I68" i="5"/>
  <c r="K68" i="5" s="1"/>
  <c r="I73" i="5"/>
  <c r="J73" i="5" s="1"/>
  <c r="I111" i="5"/>
  <c r="K111" i="5" s="1"/>
  <c r="I246" i="5"/>
  <c r="K246" i="5" s="1"/>
  <c r="M246" i="5" s="1"/>
  <c r="I112" i="5"/>
  <c r="K112" i="5" s="1"/>
  <c r="N112" i="5" s="1"/>
  <c r="P112" i="5" s="1"/>
  <c r="I63" i="5"/>
  <c r="K63" i="5" s="1"/>
  <c r="I227" i="5"/>
  <c r="K227" i="5" s="1"/>
  <c r="N227" i="5" s="1"/>
  <c r="P227" i="5" s="1"/>
  <c r="I117" i="5"/>
  <c r="J117" i="5" s="1"/>
  <c r="I186" i="5"/>
  <c r="K186" i="5" s="1"/>
  <c r="N186" i="5" s="1"/>
  <c r="P186" i="5" s="1"/>
  <c r="I265" i="5"/>
  <c r="K265" i="5" s="1"/>
  <c r="I220" i="5"/>
  <c r="J220" i="5" s="1"/>
  <c r="I191" i="5"/>
  <c r="K191" i="5" s="1"/>
  <c r="N191" i="5" s="1"/>
  <c r="P191" i="5" s="1"/>
  <c r="I124" i="5"/>
  <c r="J124" i="5" s="1"/>
  <c r="J125" i="5" s="1"/>
  <c r="I221" i="5"/>
  <c r="K221" i="5" s="1"/>
  <c r="I184" i="5"/>
  <c r="J184" i="5" s="1"/>
  <c r="I170" i="5"/>
  <c r="J170" i="5" s="1"/>
  <c r="I110" i="5"/>
  <c r="K110" i="5" s="1"/>
  <c r="I114" i="5"/>
  <c r="K114" i="5" s="1"/>
  <c r="N114" i="5" s="1"/>
  <c r="P114" i="5" s="1"/>
  <c r="I65" i="5"/>
  <c r="J65" i="5" s="1"/>
  <c r="I189" i="5"/>
  <c r="K189" i="5" s="1"/>
  <c r="I215" i="5"/>
  <c r="K215" i="5" s="1"/>
  <c r="N215" i="5" s="1"/>
  <c r="P215" i="5" s="1"/>
  <c r="I109" i="5"/>
  <c r="K109" i="5" s="1"/>
  <c r="I257" i="5"/>
  <c r="J257" i="5" s="1"/>
  <c r="I266" i="5"/>
  <c r="K266" i="5" s="1"/>
  <c r="N266" i="5" s="1"/>
  <c r="P266" i="5" s="1"/>
  <c r="I176" i="5"/>
  <c r="J176" i="5" s="1"/>
  <c r="I226" i="5"/>
  <c r="K226" i="5" s="1"/>
  <c r="I69" i="5"/>
  <c r="K69" i="5" s="1"/>
  <c r="N69" i="5" s="1"/>
  <c r="P69" i="5" s="1"/>
  <c r="I108" i="5"/>
  <c r="K108" i="5" s="1"/>
  <c r="N108" i="5" s="1"/>
  <c r="P108" i="5" s="1"/>
  <c r="I113" i="5"/>
  <c r="K113" i="5" s="1"/>
  <c r="I182" i="5"/>
  <c r="J182" i="5" s="1"/>
  <c r="I187" i="5"/>
  <c r="K187" i="5" s="1"/>
  <c r="N187" i="5" s="1"/>
  <c r="P187" i="5" s="1"/>
  <c r="I217" i="5"/>
  <c r="K217" i="5" s="1"/>
  <c r="I271" i="5"/>
  <c r="J271" i="5" s="1"/>
  <c r="I53" i="5"/>
  <c r="J53" i="5" s="1"/>
  <c r="I168" i="5"/>
  <c r="K168" i="5" s="1"/>
  <c r="M168" i="5" s="1"/>
  <c r="I66" i="5"/>
  <c r="K66" i="5" s="1"/>
  <c r="I77" i="5"/>
  <c r="J77" i="5" s="1"/>
  <c r="I115" i="5"/>
  <c r="K115" i="5" s="1"/>
  <c r="I264" i="5"/>
  <c r="K264" i="5" s="1"/>
  <c r="I116" i="5"/>
  <c r="K116" i="5" s="1"/>
  <c r="N116" i="5" s="1"/>
  <c r="P116" i="5" s="1"/>
  <c r="I67" i="5"/>
  <c r="K67" i="5" s="1"/>
  <c r="M67" i="5" s="1"/>
  <c r="I247" i="5"/>
  <c r="K247" i="5" s="1"/>
  <c r="M247" i="5" s="1"/>
  <c r="I130" i="5"/>
  <c r="K130" i="5" s="1"/>
  <c r="M130" i="5" s="1"/>
  <c r="I190" i="5"/>
  <c r="K190" i="5" s="1"/>
  <c r="M190" i="5" s="1"/>
  <c r="I269" i="5"/>
  <c r="K269" i="5" s="1"/>
  <c r="N269" i="5" s="1"/>
  <c r="P269" i="5" s="1"/>
  <c r="I224" i="5"/>
  <c r="K224" i="5" s="1"/>
  <c r="I195" i="5"/>
  <c r="K195" i="5" s="1"/>
  <c r="N195" i="5" s="1"/>
  <c r="P195" i="5" s="1"/>
  <c r="I133" i="5"/>
  <c r="K133" i="5" s="1"/>
  <c r="M133" i="5" s="1"/>
  <c r="I225" i="5"/>
  <c r="K225" i="5" s="1"/>
  <c r="I188" i="5"/>
  <c r="J188" i="5" s="1"/>
  <c r="I200" i="5"/>
  <c r="J200" i="5" s="1"/>
  <c r="J201" i="5" s="1"/>
  <c r="I62" i="5"/>
  <c r="K62" i="5" s="1"/>
  <c r="I141" i="5"/>
  <c r="J141" i="5" s="1"/>
  <c r="I260" i="5"/>
  <c r="K260" i="5" s="1"/>
  <c r="I103" i="5"/>
  <c r="J103" i="5" s="1"/>
  <c r="I104" i="5"/>
  <c r="K104" i="5" s="1"/>
  <c r="N104" i="5" s="1"/>
  <c r="P104" i="5" s="1"/>
  <c r="I139" i="5"/>
  <c r="K139" i="5" s="1"/>
  <c r="N139" i="5" s="1"/>
  <c r="P139" i="5" s="1"/>
  <c r="I178" i="5"/>
  <c r="K178" i="5" s="1"/>
  <c r="N178" i="5" s="1"/>
  <c r="P178" i="5" s="1"/>
  <c r="I183" i="5"/>
  <c r="K183" i="5" s="1"/>
  <c r="N183" i="5" s="1"/>
  <c r="P183" i="5" s="1"/>
  <c r="I154" i="5"/>
  <c r="K154" i="5" s="1"/>
  <c r="I267" i="5"/>
  <c r="J267" i="5" s="1"/>
  <c r="I118" i="5"/>
  <c r="K118" i="5" s="1"/>
  <c r="N118" i="5" s="1"/>
  <c r="P118" i="5" s="1"/>
  <c r="I231" i="5"/>
  <c r="K231" i="5" s="1"/>
  <c r="N231" i="5" s="1"/>
  <c r="P231" i="5" s="1"/>
  <c r="I107" i="5"/>
  <c r="J107" i="5" s="1"/>
  <c r="I256" i="5"/>
  <c r="K256" i="5" s="1"/>
  <c r="I261" i="5"/>
  <c r="K261" i="5" s="1"/>
  <c r="N261" i="5" s="1"/>
  <c r="P261" i="5" s="1"/>
  <c r="I180" i="5"/>
  <c r="K180" i="5" s="1"/>
  <c r="I185" i="5"/>
  <c r="J185" i="5" s="1"/>
  <c r="I129" i="5"/>
  <c r="K129" i="5" s="1"/>
  <c r="M129" i="5" s="1"/>
  <c r="I64" i="5"/>
  <c r="K64" i="5" s="1"/>
  <c r="I81" i="5"/>
  <c r="K81" i="5" s="1"/>
  <c r="N81" i="5" s="1"/>
  <c r="P81" i="5" s="1"/>
  <c r="I119" i="5"/>
  <c r="J119" i="5" s="1"/>
  <c r="I131" i="5"/>
  <c r="K131" i="5" s="1"/>
  <c r="M131" i="5" s="1"/>
  <c r="I143" i="5"/>
  <c r="K143" i="5" s="1"/>
  <c r="N143" i="5" s="1"/>
  <c r="P143" i="5" s="1"/>
  <c r="I71" i="5"/>
  <c r="J71" i="5" s="1"/>
  <c r="I268" i="5"/>
  <c r="K268" i="5" s="1"/>
  <c r="I147" i="5"/>
  <c r="J147" i="5" s="1"/>
  <c r="I194" i="5"/>
  <c r="J194" i="5" s="1"/>
  <c r="I145" i="5"/>
  <c r="J145" i="5" s="1"/>
  <c r="I228" i="5"/>
  <c r="K228" i="5" s="1"/>
  <c r="I243" i="5"/>
  <c r="K243" i="5" s="1"/>
  <c r="M243" i="5" s="1"/>
  <c r="I138" i="5"/>
  <c r="J138" i="5" s="1"/>
  <c r="I229" i="5"/>
  <c r="J229" i="5" s="1"/>
  <c r="I192" i="5"/>
  <c r="K192" i="5" s="1"/>
  <c r="I209" i="5"/>
  <c r="K209" i="5" s="1"/>
  <c r="M209" i="5" s="1"/>
  <c r="I208" i="5"/>
  <c r="K208" i="5" s="1"/>
  <c r="M208" i="5" s="1"/>
  <c r="I106" i="5"/>
  <c r="K106" i="5" s="1"/>
  <c r="N106" i="5" s="1"/>
  <c r="P106" i="5" s="1"/>
  <c r="I57" i="4"/>
  <c r="K57" i="4" s="1"/>
  <c r="M57" i="4" s="1"/>
  <c r="I129" i="4"/>
  <c r="K129" i="4" s="1"/>
  <c r="M129" i="4" s="1"/>
  <c r="I265" i="4"/>
  <c r="K265" i="4" s="1"/>
  <c r="N265" i="4" s="1"/>
  <c r="P265" i="4" s="1"/>
  <c r="I226" i="4"/>
  <c r="K226" i="4" s="1"/>
  <c r="N226" i="4" s="1"/>
  <c r="P226" i="4" s="1"/>
  <c r="I92" i="6"/>
  <c r="K92" i="6" s="1"/>
  <c r="M92" i="6" s="1"/>
  <c r="I246" i="6"/>
  <c r="J246" i="6" s="1"/>
  <c r="I117" i="6"/>
  <c r="K117" i="6" s="1"/>
  <c r="I110" i="3"/>
  <c r="K110" i="3" s="1"/>
  <c r="M110" i="3" s="1"/>
  <c r="I63" i="3"/>
  <c r="K63" i="3" s="1"/>
  <c r="N63" i="3" s="1"/>
  <c r="P63" i="3" s="1"/>
  <c r="I209" i="3"/>
  <c r="K209" i="3" s="1"/>
  <c r="M209" i="3" s="1"/>
  <c r="I145" i="3"/>
  <c r="K145" i="3" s="1"/>
  <c r="M145" i="3" s="1"/>
  <c r="I229" i="3"/>
  <c r="K229" i="3" s="1"/>
  <c r="I72" i="3"/>
  <c r="K72" i="3" s="1"/>
  <c r="I218" i="3"/>
  <c r="K218" i="3" s="1"/>
  <c r="I233" i="3"/>
  <c r="K233" i="3" s="1"/>
  <c r="I70" i="3"/>
  <c r="K70" i="3" s="1"/>
  <c r="I247" i="3"/>
  <c r="K247" i="3" s="1"/>
  <c r="M247" i="3" s="1"/>
  <c r="I157" i="3"/>
  <c r="J157" i="3" s="1"/>
  <c r="I192" i="3"/>
  <c r="J192" i="3" s="1"/>
  <c r="I111" i="6"/>
  <c r="K111" i="6" s="1"/>
  <c r="I179" i="3"/>
  <c r="J179" i="3" s="1"/>
  <c r="I129" i="3"/>
  <c r="K129" i="3" s="1"/>
  <c r="M129" i="3" s="1"/>
  <c r="I86" i="3"/>
  <c r="J86" i="3" s="1"/>
  <c r="J87" i="3" s="1"/>
  <c r="I206" i="3"/>
  <c r="K206" i="3" s="1"/>
  <c r="M206" i="3" s="1"/>
  <c r="I238" i="3"/>
  <c r="J238" i="3" s="1"/>
  <c r="J239" i="3" s="1"/>
  <c r="C39" i="3" s="1"/>
  <c r="C7" i="12" s="1"/>
  <c r="I112" i="3"/>
  <c r="K112" i="3" s="1"/>
  <c r="N112" i="3" s="1"/>
  <c r="P112" i="3" s="1"/>
  <c r="I53" i="3"/>
  <c r="J53" i="3" s="1"/>
  <c r="I156" i="3"/>
  <c r="J156" i="3" s="1"/>
  <c r="I262" i="3"/>
  <c r="K262" i="3" s="1"/>
  <c r="I208" i="3"/>
  <c r="K208" i="3" s="1"/>
  <c r="M208" i="3" s="1"/>
  <c r="I232" i="6"/>
  <c r="K232" i="6" s="1"/>
  <c r="I81" i="3"/>
  <c r="K81" i="3" s="1"/>
  <c r="I215" i="3"/>
  <c r="K215" i="3" s="1"/>
  <c r="I140" i="3"/>
  <c r="K140" i="3" s="1"/>
  <c r="I256" i="3"/>
  <c r="K256" i="3" s="1"/>
  <c r="N256" i="3" s="1"/>
  <c r="P256" i="3" s="1"/>
  <c r="I246" i="3"/>
  <c r="K246" i="3" s="1"/>
  <c r="M246" i="3" s="1"/>
  <c r="I142" i="3"/>
  <c r="K142" i="3" s="1"/>
  <c r="M142" i="3" s="1"/>
  <c r="I138" i="3"/>
  <c r="J138" i="3" s="1"/>
  <c r="I260" i="3"/>
  <c r="K260" i="3" s="1"/>
  <c r="N260" i="3" s="1"/>
  <c r="P260" i="3" s="1"/>
  <c r="I149" i="3"/>
  <c r="K149" i="3" s="1"/>
  <c r="M149" i="3" s="1"/>
  <c r="I64" i="1"/>
  <c r="K64" i="1" s="1"/>
  <c r="N64" i="1" s="1"/>
  <c r="P64" i="1" s="1"/>
  <c r="I156" i="1"/>
  <c r="K156" i="1" s="1"/>
  <c r="N156" i="1" s="1"/>
  <c r="P156" i="1" s="1"/>
  <c r="I151" i="1"/>
  <c r="K151" i="1" s="1"/>
  <c r="M151" i="1" s="1"/>
  <c r="I117" i="1"/>
  <c r="K117" i="1" s="1"/>
  <c r="I95" i="1"/>
  <c r="K95" i="1" s="1"/>
  <c r="M95" i="1" s="1"/>
  <c r="I232" i="1"/>
  <c r="K232" i="1" s="1"/>
  <c r="N232" i="1" s="1"/>
  <c r="P232" i="1" s="1"/>
  <c r="I63" i="1"/>
  <c r="J63" i="1" s="1"/>
  <c r="I106" i="1"/>
  <c r="J106" i="1" s="1"/>
  <c r="I141" i="1"/>
  <c r="K141" i="1" s="1"/>
  <c r="N141" i="1" s="1"/>
  <c r="P141" i="1" s="1"/>
  <c r="I104" i="1"/>
  <c r="J104" i="1" s="1"/>
  <c r="I57" i="1"/>
  <c r="K57" i="1" s="1"/>
  <c r="M57" i="1" s="1"/>
  <c r="I227" i="1"/>
  <c r="J227" i="1" s="1"/>
  <c r="I176" i="1"/>
  <c r="J176" i="1" s="1"/>
  <c r="I139" i="1"/>
  <c r="K139" i="1" s="1"/>
  <c r="I72" i="1"/>
  <c r="J72" i="1" s="1"/>
  <c r="I80" i="1"/>
  <c r="J80" i="1" s="1"/>
  <c r="I207" i="1"/>
  <c r="K207" i="1" s="1"/>
  <c r="M207" i="1" s="1"/>
  <c r="I228" i="1"/>
  <c r="J228" i="1" s="1"/>
  <c r="I147" i="1"/>
  <c r="K147" i="1" s="1"/>
  <c r="I143" i="1"/>
  <c r="J143" i="1" s="1"/>
  <c r="I148" i="1"/>
  <c r="K148" i="1" s="1"/>
  <c r="N148" i="1" s="1"/>
  <c r="P148" i="1" s="1"/>
  <c r="I183" i="1"/>
  <c r="K183" i="1" s="1"/>
  <c r="N183" i="1" s="1"/>
  <c r="P183" i="1" s="1"/>
  <c r="I112" i="1"/>
  <c r="K112" i="1" s="1"/>
  <c r="N112" i="1" s="1"/>
  <c r="P112" i="1" s="1"/>
  <c r="I149" i="1"/>
  <c r="K149" i="1" s="1"/>
  <c r="M149" i="1" s="1"/>
  <c r="I62" i="1"/>
  <c r="J62" i="1" s="1"/>
  <c r="I140" i="1"/>
  <c r="K140" i="1" s="1"/>
  <c r="N140" i="1" s="1"/>
  <c r="P140" i="1" s="1"/>
  <c r="I182" i="1"/>
  <c r="K182" i="1" s="1"/>
  <c r="M182" i="1" s="1"/>
  <c r="I195" i="1"/>
  <c r="K195" i="1" s="1"/>
  <c r="N195" i="1" s="1"/>
  <c r="P195" i="1" s="1"/>
  <c r="I67" i="1"/>
  <c r="J67" i="1" s="1"/>
  <c r="I146" i="1"/>
  <c r="K146" i="1" s="1"/>
  <c r="N146" i="1" s="1"/>
  <c r="P146" i="1" s="1"/>
  <c r="I131" i="1"/>
  <c r="K131" i="1" s="1"/>
  <c r="M131" i="1" s="1"/>
  <c r="I107" i="1"/>
  <c r="K107" i="1" s="1"/>
  <c r="N107" i="1" s="1"/>
  <c r="P107" i="1" s="1"/>
  <c r="I102" i="1"/>
  <c r="J102" i="1" s="1"/>
  <c r="I110" i="1"/>
  <c r="J110" i="1" s="1"/>
  <c r="I116" i="1"/>
  <c r="K116" i="1" s="1"/>
  <c r="N116" i="1" s="1"/>
  <c r="P116" i="1" s="1"/>
  <c r="I101" i="1"/>
  <c r="J101" i="1" s="1"/>
  <c r="I94" i="1"/>
  <c r="J94" i="1" s="1"/>
  <c r="I205" i="1"/>
  <c r="K205" i="1" s="1"/>
  <c r="M205" i="1" s="1"/>
  <c r="I226" i="1"/>
  <c r="K226" i="1" s="1"/>
  <c r="N226" i="1" s="1"/>
  <c r="P226" i="1" s="1"/>
  <c r="I231" i="1"/>
  <c r="J231" i="1" s="1"/>
  <c r="I53" i="1"/>
  <c r="K53" i="1" s="1"/>
  <c r="M53" i="1" s="1"/>
  <c r="I180" i="1"/>
  <c r="J180" i="1" s="1"/>
  <c r="I193" i="1"/>
  <c r="J193" i="1" s="1"/>
  <c r="I75" i="1"/>
  <c r="J75" i="1" s="1"/>
  <c r="I144" i="1"/>
  <c r="J144" i="1" s="1"/>
  <c r="I124" i="1"/>
  <c r="J124" i="1" s="1"/>
  <c r="J125" i="1" s="1"/>
  <c r="I92" i="1"/>
  <c r="K92" i="1" s="1"/>
  <c r="M92" i="1" s="1"/>
  <c r="I71" i="1"/>
  <c r="J71" i="1" s="1"/>
  <c r="I65" i="1"/>
  <c r="J65" i="1" s="1"/>
  <c r="I105" i="1"/>
  <c r="K105" i="1" s="1"/>
  <c r="N105" i="1" s="1"/>
  <c r="P105" i="1" s="1"/>
  <c r="I79" i="1"/>
  <c r="K79" i="1" s="1"/>
  <c r="M79" i="1" s="1"/>
  <c r="I69" i="1"/>
  <c r="J69" i="1" s="1"/>
  <c r="I223" i="1"/>
  <c r="K223" i="1" s="1"/>
  <c r="N223" i="1" s="1"/>
  <c r="P223" i="1" s="1"/>
  <c r="I224" i="1"/>
  <c r="K224" i="1" s="1"/>
  <c r="N224" i="1" s="1"/>
  <c r="P224" i="1" s="1"/>
  <c r="I222" i="1"/>
  <c r="J222" i="1" s="1"/>
  <c r="I54" i="1"/>
  <c r="K54" i="1" s="1"/>
  <c r="M54" i="1" s="1"/>
  <c r="I188" i="1"/>
  <c r="K188" i="1" s="1"/>
  <c r="N188" i="1" s="1"/>
  <c r="P188" i="1" s="1"/>
  <c r="I186" i="1"/>
  <c r="K186" i="1" s="1"/>
  <c r="N186" i="1" s="1"/>
  <c r="P186" i="1" s="1"/>
  <c r="I167" i="1"/>
  <c r="K167" i="1" s="1"/>
  <c r="M167" i="1" s="1"/>
  <c r="I178" i="1"/>
  <c r="J178" i="1" s="1"/>
  <c r="I191" i="1"/>
  <c r="K191" i="1" s="1"/>
  <c r="N191" i="1" s="1"/>
  <c r="P191" i="1" s="1"/>
  <c r="I142" i="1"/>
  <c r="K142" i="1" s="1"/>
  <c r="M142" i="1" s="1"/>
  <c r="I114" i="1"/>
  <c r="K114" i="1" s="1"/>
  <c r="I70" i="1"/>
  <c r="K70" i="1" s="1"/>
  <c r="N70" i="1" s="1"/>
  <c r="P70" i="1" s="1"/>
  <c r="I130" i="1"/>
  <c r="J130" i="1" s="1"/>
  <c r="I81" i="1"/>
  <c r="K81" i="1" s="1"/>
  <c r="N81" i="1" s="1"/>
  <c r="P81" i="1" s="1"/>
  <c r="I103" i="1"/>
  <c r="J103" i="1" s="1"/>
  <c r="I68" i="1"/>
  <c r="K68" i="1" s="1"/>
  <c r="M68" i="1" s="1"/>
  <c r="I209" i="1"/>
  <c r="K209" i="1" s="1"/>
  <c r="M209" i="1" s="1"/>
  <c r="I218" i="1"/>
  <c r="K218" i="1" s="1"/>
  <c r="N218" i="1" s="1"/>
  <c r="P218" i="1" s="1"/>
  <c r="I208" i="1"/>
  <c r="K208" i="1" s="1"/>
  <c r="M208" i="1" s="1"/>
  <c r="I220" i="1"/>
  <c r="K220" i="1" s="1"/>
  <c r="I217" i="1"/>
  <c r="K217" i="1" s="1"/>
  <c r="I56" i="1"/>
  <c r="J56" i="1" s="1"/>
  <c r="I150" i="1"/>
  <c r="K150" i="1" s="1"/>
  <c r="N150" i="1" s="1"/>
  <c r="P150" i="1" s="1"/>
  <c r="I170" i="1"/>
  <c r="K170" i="1" s="1"/>
  <c r="M170" i="1" s="1"/>
  <c r="I108" i="1"/>
  <c r="K108" i="1" s="1"/>
  <c r="M108" i="1" s="1"/>
  <c r="I153" i="1"/>
  <c r="K153" i="1" s="1"/>
  <c r="M153" i="1" s="1"/>
  <c r="I169" i="1"/>
  <c r="K169" i="1" s="1"/>
  <c r="M169" i="1" s="1"/>
  <c r="I133" i="1"/>
  <c r="J133" i="1" s="1"/>
  <c r="I181" i="1"/>
  <c r="K181" i="1" s="1"/>
  <c r="N181" i="1" s="1"/>
  <c r="P181" i="1" s="1"/>
  <c r="I119" i="1"/>
  <c r="K119" i="1" s="1"/>
  <c r="N119" i="1" s="1"/>
  <c r="P119" i="1" s="1"/>
  <c r="I91" i="1"/>
  <c r="J91" i="1" s="1"/>
  <c r="I76" i="1"/>
  <c r="K76" i="1" s="1"/>
  <c r="N76" i="1" s="1"/>
  <c r="P76" i="1" s="1"/>
  <c r="I93" i="1"/>
  <c r="K93" i="1" s="1"/>
  <c r="M93" i="1" s="1"/>
  <c r="I168" i="1"/>
  <c r="K168" i="1" s="1"/>
  <c r="M168" i="1" s="1"/>
  <c r="I229" i="1"/>
  <c r="J229" i="1" s="1"/>
  <c r="I200" i="1"/>
  <c r="J200" i="1" s="1"/>
  <c r="J201" i="1" s="1"/>
  <c r="I219" i="1"/>
  <c r="K219" i="1" s="1"/>
  <c r="N219" i="1" s="1"/>
  <c r="P219" i="1" s="1"/>
  <c r="I48" i="1"/>
  <c r="J48" i="1" s="1"/>
  <c r="C14" i="1" s="1"/>
  <c r="B7" i="10" s="1"/>
  <c r="B34" i="10" s="1"/>
  <c r="I145" i="1"/>
  <c r="J145" i="1" s="1"/>
  <c r="I132" i="1"/>
  <c r="K132" i="1" s="1"/>
  <c r="M132" i="1" s="1"/>
  <c r="I66" i="1"/>
  <c r="J66" i="1" s="1"/>
  <c r="I129" i="1"/>
  <c r="K129" i="1" s="1"/>
  <c r="M129" i="1" s="1"/>
  <c r="I154" i="1"/>
  <c r="K154" i="1" s="1"/>
  <c r="N154" i="1" s="1"/>
  <c r="P154" i="1" s="1"/>
  <c r="I185" i="1"/>
  <c r="K185" i="1" s="1"/>
  <c r="N185" i="1" s="1"/>
  <c r="P185" i="1" s="1"/>
  <c r="I157" i="1"/>
  <c r="K157" i="1" s="1"/>
  <c r="M157" i="1" s="1"/>
  <c r="I115" i="1"/>
  <c r="K115" i="1" s="1"/>
  <c r="N115" i="1" s="1"/>
  <c r="P115" i="1" s="1"/>
  <c r="I73" i="1"/>
  <c r="K73" i="1" s="1"/>
  <c r="N73" i="1" s="1"/>
  <c r="P73" i="1" s="1"/>
  <c r="I192" i="1"/>
  <c r="K192" i="1" s="1"/>
  <c r="N192" i="1" s="1"/>
  <c r="P192" i="1" s="1"/>
  <c r="I194" i="1"/>
  <c r="K194" i="1" s="1"/>
  <c r="N194" i="1" s="1"/>
  <c r="P194" i="1" s="1"/>
  <c r="I113" i="1"/>
  <c r="K113" i="1" s="1"/>
  <c r="N113" i="1" s="1"/>
  <c r="P113" i="1" s="1"/>
  <c r="I225" i="1"/>
  <c r="K225" i="1" s="1"/>
  <c r="N225" i="1" s="1"/>
  <c r="P225" i="1" s="1"/>
  <c r="I221" i="1"/>
  <c r="K221" i="1" s="1"/>
  <c r="N221" i="1" s="1"/>
  <c r="P221" i="1" s="1"/>
  <c r="I230" i="1"/>
  <c r="J230" i="1" s="1"/>
  <c r="I206" i="1"/>
  <c r="K206" i="1" s="1"/>
  <c r="M206" i="1" s="1"/>
  <c r="I189" i="3"/>
  <c r="K189" i="3" s="1"/>
  <c r="N189" i="3" s="1"/>
  <c r="P189" i="3" s="1"/>
  <c r="I92" i="3"/>
  <c r="K92" i="3" s="1"/>
  <c r="M92" i="3" s="1"/>
  <c r="I268" i="3"/>
  <c r="K268" i="3" s="1"/>
  <c r="N268" i="3" s="1"/>
  <c r="P268" i="3" s="1"/>
  <c r="I168" i="3"/>
  <c r="K168" i="3" s="1"/>
  <c r="M168" i="3" s="1"/>
  <c r="I228" i="3"/>
  <c r="K228" i="3" s="1"/>
  <c r="N228" i="3" s="1"/>
  <c r="P228" i="3" s="1"/>
  <c r="I150" i="3"/>
  <c r="K150" i="3" s="1"/>
  <c r="N150" i="3" s="1"/>
  <c r="P150" i="3" s="1"/>
  <c r="I104" i="3"/>
  <c r="K104" i="3" s="1"/>
  <c r="N104" i="3" s="1"/>
  <c r="P104" i="3" s="1"/>
  <c r="I106" i="3"/>
  <c r="K106" i="3" s="1"/>
  <c r="N106" i="3" s="1"/>
  <c r="P106" i="3" s="1"/>
  <c r="I119" i="3"/>
  <c r="J119" i="3" s="1"/>
  <c r="I69" i="3"/>
  <c r="K69" i="3" s="1"/>
  <c r="I71" i="3"/>
  <c r="K71" i="3" s="1"/>
  <c r="I245" i="3"/>
  <c r="J245" i="3" s="1"/>
  <c r="I243" i="3"/>
  <c r="J243" i="3" s="1"/>
  <c r="I162" i="3"/>
  <c r="J162" i="3" s="1"/>
  <c r="J163" i="3" s="1"/>
  <c r="I55" i="3"/>
  <c r="K55" i="3" s="1"/>
  <c r="M55" i="3" s="1"/>
  <c r="I62" i="3"/>
  <c r="K62" i="3" s="1"/>
  <c r="I117" i="3"/>
  <c r="J117" i="3" s="1"/>
  <c r="I73" i="3"/>
  <c r="K73" i="3" s="1"/>
  <c r="I155" i="3"/>
  <c r="J155" i="3" s="1"/>
  <c r="I257" i="3"/>
  <c r="K257" i="3" s="1"/>
  <c r="N257" i="3" s="1"/>
  <c r="P257" i="3" s="1"/>
  <c r="I254" i="3"/>
  <c r="J254" i="3" s="1"/>
  <c r="I188" i="3"/>
  <c r="J188" i="3" s="1"/>
  <c r="I93" i="3"/>
  <c r="K93" i="3" s="1"/>
  <c r="M93" i="3" s="1"/>
  <c r="K214" i="1"/>
  <c r="N214" i="1" s="1"/>
  <c r="P214" i="1" s="1"/>
  <c r="I106" i="4"/>
  <c r="J106" i="4" s="1"/>
  <c r="I247" i="4"/>
  <c r="K247" i="4" s="1"/>
  <c r="M247" i="4" s="1"/>
  <c r="I216" i="4"/>
  <c r="K216" i="4" s="1"/>
  <c r="M216" i="4" s="1"/>
  <c r="I111" i="4"/>
  <c r="K111" i="4" s="1"/>
  <c r="N111" i="4" s="1"/>
  <c r="P111" i="4" s="1"/>
  <c r="I270" i="4"/>
  <c r="K270" i="4" s="1"/>
  <c r="I105" i="3"/>
  <c r="K105" i="3" s="1"/>
  <c r="I111" i="3"/>
  <c r="J111" i="3" s="1"/>
  <c r="I170" i="3"/>
  <c r="K170" i="3" s="1"/>
  <c r="M170" i="3" s="1"/>
  <c r="I118" i="3"/>
  <c r="K118" i="3" s="1"/>
  <c r="N118" i="3" s="1"/>
  <c r="P118" i="3" s="1"/>
  <c r="I68" i="3"/>
  <c r="K68" i="3" s="1"/>
  <c r="I64" i="3"/>
  <c r="J64" i="3" s="1"/>
  <c r="I77" i="3"/>
  <c r="K77" i="3" s="1"/>
  <c r="I264" i="3"/>
  <c r="K264" i="3" s="1"/>
  <c r="N264" i="3" s="1"/>
  <c r="P264" i="3" s="1"/>
  <c r="I67" i="3"/>
  <c r="K67" i="3" s="1"/>
  <c r="I193" i="3"/>
  <c r="K193" i="3" s="1"/>
  <c r="N193" i="3" s="1"/>
  <c r="P193" i="3" s="1"/>
  <c r="I207" i="3"/>
  <c r="K207" i="3" s="1"/>
  <c r="M207" i="3" s="1"/>
  <c r="I253" i="3"/>
  <c r="K253" i="3" s="1"/>
  <c r="N253" i="3" s="1"/>
  <c r="P253" i="3" s="1"/>
  <c r="I153" i="3"/>
  <c r="K153" i="3" s="1"/>
  <c r="M153" i="3" s="1"/>
  <c r="I244" i="3"/>
  <c r="K244" i="3" s="1"/>
  <c r="M244" i="3" s="1"/>
  <c r="I258" i="3"/>
  <c r="K258" i="3" s="1"/>
  <c r="I146" i="3"/>
  <c r="K146" i="3" s="1"/>
  <c r="N146" i="3" s="1"/>
  <c r="P146" i="3" s="1"/>
  <c r="I132" i="3"/>
  <c r="K132" i="3" s="1"/>
  <c r="M132" i="3" s="1"/>
  <c r="I255" i="3"/>
  <c r="K255" i="3" s="1"/>
  <c r="I101" i="3"/>
  <c r="K101" i="3" s="1"/>
  <c r="I103" i="3"/>
  <c r="J103" i="3" s="1"/>
  <c r="I57" i="3"/>
  <c r="K57" i="3" s="1"/>
  <c r="M57" i="3" s="1"/>
  <c r="I109" i="3"/>
  <c r="J109" i="3" s="1"/>
  <c r="I116" i="3"/>
  <c r="J116" i="3" s="1"/>
  <c r="I80" i="3"/>
  <c r="J80" i="3" s="1"/>
  <c r="I181" i="3"/>
  <c r="K181" i="3" s="1"/>
  <c r="N181" i="3" s="1"/>
  <c r="P181" i="3" s="1"/>
  <c r="I194" i="3"/>
  <c r="K194" i="3" s="1"/>
  <c r="M194" i="3" s="1"/>
  <c r="I147" i="3"/>
  <c r="K147" i="3" s="1"/>
  <c r="I131" i="3"/>
  <c r="K131" i="3" s="1"/>
  <c r="M131" i="3" s="1"/>
  <c r="I75" i="3"/>
  <c r="K75" i="3" s="1"/>
  <c r="I252" i="3"/>
  <c r="K252" i="3" s="1"/>
  <c r="N252" i="3" s="1"/>
  <c r="P252" i="3" s="1"/>
  <c r="I219" i="3"/>
  <c r="K219" i="3" s="1"/>
  <c r="I261" i="3"/>
  <c r="K261" i="3" s="1"/>
  <c r="N261" i="3" s="1"/>
  <c r="P261" i="3" s="1"/>
  <c r="I205" i="3"/>
  <c r="J205" i="3" s="1"/>
  <c r="I183" i="3"/>
  <c r="K183" i="3" s="1"/>
  <c r="N183" i="3" s="1"/>
  <c r="P183" i="3" s="1"/>
  <c r="I266" i="3"/>
  <c r="K266" i="3" s="1"/>
  <c r="I154" i="3"/>
  <c r="J154" i="3" s="1"/>
  <c r="I171" i="3"/>
  <c r="K171" i="3" s="1"/>
  <c r="M171" i="3" s="1"/>
  <c r="I263" i="3"/>
  <c r="J263" i="3" s="1"/>
  <c r="I200" i="3"/>
  <c r="J200" i="3" s="1"/>
  <c r="J201" i="3" s="1"/>
  <c r="I56" i="3"/>
  <c r="K56" i="3" s="1"/>
  <c r="M56" i="3" s="1"/>
  <c r="I78" i="3"/>
  <c r="K78" i="3" s="1"/>
  <c r="I176" i="3"/>
  <c r="K176" i="3" s="1"/>
  <c r="I48" i="3"/>
  <c r="J48" i="3" s="1"/>
  <c r="J49" i="3" s="1"/>
  <c r="I115" i="3"/>
  <c r="J115" i="3" s="1"/>
  <c r="I143" i="3"/>
  <c r="J143" i="3" s="1"/>
  <c r="I144" i="3"/>
  <c r="I265" i="3"/>
  <c r="K265" i="3" s="1"/>
  <c r="I187" i="3"/>
  <c r="K187" i="3" s="1"/>
  <c r="N187" i="3" s="1"/>
  <c r="P187" i="3" s="1"/>
  <c r="I217" i="3"/>
  <c r="J217" i="3" s="1"/>
  <c r="I267" i="3"/>
  <c r="K267" i="3" s="1"/>
  <c r="I214" i="3"/>
  <c r="K214" i="3" s="1"/>
  <c r="I178" i="3"/>
  <c r="K178" i="3" s="1"/>
  <c r="N178" i="3" s="1"/>
  <c r="P178" i="3" s="1"/>
  <c r="I226" i="3"/>
  <c r="K226" i="3" s="1"/>
  <c r="I114" i="3"/>
  <c r="K114" i="3" s="1"/>
  <c r="N114" i="3" s="1"/>
  <c r="P114" i="3" s="1"/>
  <c r="I76" i="3"/>
  <c r="K76" i="3" s="1"/>
  <c r="I151" i="3"/>
  <c r="J151" i="3" s="1"/>
  <c r="I102" i="3"/>
  <c r="K102" i="3" s="1"/>
  <c r="N102" i="3" s="1"/>
  <c r="P102" i="3" s="1"/>
  <c r="I182" i="3"/>
  <c r="K182" i="3" s="1"/>
  <c r="N182" i="3" s="1"/>
  <c r="P182" i="3" s="1"/>
  <c r="I177" i="3"/>
  <c r="K177" i="3" s="1"/>
  <c r="N177" i="3" s="1"/>
  <c r="P177" i="3" s="1"/>
  <c r="I94" i="3"/>
  <c r="K94" i="3" s="1"/>
  <c r="M94" i="3" s="1"/>
  <c r="I148" i="3"/>
  <c r="K148" i="3" s="1"/>
  <c r="I227" i="3"/>
  <c r="K227" i="3" s="1"/>
  <c r="M227" i="3" s="1"/>
  <c r="I269" i="3"/>
  <c r="K269" i="3" s="1"/>
  <c r="N269" i="3" s="1"/>
  <c r="P269" i="3" s="1"/>
  <c r="I220" i="3"/>
  <c r="I191" i="3"/>
  <c r="K191" i="3" s="1"/>
  <c r="M191" i="3" s="1"/>
  <c r="I124" i="3"/>
  <c r="J124" i="3" s="1"/>
  <c r="J125" i="3" s="1"/>
  <c r="I221" i="3"/>
  <c r="K221" i="3" s="1"/>
  <c r="I180" i="3"/>
  <c r="K180" i="3" s="1"/>
  <c r="I271" i="3"/>
  <c r="J271" i="3" s="1"/>
  <c r="I91" i="3"/>
  <c r="K91" i="3" s="1"/>
  <c r="M91" i="3" s="1"/>
  <c r="I167" i="3"/>
  <c r="K167" i="3" s="1"/>
  <c r="M167" i="3" s="1"/>
  <c r="I79" i="3"/>
  <c r="K79" i="3" s="1"/>
  <c r="I223" i="3"/>
  <c r="K223" i="3" s="1"/>
  <c r="I216" i="3"/>
  <c r="K216" i="3" s="1"/>
  <c r="N216" i="3" s="1"/>
  <c r="P216" i="3" s="1"/>
  <c r="I270" i="3"/>
  <c r="K270" i="3" s="1"/>
  <c r="I186" i="3"/>
  <c r="K186" i="3" s="1"/>
  <c r="N186" i="3" s="1"/>
  <c r="P186" i="3" s="1"/>
  <c r="I108" i="3"/>
  <c r="K108" i="3" s="1"/>
  <c r="N108" i="3" s="1"/>
  <c r="P108" i="3" s="1"/>
  <c r="I139" i="3"/>
  <c r="J139" i="3" s="1"/>
  <c r="I222" i="3"/>
  <c r="K222" i="3" s="1"/>
  <c r="I113" i="3"/>
  <c r="K113" i="3" s="1"/>
  <c r="I74" i="3"/>
  <c r="K74" i="3" s="1"/>
  <c r="I95" i="3"/>
  <c r="K95" i="3" s="1"/>
  <c r="M95" i="3" s="1"/>
  <c r="I65" i="3"/>
  <c r="K65" i="3" s="1"/>
  <c r="N65" i="3" s="1"/>
  <c r="P65" i="3" s="1"/>
  <c r="I185" i="3"/>
  <c r="K185" i="3" s="1"/>
  <c r="N185" i="3" s="1"/>
  <c r="P185" i="3" s="1"/>
  <c r="I230" i="3"/>
  <c r="K230" i="3" s="1"/>
  <c r="I130" i="3"/>
  <c r="K130" i="3" s="1"/>
  <c r="M130" i="3" s="1"/>
  <c r="I152" i="3"/>
  <c r="K152" i="3" s="1"/>
  <c r="N152" i="3" s="1"/>
  <c r="P152" i="3" s="1"/>
  <c r="I231" i="3"/>
  <c r="K231" i="3" s="1"/>
  <c r="N231" i="3" s="1"/>
  <c r="P231" i="3" s="1"/>
  <c r="I141" i="3"/>
  <c r="K141" i="3" s="1"/>
  <c r="M141" i="3" s="1"/>
  <c r="I224" i="3"/>
  <c r="K224" i="3" s="1"/>
  <c r="N224" i="3" s="1"/>
  <c r="P224" i="3" s="1"/>
  <c r="I195" i="3"/>
  <c r="K195" i="3" s="1"/>
  <c r="I133" i="3"/>
  <c r="K133" i="3" s="1"/>
  <c r="M133" i="3" s="1"/>
  <c r="I225" i="3"/>
  <c r="K225" i="3" s="1"/>
  <c r="I184" i="3"/>
  <c r="J184" i="3" s="1"/>
  <c r="I54" i="3"/>
  <c r="K54" i="3" s="1"/>
  <c r="M54" i="3" s="1"/>
  <c r="I100" i="3"/>
  <c r="K100" i="3" s="1"/>
  <c r="I68" i="4"/>
  <c r="K68" i="4" s="1"/>
  <c r="N68" i="4" s="1"/>
  <c r="P68" i="4" s="1"/>
  <c r="I186" i="4"/>
  <c r="K186" i="4" s="1"/>
  <c r="N186" i="4" s="1"/>
  <c r="P186" i="4" s="1"/>
  <c r="I156" i="6"/>
  <c r="K156" i="6" s="1"/>
  <c r="N156" i="6" s="1"/>
  <c r="P156" i="6" s="1"/>
  <c r="I209" i="6"/>
  <c r="K209" i="6" s="1"/>
  <c r="M209" i="6" s="1"/>
  <c r="I53" i="6"/>
  <c r="K53" i="6" s="1"/>
  <c r="M53" i="6" s="1"/>
  <c r="I245" i="6"/>
  <c r="K245" i="6" s="1"/>
  <c r="M245" i="6" s="1"/>
  <c r="I76" i="6"/>
  <c r="K76" i="6" s="1"/>
  <c r="I231" i="4"/>
  <c r="K231" i="4" s="1"/>
  <c r="I187" i="4"/>
  <c r="K187" i="4" s="1"/>
  <c r="I208" i="6"/>
  <c r="K208" i="6" s="1"/>
  <c r="M208" i="6" s="1"/>
  <c r="I149" i="6"/>
  <c r="J149" i="6" s="1"/>
  <c r="I48" i="6"/>
  <c r="J48" i="6" s="1"/>
  <c r="J49" i="6" s="1"/>
  <c r="I104" i="4"/>
  <c r="K104" i="4" s="1"/>
  <c r="I148" i="4"/>
  <c r="J148" i="4" s="1"/>
  <c r="I176" i="4"/>
  <c r="K176" i="4" s="1"/>
  <c r="N176" i="4" s="1"/>
  <c r="P176" i="4" s="1"/>
  <c r="I185" i="6"/>
  <c r="K185" i="6" s="1"/>
  <c r="N185" i="6" s="1"/>
  <c r="P185" i="6" s="1"/>
  <c r="I254" i="6"/>
  <c r="K254" i="6" s="1"/>
  <c r="I105" i="4"/>
  <c r="K105" i="4" s="1"/>
  <c r="N105" i="4" s="1"/>
  <c r="P105" i="4" s="1"/>
  <c r="I169" i="4"/>
  <c r="K169" i="4" s="1"/>
  <c r="M169" i="4" s="1"/>
  <c r="I267" i="4"/>
  <c r="K267" i="4" s="1"/>
  <c r="N267" i="4" s="1"/>
  <c r="P267" i="4" s="1"/>
  <c r="I79" i="6"/>
  <c r="K79" i="6" s="1"/>
  <c r="N79" i="6" s="1"/>
  <c r="P79" i="6" s="1"/>
  <c r="I229" i="6"/>
  <c r="K229" i="6" s="1"/>
  <c r="N229" i="6" s="1"/>
  <c r="P229" i="6" s="1"/>
  <c r="I107" i="4"/>
  <c r="K107" i="4" s="1"/>
  <c r="N107" i="4" s="1"/>
  <c r="P107" i="4" s="1"/>
  <c r="I94" i="4"/>
  <c r="K94" i="4" s="1"/>
  <c r="M94" i="4" s="1"/>
  <c r="I95" i="4"/>
  <c r="K95" i="4" s="1"/>
  <c r="M95" i="4" s="1"/>
  <c r="I81" i="4"/>
  <c r="K81" i="4" s="1"/>
  <c r="I72" i="4"/>
  <c r="K72" i="4" s="1"/>
  <c r="N72" i="4" s="1"/>
  <c r="P72" i="4" s="1"/>
  <c r="I110" i="4"/>
  <c r="J110" i="4" s="1"/>
  <c r="I139" i="4"/>
  <c r="K139" i="4" s="1"/>
  <c r="I115" i="4"/>
  <c r="K115" i="4" s="1"/>
  <c r="N115" i="4" s="1"/>
  <c r="P115" i="4" s="1"/>
  <c r="I62" i="4"/>
  <c r="K62" i="4" s="1"/>
  <c r="I156" i="4"/>
  <c r="K156" i="4" s="1"/>
  <c r="I177" i="4"/>
  <c r="J177" i="4" s="1"/>
  <c r="I252" i="4"/>
  <c r="K252" i="4" s="1"/>
  <c r="I190" i="4"/>
  <c r="K190" i="4" s="1"/>
  <c r="N190" i="4" s="1"/>
  <c r="P190" i="4" s="1"/>
  <c r="I269" i="4"/>
  <c r="K269" i="4" s="1"/>
  <c r="N269" i="4" s="1"/>
  <c r="P269" i="4" s="1"/>
  <c r="I220" i="4"/>
  <c r="K220" i="4" s="1"/>
  <c r="M220" i="4" s="1"/>
  <c r="I191" i="4"/>
  <c r="K191" i="4" s="1"/>
  <c r="I217" i="4"/>
  <c r="K217" i="4" s="1"/>
  <c r="N217" i="4" s="1"/>
  <c r="P217" i="4" s="1"/>
  <c r="I180" i="4"/>
  <c r="K180" i="4" s="1"/>
  <c r="N180" i="4" s="1"/>
  <c r="P180" i="4" s="1"/>
  <c r="I271" i="4"/>
  <c r="K271" i="4" s="1"/>
  <c r="N271" i="4" s="1"/>
  <c r="P271" i="4" s="1"/>
  <c r="I230" i="4"/>
  <c r="I65" i="6"/>
  <c r="J65" i="6" s="1"/>
  <c r="I252" i="6"/>
  <c r="K252" i="6" s="1"/>
  <c r="M252" i="6" s="1"/>
  <c r="I115" i="6"/>
  <c r="J115" i="6" s="1"/>
  <c r="I189" i="6"/>
  <c r="K189" i="6" s="1"/>
  <c r="M189" i="6" s="1"/>
  <c r="I94" i="6"/>
  <c r="K94" i="6" s="1"/>
  <c r="M94" i="6" s="1"/>
  <c r="I247" i="6"/>
  <c r="K247" i="6" s="1"/>
  <c r="M247" i="6" s="1"/>
  <c r="I168" i="6"/>
  <c r="K168" i="6" s="1"/>
  <c r="M168" i="6" s="1"/>
  <c r="I167" i="6"/>
  <c r="K167" i="6" s="1"/>
  <c r="M167" i="6" s="1"/>
  <c r="I253" i="6"/>
  <c r="K253" i="6" s="1"/>
  <c r="N253" i="6" s="1"/>
  <c r="P253" i="6" s="1"/>
  <c r="I153" i="6"/>
  <c r="K153" i="6" s="1"/>
  <c r="I244" i="6"/>
  <c r="K244" i="6" s="1"/>
  <c r="M244" i="6" s="1"/>
  <c r="I258" i="6"/>
  <c r="K258" i="6" s="1"/>
  <c r="I233" i="6"/>
  <c r="K233" i="6" s="1"/>
  <c r="N233" i="6" s="1"/>
  <c r="P233" i="6" s="1"/>
  <c r="I255" i="6"/>
  <c r="K255" i="6" s="1"/>
  <c r="N255" i="6" s="1"/>
  <c r="P255" i="6" s="1"/>
  <c r="I214" i="6"/>
  <c r="J214" i="6" s="1"/>
  <c r="I116" i="6"/>
  <c r="K116" i="6" s="1"/>
  <c r="N116" i="6" s="1"/>
  <c r="P116" i="6" s="1"/>
  <c r="I74" i="6"/>
  <c r="K74" i="6" s="1"/>
  <c r="I130" i="6"/>
  <c r="K130" i="6" s="1"/>
  <c r="M130" i="6" s="1"/>
  <c r="I103" i="4"/>
  <c r="K103" i="4" s="1"/>
  <c r="N103" i="4" s="1"/>
  <c r="P103" i="4" s="1"/>
  <c r="I77" i="4"/>
  <c r="K77" i="4" s="1"/>
  <c r="I86" i="4"/>
  <c r="J86" i="4" s="1"/>
  <c r="J87" i="4" s="1"/>
  <c r="I71" i="4"/>
  <c r="K71" i="4" s="1"/>
  <c r="N71" i="4" s="1"/>
  <c r="P71" i="4" s="1"/>
  <c r="I76" i="4"/>
  <c r="K76" i="4" s="1"/>
  <c r="N76" i="4" s="1"/>
  <c r="P76" i="4" s="1"/>
  <c r="I114" i="4"/>
  <c r="J114" i="4" s="1"/>
  <c r="I140" i="4"/>
  <c r="K140" i="4" s="1"/>
  <c r="I119" i="4"/>
  <c r="K119" i="4" s="1"/>
  <c r="N119" i="4" s="1"/>
  <c r="P119" i="4" s="1"/>
  <c r="I66" i="4"/>
  <c r="K66" i="4" s="1"/>
  <c r="N66" i="4" s="1"/>
  <c r="P66" i="4" s="1"/>
  <c r="I168" i="4"/>
  <c r="K168" i="4" s="1"/>
  <c r="M168" i="4" s="1"/>
  <c r="I181" i="4"/>
  <c r="K181" i="4" s="1"/>
  <c r="I256" i="4"/>
  <c r="K256" i="4" s="1"/>
  <c r="I194" i="4"/>
  <c r="K194" i="4" s="1"/>
  <c r="N194" i="4" s="1"/>
  <c r="P194" i="4" s="1"/>
  <c r="I141" i="4"/>
  <c r="J141" i="4" s="1"/>
  <c r="I224" i="4"/>
  <c r="K224" i="4" s="1"/>
  <c r="N224" i="4" s="1"/>
  <c r="P224" i="4" s="1"/>
  <c r="I195" i="4"/>
  <c r="K195" i="4" s="1"/>
  <c r="I221" i="4"/>
  <c r="K221" i="4" s="1"/>
  <c r="N221" i="4" s="1"/>
  <c r="P221" i="4" s="1"/>
  <c r="I184" i="4"/>
  <c r="K184" i="4" s="1"/>
  <c r="N184" i="4" s="1"/>
  <c r="P184" i="4" s="1"/>
  <c r="I170" i="4"/>
  <c r="K170" i="4" s="1"/>
  <c r="M170" i="4" s="1"/>
  <c r="I69" i="6"/>
  <c r="K69" i="6" s="1"/>
  <c r="I256" i="6"/>
  <c r="K256" i="6" s="1"/>
  <c r="N256" i="6" s="1"/>
  <c r="P256" i="6" s="1"/>
  <c r="I119" i="6"/>
  <c r="K119" i="6" s="1"/>
  <c r="I193" i="6"/>
  <c r="K193" i="6" s="1"/>
  <c r="N193" i="6" s="1"/>
  <c r="P193" i="6" s="1"/>
  <c r="I124" i="6"/>
  <c r="J124" i="6" s="1"/>
  <c r="J125" i="6" s="1"/>
  <c r="I169" i="6"/>
  <c r="K169" i="6" s="1"/>
  <c r="M169" i="6" s="1"/>
  <c r="I207" i="6"/>
  <c r="I178" i="6"/>
  <c r="K178" i="6" s="1"/>
  <c r="N178" i="6" s="1"/>
  <c r="P178" i="6" s="1"/>
  <c r="I257" i="6"/>
  <c r="K257" i="6" s="1"/>
  <c r="N257" i="6" s="1"/>
  <c r="P257" i="6" s="1"/>
  <c r="I157" i="6"/>
  <c r="K157" i="6" s="1"/>
  <c r="I179" i="6"/>
  <c r="K179" i="6" s="1"/>
  <c r="I262" i="6"/>
  <c r="K262" i="6" s="1"/>
  <c r="I162" i="6"/>
  <c r="J162" i="6" s="1"/>
  <c r="C29" i="6" s="1"/>
  <c r="E7" i="7" s="1"/>
  <c r="I259" i="6"/>
  <c r="K259" i="6" s="1"/>
  <c r="M259" i="6" s="1"/>
  <c r="I218" i="6"/>
  <c r="K218" i="6" s="1"/>
  <c r="I102" i="6"/>
  <c r="K102" i="6" s="1"/>
  <c r="N102" i="6" s="1"/>
  <c r="P102" i="6" s="1"/>
  <c r="I72" i="6"/>
  <c r="J72" i="6" s="1"/>
  <c r="I106" i="6"/>
  <c r="K106" i="6" s="1"/>
  <c r="M106" i="6" s="1"/>
  <c r="I110" i="6"/>
  <c r="K110" i="6" s="1"/>
  <c r="N110" i="6" s="1"/>
  <c r="P110" i="6" s="1"/>
  <c r="I75" i="4"/>
  <c r="K75" i="4" s="1"/>
  <c r="M75" i="4" s="1"/>
  <c r="I67" i="4"/>
  <c r="K67" i="4" s="1"/>
  <c r="I79" i="4"/>
  <c r="K79" i="4" s="1"/>
  <c r="I80" i="4"/>
  <c r="K80" i="4" s="1"/>
  <c r="N80" i="4" s="1"/>
  <c r="P80" i="4" s="1"/>
  <c r="I118" i="4"/>
  <c r="K118" i="4" s="1"/>
  <c r="I146" i="4"/>
  <c r="K146" i="4" s="1"/>
  <c r="I143" i="4"/>
  <c r="K143" i="4" s="1"/>
  <c r="N143" i="4" s="1"/>
  <c r="P143" i="4" s="1"/>
  <c r="I70" i="4"/>
  <c r="K70" i="4" s="1"/>
  <c r="N70" i="4" s="1"/>
  <c r="P70" i="4" s="1"/>
  <c r="I207" i="4"/>
  <c r="J207" i="4" s="1"/>
  <c r="I185" i="4"/>
  <c r="J185" i="4" s="1"/>
  <c r="I260" i="4"/>
  <c r="K260" i="4" s="1"/>
  <c r="I206" i="4"/>
  <c r="K206" i="4" s="1"/>
  <c r="M206" i="4" s="1"/>
  <c r="I145" i="4"/>
  <c r="K145" i="4" s="1"/>
  <c r="I228" i="4"/>
  <c r="K228" i="4" s="1"/>
  <c r="M228" i="4" s="1"/>
  <c r="I243" i="4"/>
  <c r="J243" i="4" s="1"/>
  <c r="I225" i="4"/>
  <c r="K225" i="4" s="1"/>
  <c r="N225" i="4" s="1"/>
  <c r="P225" i="4" s="1"/>
  <c r="I188" i="4"/>
  <c r="K188" i="4" s="1"/>
  <c r="N188" i="4" s="1"/>
  <c r="P188" i="4" s="1"/>
  <c r="I200" i="4"/>
  <c r="J200" i="4" s="1"/>
  <c r="J201" i="4" s="1"/>
  <c r="I131" i="6"/>
  <c r="K131" i="6" s="1"/>
  <c r="M131" i="6" s="1"/>
  <c r="I73" i="6"/>
  <c r="K73" i="6" s="1"/>
  <c r="I260" i="6"/>
  <c r="K260" i="6" s="1"/>
  <c r="M260" i="6" s="1"/>
  <c r="I238" i="6"/>
  <c r="J238" i="6" s="1"/>
  <c r="J239" i="6" s="1"/>
  <c r="C39" i="6" s="1"/>
  <c r="E7" i="12" s="1"/>
  <c r="I55" i="6"/>
  <c r="K55" i="6" s="1"/>
  <c r="M55" i="6" s="1"/>
  <c r="I138" i="6"/>
  <c r="K138" i="6" s="1"/>
  <c r="N138" i="6" s="1"/>
  <c r="P138" i="6" s="1"/>
  <c r="I129" i="6"/>
  <c r="K129" i="6" s="1"/>
  <c r="M129" i="6" s="1"/>
  <c r="I215" i="6"/>
  <c r="K215" i="6" s="1"/>
  <c r="M215" i="6" s="1"/>
  <c r="I182" i="6"/>
  <c r="K182" i="6" s="1"/>
  <c r="N182" i="6" s="1"/>
  <c r="P182" i="6" s="1"/>
  <c r="I261" i="6"/>
  <c r="K261" i="6" s="1"/>
  <c r="N261" i="6" s="1"/>
  <c r="P261" i="6" s="1"/>
  <c r="I205" i="6"/>
  <c r="J205" i="6" s="1"/>
  <c r="I183" i="6"/>
  <c r="K183" i="6" s="1"/>
  <c r="I266" i="6"/>
  <c r="J266" i="6" s="1"/>
  <c r="I171" i="6"/>
  <c r="K171" i="6" s="1"/>
  <c r="M171" i="6" s="1"/>
  <c r="I263" i="6"/>
  <c r="K263" i="6" s="1"/>
  <c r="N263" i="6" s="1"/>
  <c r="P263" i="6" s="1"/>
  <c r="I222" i="6"/>
  <c r="K222" i="6" s="1"/>
  <c r="I101" i="6"/>
  <c r="K101" i="6" s="1"/>
  <c r="I70" i="6"/>
  <c r="K70" i="6" s="1"/>
  <c r="I105" i="6"/>
  <c r="J105" i="6" s="1"/>
  <c r="I108" i="6"/>
  <c r="K108" i="6" s="1"/>
  <c r="N108" i="6" s="1"/>
  <c r="P108" i="6" s="1"/>
  <c r="I246" i="4"/>
  <c r="K246" i="4" s="1"/>
  <c r="M246" i="4" s="1"/>
  <c r="I65" i="4"/>
  <c r="K65" i="4" s="1"/>
  <c r="I54" i="4"/>
  <c r="K54" i="4" s="1"/>
  <c r="M54" i="4" s="1"/>
  <c r="I69" i="4"/>
  <c r="K69" i="4" s="1"/>
  <c r="I73" i="4"/>
  <c r="K73" i="4" s="1"/>
  <c r="I92" i="4"/>
  <c r="K92" i="4" s="1"/>
  <c r="M92" i="4" s="1"/>
  <c r="I133" i="4"/>
  <c r="K133" i="4" s="1"/>
  <c r="M133" i="4" s="1"/>
  <c r="I215" i="4"/>
  <c r="K215" i="4" s="1"/>
  <c r="I144" i="4"/>
  <c r="K144" i="4" s="1"/>
  <c r="I74" i="4"/>
  <c r="K74" i="4" s="1"/>
  <c r="N74" i="4" s="1"/>
  <c r="P74" i="4" s="1"/>
  <c r="I124" i="4"/>
  <c r="J124" i="4" s="1"/>
  <c r="J125" i="4" s="1"/>
  <c r="I189" i="4"/>
  <c r="J189" i="4" s="1"/>
  <c r="I264" i="4"/>
  <c r="K264" i="4" s="1"/>
  <c r="I245" i="4"/>
  <c r="K245" i="4" s="1"/>
  <c r="M245" i="4" s="1"/>
  <c r="I149" i="4"/>
  <c r="K149" i="4" s="1"/>
  <c r="N149" i="4" s="1"/>
  <c r="P149" i="4" s="1"/>
  <c r="I232" i="4"/>
  <c r="K232" i="4" s="1"/>
  <c r="N232" i="4" s="1"/>
  <c r="P232" i="4" s="1"/>
  <c r="I254" i="4"/>
  <c r="K254" i="4" s="1"/>
  <c r="I229" i="4"/>
  <c r="K229" i="4" s="1"/>
  <c r="N229" i="4" s="1"/>
  <c r="P229" i="4" s="1"/>
  <c r="I192" i="4"/>
  <c r="K192" i="4" s="1"/>
  <c r="N192" i="4" s="1"/>
  <c r="P192" i="4" s="1"/>
  <c r="I209" i="4"/>
  <c r="K209" i="4" s="1"/>
  <c r="M209" i="4" s="1"/>
  <c r="I114" i="6"/>
  <c r="K114" i="6" s="1"/>
  <c r="M114" i="6" s="1"/>
  <c r="I77" i="6"/>
  <c r="J77" i="6" s="1"/>
  <c r="I264" i="6"/>
  <c r="K264" i="6" s="1"/>
  <c r="N264" i="6" s="1"/>
  <c r="P264" i="6" s="1"/>
  <c r="I150" i="6"/>
  <c r="K150" i="6" s="1"/>
  <c r="N150" i="6" s="1"/>
  <c r="P150" i="6" s="1"/>
  <c r="I63" i="6"/>
  <c r="K63" i="6" s="1"/>
  <c r="I142" i="6"/>
  <c r="K142" i="6" s="1"/>
  <c r="N142" i="6" s="1"/>
  <c r="P142" i="6" s="1"/>
  <c r="I140" i="6"/>
  <c r="K140" i="6" s="1"/>
  <c r="I219" i="6"/>
  <c r="K219" i="6" s="1"/>
  <c r="N219" i="6" s="1"/>
  <c r="P219" i="6" s="1"/>
  <c r="I186" i="6"/>
  <c r="K186" i="6" s="1"/>
  <c r="N186" i="6" s="1"/>
  <c r="P186" i="6" s="1"/>
  <c r="I265" i="6"/>
  <c r="K265" i="6" s="1"/>
  <c r="N265" i="6" s="1"/>
  <c r="P265" i="6" s="1"/>
  <c r="I216" i="6"/>
  <c r="K216" i="6" s="1"/>
  <c r="I187" i="6"/>
  <c r="K187" i="6" s="1"/>
  <c r="I270" i="6"/>
  <c r="K270" i="6" s="1"/>
  <c r="I176" i="6"/>
  <c r="K176" i="6" s="1"/>
  <c r="M176" i="6" s="1"/>
  <c r="I267" i="6"/>
  <c r="K267" i="6" s="1"/>
  <c r="N267" i="6" s="1"/>
  <c r="P267" i="6" s="1"/>
  <c r="I226" i="6"/>
  <c r="K226" i="6" s="1"/>
  <c r="I100" i="6"/>
  <c r="K100" i="6" s="1"/>
  <c r="M100" i="6" s="1"/>
  <c r="I68" i="6"/>
  <c r="K68" i="6" s="1"/>
  <c r="I104" i="6"/>
  <c r="K104" i="6" s="1"/>
  <c r="N104" i="6" s="1"/>
  <c r="P104" i="6" s="1"/>
  <c r="I109" i="6"/>
  <c r="K109" i="6" s="1"/>
  <c r="N109" i="6" s="1"/>
  <c r="P109" i="6" s="1"/>
  <c r="I131" i="4"/>
  <c r="K131" i="4" s="1"/>
  <c r="M131" i="4" s="1"/>
  <c r="I56" i="4"/>
  <c r="J56" i="4" s="1"/>
  <c r="I116" i="4"/>
  <c r="J116" i="4" s="1"/>
  <c r="I117" i="4"/>
  <c r="K117" i="4" s="1"/>
  <c r="N117" i="4" s="1"/>
  <c r="P117" i="4" s="1"/>
  <c r="I55" i="4"/>
  <c r="J55" i="4" s="1"/>
  <c r="I138" i="4"/>
  <c r="K138" i="4" s="1"/>
  <c r="M138" i="4" s="1"/>
  <c r="I142" i="4"/>
  <c r="K142" i="4" s="1"/>
  <c r="I219" i="4"/>
  <c r="K219" i="4" s="1"/>
  <c r="I150" i="4"/>
  <c r="K150" i="4" s="1"/>
  <c r="M150" i="4" s="1"/>
  <c r="I78" i="4"/>
  <c r="K78" i="4" s="1"/>
  <c r="I154" i="4"/>
  <c r="K154" i="4" s="1"/>
  <c r="N154" i="4" s="1"/>
  <c r="P154" i="4" s="1"/>
  <c r="I193" i="4"/>
  <c r="K193" i="4" s="1"/>
  <c r="I268" i="4"/>
  <c r="J268" i="4" s="1"/>
  <c r="I253" i="4"/>
  <c r="K253" i="4" s="1"/>
  <c r="N253" i="4" s="1"/>
  <c r="P253" i="4" s="1"/>
  <c r="I153" i="4"/>
  <c r="K153" i="4" s="1"/>
  <c r="N153" i="4" s="1"/>
  <c r="P153" i="4" s="1"/>
  <c r="I244" i="4"/>
  <c r="K244" i="4" s="1"/>
  <c r="M244" i="4" s="1"/>
  <c r="I258" i="4"/>
  <c r="J258" i="4" s="1"/>
  <c r="I233" i="4"/>
  <c r="K233" i="4" s="1"/>
  <c r="N233" i="4" s="1"/>
  <c r="P233" i="4" s="1"/>
  <c r="I255" i="4"/>
  <c r="K255" i="4" s="1"/>
  <c r="N255" i="4" s="1"/>
  <c r="P255" i="4" s="1"/>
  <c r="I214" i="4"/>
  <c r="K214" i="4" s="1"/>
  <c r="N214" i="4" s="1"/>
  <c r="P214" i="4" s="1"/>
  <c r="I113" i="6"/>
  <c r="K113" i="6" s="1"/>
  <c r="I81" i="6"/>
  <c r="K81" i="6" s="1"/>
  <c r="N81" i="6" s="1"/>
  <c r="P81" i="6" s="1"/>
  <c r="I268" i="6"/>
  <c r="K268" i="6" s="1"/>
  <c r="M268" i="6" s="1"/>
  <c r="I151" i="6"/>
  <c r="K151" i="6" s="1"/>
  <c r="I67" i="6"/>
  <c r="K67" i="6" s="1"/>
  <c r="I146" i="6"/>
  <c r="J146" i="6" s="1"/>
  <c r="I144" i="6"/>
  <c r="J144" i="6" s="1"/>
  <c r="I223" i="6"/>
  <c r="K223" i="6" s="1"/>
  <c r="N223" i="6" s="1"/>
  <c r="P223" i="6" s="1"/>
  <c r="I190" i="6"/>
  <c r="K190" i="6" s="1"/>
  <c r="N190" i="6" s="1"/>
  <c r="P190" i="6" s="1"/>
  <c r="I269" i="6"/>
  <c r="K269" i="6" s="1"/>
  <c r="N269" i="6" s="1"/>
  <c r="P269" i="6" s="1"/>
  <c r="I220" i="6"/>
  <c r="K220" i="6" s="1"/>
  <c r="I191" i="6"/>
  <c r="K191" i="6" s="1"/>
  <c r="I217" i="6"/>
  <c r="K217" i="6" s="1"/>
  <c r="N217" i="6" s="1"/>
  <c r="P217" i="6" s="1"/>
  <c r="I180" i="6"/>
  <c r="K180" i="6" s="1"/>
  <c r="N180" i="6" s="1"/>
  <c r="P180" i="6" s="1"/>
  <c r="I271" i="6"/>
  <c r="K271" i="6" s="1"/>
  <c r="N271" i="6" s="1"/>
  <c r="P271" i="6" s="1"/>
  <c r="I230" i="6"/>
  <c r="K230" i="6" s="1"/>
  <c r="I54" i="6"/>
  <c r="K54" i="6" s="1"/>
  <c r="M54" i="6" s="1"/>
  <c r="I66" i="6"/>
  <c r="K66" i="6" s="1"/>
  <c r="I155" i="6"/>
  <c r="K155" i="6" s="1"/>
  <c r="I86" i="6"/>
  <c r="J86" i="6" s="1"/>
  <c r="J87" i="6" s="1"/>
  <c r="I63" i="4"/>
  <c r="K63" i="4" s="1"/>
  <c r="N63" i="4" s="1"/>
  <c r="P63" i="4" s="1"/>
  <c r="I112" i="4"/>
  <c r="K112" i="4" s="1"/>
  <c r="I113" i="4"/>
  <c r="K113" i="4" s="1"/>
  <c r="N113" i="4" s="1"/>
  <c r="P113" i="4" s="1"/>
  <c r="I93" i="4"/>
  <c r="K93" i="4" s="1"/>
  <c r="M93" i="4" s="1"/>
  <c r="I53" i="4"/>
  <c r="K53" i="4" s="1"/>
  <c r="M53" i="4" s="1"/>
  <c r="I91" i="4"/>
  <c r="J91" i="4" s="1"/>
  <c r="I152" i="4"/>
  <c r="K152" i="4" s="1"/>
  <c r="I223" i="4"/>
  <c r="J223" i="4" s="1"/>
  <c r="I151" i="4"/>
  <c r="K151" i="4" s="1"/>
  <c r="N151" i="4" s="1"/>
  <c r="P151" i="4" s="1"/>
  <c r="I132" i="4"/>
  <c r="K132" i="4" s="1"/>
  <c r="M132" i="4" s="1"/>
  <c r="I155" i="4"/>
  <c r="K155" i="4" s="1"/>
  <c r="N155" i="4" s="1"/>
  <c r="P155" i="4" s="1"/>
  <c r="I208" i="4"/>
  <c r="K208" i="4" s="1"/>
  <c r="M208" i="4" s="1"/>
  <c r="I178" i="4"/>
  <c r="K178" i="4" s="1"/>
  <c r="N178" i="4" s="1"/>
  <c r="P178" i="4" s="1"/>
  <c r="I257" i="4"/>
  <c r="K257" i="4" s="1"/>
  <c r="N257" i="4" s="1"/>
  <c r="P257" i="4" s="1"/>
  <c r="I157" i="4"/>
  <c r="I179" i="4"/>
  <c r="J179" i="4" s="1"/>
  <c r="I262" i="4"/>
  <c r="K262" i="4" s="1"/>
  <c r="I162" i="4"/>
  <c r="J162" i="4" s="1"/>
  <c r="J163" i="4" s="1"/>
  <c r="I259" i="4"/>
  <c r="I218" i="4"/>
  <c r="K218" i="4" s="1"/>
  <c r="N218" i="4" s="1"/>
  <c r="P218" i="4" s="1"/>
  <c r="I112" i="6"/>
  <c r="K112" i="6" s="1"/>
  <c r="N112" i="6" s="1"/>
  <c r="P112" i="6" s="1"/>
  <c r="I132" i="6"/>
  <c r="K132" i="6" s="1"/>
  <c r="M132" i="6" s="1"/>
  <c r="I103" i="6"/>
  <c r="K103" i="6" s="1"/>
  <c r="I177" i="6"/>
  <c r="I71" i="6"/>
  <c r="K71" i="6" s="1"/>
  <c r="I139" i="6"/>
  <c r="K139" i="6" s="1"/>
  <c r="I148" i="6"/>
  <c r="K148" i="6" s="1"/>
  <c r="I227" i="6"/>
  <c r="K227" i="6" s="1"/>
  <c r="N227" i="6" s="1"/>
  <c r="P227" i="6" s="1"/>
  <c r="I194" i="6"/>
  <c r="K194" i="6" s="1"/>
  <c r="N194" i="6" s="1"/>
  <c r="P194" i="6" s="1"/>
  <c r="I141" i="6"/>
  <c r="K141" i="6" s="1"/>
  <c r="N141" i="6" s="1"/>
  <c r="P141" i="6" s="1"/>
  <c r="I224" i="6"/>
  <c r="K224" i="6" s="1"/>
  <c r="I195" i="6"/>
  <c r="K195" i="6" s="1"/>
  <c r="I221" i="6"/>
  <c r="K221" i="6" s="1"/>
  <c r="N221" i="6" s="1"/>
  <c r="P221" i="6" s="1"/>
  <c r="I184" i="6"/>
  <c r="K184" i="6" s="1"/>
  <c r="N184" i="6" s="1"/>
  <c r="P184" i="6" s="1"/>
  <c r="I170" i="6"/>
  <c r="K170" i="6" s="1"/>
  <c r="M170" i="6" s="1"/>
  <c r="I93" i="6"/>
  <c r="K93" i="6" s="1"/>
  <c r="M93" i="6" s="1"/>
  <c r="I91" i="6"/>
  <c r="K91" i="6" s="1"/>
  <c r="M91" i="6" s="1"/>
  <c r="I64" i="6"/>
  <c r="K64" i="6" s="1"/>
  <c r="I80" i="6"/>
  <c r="K80" i="6" s="1"/>
  <c r="N80" i="6" s="1"/>
  <c r="P80" i="6" s="1"/>
  <c r="I57" i="6"/>
  <c r="I108" i="4"/>
  <c r="J108" i="4" s="1"/>
  <c r="I109" i="4"/>
  <c r="K109" i="4" s="1"/>
  <c r="N109" i="4" s="1"/>
  <c r="P109" i="4" s="1"/>
  <c r="I101" i="4"/>
  <c r="K101" i="4" s="1"/>
  <c r="N101" i="4" s="1"/>
  <c r="P101" i="4" s="1"/>
  <c r="I64" i="4"/>
  <c r="K64" i="4" s="1"/>
  <c r="N64" i="4" s="1"/>
  <c r="P64" i="4" s="1"/>
  <c r="I102" i="4"/>
  <c r="J102" i="4" s="1"/>
  <c r="I167" i="4"/>
  <c r="K167" i="4" s="1"/>
  <c r="M167" i="4" s="1"/>
  <c r="I227" i="4"/>
  <c r="K227" i="4" s="1"/>
  <c r="I48" i="4"/>
  <c r="J48" i="4" s="1"/>
  <c r="C14" i="4" s="1"/>
  <c r="D7" i="10" s="1"/>
  <c r="I147" i="4"/>
  <c r="K147" i="4" s="1"/>
  <c r="N147" i="4" s="1"/>
  <c r="P147" i="4" s="1"/>
  <c r="I130" i="4"/>
  <c r="K130" i="4" s="1"/>
  <c r="M130" i="4" s="1"/>
  <c r="I238" i="4"/>
  <c r="J238" i="4" s="1"/>
  <c r="J239" i="4" s="1"/>
  <c r="C39" i="4" s="1"/>
  <c r="D7" i="12" s="1"/>
  <c r="I182" i="4"/>
  <c r="K182" i="4" s="1"/>
  <c r="N182" i="4" s="1"/>
  <c r="P182" i="4" s="1"/>
  <c r="I261" i="4"/>
  <c r="K261" i="4" s="1"/>
  <c r="N261" i="4" s="1"/>
  <c r="P261" i="4" s="1"/>
  <c r="I205" i="4"/>
  <c r="K205" i="4" s="1"/>
  <c r="M205" i="4" s="1"/>
  <c r="I183" i="4"/>
  <c r="K183" i="4" s="1"/>
  <c r="I266" i="4"/>
  <c r="K266" i="4" s="1"/>
  <c r="I171" i="4"/>
  <c r="K171" i="4" s="1"/>
  <c r="M171" i="4" s="1"/>
  <c r="I263" i="4"/>
  <c r="K263" i="4" s="1"/>
  <c r="N263" i="4" s="1"/>
  <c r="P263" i="4" s="1"/>
  <c r="I95" i="6"/>
  <c r="K95" i="6" s="1"/>
  <c r="M95" i="6" s="1"/>
  <c r="I154" i="6"/>
  <c r="K154" i="6" s="1"/>
  <c r="I107" i="6"/>
  <c r="J107" i="6" s="1"/>
  <c r="I181" i="6"/>
  <c r="K181" i="6" s="1"/>
  <c r="N181" i="6" s="1"/>
  <c r="P181" i="6" s="1"/>
  <c r="I75" i="6"/>
  <c r="J75" i="6" s="1"/>
  <c r="I143" i="6"/>
  <c r="J143" i="6" s="1"/>
  <c r="I152" i="6"/>
  <c r="K152" i="6" s="1"/>
  <c r="N152" i="6" s="1"/>
  <c r="P152" i="6" s="1"/>
  <c r="I231" i="6"/>
  <c r="K231" i="6" s="1"/>
  <c r="N231" i="6" s="1"/>
  <c r="P231" i="6" s="1"/>
  <c r="I206" i="6"/>
  <c r="K206" i="6" s="1"/>
  <c r="M206" i="6" s="1"/>
  <c r="I145" i="6"/>
  <c r="K145" i="6" s="1"/>
  <c r="N145" i="6" s="1"/>
  <c r="P145" i="6" s="1"/>
  <c r="I228" i="6"/>
  <c r="K228" i="6" s="1"/>
  <c r="I243" i="6"/>
  <c r="K243" i="6" s="1"/>
  <c r="M243" i="6" s="1"/>
  <c r="I225" i="6"/>
  <c r="K225" i="6" s="1"/>
  <c r="N225" i="6" s="1"/>
  <c r="P225" i="6" s="1"/>
  <c r="I188" i="6"/>
  <c r="K188" i="6" s="1"/>
  <c r="N188" i="6" s="1"/>
  <c r="P188" i="6" s="1"/>
  <c r="I200" i="6"/>
  <c r="J200" i="6" s="1"/>
  <c r="J201" i="6" s="1"/>
  <c r="I118" i="6"/>
  <c r="K118" i="6" s="1"/>
  <c r="N118" i="6" s="1"/>
  <c r="P118" i="6" s="1"/>
  <c r="I78" i="6"/>
  <c r="J78" i="6" s="1"/>
  <c r="I62" i="6"/>
  <c r="K62" i="6" s="1"/>
  <c r="I56" i="6"/>
  <c r="J214" i="1"/>
  <c r="J148" i="5"/>
  <c r="M75" i="5"/>
  <c r="K147" i="6"/>
  <c r="J147" i="6"/>
  <c r="J57" i="5"/>
  <c r="K78" i="5"/>
  <c r="J78" i="5"/>
  <c r="K214" i="5"/>
  <c r="J214" i="5"/>
  <c r="J232" i="3"/>
  <c r="N232" i="3"/>
  <c r="P232" i="3" s="1"/>
  <c r="M232" i="3"/>
  <c r="K255" i="5" l="1"/>
  <c r="J156" i="5"/>
  <c r="M156" i="5"/>
  <c r="J117" i="6"/>
  <c r="J233" i="5"/>
  <c r="J75" i="5"/>
  <c r="M260" i="3"/>
  <c r="J232" i="6"/>
  <c r="M189" i="3"/>
  <c r="J100" i="4"/>
  <c r="K149" i="5"/>
  <c r="N149" i="5" s="1"/>
  <c r="P149" i="5" s="1"/>
  <c r="J232" i="5"/>
  <c r="M232" i="5"/>
  <c r="J57" i="4"/>
  <c r="J132" i="5"/>
  <c r="N132" i="5" s="1"/>
  <c r="J144" i="5"/>
  <c r="K156" i="3"/>
  <c r="N156" i="3" s="1"/>
  <c r="P156" i="3" s="1"/>
  <c r="M184" i="4"/>
  <c r="K107" i="3"/>
  <c r="M115" i="4"/>
  <c r="J226" i="4"/>
  <c r="M226" i="4"/>
  <c r="J111" i="6"/>
  <c r="J178" i="5"/>
  <c r="J76" i="5"/>
  <c r="M144" i="5"/>
  <c r="Q144" i="5" s="1"/>
  <c r="J193" i="5"/>
  <c r="J261" i="5"/>
  <c r="K142" i="5"/>
  <c r="M142" i="5" s="1"/>
  <c r="K205" i="5"/>
  <c r="M205" i="5" s="1"/>
  <c r="N205" i="5" s="1"/>
  <c r="J101" i="5"/>
  <c r="N190" i="5"/>
  <c r="P190" i="5" s="1"/>
  <c r="M148" i="5"/>
  <c r="Q148" i="5" s="1"/>
  <c r="J247" i="6"/>
  <c r="N247" i="6" s="1"/>
  <c r="N220" i="4"/>
  <c r="P220" i="4" s="1"/>
  <c r="J80" i="5"/>
  <c r="K150" i="5"/>
  <c r="N150" i="5" s="1"/>
  <c r="P150" i="5" s="1"/>
  <c r="M102" i="5"/>
  <c r="M187" i="5"/>
  <c r="J254" i="5"/>
  <c r="N152" i="5"/>
  <c r="P152" i="5" s="1"/>
  <c r="J105" i="3"/>
  <c r="J102" i="5"/>
  <c r="J209" i="3"/>
  <c r="N209" i="3" s="1"/>
  <c r="N254" i="5"/>
  <c r="P254" i="5" s="1"/>
  <c r="J152" i="5"/>
  <c r="J227" i="5"/>
  <c r="J81" i="5"/>
  <c r="K220" i="5"/>
  <c r="J168" i="5"/>
  <c r="N168" i="5" s="1"/>
  <c r="J56" i="5"/>
  <c r="N56" i="5" s="1"/>
  <c r="N192" i="6"/>
  <c r="P192" i="6" s="1"/>
  <c r="M192" i="6"/>
  <c r="J192" i="6"/>
  <c r="J66" i="5"/>
  <c r="J93" i="5"/>
  <c r="J62" i="5"/>
  <c r="J189" i="5"/>
  <c r="M222" i="4"/>
  <c r="J190" i="5"/>
  <c r="K65" i="5"/>
  <c r="N65" i="5" s="1"/>
  <c r="P65" i="5" s="1"/>
  <c r="J259" i="3"/>
  <c r="J153" i="5"/>
  <c r="J94" i="5"/>
  <c r="N94" i="5" s="1"/>
  <c r="J154" i="5"/>
  <c r="K171" i="5"/>
  <c r="M171" i="5" s="1"/>
  <c r="N171" i="5" s="1"/>
  <c r="J192" i="5"/>
  <c r="K185" i="5"/>
  <c r="N185" i="5" s="1"/>
  <c r="P185" i="5" s="1"/>
  <c r="M151" i="5"/>
  <c r="J54" i="5"/>
  <c r="N54" i="5" s="1"/>
  <c r="M63" i="3"/>
  <c r="J177" i="5"/>
  <c r="J268" i="5"/>
  <c r="M108" i="5"/>
  <c r="J151" i="5"/>
  <c r="J108" i="5"/>
  <c r="C19" i="3"/>
  <c r="C7" i="9" s="1"/>
  <c r="C34" i="9" s="1"/>
  <c r="C34" i="5"/>
  <c r="F7" i="2" s="1"/>
  <c r="F30" i="2" s="1"/>
  <c r="C24" i="1"/>
  <c r="B7" i="8" s="1"/>
  <c r="B30" i="8" s="1"/>
  <c r="C19" i="5"/>
  <c r="F7" i="9" s="1"/>
  <c r="C19" i="6"/>
  <c r="E7" i="9" s="1"/>
  <c r="E18" i="9" s="1"/>
  <c r="J139" i="4"/>
  <c r="C24" i="3"/>
  <c r="C7" i="8" s="1"/>
  <c r="C34" i="8" s="1"/>
  <c r="C19" i="4"/>
  <c r="D7" i="9" s="1"/>
  <c r="D26" i="9" s="1"/>
  <c r="C24" i="6"/>
  <c r="E7" i="8" s="1"/>
  <c r="E18" i="8" s="1"/>
  <c r="C34" i="3"/>
  <c r="C7" i="2" s="1"/>
  <c r="C18" i="2" s="1"/>
  <c r="C24" i="5"/>
  <c r="F7" i="8" s="1"/>
  <c r="F30" i="8" s="1"/>
  <c r="C19" i="1"/>
  <c r="B7" i="9" s="1"/>
  <c r="B18" i="9" s="1"/>
  <c r="I19" i="9" s="1"/>
  <c r="C34" i="4"/>
  <c r="D7" i="2" s="1"/>
  <c r="D18" i="2" s="1"/>
  <c r="J76" i="6"/>
  <c r="C34" i="6"/>
  <c r="E7" i="2" s="1"/>
  <c r="E18" i="2" s="1"/>
  <c r="C24" i="4"/>
  <c r="D7" i="8" s="1"/>
  <c r="D18" i="8" s="1"/>
  <c r="C34" i="1"/>
  <c r="B7" i="2" s="1"/>
  <c r="B18" i="2" s="1"/>
  <c r="J187" i="1"/>
  <c r="J152" i="1"/>
  <c r="J254" i="1"/>
  <c r="K216" i="1"/>
  <c r="N216" i="1" s="1"/>
  <c r="P216" i="1" s="1"/>
  <c r="N187" i="1"/>
  <c r="P187" i="1" s="1"/>
  <c r="M187" i="1"/>
  <c r="M152" i="1"/>
  <c r="K109" i="1"/>
  <c r="N109" i="1" s="1"/>
  <c r="P109" i="1" s="1"/>
  <c r="J171" i="1"/>
  <c r="N171" i="1" s="1"/>
  <c r="J264" i="1"/>
  <c r="J259" i="1"/>
  <c r="J253" i="1"/>
  <c r="J247" i="1"/>
  <c r="N247" i="1" s="1"/>
  <c r="K179" i="1"/>
  <c r="N179" i="1" s="1"/>
  <c r="P179" i="1" s="1"/>
  <c r="J255" i="1"/>
  <c r="J155" i="1"/>
  <c r="J252" i="1"/>
  <c r="J163" i="1"/>
  <c r="J263" i="1"/>
  <c r="J55" i="1"/>
  <c r="N55" i="1" s="1"/>
  <c r="M254" i="1"/>
  <c r="M253" i="1"/>
  <c r="N270" i="1"/>
  <c r="P270" i="1" s="1"/>
  <c r="M270" i="1"/>
  <c r="M257" i="1"/>
  <c r="J118" i="1"/>
  <c r="J260" i="1"/>
  <c r="J261" i="1"/>
  <c r="J246" i="1"/>
  <c r="N246" i="1" s="1"/>
  <c r="J262" i="1"/>
  <c r="J265" i="1"/>
  <c r="M259" i="1"/>
  <c r="M261" i="1"/>
  <c r="K78" i="1"/>
  <c r="N78" i="1" s="1"/>
  <c r="P78" i="1" s="1"/>
  <c r="J233" i="1"/>
  <c r="M184" i="1"/>
  <c r="J258" i="1"/>
  <c r="J270" i="1"/>
  <c r="N77" i="1"/>
  <c r="P77" i="1" s="1"/>
  <c r="M267" i="1"/>
  <c r="M264" i="1"/>
  <c r="N258" i="1"/>
  <c r="P258" i="1" s="1"/>
  <c r="M258" i="1"/>
  <c r="N262" i="1"/>
  <c r="P262" i="1" s="1"/>
  <c r="M262" i="1"/>
  <c r="N266" i="1"/>
  <c r="P266" i="1" s="1"/>
  <c r="M266" i="1"/>
  <c r="J245" i="1"/>
  <c r="N245" i="1" s="1"/>
  <c r="K138" i="1"/>
  <c r="N138" i="1" s="1"/>
  <c r="P138" i="1" s="1"/>
  <c r="J189" i="1"/>
  <c r="M269" i="1"/>
  <c r="M260" i="1"/>
  <c r="J269" i="1"/>
  <c r="N252" i="1"/>
  <c r="P252" i="1" s="1"/>
  <c r="M252" i="1"/>
  <c r="M189" i="1"/>
  <c r="M256" i="1"/>
  <c r="K177" i="1"/>
  <c r="N177" i="1" s="1"/>
  <c r="P177" i="1" s="1"/>
  <c r="M255" i="1"/>
  <c r="J256" i="1"/>
  <c r="M265" i="1"/>
  <c r="J267" i="1"/>
  <c r="M263" i="1"/>
  <c r="J243" i="1"/>
  <c r="N243" i="1" s="1"/>
  <c r="J257" i="1"/>
  <c r="J266" i="1"/>
  <c r="J271" i="1"/>
  <c r="J244" i="1"/>
  <c r="K244" i="1"/>
  <c r="M244" i="1" s="1"/>
  <c r="J184" i="1"/>
  <c r="M268" i="1"/>
  <c r="J268" i="1"/>
  <c r="M271" i="1"/>
  <c r="J141" i="1"/>
  <c r="N233" i="1"/>
  <c r="P233" i="1" s="1"/>
  <c r="K231" i="1"/>
  <c r="M231" i="1" s="1"/>
  <c r="K100" i="1"/>
  <c r="N100" i="1" s="1"/>
  <c r="P100" i="1" s="1"/>
  <c r="J95" i="1"/>
  <c r="N95" i="1" s="1"/>
  <c r="J157" i="1"/>
  <c r="J270" i="3"/>
  <c r="J111" i="1"/>
  <c r="J170" i="1"/>
  <c r="N170" i="1" s="1"/>
  <c r="J79" i="3"/>
  <c r="J214" i="3"/>
  <c r="M111" i="1"/>
  <c r="K228" i="1"/>
  <c r="N228" i="1" s="1"/>
  <c r="P228" i="1" s="1"/>
  <c r="J260" i="3"/>
  <c r="Q260" i="3" s="1"/>
  <c r="M176" i="4"/>
  <c r="J65" i="3"/>
  <c r="J142" i="1"/>
  <c r="K207" i="4"/>
  <c r="M207" i="4" s="1"/>
  <c r="N207" i="4" s="1"/>
  <c r="M74" i="1"/>
  <c r="M269" i="5"/>
  <c r="J156" i="6"/>
  <c r="K206" i="5"/>
  <c r="M206" i="5" s="1"/>
  <c r="N206" i="5" s="1"/>
  <c r="M112" i="5"/>
  <c r="J112" i="5"/>
  <c r="J66" i="3"/>
  <c r="K216" i="5"/>
  <c r="M216" i="5" s="1"/>
  <c r="K141" i="5"/>
  <c r="N141" i="5" s="1"/>
  <c r="P141" i="5" s="1"/>
  <c r="C14" i="5"/>
  <c r="F7" i="10" s="1"/>
  <c r="J74" i="1"/>
  <c r="J215" i="1"/>
  <c r="M215" i="1"/>
  <c r="J63" i="3"/>
  <c r="J184" i="4"/>
  <c r="Q184" i="4" s="1"/>
  <c r="J168" i="4"/>
  <c r="N168" i="4" s="1"/>
  <c r="J222" i="4"/>
  <c r="J265" i="4"/>
  <c r="K246" i="6"/>
  <c r="M246" i="6" s="1"/>
  <c r="N246" i="6" s="1"/>
  <c r="J77" i="1"/>
  <c r="M190" i="3"/>
  <c r="J67" i="4"/>
  <c r="J191" i="4"/>
  <c r="K229" i="5"/>
  <c r="N229" i="5" s="1"/>
  <c r="P229" i="5" s="1"/>
  <c r="M256" i="3"/>
  <c r="J256" i="3"/>
  <c r="M223" i="6"/>
  <c r="K53" i="3"/>
  <c r="M53" i="3" s="1"/>
  <c r="N53" i="3" s="1"/>
  <c r="J70" i="3"/>
  <c r="J77" i="4"/>
  <c r="J111" i="5"/>
  <c r="J206" i="3"/>
  <c r="N206" i="3" s="1"/>
  <c r="M69" i="5"/>
  <c r="K185" i="4"/>
  <c r="N185" i="4" s="1"/>
  <c r="P185" i="4" s="1"/>
  <c r="J180" i="5"/>
  <c r="M183" i="5"/>
  <c r="J232" i="1"/>
  <c r="J167" i="5"/>
  <c r="N167" i="5" s="1"/>
  <c r="J63" i="5"/>
  <c r="J190" i="3"/>
  <c r="Q190" i="3" s="1"/>
  <c r="N270" i="5"/>
  <c r="P270" i="5" s="1"/>
  <c r="K258" i="5"/>
  <c r="N258" i="5" s="1"/>
  <c r="P258" i="5" s="1"/>
  <c r="J129" i="4"/>
  <c r="J222" i="5"/>
  <c r="J95" i="5"/>
  <c r="N95" i="5" s="1"/>
  <c r="M68" i="4"/>
  <c r="J133" i="6"/>
  <c r="K133" i="6"/>
  <c r="M133" i="6" s="1"/>
  <c r="J74" i="5"/>
  <c r="J270" i="5"/>
  <c r="N190" i="1"/>
  <c r="P190" i="1" s="1"/>
  <c r="J68" i="4"/>
  <c r="J92" i="6"/>
  <c r="N92" i="6" s="1"/>
  <c r="J215" i="5"/>
  <c r="K53" i="5"/>
  <c r="M53" i="5" s="1"/>
  <c r="N53" i="5" s="1"/>
  <c r="J244" i="5"/>
  <c r="N244" i="5" s="1"/>
  <c r="J143" i="5"/>
  <c r="J70" i="5"/>
  <c r="J247" i="5"/>
  <c r="N247" i="5" s="1"/>
  <c r="J226" i="5"/>
  <c r="J262" i="5"/>
  <c r="K188" i="5"/>
  <c r="M188" i="5" s="1"/>
  <c r="K267" i="5"/>
  <c r="N267" i="5" s="1"/>
  <c r="P267" i="5" s="1"/>
  <c r="K138" i="5"/>
  <c r="N138" i="5" s="1"/>
  <c r="P138" i="5" s="1"/>
  <c r="J133" i="5"/>
  <c r="N133" i="5" s="1"/>
  <c r="M261" i="5"/>
  <c r="K147" i="5"/>
  <c r="N147" i="5" s="1"/>
  <c r="P147" i="5" s="1"/>
  <c r="M266" i="5"/>
  <c r="N223" i="5"/>
  <c r="P223" i="5" s="1"/>
  <c r="J140" i="5"/>
  <c r="N140" i="5"/>
  <c r="P140" i="5" s="1"/>
  <c r="K119" i="5"/>
  <c r="M119" i="5" s="1"/>
  <c r="J266" i="5"/>
  <c r="K107" i="5"/>
  <c r="M107" i="5" s="1"/>
  <c r="J186" i="5"/>
  <c r="J116" i="5"/>
  <c r="J228" i="5"/>
  <c r="M186" i="5"/>
  <c r="J218" i="5"/>
  <c r="M104" i="5"/>
  <c r="J104" i="5"/>
  <c r="M116" i="5"/>
  <c r="M262" i="5"/>
  <c r="J68" i="5"/>
  <c r="J217" i="5"/>
  <c r="M100" i="5"/>
  <c r="J110" i="5"/>
  <c r="J100" i="5"/>
  <c r="M265" i="5"/>
  <c r="N265" i="5"/>
  <c r="P265" i="5" s="1"/>
  <c r="J114" i="5"/>
  <c r="J223" i="5"/>
  <c r="J225" i="5"/>
  <c r="J207" i="5"/>
  <c r="N207" i="5" s="1"/>
  <c r="N67" i="5"/>
  <c r="P67" i="5" s="1"/>
  <c r="J265" i="5"/>
  <c r="J131" i="5"/>
  <c r="N131" i="5" s="1"/>
  <c r="J256" i="5"/>
  <c r="M139" i="5"/>
  <c r="J245" i="5"/>
  <c r="N245" i="5" s="1"/>
  <c r="K73" i="5"/>
  <c r="N73" i="5" s="1"/>
  <c r="P73" i="5" s="1"/>
  <c r="J91" i="5"/>
  <c r="N91" i="5" s="1"/>
  <c r="J55" i="5"/>
  <c r="N55" i="5" s="1"/>
  <c r="J243" i="5"/>
  <c r="N243" i="5" s="1"/>
  <c r="J139" i="5"/>
  <c r="M114" i="5"/>
  <c r="K271" i="5"/>
  <c r="M271" i="5" s="1"/>
  <c r="K176" i="5"/>
  <c r="M176" i="5" s="1"/>
  <c r="J67" i="5"/>
  <c r="J57" i="1"/>
  <c r="N57" i="1" s="1"/>
  <c r="M224" i="1"/>
  <c r="J209" i="1"/>
  <c r="N209" i="1" s="1"/>
  <c r="N149" i="1"/>
  <c r="P149" i="1" s="1"/>
  <c r="N151" i="1"/>
  <c r="P151" i="1" s="1"/>
  <c r="K80" i="1"/>
  <c r="N80" i="1" s="1"/>
  <c r="P80" i="1" s="1"/>
  <c r="J190" i="1"/>
  <c r="K259" i="5"/>
  <c r="N259" i="5" s="1"/>
  <c r="P259" i="5" s="1"/>
  <c r="J179" i="5"/>
  <c r="K92" i="5"/>
  <c r="M92" i="5" s="1"/>
  <c r="N92" i="5" s="1"/>
  <c r="K169" i="5"/>
  <c r="M169" i="5" s="1"/>
  <c r="N169" i="5" s="1"/>
  <c r="M231" i="5"/>
  <c r="M195" i="5"/>
  <c r="M81" i="5"/>
  <c r="J106" i="5"/>
  <c r="K145" i="5"/>
  <c r="N145" i="5" s="1"/>
  <c r="P145" i="5" s="1"/>
  <c r="M106" i="5"/>
  <c r="K103" i="5"/>
  <c r="M103" i="5" s="1"/>
  <c r="J187" i="5"/>
  <c r="K182" i="5"/>
  <c r="N182" i="5" s="1"/>
  <c r="P182" i="5" s="1"/>
  <c r="J264" i="5"/>
  <c r="K257" i="5"/>
  <c r="N257" i="5" s="1"/>
  <c r="P257" i="5" s="1"/>
  <c r="J219" i="5"/>
  <c r="K170" i="5"/>
  <c r="M170" i="5" s="1"/>
  <c r="N170" i="5" s="1"/>
  <c r="J231" i="5"/>
  <c r="K117" i="5"/>
  <c r="N117" i="5" s="1"/>
  <c r="P117" i="5" s="1"/>
  <c r="K157" i="5"/>
  <c r="M157" i="5" s="1"/>
  <c r="J118" i="5"/>
  <c r="J72" i="5"/>
  <c r="M219" i="5"/>
  <c r="J195" i="5"/>
  <c r="K157" i="3"/>
  <c r="N157" i="3" s="1"/>
  <c r="P157" i="3" s="1"/>
  <c r="J229" i="3"/>
  <c r="J140" i="3"/>
  <c r="J195" i="3"/>
  <c r="K192" i="3"/>
  <c r="N192" i="3" s="1"/>
  <c r="P192" i="3" s="1"/>
  <c r="J78" i="3"/>
  <c r="N191" i="3"/>
  <c r="P191" i="3" s="1"/>
  <c r="J102" i="3"/>
  <c r="J132" i="3"/>
  <c r="N132" i="3" s="1"/>
  <c r="K217" i="3"/>
  <c r="N217" i="3" s="1"/>
  <c r="P217" i="3" s="1"/>
  <c r="J67" i="3"/>
  <c r="J169" i="3"/>
  <c r="N169" i="3" s="1"/>
  <c r="J152" i="3"/>
  <c r="J215" i="3"/>
  <c r="K205" i="3"/>
  <c r="M205" i="3" s="1"/>
  <c r="N205" i="3" s="1"/>
  <c r="K258" i="4"/>
  <c r="M258" i="4" s="1"/>
  <c r="J267" i="4"/>
  <c r="M192" i="4"/>
  <c r="J115" i="4"/>
  <c r="Q115" i="4" s="1"/>
  <c r="N150" i="4"/>
  <c r="P150" i="4" s="1"/>
  <c r="J244" i="4"/>
  <c r="N244" i="4" s="1"/>
  <c r="N216" i="4"/>
  <c r="P216" i="4" s="1"/>
  <c r="J111" i="4"/>
  <c r="J254" i="4"/>
  <c r="J225" i="4"/>
  <c r="M267" i="4"/>
  <c r="J246" i="4"/>
  <c r="N246" i="4" s="1"/>
  <c r="J216" i="4"/>
  <c r="J144" i="4"/>
  <c r="J64" i="1"/>
  <c r="M112" i="1"/>
  <c r="J181" i="1"/>
  <c r="M181" i="1"/>
  <c r="J113" i="1"/>
  <c r="J192" i="1"/>
  <c r="M148" i="1"/>
  <c r="J264" i="3"/>
  <c r="K80" i="3"/>
  <c r="N80" i="3" s="1"/>
  <c r="P80" i="3" s="1"/>
  <c r="J208" i="3"/>
  <c r="N208" i="3" s="1"/>
  <c r="N110" i="3"/>
  <c r="P110" i="3" s="1"/>
  <c r="J129" i="3"/>
  <c r="N129" i="3" s="1"/>
  <c r="N142" i="3"/>
  <c r="P142" i="3" s="1"/>
  <c r="J233" i="3"/>
  <c r="J244" i="3"/>
  <c r="N244" i="3" s="1"/>
  <c r="J218" i="3"/>
  <c r="J142" i="3"/>
  <c r="J73" i="3"/>
  <c r="M81" i="1"/>
  <c r="J194" i="1"/>
  <c r="J140" i="1"/>
  <c r="M194" i="1"/>
  <c r="J247" i="3"/>
  <c r="N247" i="3" s="1"/>
  <c r="N149" i="3"/>
  <c r="P149" i="3" s="1"/>
  <c r="N145" i="3"/>
  <c r="P145" i="3" s="1"/>
  <c r="N227" i="3"/>
  <c r="P227" i="3" s="1"/>
  <c r="J69" i="3"/>
  <c r="J71" i="3"/>
  <c r="J112" i="3"/>
  <c r="J230" i="3"/>
  <c r="J81" i="3"/>
  <c r="M112" i="3"/>
  <c r="J149" i="3"/>
  <c r="M114" i="3"/>
  <c r="J145" i="3"/>
  <c r="J92" i="3"/>
  <c r="N92" i="3" s="1"/>
  <c r="N110" i="5"/>
  <c r="P110" i="5" s="1"/>
  <c r="M110" i="5"/>
  <c r="J163" i="5"/>
  <c r="C29" i="5"/>
  <c r="F7" i="7" s="1"/>
  <c r="F38" i="7" s="1"/>
  <c r="J252" i="5"/>
  <c r="J105" i="5"/>
  <c r="M227" i="5"/>
  <c r="K194" i="5"/>
  <c r="N194" i="5" s="1"/>
  <c r="P194" i="5" s="1"/>
  <c r="J79" i="5"/>
  <c r="J253" i="5"/>
  <c r="K184" i="5"/>
  <c r="N184" i="5" s="1"/>
  <c r="P184" i="5" s="1"/>
  <c r="K71" i="5"/>
  <c r="J109" i="5"/>
  <c r="J146" i="5"/>
  <c r="J181" i="5"/>
  <c r="N80" i="5"/>
  <c r="P80" i="5" s="1"/>
  <c r="Q80" i="5" s="1"/>
  <c r="J130" i="5"/>
  <c r="N130" i="5" s="1"/>
  <c r="J115" i="5"/>
  <c r="J221" i="5"/>
  <c r="M118" i="5"/>
  <c r="J183" i="5"/>
  <c r="J246" i="5"/>
  <c r="N246" i="5" s="1"/>
  <c r="J129" i="5"/>
  <c r="N129" i="5" s="1"/>
  <c r="M178" i="5"/>
  <c r="Q178" i="5" s="1"/>
  <c r="K263" i="5"/>
  <c r="M263" i="5" s="1"/>
  <c r="J64" i="5"/>
  <c r="J209" i="5"/>
  <c r="N209" i="5" s="1"/>
  <c r="M143" i="5"/>
  <c r="J260" i="5"/>
  <c r="J224" i="5"/>
  <c r="K77" i="5"/>
  <c r="M77" i="5" s="1"/>
  <c r="M191" i="5"/>
  <c r="M253" i="5"/>
  <c r="J230" i="5"/>
  <c r="J113" i="5"/>
  <c r="J69" i="5"/>
  <c r="J155" i="5"/>
  <c r="J208" i="5"/>
  <c r="N208" i="5" s="1"/>
  <c r="M215" i="5"/>
  <c r="J269" i="5"/>
  <c r="J191" i="5"/>
  <c r="M179" i="5"/>
  <c r="M232" i="4"/>
  <c r="J215" i="4"/>
  <c r="J219" i="4"/>
  <c r="J140" i="4"/>
  <c r="J104" i="4"/>
  <c r="J187" i="4"/>
  <c r="J233" i="4"/>
  <c r="M111" i="4"/>
  <c r="K91" i="4"/>
  <c r="M91" i="4" s="1"/>
  <c r="N91" i="4" s="1"/>
  <c r="M64" i="1"/>
  <c r="J156" i="1"/>
  <c r="K133" i="1"/>
  <c r="M133" i="1" s="1"/>
  <c r="N133" i="1" s="1"/>
  <c r="J129" i="1"/>
  <c r="N129" i="1" s="1"/>
  <c r="J186" i="1"/>
  <c r="M156" i="1"/>
  <c r="M226" i="1"/>
  <c r="K110" i="1"/>
  <c r="N110" i="1" s="1"/>
  <c r="P110" i="1" s="1"/>
  <c r="M113" i="1"/>
  <c r="K66" i="1"/>
  <c r="M66" i="1" s="1"/>
  <c r="J217" i="1"/>
  <c r="K72" i="1"/>
  <c r="N72" i="1" s="1"/>
  <c r="P72" i="1" s="1"/>
  <c r="J167" i="1"/>
  <c r="N167" i="1" s="1"/>
  <c r="J81" i="1"/>
  <c r="J182" i="1"/>
  <c r="J112" i="1"/>
  <c r="K63" i="1"/>
  <c r="N63" i="1" s="1"/>
  <c r="P63" i="1" s="1"/>
  <c r="K144" i="1"/>
  <c r="N144" i="1" s="1"/>
  <c r="P144" i="1" s="1"/>
  <c r="J139" i="1"/>
  <c r="M186" i="1"/>
  <c r="M116" i="1"/>
  <c r="N182" i="1"/>
  <c r="P182" i="1" s="1"/>
  <c r="K106" i="1"/>
  <c r="N106" i="1" s="1"/>
  <c r="P106" i="1" s="1"/>
  <c r="J183" i="1"/>
  <c r="J116" i="1"/>
  <c r="K103" i="1"/>
  <c r="N103" i="1" s="1"/>
  <c r="P103" i="1" s="1"/>
  <c r="M183" i="1"/>
  <c r="J220" i="1"/>
  <c r="B30" i="2"/>
  <c r="J186" i="4"/>
  <c r="M185" i="1"/>
  <c r="K111" i="3"/>
  <c r="N111" i="3" s="1"/>
  <c r="P111" i="3" s="1"/>
  <c r="M103" i="4"/>
  <c r="J65" i="4"/>
  <c r="J188" i="4"/>
  <c r="K179" i="4"/>
  <c r="M179" i="4" s="1"/>
  <c r="J75" i="4"/>
  <c r="J217" i="4"/>
  <c r="K104" i="1"/>
  <c r="N104" i="1" s="1"/>
  <c r="P104" i="1" s="1"/>
  <c r="K138" i="3"/>
  <c r="N138" i="3" s="1"/>
  <c r="P138" i="3" s="1"/>
  <c r="J147" i="1"/>
  <c r="J110" i="3"/>
  <c r="J79" i="4"/>
  <c r="M186" i="4"/>
  <c r="K179" i="3"/>
  <c r="N179" i="3" s="1"/>
  <c r="P179" i="3" s="1"/>
  <c r="M268" i="3"/>
  <c r="M183" i="3"/>
  <c r="M221" i="4"/>
  <c r="J66" i="4"/>
  <c r="N75" i="4"/>
  <c r="P75" i="4" s="1"/>
  <c r="K75" i="6"/>
  <c r="N75" i="6" s="1"/>
  <c r="P75" i="6" s="1"/>
  <c r="J142" i="6"/>
  <c r="J268" i="3"/>
  <c r="K227" i="1"/>
  <c r="N227" i="1" s="1"/>
  <c r="P227" i="1" s="1"/>
  <c r="J176" i="3"/>
  <c r="J262" i="3"/>
  <c r="J49" i="4"/>
  <c r="K115" i="6"/>
  <c r="M115" i="6" s="1"/>
  <c r="M188" i="4"/>
  <c r="J176" i="6"/>
  <c r="J221" i="4"/>
  <c r="M232" i="1"/>
  <c r="K117" i="3"/>
  <c r="N117" i="3" s="1"/>
  <c r="P117" i="3" s="1"/>
  <c r="K119" i="3"/>
  <c r="M119" i="3" s="1"/>
  <c r="J74" i="4"/>
  <c r="J176" i="4"/>
  <c r="M66" i="4"/>
  <c r="J103" i="4"/>
  <c r="J255" i="3"/>
  <c r="J193" i="4"/>
  <c r="J220" i="4"/>
  <c r="Q220" i="4" s="1"/>
  <c r="J225" i="1"/>
  <c r="M141" i="1"/>
  <c r="J149" i="1"/>
  <c r="J151" i="1"/>
  <c r="J225" i="3"/>
  <c r="K151" i="3"/>
  <c r="M264" i="3"/>
  <c r="J92" i="1"/>
  <c r="N92" i="1" s="1"/>
  <c r="J154" i="1"/>
  <c r="M261" i="3"/>
  <c r="J56" i="3"/>
  <c r="N56" i="3" s="1"/>
  <c r="K141" i="4"/>
  <c r="N141" i="4" s="1"/>
  <c r="P141" i="4" s="1"/>
  <c r="M195" i="1"/>
  <c r="J62" i="3"/>
  <c r="J91" i="3"/>
  <c r="N91" i="3" s="1"/>
  <c r="M108" i="3"/>
  <c r="J108" i="3"/>
  <c r="J146" i="4"/>
  <c r="J195" i="1"/>
  <c r="J146" i="3"/>
  <c r="J228" i="4"/>
  <c r="J68" i="1"/>
  <c r="K56" i="1"/>
  <c r="M56" i="1" s="1"/>
  <c r="N56" i="1" s="1"/>
  <c r="J119" i="1"/>
  <c r="J246" i="3"/>
  <c r="N246" i="3" s="1"/>
  <c r="N228" i="4"/>
  <c r="P228" i="4" s="1"/>
  <c r="J270" i="4"/>
  <c r="M178" i="4"/>
  <c r="M187" i="3"/>
  <c r="K178" i="1"/>
  <c r="N178" i="1" s="1"/>
  <c r="P178" i="1" s="1"/>
  <c r="J187" i="3"/>
  <c r="J261" i="3"/>
  <c r="M106" i="3"/>
  <c r="M149" i="4"/>
  <c r="K101" i="1"/>
  <c r="M101" i="1" s="1"/>
  <c r="N68" i="1"/>
  <c r="P68" i="1" s="1"/>
  <c r="M154" i="1"/>
  <c r="J72" i="3"/>
  <c r="M146" i="3"/>
  <c r="J53" i="4"/>
  <c r="N53" i="4" s="1"/>
  <c r="M223" i="1"/>
  <c r="M119" i="1"/>
  <c r="J106" i="3"/>
  <c r="J73" i="1"/>
  <c r="J219" i="1"/>
  <c r="K143" i="1"/>
  <c r="N143" i="1" s="1"/>
  <c r="P143" i="1" s="1"/>
  <c r="J79" i="1"/>
  <c r="N153" i="1"/>
  <c r="P153" i="1" s="1"/>
  <c r="J226" i="1"/>
  <c r="M150" i="1"/>
  <c r="J191" i="1"/>
  <c r="J185" i="1"/>
  <c r="J53" i="1"/>
  <c r="N53" i="1" s="1"/>
  <c r="K91" i="1"/>
  <c r="M91" i="1" s="1"/>
  <c r="N91" i="1" s="1"/>
  <c r="J207" i="1"/>
  <c r="N207" i="1" s="1"/>
  <c r="K71" i="1"/>
  <c r="N71" i="1" s="1"/>
  <c r="P71" i="1" s="1"/>
  <c r="J117" i="1"/>
  <c r="J150" i="1"/>
  <c r="M225" i="1"/>
  <c r="K67" i="1"/>
  <c r="N67" i="1" s="1"/>
  <c r="P67" i="1" s="1"/>
  <c r="K94" i="1"/>
  <c r="M94" i="1" s="1"/>
  <c r="N94" i="1" s="1"/>
  <c r="M191" i="1"/>
  <c r="M219" i="1"/>
  <c r="J221" i="3"/>
  <c r="Q75" i="5"/>
  <c r="K65" i="6"/>
  <c r="N65" i="6" s="1"/>
  <c r="P65" i="6" s="1"/>
  <c r="J107" i="1"/>
  <c r="M107" i="1"/>
  <c r="K102" i="1"/>
  <c r="N102" i="1" s="1"/>
  <c r="P102" i="1" s="1"/>
  <c r="J169" i="1"/>
  <c r="N169" i="1" s="1"/>
  <c r="M70" i="1"/>
  <c r="J153" i="1"/>
  <c r="J148" i="1"/>
  <c r="J168" i="1"/>
  <c r="N168" i="1" s="1"/>
  <c r="M73" i="1"/>
  <c r="K145" i="1"/>
  <c r="M145" i="1" s="1"/>
  <c r="K69" i="1"/>
  <c r="N69" i="1" s="1"/>
  <c r="P69" i="1" s="1"/>
  <c r="J54" i="1"/>
  <c r="N54" i="1" s="1"/>
  <c r="J132" i="1"/>
  <c r="N132" i="1" s="1"/>
  <c r="K230" i="1"/>
  <c r="N230" i="1" s="1"/>
  <c r="P230" i="1" s="1"/>
  <c r="K62" i="1"/>
  <c r="M62" i="1" s="1"/>
  <c r="J188" i="1"/>
  <c r="M188" i="1"/>
  <c r="K193" i="1"/>
  <c r="N193" i="1" s="1"/>
  <c r="P193" i="1" s="1"/>
  <c r="N79" i="1"/>
  <c r="P79" i="1" s="1"/>
  <c r="J70" i="1"/>
  <c r="K75" i="1"/>
  <c r="N75" i="1" s="1"/>
  <c r="P75" i="1" s="1"/>
  <c r="K130" i="1"/>
  <c r="M130" i="1" s="1"/>
  <c r="N130" i="1" s="1"/>
  <c r="M192" i="1"/>
  <c r="K229" i="1"/>
  <c r="N229" i="1" s="1"/>
  <c r="P229" i="1" s="1"/>
  <c r="J208" i="1"/>
  <c r="N208" i="1" s="1"/>
  <c r="K176" i="1"/>
  <c r="N176" i="1" s="1"/>
  <c r="P176" i="1" s="1"/>
  <c r="J268" i="6"/>
  <c r="M150" i="6"/>
  <c r="J256" i="6"/>
  <c r="N268" i="6"/>
  <c r="P268" i="6" s="1"/>
  <c r="J106" i="6"/>
  <c r="J151" i="6"/>
  <c r="J157" i="6"/>
  <c r="N106" i="6"/>
  <c r="P106" i="6" s="1"/>
  <c r="J74" i="6"/>
  <c r="M253" i="6"/>
  <c r="J191" i="6"/>
  <c r="J155" i="6"/>
  <c r="J187" i="6"/>
  <c r="M256" i="6"/>
  <c r="J109" i="6"/>
  <c r="J220" i="6"/>
  <c r="K266" i="6"/>
  <c r="M266" i="6" s="1"/>
  <c r="J63" i="6"/>
  <c r="J150" i="6"/>
  <c r="J245" i="6"/>
  <c r="N245" i="6" s="1"/>
  <c r="N108" i="1"/>
  <c r="P108" i="1" s="1"/>
  <c r="J206" i="1"/>
  <c r="N206" i="1" s="1"/>
  <c r="J223" i="1"/>
  <c r="J205" i="1"/>
  <c r="N205" i="1" s="1"/>
  <c r="N217" i="1"/>
  <c r="P217" i="1" s="1"/>
  <c r="M217" i="1"/>
  <c r="J115" i="1"/>
  <c r="J114" i="1"/>
  <c r="N142" i="1"/>
  <c r="P142" i="1" s="1"/>
  <c r="M218" i="1"/>
  <c r="J218" i="1"/>
  <c r="J93" i="1"/>
  <c r="N93" i="1" s="1"/>
  <c r="J108" i="1"/>
  <c r="K222" i="1"/>
  <c r="M222" i="1" s="1"/>
  <c r="M221" i="1"/>
  <c r="N157" i="1"/>
  <c r="P157" i="1" s="1"/>
  <c r="J131" i="1"/>
  <c r="N131" i="1" s="1"/>
  <c r="M146" i="1"/>
  <c r="J76" i="1"/>
  <c r="J221" i="1"/>
  <c r="K65" i="1"/>
  <c r="N65" i="1" s="1"/>
  <c r="P65" i="1" s="1"/>
  <c r="M115" i="1"/>
  <c r="M76" i="1"/>
  <c r="M105" i="1"/>
  <c r="J224" i="1"/>
  <c r="N220" i="1"/>
  <c r="P220" i="1" s="1"/>
  <c r="M220" i="1"/>
  <c r="J105" i="1"/>
  <c r="J146" i="1"/>
  <c r="K180" i="1"/>
  <c r="N180" i="1" s="1"/>
  <c r="P180" i="1" s="1"/>
  <c r="J267" i="3"/>
  <c r="J54" i="3"/>
  <c r="N54" i="3" s="1"/>
  <c r="K245" i="3"/>
  <c r="M245" i="3" s="1"/>
  <c r="N245" i="3" s="1"/>
  <c r="J189" i="3"/>
  <c r="Q189" i="3" s="1"/>
  <c r="M186" i="3"/>
  <c r="J266" i="3"/>
  <c r="J183" i="3"/>
  <c r="M104" i="3"/>
  <c r="J193" i="3"/>
  <c r="M101" i="4"/>
  <c r="J256" i="4"/>
  <c r="J182" i="4"/>
  <c r="J101" i="4"/>
  <c r="M64" i="4"/>
  <c r="J64" i="4"/>
  <c r="M182" i="4"/>
  <c r="J264" i="4"/>
  <c r="J92" i="4"/>
  <c r="N92" i="4" s="1"/>
  <c r="M218" i="4"/>
  <c r="J93" i="3"/>
  <c r="N93" i="3" s="1"/>
  <c r="J68" i="3"/>
  <c r="J104" i="3"/>
  <c r="M216" i="3"/>
  <c r="J55" i="3"/>
  <c r="N55" i="3" s="1"/>
  <c r="K72" i="6"/>
  <c r="N72" i="6" s="1"/>
  <c r="P72" i="6" s="1"/>
  <c r="J95" i="6"/>
  <c r="N95" i="6" s="1"/>
  <c r="J265" i="6"/>
  <c r="J54" i="6"/>
  <c r="N54" i="6" s="1"/>
  <c r="K143" i="6"/>
  <c r="N143" i="6" s="1"/>
  <c r="P143" i="6" s="1"/>
  <c r="J257" i="6"/>
  <c r="K205" i="6"/>
  <c r="M205" i="6" s="1"/>
  <c r="N205" i="6" s="1"/>
  <c r="J260" i="6"/>
  <c r="J53" i="6"/>
  <c r="N53" i="6" s="1"/>
  <c r="J170" i="6"/>
  <c r="N170" i="6" s="1"/>
  <c r="J73" i="6"/>
  <c r="J69" i="6"/>
  <c r="J190" i="6"/>
  <c r="M231" i="6"/>
  <c r="J231" i="6"/>
  <c r="N260" i="6"/>
  <c r="P260" i="6" s="1"/>
  <c r="Q260" i="6" s="1"/>
  <c r="K77" i="6"/>
  <c r="N77" i="6" s="1"/>
  <c r="P77" i="6" s="1"/>
  <c r="J206" i="6"/>
  <c r="N206" i="6" s="1"/>
  <c r="M227" i="6"/>
  <c r="J113" i="6"/>
  <c r="M265" i="6"/>
  <c r="M116" i="6"/>
  <c r="J68" i="6"/>
  <c r="M261" i="6"/>
  <c r="J148" i="6"/>
  <c r="J93" i="6"/>
  <c r="N93" i="6" s="1"/>
  <c r="K105" i="6"/>
  <c r="M105" i="6" s="1"/>
  <c r="M257" i="6"/>
  <c r="J118" i="6"/>
  <c r="J70" i="6"/>
  <c r="J167" i="6"/>
  <c r="N167" i="6" s="1"/>
  <c r="J262" i="6"/>
  <c r="N176" i="6"/>
  <c r="P176" i="6" s="1"/>
  <c r="J79" i="6"/>
  <c r="M156" i="6"/>
  <c r="Q156" i="6" s="1"/>
  <c r="J208" i="6"/>
  <c r="N208" i="6" s="1"/>
  <c r="J270" i="6"/>
  <c r="J179" i="6"/>
  <c r="J244" i="6"/>
  <c r="N244" i="6" s="1"/>
  <c r="M194" i="6"/>
  <c r="C14" i="6"/>
  <c r="E7" i="10" s="1"/>
  <c r="M138" i="6"/>
  <c r="M79" i="6"/>
  <c r="M193" i="6"/>
  <c r="J55" i="6"/>
  <c r="N55" i="6" s="1"/>
  <c r="N189" i="6"/>
  <c r="P189" i="6" s="1"/>
  <c r="K149" i="6"/>
  <c r="N149" i="6" s="1"/>
  <c r="P149" i="6" s="1"/>
  <c r="J193" i="6"/>
  <c r="J138" i="6"/>
  <c r="J195" i="6"/>
  <c r="J186" i="6"/>
  <c r="N114" i="6"/>
  <c r="P114" i="6" s="1"/>
  <c r="M182" i="6"/>
  <c r="J114" i="6"/>
  <c r="J223" i="6"/>
  <c r="Q223" i="6" s="1"/>
  <c r="J225" i="6"/>
  <c r="M186" i="6"/>
  <c r="M225" i="6"/>
  <c r="J71" i="6"/>
  <c r="J230" i="6"/>
  <c r="M188" i="6"/>
  <c r="J188" i="6"/>
  <c r="J221" i="6"/>
  <c r="J100" i="6"/>
  <c r="N100" i="6"/>
  <c r="P100" i="6" s="1"/>
  <c r="J145" i="4"/>
  <c r="K268" i="4"/>
  <c r="M268" i="4" s="1"/>
  <c r="J95" i="4"/>
  <c r="N95" i="4" s="1"/>
  <c r="M180" i="4"/>
  <c r="M113" i="4"/>
  <c r="J231" i="4"/>
  <c r="J100" i="3"/>
  <c r="J177" i="3"/>
  <c r="N194" i="3"/>
  <c r="P194" i="3" s="1"/>
  <c r="J257" i="3"/>
  <c r="M152" i="3"/>
  <c r="M177" i="3"/>
  <c r="K139" i="3"/>
  <c r="N139" i="3" s="1"/>
  <c r="P139" i="3" s="1"/>
  <c r="J147" i="3"/>
  <c r="M228" i="3"/>
  <c r="J101" i="3"/>
  <c r="K254" i="3"/>
  <c r="N254" i="3" s="1"/>
  <c r="P254" i="3" s="1"/>
  <c r="K243" i="3"/>
  <c r="M243" i="3" s="1"/>
  <c r="N243" i="3" s="1"/>
  <c r="M181" i="3"/>
  <c r="M257" i="3"/>
  <c r="M231" i="3"/>
  <c r="J113" i="3"/>
  <c r="J170" i="3"/>
  <c r="N170" i="3" s="1"/>
  <c r="J130" i="3"/>
  <c r="N130" i="3" s="1"/>
  <c r="K188" i="3"/>
  <c r="N188" i="3" s="1"/>
  <c r="P188" i="3" s="1"/>
  <c r="J228" i="3"/>
  <c r="K155" i="3"/>
  <c r="N155" i="3" s="1"/>
  <c r="P155" i="3" s="1"/>
  <c r="K184" i="3"/>
  <c r="N184" i="3" s="1"/>
  <c r="P184" i="3" s="1"/>
  <c r="M102" i="3"/>
  <c r="J222" i="3"/>
  <c r="J191" i="3"/>
  <c r="J194" i="3"/>
  <c r="M182" i="3"/>
  <c r="M156" i="3"/>
  <c r="Q156" i="3" s="1"/>
  <c r="J182" i="3"/>
  <c r="J231" i="3"/>
  <c r="J167" i="3"/>
  <c r="N167" i="3" s="1"/>
  <c r="C14" i="3"/>
  <c r="C7" i="10" s="1"/>
  <c r="J168" i="3"/>
  <c r="N168" i="3" s="1"/>
  <c r="M193" i="3"/>
  <c r="J181" i="3"/>
  <c r="J49" i="1"/>
  <c r="K78" i="6"/>
  <c r="N78" i="6" s="1"/>
  <c r="P78" i="6" s="1"/>
  <c r="N259" i="6"/>
  <c r="P259" i="6" s="1"/>
  <c r="J163" i="6"/>
  <c r="J194" i="6"/>
  <c r="M145" i="6"/>
  <c r="J253" i="6"/>
  <c r="J263" i="6"/>
  <c r="J185" i="6"/>
  <c r="M142" i="6"/>
  <c r="M112" i="6"/>
  <c r="M190" i="6"/>
  <c r="J91" i="6"/>
  <c r="N91" i="6" s="1"/>
  <c r="J258" i="6"/>
  <c r="J116" i="6"/>
  <c r="J261" i="6"/>
  <c r="J189" i="6"/>
  <c r="J229" i="6"/>
  <c r="J112" i="6"/>
  <c r="J67" i="6"/>
  <c r="J233" i="6"/>
  <c r="M229" i="6"/>
  <c r="M185" i="6"/>
  <c r="J209" i="6"/>
  <c r="N209" i="6" s="1"/>
  <c r="J154" i="6"/>
  <c r="J267" i="6"/>
  <c r="M118" i="3"/>
  <c r="J150" i="3"/>
  <c r="K103" i="3"/>
  <c r="M103" i="3" s="1"/>
  <c r="C29" i="3"/>
  <c r="C7" i="7" s="1"/>
  <c r="C18" i="7" s="1"/>
  <c r="J227" i="3"/>
  <c r="M150" i="3"/>
  <c r="J253" i="3"/>
  <c r="J223" i="3"/>
  <c r="J141" i="3"/>
  <c r="J207" i="3"/>
  <c r="N207" i="3" s="1"/>
  <c r="M140" i="1"/>
  <c r="M214" i="1"/>
  <c r="Q214" i="1" s="1"/>
  <c r="J222" i="6"/>
  <c r="N215" i="6"/>
  <c r="P215" i="6" s="1"/>
  <c r="J129" i="6"/>
  <c r="N129" i="6" s="1"/>
  <c r="J64" i="6"/>
  <c r="M263" i="6"/>
  <c r="J94" i="6"/>
  <c r="N94" i="6" s="1"/>
  <c r="J169" i="6"/>
  <c r="N169" i="6" s="1"/>
  <c r="J215" i="6"/>
  <c r="K146" i="6"/>
  <c r="M146" i="6" s="1"/>
  <c r="M267" i="6"/>
  <c r="J140" i="6"/>
  <c r="J132" i="6"/>
  <c r="N132" i="6" s="1"/>
  <c r="J259" i="6"/>
  <c r="M180" i="6"/>
  <c r="J218" i="6"/>
  <c r="M255" i="6"/>
  <c r="J254" i="6"/>
  <c r="M181" i="6"/>
  <c r="J80" i="6"/>
  <c r="M141" i="6"/>
  <c r="J243" i="6"/>
  <c r="N243" i="6" s="1"/>
  <c r="K107" i="6"/>
  <c r="N107" i="6" s="1"/>
  <c r="P107" i="6" s="1"/>
  <c r="J180" i="6"/>
  <c r="J255" i="6"/>
  <c r="Q255" i="6" s="1"/>
  <c r="M233" i="6"/>
  <c r="M229" i="4"/>
  <c r="J94" i="4"/>
  <c r="N94" i="4" s="1"/>
  <c r="M107" i="4"/>
  <c r="J181" i="4"/>
  <c r="J156" i="4"/>
  <c r="J80" i="4"/>
  <c r="J247" i="4"/>
  <c r="N247" i="4" s="1"/>
  <c r="K106" i="4"/>
  <c r="N106" i="4" s="1"/>
  <c r="P106" i="4" s="1"/>
  <c r="J154" i="4"/>
  <c r="K223" i="4"/>
  <c r="N223" i="4" s="1"/>
  <c r="P223" i="4" s="1"/>
  <c r="M154" i="4"/>
  <c r="J190" i="4"/>
  <c r="J255" i="4"/>
  <c r="K102" i="4"/>
  <c r="N102" i="4" s="1"/>
  <c r="P102" i="4" s="1"/>
  <c r="J152" i="4"/>
  <c r="J205" i="4"/>
  <c r="N205" i="4" s="1"/>
  <c r="J206" i="4"/>
  <c r="N206" i="4" s="1"/>
  <c r="J180" i="4"/>
  <c r="J72" i="4"/>
  <c r="M265" i="4"/>
  <c r="J78" i="4"/>
  <c r="M217" i="4"/>
  <c r="J62" i="4"/>
  <c r="J229" i="4"/>
  <c r="M71" i="4"/>
  <c r="M255" i="4"/>
  <c r="J71" i="4"/>
  <c r="M80" i="4"/>
  <c r="J170" i="4"/>
  <c r="N170" i="4" s="1"/>
  <c r="J260" i="4"/>
  <c r="K116" i="4"/>
  <c r="N116" i="4" s="1"/>
  <c r="P116" i="4" s="1"/>
  <c r="J107" i="4"/>
  <c r="K108" i="4"/>
  <c r="N108" i="4" s="1"/>
  <c r="P108" i="4" s="1"/>
  <c r="M233" i="4"/>
  <c r="K56" i="4"/>
  <c r="M56" i="4" s="1"/>
  <c r="N56" i="4" s="1"/>
  <c r="M74" i="4"/>
  <c r="J261" i="4"/>
  <c r="M261" i="4"/>
  <c r="J54" i="4"/>
  <c r="N54" i="4" s="1"/>
  <c r="J167" i="4"/>
  <c r="N167" i="4" s="1"/>
  <c r="N100" i="3"/>
  <c r="P100" i="3" s="1"/>
  <c r="M100" i="3"/>
  <c r="N153" i="3"/>
  <c r="P153" i="3" s="1"/>
  <c r="K143" i="3"/>
  <c r="M143" i="3" s="1"/>
  <c r="J57" i="3"/>
  <c r="N57" i="3" s="1"/>
  <c r="J178" i="3"/>
  <c r="K154" i="3"/>
  <c r="N154" i="3" s="1"/>
  <c r="P154" i="3" s="1"/>
  <c r="J74" i="3"/>
  <c r="J148" i="3"/>
  <c r="J118" i="3"/>
  <c r="J180" i="3"/>
  <c r="J131" i="3"/>
  <c r="N131" i="3" s="1"/>
  <c r="M178" i="3"/>
  <c r="J95" i="3"/>
  <c r="N95" i="3" s="1"/>
  <c r="N141" i="3"/>
  <c r="P141" i="3" s="1"/>
  <c r="K115" i="3"/>
  <c r="N115" i="3" s="1"/>
  <c r="P115" i="3" s="1"/>
  <c r="J94" i="3"/>
  <c r="N94" i="3" s="1"/>
  <c r="J224" i="3"/>
  <c r="M253" i="3"/>
  <c r="Q261" i="5"/>
  <c r="M264" i="6"/>
  <c r="N252" i="6"/>
  <c r="P252" i="6" s="1"/>
  <c r="M221" i="6"/>
  <c r="J216" i="6"/>
  <c r="K55" i="4"/>
  <c r="M55" i="4" s="1"/>
  <c r="N55" i="4" s="1"/>
  <c r="K243" i="4"/>
  <c r="M243" i="4" s="1"/>
  <c r="N243" i="4" s="1"/>
  <c r="M224" i="4"/>
  <c r="J112" i="4"/>
  <c r="J245" i="4"/>
  <c r="N245" i="4" s="1"/>
  <c r="J224" i="4"/>
  <c r="J171" i="4"/>
  <c r="N171" i="4" s="1"/>
  <c r="K114" i="4"/>
  <c r="M114" i="4" s="1"/>
  <c r="C29" i="4"/>
  <c r="D7" i="7" s="1"/>
  <c r="D26" i="7" s="1"/>
  <c r="M253" i="4"/>
  <c r="J147" i="4"/>
  <c r="J81" i="4"/>
  <c r="J252" i="4"/>
  <c r="M143" i="4"/>
  <c r="J253" i="4"/>
  <c r="J155" i="4"/>
  <c r="J73" i="4"/>
  <c r="J169" i="4"/>
  <c r="N169" i="4" s="1"/>
  <c r="J132" i="4"/>
  <c r="N132" i="4" s="1"/>
  <c r="J113" i="4"/>
  <c r="M147" i="4"/>
  <c r="J105" i="4"/>
  <c r="M190" i="4"/>
  <c r="N138" i="4"/>
  <c r="P138" i="4" s="1"/>
  <c r="J266" i="4"/>
  <c r="J143" i="4"/>
  <c r="M72" i="4"/>
  <c r="M155" i="4"/>
  <c r="J138" i="4"/>
  <c r="K116" i="3"/>
  <c r="N265" i="3"/>
  <c r="P265" i="3" s="1"/>
  <c r="M265" i="3"/>
  <c r="J76" i="3"/>
  <c r="K144" i="3"/>
  <c r="J144" i="3"/>
  <c r="J186" i="3"/>
  <c r="M224" i="3"/>
  <c r="K64" i="3"/>
  <c r="M64" i="3" s="1"/>
  <c r="K109" i="3"/>
  <c r="M109" i="3" s="1"/>
  <c r="J133" i="3"/>
  <c r="N133" i="3" s="1"/>
  <c r="M185" i="3"/>
  <c r="K271" i="3"/>
  <c r="N271" i="3" s="1"/>
  <c r="P271" i="3" s="1"/>
  <c r="K263" i="3"/>
  <c r="N263" i="3" s="1"/>
  <c r="P263" i="3" s="1"/>
  <c r="J219" i="3"/>
  <c r="J226" i="3"/>
  <c r="J114" i="3"/>
  <c r="J216" i="3"/>
  <c r="J171" i="3"/>
  <c r="N171" i="3" s="1"/>
  <c r="J75" i="3"/>
  <c r="J258" i="3"/>
  <c r="J77" i="3"/>
  <c r="J252" i="3"/>
  <c r="J269" i="3"/>
  <c r="J265" i="3"/>
  <c r="M269" i="3"/>
  <c r="M252" i="3"/>
  <c r="M65" i="3"/>
  <c r="Q65" i="3" s="1"/>
  <c r="J185" i="3"/>
  <c r="J153" i="3"/>
  <c r="K220" i="3"/>
  <c r="J220" i="3"/>
  <c r="K189" i="4"/>
  <c r="N189" i="4" s="1"/>
  <c r="P189" i="4" s="1"/>
  <c r="K148" i="4"/>
  <c r="N148" i="4" s="1"/>
  <c r="P148" i="4" s="1"/>
  <c r="K144" i="6"/>
  <c r="M144" i="6" s="1"/>
  <c r="K214" i="6"/>
  <c r="N214" i="6" s="1"/>
  <c r="P214" i="6" s="1"/>
  <c r="M194" i="4"/>
  <c r="J181" i="6"/>
  <c r="M214" i="4"/>
  <c r="M178" i="6"/>
  <c r="K177" i="4"/>
  <c r="N177" i="4" s="1"/>
  <c r="P177" i="4" s="1"/>
  <c r="M76" i="4"/>
  <c r="J182" i="6"/>
  <c r="J219" i="6"/>
  <c r="J131" i="6"/>
  <c r="N131" i="6" s="1"/>
  <c r="J118" i="4"/>
  <c r="M117" i="4"/>
  <c r="J183" i="4"/>
  <c r="M105" i="4"/>
  <c r="J224" i="6"/>
  <c r="J103" i="6"/>
  <c r="J102" i="6"/>
  <c r="J101" i="6"/>
  <c r="J178" i="6"/>
  <c r="J117" i="4"/>
  <c r="J141" i="6"/>
  <c r="E38" i="9"/>
  <c r="J194" i="4"/>
  <c r="J63" i="4"/>
  <c r="M102" i="6"/>
  <c r="J69" i="4"/>
  <c r="J227" i="4"/>
  <c r="J262" i="4"/>
  <c r="J226" i="6"/>
  <c r="J271" i="4"/>
  <c r="J227" i="6"/>
  <c r="J76" i="4"/>
  <c r="M219" i="6"/>
  <c r="M80" i="6"/>
  <c r="J271" i="6"/>
  <c r="J209" i="4"/>
  <c r="N209" i="4" s="1"/>
  <c r="M271" i="4"/>
  <c r="M151" i="4"/>
  <c r="J214" i="4"/>
  <c r="M63" i="4"/>
  <c r="M271" i="6"/>
  <c r="J168" i="6"/>
  <c r="N168" i="6" s="1"/>
  <c r="J151" i="4"/>
  <c r="J70" i="4"/>
  <c r="M119" i="4"/>
  <c r="J130" i="4"/>
  <c r="N130" i="4" s="1"/>
  <c r="J263" i="4"/>
  <c r="M184" i="6"/>
  <c r="J62" i="6"/>
  <c r="J264" i="6"/>
  <c r="J66" i="6"/>
  <c r="M269" i="6"/>
  <c r="J153" i="6"/>
  <c r="M118" i="6"/>
  <c r="J192" i="4"/>
  <c r="J153" i="4"/>
  <c r="J257" i="4"/>
  <c r="J217" i="6"/>
  <c r="K259" i="4"/>
  <c r="J259" i="4"/>
  <c r="J133" i="4"/>
  <c r="N133" i="4" s="1"/>
  <c r="K110" i="4"/>
  <c r="M110" i="4" s="1"/>
  <c r="M70" i="4"/>
  <c r="J228" i="6"/>
  <c r="J145" i="6"/>
  <c r="J104" i="6"/>
  <c r="J232" i="4"/>
  <c r="J178" i="4"/>
  <c r="J218" i="4"/>
  <c r="M108" i="6"/>
  <c r="K57" i="6"/>
  <c r="M57" i="6" s="1"/>
  <c r="J57" i="6"/>
  <c r="K177" i="6"/>
  <c r="J177" i="6"/>
  <c r="K230" i="4"/>
  <c r="J230" i="4"/>
  <c r="J208" i="4"/>
  <c r="N208" i="4" s="1"/>
  <c r="J139" i="6"/>
  <c r="M104" i="6"/>
  <c r="M217" i="6"/>
  <c r="J252" i="6"/>
  <c r="M110" i="6"/>
  <c r="M152" i="6"/>
  <c r="J109" i="4"/>
  <c r="J150" i="4"/>
  <c r="J131" i="4"/>
  <c r="N131" i="4" s="1"/>
  <c r="M257" i="4"/>
  <c r="J171" i="6"/>
  <c r="N171" i="6" s="1"/>
  <c r="J149" i="4"/>
  <c r="M263" i="4"/>
  <c r="J142" i="4"/>
  <c r="J183" i="6"/>
  <c r="J130" i="6"/>
  <c r="N130" i="6" s="1"/>
  <c r="K56" i="6"/>
  <c r="M56" i="6" s="1"/>
  <c r="J56" i="6"/>
  <c r="K207" i="6"/>
  <c r="M207" i="6" s="1"/>
  <c r="J207" i="6"/>
  <c r="M153" i="4"/>
  <c r="M109" i="4"/>
  <c r="J195" i="4"/>
  <c r="J93" i="4"/>
  <c r="N93" i="4" s="1"/>
  <c r="M81" i="6"/>
  <c r="J152" i="6"/>
  <c r="J184" i="6"/>
  <c r="J108" i="6"/>
  <c r="K157" i="4"/>
  <c r="J157" i="4"/>
  <c r="D18" i="9"/>
  <c r="M225" i="4"/>
  <c r="J119" i="6"/>
  <c r="J269" i="4"/>
  <c r="J269" i="6"/>
  <c r="N151" i="6"/>
  <c r="P151" i="6" s="1"/>
  <c r="M151" i="6"/>
  <c r="J81" i="6"/>
  <c r="J119" i="4"/>
  <c r="J110" i="6"/>
  <c r="M269" i="4"/>
  <c r="N139" i="4"/>
  <c r="P139" i="4" s="1"/>
  <c r="M139" i="4"/>
  <c r="M109" i="6"/>
  <c r="E18" i="7"/>
  <c r="E38" i="7"/>
  <c r="D18" i="10"/>
  <c r="D26" i="10"/>
  <c r="B34" i="7"/>
  <c r="B30" i="7"/>
  <c r="B18" i="7"/>
  <c r="B18" i="10"/>
  <c r="B30" i="10"/>
  <c r="H31" i="10" s="1"/>
  <c r="Q102" i="5"/>
  <c r="N155" i="6"/>
  <c r="P155" i="6" s="1"/>
  <c r="M155" i="6"/>
  <c r="M224" i="6"/>
  <c r="N224" i="6"/>
  <c r="P224" i="6" s="1"/>
  <c r="N71" i="6"/>
  <c r="P71" i="6" s="1"/>
  <c r="M71" i="6"/>
  <c r="N62" i="6"/>
  <c r="P62" i="6" s="1"/>
  <c r="M62" i="6"/>
  <c r="N68" i="6"/>
  <c r="P68" i="6" s="1"/>
  <c r="M68" i="6"/>
  <c r="M228" i="6"/>
  <c r="N228" i="6"/>
  <c r="P228" i="6" s="1"/>
  <c r="N187" i="6"/>
  <c r="P187" i="6" s="1"/>
  <c r="M187" i="6"/>
  <c r="N63" i="6"/>
  <c r="P63" i="6" s="1"/>
  <c r="M63" i="6"/>
  <c r="N66" i="6"/>
  <c r="P66" i="6" s="1"/>
  <c r="M66" i="6"/>
  <c r="N262" i="6"/>
  <c r="P262" i="6" s="1"/>
  <c r="M262" i="6"/>
  <c r="N119" i="6"/>
  <c r="P119" i="6" s="1"/>
  <c r="M119" i="6"/>
  <c r="N70" i="6"/>
  <c r="P70" i="6" s="1"/>
  <c r="M70" i="6"/>
  <c r="N191" i="6"/>
  <c r="P191" i="6" s="1"/>
  <c r="M191" i="6"/>
  <c r="N226" i="6"/>
  <c r="P226" i="6" s="1"/>
  <c r="M226" i="6"/>
  <c r="M216" i="6"/>
  <c r="N216" i="6"/>
  <c r="P216" i="6" s="1"/>
  <c r="M117" i="6"/>
  <c r="N117" i="6"/>
  <c r="P117" i="6" s="1"/>
  <c r="N179" i="6"/>
  <c r="P179" i="6" s="1"/>
  <c r="M179" i="6"/>
  <c r="N258" i="6"/>
  <c r="P258" i="6" s="1"/>
  <c r="M258" i="6"/>
  <c r="N76" i="6"/>
  <c r="P76" i="6" s="1"/>
  <c r="M76" i="6"/>
  <c r="N148" i="6"/>
  <c r="P148" i="6" s="1"/>
  <c r="M148" i="6"/>
  <c r="N103" i="6"/>
  <c r="P103" i="6" s="1"/>
  <c r="M103" i="6"/>
  <c r="N183" i="6"/>
  <c r="P183" i="6" s="1"/>
  <c r="M183" i="6"/>
  <c r="N73" i="6"/>
  <c r="P73" i="6" s="1"/>
  <c r="M73" i="6"/>
  <c r="N157" i="6"/>
  <c r="P157" i="6" s="1"/>
  <c r="M157" i="6"/>
  <c r="N111" i="6"/>
  <c r="P111" i="6" s="1"/>
  <c r="M111" i="6"/>
  <c r="N74" i="6"/>
  <c r="P74" i="6" s="1"/>
  <c r="M74" i="6"/>
  <c r="N154" i="6"/>
  <c r="P154" i="6" s="1"/>
  <c r="M154" i="6"/>
  <c r="N67" i="6"/>
  <c r="P67" i="6" s="1"/>
  <c r="M67" i="6"/>
  <c r="M220" i="6"/>
  <c r="N220" i="6"/>
  <c r="P220" i="6" s="1"/>
  <c r="N64" i="6"/>
  <c r="P64" i="6" s="1"/>
  <c r="M64" i="6"/>
  <c r="M113" i="6"/>
  <c r="N113" i="6"/>
  <c r="P113" i="6" s="1"/>
  <c r="N218" i="6"/>
  <c r="P218" i="6" s="1"/>
  <c r="M218" i="6"/>
  <c r="N69" i="6"/>
  <c r="P69" i="6" s="1"/>
  <c r="M69" i="6"/>
  <c r="N254" i="6"/>
  <c r="P254" i="6" s="1"/>
  <c r="M254" i="6"/>
  <c r="N195" i="6"/>
  <c r="P195" i="6" s="1"/>
  <c r="M195" i="6"/>
  <c r="N139" i="6"/>
  <c r="P139" i="6" s="1"/>
  <c r="M139" i="6"/>
  <c r="N222" i="6"/>
  <c r="P222" i="6" s="1"/>
  <c r="M222" i="6"/>
  <c r="N230" i="6"/>
  <c r="P230" i="6" s="1"/>
  <c r="M230" i="6"/>
  <c r="N270" i="6"/>
  <c r="P270" i="6" s="1"/>
  <c r="M270" i="6"/>
  <c r="N140" i="6"/>
  <c r="P140" i="6" s="1"/>
  <c r="M140" i="6"/>
  <c r="N147" i="6"/>
  <c r="P147" i="6" s="1"/>
  <c r="M147" i="6"/>
  <c r="N153" i="6"/>
  <c r="P153" i="6" s="1"/>
  <c r="M153" i="6"/>
  <c r="M232" i="6"/>
  <c r="N232" i="6"/>
  <c r="P232" i="6" s="1"/>
  <c r="M101" i="6"/>
  <c r="N101" i="6"/>
  <c r="P101" i="6" s="1"/>
  <c r="N255" i="5"/>
  <c r="P255" i="5" s="1"/>
  <c r="M255" i="5"/>
  <c r="N222" i="5"/>
  <c r="P222" i="5" s="1"/>
  <c r="M222" i="5"/>
  <c r="N252" i="5"/>
  <c r="P252" i="5" s="1"/>
  <c r="M252" i="5"/>
  <c r="N230" i="5"/>
  <c r="P230" i="5" s="1"/>
  <c r="M230" i="5"/>
  <c r="N176" i="5"/>
  <c r="P176" i="5" s="1"/>
  <c r="N101" i="5"/>
  <c r="P101" i="5" s="1"/>
  <c r="M101" i="5"/>
  <c r="N177" i="5"/>
  <c r="P177" i="5" s="1"/>
  <c r="M177" i="5"/>
  <c r="M228" i="5"/>
  <c r="N228" i="5"/>
  <c r="P228" i="5" s="1"/>
  <c r="N268" i="5"/>
  <c r="P268" i="5" s="1"/>
  <c r="M268" i="5"/>
  <c r="N70" i="5"/>
  <c r="P70" i="5" s="1"/>
  <c r="M70" i="5"/>
  <c r="N225" i="5"/>
  <c r="P225" i="5" s="1"/>
  <c r="M225" i="5"/>
  <c r="N264" i="5"/>
  <c r="P264" i="5" s="1"/>
  <c r="M264" i="5"/>
  <c r="N78" i="5"/>
  <c r="P78" i="5" s="1"/>
  <c r="M78" i="5"/>
  <c r="N74" i="5"/>
  <c r="P74" i="5" s="1"/>
  <c r="M74" i="5"/>
  <c r="N68" i="5"/>
  <c r="P68" i="5" s="1"/>
  <c r="M68" i="5"/>
  <c r="N192" i="5"/>
  <c r="P192" i="5" s="1"/>
  <c r="M192" i="5"/>
  <c r="M220" i="5"/>
  <c r="N220" i="5"/>
  <c r="P220" i="5" s="1"/>
  <c r="N63" i="5"/>
  <c r="P63" i="5" s="1"/>
  <c r="M63" i="5"/>
  <c r="N113" i="5"/>
  <c r="P113" i="5" s="1"/>
  <c r="M113" i="5"/>
  <c r="N76" i="5"/>
  <c r="P76" i="5" s="1"/>
  <c r="M76" i="5"/>
  <c r="N146" i="5"/>
  <c r="P146" i="5" s="1"/>
  <c r="M146" i="5"/>
  <c r="N233" i="5"/>
  <c r="P233" i="5" s="1"/>
  <c r="M233" i="5"/>
  <c r="N260" i="5"/>
  <c r="P260" i="5" s="1"/>
  <c r="M260" i="5"/>
  <c r="N180" i="5"/>
  <c r="P180" i="5" s="1"/>
  <c r="M180" i="5"/>
  <c r="N154" i="5"/>
  <c r="P154" i="5" s="1"/>
  <c r="M154" i="5"/>
  <c r="N109" i="5"/>
  <c r="P109" i="5" s="1"/>
  <c r="M109" i="5"/>
  <c r="N105" i="5"/>
  <c r="P105" i="5" s="1"/>
  <c r="M105" i="5"/>
  <c r="N79" i="5"/>
  <c r="P79" i="5" s="1"/>
  <c r="M79" i="5"/>
  <c r="M115" i="5"/>
  <c r="N115" i="5"/>
  <c r="P115" i="5" s="1"/>
  <c r="N66" i="5"/>
  <c r="P66" i="5" s="1"/>
  <c r="M66" i="5"/>
  <c r="N93" i="5"/>
  <c r="N193" i="5"/>
  <c r="P193" i="5" s="1"/>
  <c r="M193" i="5"/>
  <c r="N57" i="5"/>
  <c r="N218" i="5"/>
  <c r="P218" i="5" s="1"/>
  <c r="M218" i="5"/>
  <c r="N181" i="5"/>
  <c r="P181" i="5" s="1"/>
  <c r="M181" i="5"/>
  <c r="M224" i="5"/>
  <c r="N224" i="5"/>
  <c r="P224" i="5" s="1"/>
  <c r="N226" i="5"/>
  <c r="P226" i="5" s="1"/>
  <c r="M226" i="5"/>
  <c r="N189" i="5"/>
  <c r="P189" i="5" s="1"/>
  <c r="M189" i="5"/>
  <c r="N221" i="5"/>
  <c r="P221" i="5" s="1"/>
  <c r="M221" i="5"/>
  <c r="M111" i="5"/>
  <c r="N111" i="5"/>
  <c r="P111" i="5" s="1"/>
  <c r="N217" i="5"/>
  <c r="P217" i="5" s="1"/>
  <c r="M217" i="5"/>
  <c r="N256" i="5"/>
  <c r="P256" i="5" s="1"/>
  <c r="M256" i="5"/>
  <c r="N153" i="5"/>
  <c r="P153" i="5" s="1"/>
  <c r="M153" i="5"/>
  <c r="N155" i="5"/>
  <c r="P155" i="5" s="1"/>
  <c r="M155" i="5"/>
  <c r="N214" i="5"/>
  <c r="P214" i="5" s="1"/>
  <c r="M214" i="5"/>
  <c r="M62" i="5"/>
  <c r="N62" i="5"/>
  <c r="P62" i="5" s="1"/>
  <c r="N72" i="5"/>
  <c r="P72" i="5" s="1"/>
  <c r="M72" i="5"/>
  <c r="N103" i="5"/>
  <c r="P103" i="5" s="1"/>
  <c r="N64" i="5"/>
  <c r="P64" i="5" s="1"/>
  <c r="M64" i="5"/>
  <c r="N181" i="4"/>
  <c r="P181" i="4" s="1"/>
  <c r="M181" i="4"/>
  <c r="N264" i="4"/>
  <c r="P264" i="4" s="1"/>
  <c r="M264" i="4"/>
  <c r="N57" i="4"/>
  <c r="N183" i="4"/>
  <c r="P183" i="4" s="1"/>
  <c r="M183" i="4"/>
  <c r="N193" i="4"/>
  <c r="P193" i="4" s="1"/>
  <c r="M193" i="4"/>
  <c r="N260" i="4"/>
  <c r="P260" i="4" s="1"/>
  <c r="M260" i="4"/>
  <c r="N118" i="4"/>
  <c r="P118" i="4" s="1"/>
  <c r="M118" i="4"/>
  <c r="N266" i="4"/>
  <c r="P266" i="4" s="1"/>
  <c r="M266" i="4"/>
  <c r="N152" i="4"/>
  <c r="P152" i="4" s="1"/>
  <c r="M152" i="4"/>
  <c r="N77" i="4"/>
  <c r="P77" i="4" s="1"/>
  <c r="M77" i="4"/>
  <c r="M67" i="4"/>
  <c r="N67" i="4"/>
  <c r="P67" i="4" s="1"/>
  <c r="N254" i="4"/>
  <c r="P254" i="4" s="1"/>
  <c r="M254" i="4"/>
  <c r="N191" i="4"/>
  <c r="P191" i="4" s="1"/>
  <c r="M191" i="4"/>
  <c r="N156" i="4"/>
  <c r="P156" i="4" s="1"/>
  <c r="M156" i="4"/>
  <c r="N227" i="4"/>
  <c r="P227" i="4" s="1"/>
  <c r="M227" i="4"/>
  <c r="M65" i="4"/>
  <c r="N65" i="4"/>
  <c r="P65" i="4" s="1"/>
  <c r="N78" i="4"/>
  <c r="P78" i="4" s="1"/>
  <c r="M78" i="4"/>
  <c r="N81" i="4"/>
  <c r="P81" i="4" s="1"/>
  <c r="M81" i="4"/>
  <c r="N256" i="4"/>
  <c r="P256" i="4" s="1"/>
  <c r="M256" i="4"/>
  <c r="N140" i="4"/>
  <c r="P140" i="4" s="1"/>
  <c r="M140" i="4"/>
  <c r="N100" i="4"/>
  <c r="P100" i="4" s="1"/>
  <c r="M100" i="4"/>
  <c r="N231" i="4"/>
  <c r="P231" i="4" s="1"/>
  <c r="M231" i="4"/>
  <c r="N144" i="4"/>
  <c r="P144" i="4" s="1"/>
  <c r="M144" i="4"/>
  <c r="N62" i="4"/>
  <c r="P62" i="4" s="1"/>
  <c r="M62" i="4"/>
  <c r="N129" i="4"/>
  <c r="N219" i="4"/>
  <c r="P219" i="4" s="1"/>
  <c r="M219" i="4"/>
  <c r="N195" i="4"/>
  <c r="P195" i="4" s="1"/>
  <c r="M195" i="4"/>
  <c r="N262" i="4"/>
  <c r="P262" i="4" s="1"/>
  <c r="M262" i="4"/>
  <c r="N270" i="4"/>
  <c r="P270" i="4" s="1"/>
  <c r="M270" i="4"/>
  <c r="N215" i="4"/>
  <c r="P215" i="4" s="1"/>
  <c r="M215" i="4"/>
  <c r="N79" i="4"/>
  <c r="P79" i="4" s="1"/>
  <c r="M79" i="4"/>
  <c r="N252" i="4"/>
  <c r="P252" i="4" s="1"/>
  <c r="M252" i="4"/>
  <c r="N142" i="4"/>
  <c r="P142" i="4" s="1"/>
  <c r="M142" i="4"/>
  <c r="N69" i="4"/>
  <c r="P69" i="4" s="1"/>
  <c r="M69" i="4"/>
  <c r="N145" i="4"/>
  <c r="P145" i="4" s="1"/>
  <c r="M145" i="4"/>
  <c r="M146" i="4"/>
  <c r="N146" i="4"/>
  <c r="P146" i="4" s="1"/>
  <c r="N73" i="4"/>
  <c r="P73" i="4" s="1"/>
  <c r="M73" i="4"/>
  <c r="N104" i="4"/>
  <c r="P104" i="4" s="1"/>
  <c r="M104" i="4"/>
  <c r="N187" i="4"/>
  <c r="P187" i="4" s="1"/>
  <c r="M187" i="4"/>
  <c r="N112" i="4"/>
  <c r="P112" i="4" s="1"/>
  <c r="M112" i="4"/>
  <c r="Q232" i="3"/>
  <c r="N69" i="3"/>
  <c r="P69" i="3" s="1"/>
  <c r="M69" i="3"/>
  <c r="N270" i="3"/>
  <c r="P270" i="3" s="1"/>
  <c r="M270" i="3"/>
  <c r="N262" i="3"/>
  <c r="P262" i="3" s="1"/>
  <c r="M262" i="3"/>
  <c r="M66" i="3"/>
  <c r="N66" i="3"/>
  <c r="P66" i="3" s="1"/>
  <c r="N195" i="3"/>
  <c r="P195" i="3" s="1"/>
  <c r="M195" i="3"/>
  <c r="N230" i="3"/>
  <c r="P230" i="3" s="1"/>
  <c r="M230" i="3"/>
  <c r="N267" i="3"/>
  <c r="P267" i="3" s="1"/>
  <c r="M267" i="3"/>
  <c r="N147" i="3"/>
  <c r="P147" i="3" s="1"/>
  <c r="M147" i="3"/>
  <c r="N105" i="3"/>
  <c r="P105" i="3" s="1"/>
  <c r="M105" i="3"/>
  <c r="N113" i="3"/>
  <c r="P113" i="3" s="1"/>
  <c r="M113" i="3"/>
  <c r="M70" i="3"/>
  <c r="N70" i="3"/>
  <c r="P70" i="3" s="1"/>
  <c r="N229" i="3"/>
  <c r="P229" i="3" s="1"/>
  <c r="M229" i="3"/>
  <c r="N81" i="3"/>
  <c r="P81" i="3" s="1"/>
  <c r="M81" i="3"/>
  <c r="N258" i="3"/>
  <c r="P258" i="3" s="1"/>
  <c r="M258" i="3"/>
  <c r="N77" i="3"/>
  <c r="P77" i="3" s="1"/>
  <c r="M77" i="3"/>
  <c r="N226" i="3"/>
  <c r="P226" i="3" s="1"/>
  <c r="M226" i="3"/>
  <c r="N176" i="3"/>
  <c r="P176" i="3" s="1"/>
  <c r="M176" i="3"/>
  <c r="N219" i="3"/>
  <c r="P219" i="3" s="1"/>
  <c r="M219" i="3"/>
  <c r="N140" i="3"/>
  <c r="P140" i="3" s="1"/>
  <c r="M140" i="3"/>
  <c r="N259" i="3"/>
  <c r="P259" i="3" s="1"/>
  <c r="M259" i="3"/>
  <c r="N107" i="3"/>
  <c r="P107" i="3" s="1"/>
  <c r="M107" i="3"/>
  <c r="M72" i="3"/>
  <c r="N72" i="3"/>
  <c r="P72" i="3" s="1"/>
  <c r="N101" i="3"/>
  <c r="P101" i="3" s="1"/>
  <c r="M101" i="3"/>
  <c r="N180" i="3"/>
  <c r="P180" i="3" s="1"/>
  <c r="M180" i="3"/>
  <c r="N223" i="3"/>
  <c r="P223" i="3" s="1"/>
  <c r="M223" i="3"/>
  <c r="N151" i="3"/>
  <c r="P151" i="3" s="1"/>
  <c r="M151" i="3"/>
  <c r="N215" i="3"/>
  <c r="P215" i="3" s="1"/>
  <c r="M215" i="3"/>
  <c r="N222" i="3"/>
  <c r="P222" i="3" s="1"/>
  <c r="M222" i="3"/>
  <c r="N233" i="3"/>
  <c r="P233" i="3" s="1"/>
  <c r="M233" i="3"/>
  <c r="M74" i="3"/>
  <c r="N74" i="3"/>
  <c r="P74" i="3" s="1"/>
  <c r="N221" i="3"/>
  <c r="P221" i="3" s="1"/>
  <c r="M221" i="3"/>
  <c r="N62" i="3"/>
  <c r="P62" i="3" s="1"/>
  <c r="M62" i="3"/>
  <c r="M78" i="3"/>
  <c r="N78" i="3"/>
  <c r="P78" i="3" s="1"/>
  <c r="N75" i="3"/>
  <c r="P75" i="3" s="1"/>
  <c r="M75" i="3"/>
  <c r="N255" i="3"/>
  <c r="P255" i="3" s="1"/>
  <c r="M255" i="3"/>
  <c r="M68" i="3"/>
  <c r="N68" i="3"/>
  <c r="P68" i="3" s="1"/>
  <c r="N225" i="3"/>
  <c r="P225" i="3" s="1"/>
  <c r="M225" i="3"/>
  <c r="N148" i="3"/>
  <c r="P148" i="3" s="1"/>
  <c r="M148" i="3"/>
  <c r="N79" i="3"/>
  <c r="P79" i="3" s="1"/>
  <c r="M79" i="3"/>
  <c r="M80" i="3"/>
  <c r="N71" i="3"/>
  <c r="P71" i="3" s="1"/>
  <c r="M71" i="3"/>
  <c r="N67" i="3"/>
  <c r="P67" i="3" s="1"/>
  <c r="M67" i="3"/>
  <c r="M76" i="3"/>
  <c r="N76" i="3"/>
  <c r="P76" i="3" s="1"/>
  <c r="N266" i="3"/>
  <c r="P266" i="3" s="1"/>
  <c r="M266" i="3"/>
  <c r="N214" i="3"/>
  <c r="P214" i="3" s="1"/>
  <c r="M214" i="3"/>
  <c r="N73" i="3"/>
  <c r="P73" i="3" s="1"/>
  <c r="M73" i="3"/>
  <c r="N218" i="3"/>
  <c r="P218" i="3" s="1"/>
  <c r="M218" i="3"/>
  <c r="M117" i="1"/>
  <c r="N117" i="1"/>
  <c r="P117" i="1" s="1"/>
  <c r="N155" i="1"/>
  <c r="P155" i="1" s="1"/>
  <c r="M155" i="1"/>
  <c r="N114" i="1"/>
  <c r="P114" i="1" s="1"/>
  <c r="M114" i="1"/>
  <c r="N139" i="1"/>
  <c r="P139" i="1" s="1"/>
  <c r="M139" i="1"/>
  <c r="N118" i="1"/>
  <c r="P118" i="1" s="1"/>
  <c r="M118" i="1"/>
  <c r="M147" i="1"/>
  <c r="N147" i="1"/>
  <c r="P147" i="1" s="1"/>
  <c r="F30" i="7" l="1"/>
  <c r="F18" i="7"/>
  <c r="Q156" i="5"/>
  <c r="N271" i="5"/>
  <c r="P271" i="5" s="1"/>
  <c r="N107" i="5"/>
  <c r="P107" i="5" s="1"/>
  <c r="Q190" i="5"/>
  <c r="M147" i="5"/>
  <c r="M149" i="5"/>
  <c r="M229" i="5"/>
  <c r="Q229" i="5" s="1"/>
  <c r="Q227" i="5"/>
  <c r="Q232" i="5"/>
  <c r="M111" i="3"/>
  <c r="M138" i="5"/>
  <c r="Q81" i="5"/>
  <c r="Q108" i="5"/>
  <c r="M185" i="5"/>
  <c r="Q139" i="5"/>
  <c r="Q69" i="5"/>
  <c r="D26" i="8"/>
  <c r="B34" i="8"/>
  <c r="B18" i="8"/>
  <c r="H19" i="8" s="1"/>
  <c r="M257" i="5"/>
  <c r="Q257" i="5" s="1"/>
  <c r="M141" i="5"/>
  <c r="D26" i="2"/>
  <c r="Q269" i="5"/>
  <c r="F18" i="8"/>
  <c r="Q192" i="6"/>
  <c r="Q68" i="4"/>
  <c r="Q63" i="3"/>
  <c r="Q178" i="4"/>
  <c r="M141" i="4"/>
  <c r="Q141" i="4" s="1"/>
  <c r="Q254" i="5"/>
  <c r="Q151" i="5"/>
  <c r="F38" i="8"/>
  <c r="N142" i="5"/>
  <c r="P142" i="5" s="1"/>
  <c r="Q142" i="5" s="1"/>
  <c r="E38" i="2"/>
  <c r="Q187" i="5"/>
  <c r="C34" i="2"/>
  <c r="Q270" i="5"/>
  <c r="Q256" i="3"/>
  <c r="M65" i="5"/>
  <c r="Q65" i="5" s="1"/>
  <c r="Q231" i="3"/>
  <c r="Q226" i="4"/>
  <c r="Q111" i="4"/>
  <c r="E38" i="8"/>
  <c r="M117" i="3"/>
  <c r="Q268" i="3"/>
  <c r="Q176" i="4"/>
  <c r="N258" i="4"/>
  <c r="P258" i="4" s="1"/>
  <c r="Q258" i="4" s="1"/>
  <c r="Q254" i="1"/>
  <c r="Q152" i="5"/>
  <c r="C18" i="9"/>
  <c r="Q222" i="4"/>
  <c r="M150" i="5"/>
  <c r="Q150" i="5" s="1"/>
  <c r="Q265" i="4"/>
  <c r="H19" i="2"/>
  <c r="Q152" i="1"/>
  <c r="M223" i="4"/>
  <c r="B30" i="9"/>
  <c r="C18" i="8"/>
  <c r="B34" i="9"/>
  <c r="N119" i="3"/>
  <c r="P119" i="3" s="1"/>
  <c r="Q256" i="6"/>
  <c r="B34" i="2"/>
  <c r="Q228" i="4"/>
  <c r="F18" i="9"/>
  <c r="F30" i="9"/>
  <c r="F38" i="9"/>
  <c r="F38" i="2"/>
  <c r="F18" i="2"/>
  <c r="J19" i="2" s="1"/>
  <c r="Q112" i="6"/>
  <c r="Q218" i="4"/>
  <c r="Q116" i="6"/>
  <c r="Q187" i="1"/>
  <c r="Q264" i="1"/>
  <c r="Q141" i="1"/>
  <c r="M177" i="1"/>
  <c r="Q177" i="1" s="1"/>
  <c r="Q184" i="1"/>
  <c r="M216" i="1"/>
  <c r="Q216" i="1" s="1"/>
  <c r="Q255" i="1"/>
  <c r="Q259" i="1"/>
  <c r="M109" i="1"/>
  <c r="Q109" i="1" s="1"/>
  <c r="M78" i="1"/>
  <c r="Q78" i="1" s="1"/>
  <c r="M179" i="1"/>
  <c r="Q179" i="1" s="1"/>
  <c r="Q253" i="1"/>
  <c r="M138" i="1"/>
  <c r="Q138" i="1" s="1"/>
  <c r="N231" i="1"/>
  <c r="P231" i="1" s="1"/>
  <c r="Q231" i="1" s="1"/>
  <c r="Q77" i="1"/>
  <c r="Q262" i="1"/>
  <c r="Q263" i="1"/>
  <c r="Q268" i="1"/>
  <c r="Q257" i="1"/>
  <c r="Q260" i="1"/>
  <c r="N244" i="1"/>
  <c r="N248" i="1" s="1"/>
  <c r="C40" i="1" s="1"/>
  <c r="B8" i="12" s="1"/>
  <c r="F30" i="10"/>
  <c r="F18" i="10"/>
  <c r="Q189" i="1"/>
  <c r="Q233" i="1"/>
  <c r="F38" i="10"/>
  <c r="Q267" i="1"/>
  <c r="Q265" i="1"/>
  <c r="Q252" i="1"/>
  <c r="Q258" i="1"/>
  <c r="Q270" i="1"/>
  <c r="M100" i="1"/>
  <c r="Q100" i="1" s="1"/>
  <c r="Q111" i="1"/>
  <c r="Q261" i="1"/>
  <c r="Q269" i="1"/>
  <c r="Q271" i="1"/>
  <c r="Q256" i="1"/>
  <c r="Q266" i="1"/>
  <c r="C18" i="10"/>
  <c r="Q190" i="1"/>
  <c r="Q157" i="1"/>
  <c r="M228" i="1"/>
  <c r="Q228" i="1" s="1"/>
  <c r="Q74" i="1"/>
  <c r="Q142" i="1"/>
  <c r="Q146" i="3"/>
  <c r="Q267" i="4"/>
  <c r="M116" i="4"/>
  <c r="Q116" i="4" s="1"/>
  <c r="M267" i="5"/>
  <c r="Q267" i="5" s="1"/>
  <c r="Q192" i="4"/>
  <c r="Q215" i="1"/>
  <c r="Q112" i="5"/>
  <c r="Q142" i="6"/>
  <c r="Q152" i="3"/>
  <c r="Q232" i="1"/>
  <c r="Q181" i="1"/>
  <c r="N179" i="4"/>
  <c r="P179" i="4" s="1"/>
  <c r="N216" i="5"/>
  <c r="P216" i="5" s="1"/>
  <c r="Q216" i="5" s="1"/>
  <c r="Q149" i="4"/>
  <c r="Q112" i="3"/>
  <c r="Q143" i="5"/>
  <c r="Q217" i="4"/>
  <c r="Q215" i="5"/>
  <c r="M185" i="4"/>
  <c r="Q185" i="4" s="1"/>
  <c r="N188" i="5"/>
  <c r="P188" i="5" s="1"/>
  <c r="Q188" i="5" s="1"/>
  <c r="N268" i="4"/>
  <c r="P268" i="4" s="1"/>
  <c r="Q268" i="4" s="1"/>
  <c r="N115" i="6"/>
  <c r="P115" i="6" s="1"/>
  <c r="Q115" i="6" s="1"/>
  <c r="Q150" i="6"/>
  <c r="Q104" i="5"/>
  <c r="Q186" i="4"/>
  <c r="N133" i="6"/>
  <c r="N134" i="6" s="1"/>
  <c r="C25" i="6" s="1"/>
  <c r="E8" i="8" s="1"/>
  <c r="E15" i="8" s="1"/>
  <c r="Q223" i="1"/>
  <c r="Q183" i="5"/>
  <c r="Q232" i="4"/>
  <c r="Q216" i="3"/>
  <c r="N263" i="5"/>
  <c r="P263" i="5" s="1"/>
  <c r="Q263" i="5" s="1"/>
  <c r="Q114" i="3"/>
  <c r="M258" i="5"/>
  <c r="Q258" i="5" s="1"/>
  <c r="Q227" i="3"/>
  <c r="Q191" i="3"/>
  <c r="Q262" i="5"/>
  <c r="M259" i="5"/>
  <c r="Q259" i="5" s="1"/>
  <c r="Q253" i="5"/>
  <c r="Q176" i="6"/>
  <c r="Q216" i="4"/>
  <c r="M65" i="6"/>
  <c r="Q65" i="6" s="1"/>
  <c r="Q67" i="5"/>
  <c r="Q140" i="5"/>
  <c r="Q253" i="6"/>
  <c r="N119" i="5"/>
  <c r="P119" i="5" s="1"/>
  <c r="Q119" i="5" s="1"/>
  <c r="Q233" i="4"/>
  <c r="Q223" i="5"/>
  <c r="Q116" i="5"/>
  <c r="Q266" i="5"/>
  <c r="Q114" i="5"/>
  <c r="M117" i="5"/>
  <c r="Q117" i="5" s="1"/>
  <c r="Q265" i="5"/>
  <c r="Q186" i="5"/>
  <c r="M145" i="5"/>
  <c r="Q145" i="5" s="1"/>
  <c r="Q100" i="5"/>
  <c r="Q110" i="5"/>
  <c r="Q118" i="5"/>
  <c r="M73" i="5"/>
  <c r="Q73" i="5" s="1"/>
  <c r="Q106" i="5"/>
  <c r="N248" i="5"/>
  <c r="C40" i="5" s="1"/>
  <c r="F8" i="12" s="1"/>
  <c r="Q195" i="5"/>
  <c r="Q179" i="5"/>
  <c r="N77" i="5"/>
  <c r="P77" i="5" s="1"/>
  <c r="Q77" i="5" s="1"/>
  <c r="M182" i="5"/>
  <c r="Q182" i="5" s="1"/>
  <c r="Q231" i="5"/>
  <c r="Q219" i="5"/>
  <c r="M80" i="1"/>
  <c r="Q80" i="1" s="1"/>
  <c r="M230" i="1"/>
  <c r="Q230" i="1" s="1"/>
  <c r="Q156" i="1"/>
  <c r="Q224" i="1"/>
  <c r="Q151" i="1"/>
  <c r="Q149" i="1"/>
  <c r="M103" i="1"/>
  <c r="Q103" i="1" s="1"/>
  <c r="M144" i="1"/>
  <c r="Q144" i="1" s="1"/>
  <c r="Q64" i="1"/>
  <c r="N157" i="5"/>
  <c r="P157" i="5" s="1"/>
  <c r="Q157" i="5" s="1"/>
  <c r="M184" i="5"/>
  <c r="Q184" i="5" s="1"/>
  <c r="Q191" i="5"/>
  <c r="Q186" i="3"/>
  <c r="Q183" i="3"/>
  <c r="Q108" i="3"/>
  <c r="M217" i="3"/>
  <c r="Q217" i="3" s="1"/>
  <c r="Q102" i="3"/>
  <c r="Q187" i="3"/>
  <c r="Q264" i="3"/>
  <c r="Q110" i="3"/>
  <c r="Q145" i="3"/>
  <c r="M155" i="3"/>
  <c r="Q155" i="3" s="1"/>
  <c r="M192" i="3"/>
  <c r="Q192" i="3" s="1"/>
  <c r="M157" i="3"/>
  <c r="Q157" i="3" s="1"/>
  <c r="N103" i="3"/>
  <c r="P103" i="3" s="1"/>
  <c r="Q103" i="3" s="1"/>
  <c r="Q181" i="3"/>
  <c r="Q74" i="4"/>
  <c r="Q103" i="4"/>
  <c r="M189" i="4"/>
  <c r="Q189" i="4" s="1"/>
  <c r="Q71" i="4"/>
  <c r="N110" i="4"/>
  <c r="P110" i="4" s="1"/>
  <c r="Q110" i="4" s="1"/>
  <c r="Q150" i="4"/>
  <c r="Q225" i="4"/>
  <c r="Q113" i="4"/>
  <c r="Q221" i="4"/>
  <c r="Q64" i="4"/>
  <c r="Q101" i="4"/>
  <c r="Q194" i="1"/>
  <c r="Q192" i="1"/>
  <c r="Q154" i="1"/>
  <c r="Q112" i="1"/>
  <c r="Q148" i="1"/>
  <c r="Q153" i="1"/>
  <c r="Q182" i="1"/>
  <c r="M193" i="1"/>
  <c r="Q193" i="1" s="1"/>
  <c r="M110" i="1"/>
  <c r="Q110" i="1" s="1"/>
  <c r="Q116" i="1"/>
  <c r="Q81" i="1"/>
  <c r="Q68" i="1"/>
  <c r="Q113" i="1"/>
  <c r="Q140" i="1"/>
  <c r="M75" i="1"/>
  <c r="Q75" i="1" s="1"/>
  <c r="Q108" i="1"/>
  <c r="Q73" i="1"/>
  <c r="N66" i="1"/>
  <c r="P66" i="1" s="1"/>
  <c r="Q66" i="1" s="1"/>
  <c r="M176" i="1"/>
  <c r="Q176" i="1" s="1"/>
  <c r="Q185" i="1"/>
  <c r="M104" i="1"/>
  <c r="Q104" i="1" s="1"/>
  <c r="N62" i="1"/>
  <c r="P62" i="1" s="1"/>
  <c r="Q62" i="1" s="1"/>
  <c r="Q186" i="1"/>
  <c r="M67" i="1"/>
  <c r="Q67" i="1" s="1"/>
  <c r="Q183" i="1"/>
  <c r="Q149" i="3"/>
  <c r="Q142" i="3"/>
  <c r="M179" i="3"/>
  <c r="Q179" i="3" s="1"/>
  <c r="M138" i="3"/>
  <c r="Q138" i="3" s="1"/>
  <c r="M106" i="1"/>
  <c r="Q106" i="1" s="1"/>
  <c r="M143" i="1"/>
  <c r="Q143" i="1" s="1"/>
  <c r="Q226" i="1"/>
  <c r="Q225" i="1"/>
  <c r="Q195" i="1"/>
  <c r="Q106" i="3"/>
  <c r="Q261" i="3"/>
  <c r="N71" i="5"/>
  <c r="P71" i="5" s="1"/>
  <c r="M71" i="5"/>
  <c r="M194" i="5"/>
  <c r="Q194" i="5" s="1"/>
  <c r="M102" i="4"/>
  <c r="Q102" i="4" s="1"/>
  <c r="Q66" i="4"/>
  <c r="Q188" i="4"/>
  <c r="Q75" i="4"/>
  <c r="Q180" i="4"/>
  <c r="M63" i="1"/>
  <c r="Q63" i="1" s="1"/>
  <c r="M72" i="1"/>
  <c r="Q72" i="1" s="1"/>
  <c r="M227" i="1"/>
  <c r="Q227" i="1" s="1"/>
  <c r="M178" i="1"/>
  <c r="Q178" i="1" s="1"/>
  <c r="Q191" i="1"/>
  <c r="M149" i="6"/>
  <c r="Q149" i="6" s="1"/>
  <c r="N145" i="1"/>
  <c r="P145" i="1" s="1"/>
  <c r="Q145" i="1" s="1"/>
  <c r="Q261" i="4"/>
  <c r="Q257" i="3"/>
  <c r="Q70" i="1"/>
  <c r="Q219" i="1"/>
  <c r="M72" i="6"/>
  <c r="Q72" i="6" s="1"/>
  <c r="Q145" i="6"/>
  <c r="Q190" i="6"/>
  <c r="Q268" i="6"/>
  <c r="Q154" i="4"/>
  <c r="Q106" i="6"/>
  <c r="M75" i="6"/>
  <c r="Q75" i="6" s="1"/>
  <c r="Q79" i="6"/>
  <c r="Q105" i="1"/>
  <c r="Q150" i="1"/>
  <c r="Q119" i="1"/>
  <c r="M71" i="1"/>
  <c r="Q71" i="1" s="1"/>
  <c r="Q257" i="6"/>
  <c r="Q229" i="6"/>
  <c r="Q188" i="1"/>
  <c r="N101" i="1"/>
  <c r="P101" i="1" s="1"/>
  <c r="Q101" i="1" s="1"/>
  <c r="Q193" i="3"/>
  <c r="N146" i="6"/>
  <c r="P146" i="6" s="1"/>
  <c r="Q146" i="6" s="1"/>
  <c r="Q109" i="6"/>
  <c r="Q190" i="4"/>
  <c r="Q221" i="6"/>
  <c r="Q107" i="4"/>
  <c r="Q76" i="1"/>
  <c r="Q107" i="1"/>
  <c r="Q265" i="6"/>
  <c r="N96" i="1"/>
  <c r="C20" i="1" s="1"/>
  <c r="B8" i="9" s="1"/>
  <c r="B15" i="9" s="1"/>
  <c r="Q217" i="1"/>
  <c r="Q79" i="1"/>
  <c r="Q115" i="1"/>
  <c r="N172" i="1"/>
  <c r="C30" i="1" s="1"/>
  <c r="B8" i="7" s="1"/>
  <c r="B15" i="7" s="1"/>
  <c r="N222" i="1"/>
  <c r="P222" i="1" s="1"/>
  <c r="Q222" i="1" s="1"/>
  <c r="M102" i="1"/>
  <c r="Q102" i="1" s="1"/>
  <c r="N58" i="1"/>
  <c r="C15" i="1" s="1"/>
  <c r="B8" i="10" s="1"/>
  <c r="B15" i="10" s="1"/>
  <c r="M229" i="1"/>
  <c r="Q229" i="1" s="1"/>
  <c r="M69" i="1"/>
  <c r="Q69" i="1" s="1"/>
  <c r="N210" i="1"/>
  <c r="C35" i="1" s="1"/>
  <c r="B8" i="2" s="1"/>
  <c r="B15" i="2" s="1"/>
  <c r="Q265" i="3"/>
  <c r="Q104" i="3"/>
  <c r="Q253" i="3"/>
  <c r="Q194" i="3"/>
  <c r="Q228" i="3"/>
  <c r="Q118" i="3"/>
  <c r="Q138" i="6"/>
  <c r="Q81" i="6"/>
  <c r="Q178" i="6"/>
  <c r="M180" i="1"/>
  <c r="Q180" i="1" s="1"/>
  <c r="N266" i="6"/>
  <c r="P266" i="6" s="1"/>
  <c r="Q266" i="6" s="1"/>
  <c r="Q80" i="6"/>
  <c r="Q188" i="6"/>
  <c r="M143" i="6"/>
  <c r="Q143" i="6" s="1"/>
  <c r="Q118" i="6"/>
  <c r="Q185" i="6"/>
  <c r="Q193" i="6"/>
  <c r="Q231" i="6"/>
  <c r="Q218" i="1"/>
  <c r="Q146" i="1"/>
  <c r="Q220" i="1"/>
  <c r="Q221" i="1"/>
  <c r="M65" i="1"/>
  <c r="Q65" i="1" s="1"/>
  <c r="N109" i="3"/>
  <c r="P109" i="3" s="1"/>
  <c r="Q109" i="3" s="1"/>
  <c r="Q177" i="3"/>
  <c r="N64" i="3"/>
  <c r="P64" i="3" s="1"/>
  <c r="Q64" i="3" s="1"/>
  <c r="M254" i="3"/>
  <c r="Q254" i="3" s="1"/>
  <c r="M108" i="4"/>
  <c r="Q108" i="4" s="1"/>
  <c r="Q263" i="4"/>
  <c r="Q76" i="4"/>
  <c r="Q229" i="4"/>
  <c r="Q72" i="4"/>
  <c r="Q224" i="4"/>
  <c r="Q182" i="4"/>
  <c r="Q63" i="4"/>
  <c r="Q271" i="4"/>
  <c r="M188" i="3"/>
  <c r="Q188" i="3" s="1"/>
  <c r="Q100" i="3"/>
  <c r="Q178" i="3"/>
  <c r="N210" i="3"/>
  <c r="C35" i="3" s="1"/>
  <c r="C8" i="2" s="1"/>
  <c r="C15" i="2" s="1"/>
  <c r="Q182" i="3"/>
  <c r="Q141" i="6"/>
  <c r="Q194" i="6"/>
  <c r="Q114" i="6"/>
  <c r="Q259" i="6"/>
  <c r="Q182" i="6"/>
  <c r="Q252" i="6"/>
  <c r="Q189" i="6"/>
  <c r="N105" i="6"/>
  <c r="P105" i="6" s="1"/>
  <c r="Q105" i="6" s="1"/>
  <c r="Q227" i="6"/>
  <c r="Q233" i="6"/>
  <c r="M77" i="6"/>
  <c r="Q77" i="6" s="1"/>
  <c r="Q261" i="6"/>
  <c r="M78" i="6"/>
  <c r="Q78" i="6" s="1"/>
  <c r="Q267" i="6"/>
  <c r="Q263" i="6"/>
  <c r="Q186" i="6"/>
  <c r="Q100" i="6"/>
  <c r="Q225" i="6"/>
  <c r="Q102" i="6"/>
  <c r="N144" i="6"/>
  <c r="P144" i="6" s="1"/>
  <c r="Q144" i="6" s="1"/>
  <c r="Q221" i="5"/>
  <c r="Q79" i="5"/>
  <c r="Q180" i="6"/>
  <c r="Q194" i="4"/>
  <c r="M106" i="4"/>
  <c r="Q106" i="4" s="1"/>
  <c r="Q255" i="4"/>
  <c r="M139" i="3"/>
  <c r="Q139" i="3" s="1"/>
  <c r="N143" i="3"/>
  <c r="P143" i="3" s="1"/>
  <c r="Q143" i="3" s="1"/>
  <c r="C34" i="7"/>
  <c r="Q269" i="3"/>
  <c r="Q141" i="3"/>
  <c r="M184" i="3"/>
  <c r="Q184" i="3" s="1"/>
  <c r="Q153" i="3"/>
  <c r="Q252" i="3"/>
  <c r="Q150" i="3"/>
  <c r="Q155" i="6"/>
  <c r="Q181" i="6"/>
  <c r="Q215" i="6"/>
  <c r="Q219" i="6"/>
  <c r="Q117" i="4"/>
  <c r="Q147" i="4"/>
  <c r="Q143" i="4"/>
  <c r="Q80" i="4"/>
  <c r="Q105" i="4"/>
  <c r="N58" i="3"/>
  <c r="C15" i="3" s="1"/>
  <c r="C8" i="10" s="1"/>
  <c r="C31" i="10" s="1"/>
  <c r="Q224" i="3"/>
  <c r="Q184" i="6"/>
  <c r="N96" i="6"/>
  <c r="C20" i="6" s="1"/>
  <c r="E8" i="9" s="1"/>
  <c r="M107" i="6"/>
  <c r="Q104" i="6"/>
  <c r="N172" i="6"/>
  <c r="C30" i="6" s="1"/>
  <c r="E8" i="7" s="1"/>
  <c r="E27" i="7" s="1"/>
  <c r="Q217" i="6"/>
  <c r="Q264" i="6"/>
  <c r="D18" i="7"/>
  <c r="H19" i="7" s="1"/>
  <c r="Q138" i="4"/>
  <c r="Q155" i="4"/>
  <c r="Q214" i="4"/>
  <c r="Q253" i="4"/>
  <c r="M154" i="3"/>
  <c r="Q154" i="3" s="1"/>
  <c r="M115" i="3"/>
  <c r="Q115" i="3" s="1"/>
  <c r="Q189" i="5"/>
  <c r="Q66" i="5"/>
  <c r="Q109" i="5"/>
  <c r="Q225" i="5"/>
  <c r="Q271" i="6"/>
  <c r="M214" i="6"/>
  <c r="Q214" i="6" s="1"/>
  <c r="N248" i="6"/>
  <c r="C40" i="6" s="1"/>
  <c r="E8" i="12" s="1"/>
  <c r="Q67" i="6"/>
  <c r="Q111" i="6"/>
  <c r="N114" i="4"/>
  <c r="P114" i="4" s="1"/>
  <c r="Q114" i="4" s="1"/>
  <c r="M148" i="4"/>
  <c r="Q148" i="4" s="1"/>
  <c r="Q119" i="4"/>
  <c r="M177" i="4"/>
  <c r="Q177" i="4" s="1"/>
  <c r="Q70" i="4"/>
  <c r="N144" i="3"/>
  <c r="P144" i="3" s="1"/>
  <c r="M144" i="3"/>
  <c r="M263" i="3"/>
  <c r="Q263" i="3" s="1"/>
  <c r="Q185" i="3"/>
  <c r="M271" i="3"/>
  <c r="Q271" i="3" s="1"/>
  <c r="N220" i="3"/>
  <c r="P220" i="3" s="1"/>
  <c r="M220" i="3"/>
  <c r="N116" i="3"/>
  <c r="P116" i="3" s="1"/>
  <c r="M116" i="3"/>
  <c r="Q151" i="6"/>
  <c r="Q64" i="6"/>
  <c r="Q110" i="6"/>
  <c r="Q269" i="6"/>
  <c r="Q221" i="3"/>
  <c r="Q155" i="5"/>
  <c r="Q63" i="5"/>
  <c r="Q187" i="6"/>
  <c r="Q68" i="6"/>
  <c r="Q224" i="6"/>
  <c r="Q269" i="4"/>
  <c r="Q108" i="6"/>
  <c r="Q153" i="4"/>
  <c r="Q109" i="4"/>
  <c r="N57" i="6"/>
  <c r="Q257" i="4"/>
  <c r="Q151" i="4"/>
  <c r="N210" i="4"/>
  <c r="C35" i="4" s="1"/>
  <c r="D8" i="2" s="1"/>
  <c r="D15" i="2" s="1"/>
  <c r="Q191" i="4"/>
  <c r="Q152" i="6"/>
  <c r="N56" i="6"/>
  <c r="Q103" i="5"/>
  <c r="Q220" i="5"/>
  <c r="Q222" i="5"/>
  <c r="N230" i="4"/>
  <c r="P230" i="4" s="1"/>
  <c r="M230" i="4"/>
  <c r="Q138" i="5"/>
  <c r="Q181" i="5"/>
  <c r="Q76" i="5"/>
  <c r="Q78" i="5"/>
  <c r="Q230" i="5"/>
  <c r="Q255" i="5"/>
  <c r="Q69" i="3"/>
  <c r="M157" i="4"/>
  <c r="N157" i="4"/>
  <c r="P157" i="4" s="1"/>
  <c r="M177" i="6"/>
  <c r="N177" i="6"/>
  <c r="P177" i="6" s="1"/>
  <c r="N259" i="4"/>
  <c r="P259" i="4" s="1"/>
  <c r="M259" i="4"/>
  <c r="Q139" i="4"/>
  <c r="N207" i="6"/>
  <c r="N210" i="6" s="1"/>
  <c r="C35" i="6" s="1"/>
  <c r="E8" i="2" s="1"/>
  <c r="N96" i="5"/>
  <c r="C20" i="5" s="1"/>
  <c r="F8" i="9" s="1"/>
  <c r="F15" i="9" s="1"/>
  <c r="Q101" i="5"/>
  <c r="Q141" i="5"/>
  <c r="N172" i="5"/>
  <c r="C30" i="5" s="1"/>
  <c r="F8" i="7" s="1"/>
  <c r="F15" i="7" s="1"/>
  <c r="Q226" i="5"/>
  <c r="Q154" i="5"/>
  <c r="Q177" i="5"/>
  <c r="Q214" i="5"/>
  <c r="Q256" i="5"/>
  <c r="Q113" i="5"/>
  <c r="Q192" i="5"/>
  <c r="Q185" i="5"/>
  <c r="Q222" i="6"/>
  <c r="Q74" i="6"/>
  <c r="Q70" i="6"/>
  <c r="Q71" i="6"/>
  <c r="Q254" i="6"/>
  <c r="Q73" i="6"/>
  <c r="E18" i="10"/>
  <c r="E38" i="10"/>
  <c r="Q76" i="6"/>
  <c r="Q270" i="6"/>
  <c r="Q101" i="6"/>
  <c r="Q218" i="6"/>
  <c r="Q228" i="6"/>
  <c r="Q62" i="6"/>
  <c r="Q157" i="6"/>
  <c r="Q255" i="3"/>
  <c r="N248" i="3"/>
  <c r="C40" i="3" s="1"/>
  <c r="C8" i="12" s="1"/>
  <c r="Q148" i="3"/>
  <c r="Q77" i="3"/>
  <c r="Q147" i="1"/>
  <c r="Q224" i="5"/>
  <c r="Q218" i="5"/>
  <c r="Q271" i="5"/>
  <c r="Q107" i="5"/>
  <c r="Q62" i="5"/>
  <c r="Q105" i="5"/>
  <c r="Q111" i="5"/>
  <c r="Q260" i="5"/>
  <c r="Q146" i="5"/>
  <c r="Q268" i="5"/>
  <c r="Q115" i="5"/>
  <c r="N210" i="5"/>
  <c r="C35" i="5" s="1"/>
  <c r="F8" i="2" s="1"/>
  <c r="F15" i="2" s="1"/>
  <c r="Q233" i="5"/>
  <c r="Q74" i="5"/>
  <c r="Q264" i="5"/>
  <c r="Q176" i="5"/>
  <c r="Q252" i="5"/>
  <c r="Q228" i="5"/>
  <c r="Q147" i="5"/>
  <c r="Q217" i="5"/>
  <c r="Q193" i="5"/>
  <c r="Q64" i="5"/>
  <c r="Q72" i="5"/>
  <c r="Q153" i="5"/>
  <c r="Q180" i="5"/>
  <c r="Q68" i="5"/>
  <c r="Q70" i="5"/>
  <c r="N134" i="5"/>
  <c r="C25" i="5" s="1"/>
  <c r="F8" i="8" s="1"/>
  <c r="F15" i="8" s="1"/>
  <c r="Q149" i="5"/>
  <c r="Q62" i="4"/>
  <c r="Q144" i="4"/>
  <c r="N172" i="4"/>
  <c r="C30" i="4" s="1"/>
  <c r="D8" i="7" s="1"/>
  <c r="Q270" i="4"/>
  <c r="Q219" i="4"/>
  <c r="Q252" i="4"/>
  <c r="Q215" i="4"/>
  <c r="N134" i="4"/>
  <c r="C25" i="4" s="1"/>
  <c r="D8" i="8" s="1"/>
  <c r="Q73" i="4"/>
  <c r="Q227" i="4"/>
  <c r="Q231" i="4"/>
  <c r="Q81" i="4"/>
  <c r="Q156" i="4"/>
  <c r="Q77" i="4"/>
  <c r="Q181" i="4"/>
  <c r="Q145" i="4"/>
  <c r="Q223" i="4"/>
  <c r="N248" i="4"/>
  <c r="C40" i="4" s="1"/>
  <c r="D8" i="12" s="1"/>
  <c r="Q140" i="4"/>
  <c r="Q78" i="4"/>
  <c r="Q104" i="4"/>
  <c r="Q146" i="4"/>
  <c r="Q256" i="4"/>
  <c r="Q193" i="4"/>
  <c r="Q264" i="4"/>
  <c r="Q187" i="4"/>
  <c r="Q100" i="4"/>
  <c r="N58" i="4"/>
  <c r="C15" i="4" s="1"/>
  <c r="D8" i="10" s="1"/>
  <c r="Q152" i="4"/>
  <c r="Q223" i="3"/>
  <c r="Q67" i="3"/>
  <c r="Q111" i="3"/>
  <c r="Q66" i="3"/>
  <c r="Q78" i="3"/>
  <c r="Q266" i="3"/>
  <c r="Q218" i="3"/>
  <c r="Q214" i="3"/>
  <c r="Q229" i="3"/>
  <c r="Q230" i="6"/>
  <c r="Q148" i="6"/>
  <c r="Q232" i="6"/>
  <c r="Q139" i="6"/>
  <c r="Q191" i="6"/>
  <c r="Q154" i="6"/>
  <c r="Q262" i="6"/>
  <c r="Q147" i="6"/>
  <c r="Q113" i="6"/>
  <c r="Q258" i="6"/>
  <c r="Q216" i="6"/>
  <c r="Q66" i="6"/>
  <c r="Q195" i="6"/>
  <c r="Q69" i="6"/>
  <c r="Q179" i="6"/>
  <c r="Q226" i="6"/>
  <c r="Q63" i="6"/>
  <c r="Q153" i="6"/>
  <c r="Q140" i="6"/>
  <c r="Q183" i="6"/>
  <c r="Q117" i="6"/>
  <c r="Q119" i="6"/>
  <c r="Q220" i="6"/>
  <c r="Q103" i="6"/>
  <c r="N172" i="3"/>
  <c r="C30" i="3" s="1"/>
  <c r="C8" i="7" s="1"/>
  <c r="Q79" i="3"/>
  <c r="Q226" i="3"/>
  <c r="Q76" i="3"/>
  <c r="Q101" i="3"/>
  <c r="Q215" i="3"/>
  <c r="N134" i="3"/>
  <c r="C25" i="3" s="1"/>
  <c r="C8" i="8" s="1"/>
  <c r="Q179" i="4"/>
  <c r="Q142" i="4"/>
  <c r="Q65" i="4"/>
  <c r="Q112" i="4"/>
  <c r="Q79" i="4"/>
  <c r="Q262" i="4"/>
  <c r="N96" i="4"/>
  <c r="C20" i="4" s="1"/>
  <c r="D8" i="9" s="1"/>
  <c r="Q67" i="4"/>
  <c r="Q69" i="4"/>
  <c r="Q118" i="4"/>
  <c r="Q183" i="4"/>
  <c r="Q195" i="4"/>
  <c r="Q254" i="4"/>
  <c r="Q266" i="4"/>
  <c r="Q260" i="4"/>
  <c r="N58" i="5"/>
  <c r="C15" i="5" s="1"/>
  <c r="F8" i="10" s="1"/>
  <c r="F15" i="10" s="1"/>
  <c r="Q258" i="3"/>
  <c r="Q73" i="3"/>
  <c r="N96" i="3"/>
  <c r="C20" i="3" s="1"/>
  <c r="C8" i="9" s="1"/>
  <c r="Q68" i="3"/>
  <c r="Q72" i="3"/>
  <c r="Q119" i="3"/>
  <c r="Q262" i="3"/>
  <c r="Q62" i="3"/>
  <c r="Q222" i="3"/>
  <c r="Q225" i="3"/>
  <c r="Q140" i="3"/>
  <c r="Q113" i="3"/>
  <c r="Q107" i="3"/>
  <c r="Q75" i="3"/>
  <c r="Q219" i="3"/>
  <c r="Q105" i="3"/>
  <c r="Q81" i="3"/>
  <c r="Q71" i="3"/>
  <c r="Q233" i="3"/>
  <c r="Q180" i="3"/>
  <c r="Q74" i="3"/>
  <c r="Q151" i="3"/>
  <c r="Q259" i="3"/>
  <c r="Q176" i="3"/>
  <c r="Q70" i="3"/>
  <c r="Q147" i="3"/>
  <c r="Q230" i="3"/>
  <c r="Q270" i="3"/>
  <c r="Q117" i="3"/>
  <c r="Q80" i="3"/>
  <c r="Q267" i="3"/>
  <c r="Q195" i="3"/>
  <c r="Q118" i="1"/>
  <c r="Q139" i="1"/>
  <c r="Q155" i="1"/>
  <c r="Q117" i="1"/>
  <c r="Q114" i="1"/>
  <c r="N134" i="1"/>
  <c r="C25" i="1" s="1"/>
  <c r="B8" i="8" s="1"/>
  <c r="B15" i="8" s="1"/>
  <c r="J15" i="10" l="1"/>
  <c r="I15" i="10"/>
  <c r="H15" i="10"/>
  <c r="J19" i="8"/>
  <c r="I19" i="8"/>
  <c r="J19" i="9"/>
  <c r="H19" i="9"/>
  <c r="I19" i="2"/>
  <c r="H19" i="10"/>
  <c r="Q107" i="6"/>
  <c r="Q120" i="6" s="1"/>
  <c r="C21" i="6" s="1"/>
  <c r="E9" i="9" s="1"/>
  <c r="Q272" i="1"/>
  <c r="C41" i="1" s="1"/>
  <c r="B9" i="12" s="1"/>
  <c r="B12" i="12" s="1"/>
  <c r="E15" i="9"/>
  <c r="Q71" i="5"/>
  <c r="Q82" i="5" s="1"/>
  <c r="C16" i="5" s="1"/>
  <c r="Q196" i="1"/>
  <c r="C31" i="1" s="1"/>
  <c r="B9" i="7" s="1"/>
  <c r="B24" i="7" s="1"/>
  <c r="Q82" i="1"/>
  <c r="C16" i="1" s="1"/>
  <c r="B9" i="10" s="1"/>
  <c r="C31" i="2"/>
  <c r="C27" i="2"/>
  <c r="E31" i="8"/>
  <c r="Q144" i="3"/>
  <c r="Q158" i="3" s="1"/>
  <c r="C26" i="3" s="1"/>
  <c r="C9" i="8" s="1"/>
  <c r="E27" i="9"/>
  <c r="E31" i="9"/>
  <c r="E15" i="7"/>
  <c r="E31" i="7"/>
  <c r="C27" i="10"/>
  <c r="C15" i="10"/>
  <c r="I19" i="10"/>
  <c r="I19" i="7"/>
  <c r="Q259" i="4"/>
  <c r="Q272" i="4" s="1"/>
  <c r="C41" i="4" s="1"/>
  <c r="D9" i="12" s="1"/>
  <c r="D12" i="12" s="1"/>
  <c r="D15" i="12" s="1"/>
  <c r="J19" i="10"/>
  <c r="E27" i="8"/>
  <c r="Q230" i="4"/>
  <c r="Q234" i="4" s="1"/>
  <c r="C36" i="4" s="1"/>
  <c r="D9" i="2" s="1"/>
  <c r="J19" i="7"/>
  <c r="Q220" i="3"/>
  <c r="Q234" i="3" s="1"/>
  <c r="C36" i="3" s="1"/>
  <c r="C9" i="2" s="1"/>
  <c r="N58" i="6"/>
  <c r="C15" i="6" s="1"/>
  <c r="E8" i="10" s="1"/>
  <c r="D35" i="2"/>
  <c r="Q116" i="3"/>
  <c r="Q120" i="3" s="1"/>
  <c r="C21" i="3" s="1"/>
  <c r="C9" i="9" s="1"/>
  <c r="D39" i="2"/>
  <c r="Q177" i="6"/>
  <c r="Q196" i="6" s="1"/>
  <c r="C31" i="6" s="1"/>
  <c r="E9" i="7" s="1"/>
  <c r="Q157" i="4"/>
  <c r="Q158" i="4" s="1"/>
  <c r="C26" i="4" s="1"/>
  <c r="D9" i="8" s="1"/>
  <c r="Q234" i="1"/>
  <c r="C36" i="1" s="1"/>
  <c r="B9" i="2" s="1"/>
  <c r="B24" i="2" s="1"/>
  <c r="Q120" i="5"/>
  <c r="C21" i="5" s="1"/>
  <c r="F9" i="9" s="1"/>
  <c r="F28" i="9" s="1"/>
  <c r="Q158" i="5"/>
  <c r="C26" i="5" s="1"/>
  <c r="F9" i="8" s="1"/>
  <c r="Q234" i="5"/>
  <c r="C36" i="5" s="1"/>
  <c r="F9" i="2" s="1"/>
  <c r="F24" i="2" s="1"/>
  <c r="Q196" i="5"/>
  <c r="C31" i="5" s="1"/>
  <c r="F9" i="7" s="1"/>
  <c r="Q272" i="5"/>
  <c r="C41" i="5" s="1"/>
  <c r="F9" i="12" s="1"/>
  <c r="F12" i="12" s="1"/>
  <c r="F15" i="12" s="1"/>
  <c r="Q272" i="6"/>
  <c r="C41" i="6" s="1"/>
  <c r="E9" i="12" s="1"/>
  <c r="E12" i="12" s="1"/>
  <c r="E15" i="12" s="1"/>
  <c r="E31" i="2"/>
  <c r="E27" i="2"/>
  <c r="E15" i="2"/>
  <c r="J15" i="2" s="1"/>
  <c r="Q82" i="6"/>
  <c r="C16" i="6" s="1"/>
  <c r="E9" i="10" s="1"/>
  <c r="D39" i="7"/>
  <c r="D35" i="7"/>
  <c r="D15" i="7"/>
  <c r="D39" i="9"/>
  <c r="D15" i="9"/>
  <c r="D35" i="9"/>
  <c r="D39" i="8"/>
  <c r="D35" i="8"/>
  <c r="D15" i="8"/>
  <c r="D39" i="10"/>
  <c r="D15" i="10"/>
  <c r="C27" i="9"/>
  <c r="C31" i="9"/>
  <c r="C15" i="9"/>
  <c r="C27" i="8"/>
  <c r="C15" i="8"/>
  <c r="C31" i="8"/>
  <c r="C31" i="7"/>
  <c r="C27" i="7"/>
  <c r="C15" i="7"/>
  <c r="Q158" i="1"/>
  <c r="C26" i="1" s="1"/>
  <c r="B9" i="8" s="1"/>
  <c r="B40" i="8" s="1"/>
  <c r="Q120" i="4"/>
  <c r="C21" i="4" s="1"/>
  <c r="D9" i="9" s="1"/>
  <c r="Q82" i="4"/>
  <c r="C16" i="4" s="1"/>
  <c r="D9" i="10" s="1"/>
  <c r="Q196" i="4"/>
  <c r="C31" i="4" s="1"/>
  <c r="D9" i="7" s="1"/>
  <c r="Q158" i="6"/>
  <c r="C26" i="6" s="1"/>
  <c r="Q234" i="6"/>
  <c r="C36" i="6" s="1"/>
  <c r="E9" i="2" s="1"/>
  <c r="Q196" i="3"/>
  <c r="C31" i="3" s="1"/>
  <c r="C9" i="7" s="1"/>
  <c r="Q272" i="3"/>
  <c r="C41" i="3" s="1"/>
  <c r="C9" i="12" s="1"/>
  <c r="C12" i="12" s="1"/>
  <c r="C15" i="12" s="1"/>
  <c r="Q82" i="3"/>
  <c r="C16" i="3" s="1"/>
  <c r="C9" i="10" s="1"/>
  <c r="Q120" i="1"/>
  <c r="C21" i="1" s="1"/>
  <c r="B9" i="9" s="1"/>
  <c r="H19" i="12" l="1"/>
  <c r="H25" i="12"/>
  <c r="H21" i="12"/>
  <c r="H23" i="12"/>
  <c r="B15" i="12"/>
  <c r="H27" i="12" s="1"/>
  <c r="H32" i="12"/>
  <c r="H34" i="12" s="1"/>
  <c r="H15" i="2"/>
  <c r="I15" i="2"/>
  <c r="B28" i="7"/>
  <c r="H27" i="7" s="1"/>
  <c r="B40" i="7"/>
  <c r="I15" i="8"/>
  <c r="F28" i="2"/>
  <c r="E15" i="10"/>
  <c r="E31" i="10"/>
  <c r="E27" i="10"/>
  <c r="F36" i="9"/>
  <c r="H15" i="8"/>
  <c r="B40" i="2"/>
  <c r="B28" i="2"/>
  <c r="F24" i="9"/>
  <c r="F36" i="7"/>
  <c r="F24" i="7"/>
  <c r="F28" i="7"/>
  <c r="F36" i="8"/>
  <c r="F24" i="8"/>
  <c r="F28" i="8"/>
  <c r="F36" i="2"/>
  <c r="F9" i="10"/>
  <c r="E36" i="2"/>
  <c r="H35" i="2" s="1"/>
  <c r="E24" i="2"/>
  <c r="H35" i="10"/>
  <c r="E24" i="10"/>
  <c r="E24" i="9"/>
  <c r="E36" i="9"/>
  <c r="H35" i="9" s="1"/>
  <c r="E36" i="7"/>
  <c r="H35" i="7" s="1"/>
  <c r="E24" i="7"/>
  <c r="E9" i="8"/>
  <c r="D24" i="8"/>
  <c r="D32" i="8"/>
  <c r="I31" i="8" s="1"/>
  <c r="D24" i="7"/>
  <c r="D32" i="7"/>
  <c r="J31" i="7" s="1"/>
  <c r="D32" i="2"/>
  <c r="D24" i="2"/>
  <c r="D24" i="10"/>
  <c r="D32" i="10"/>
  <c r="D24" i="9"/>
  <c r="D32" i="9"/>
  <c r="I31" i="9" s="1"/>
  <c r="J15" i="8"/>
  <c r="C24" i="7"/>
  <c r="C40" i="7"/>
  <c r="C24" i="9"/>
  <c r="C40" i="9"/>
  <c r="C24" i="8"/>
  <c r="C40" i="8"/>
  <c r="I39" i="8" s="1"/>
  <c r="J15" i="7"/>
  <c r="I15" i="7"/>
  <c r="H15" i="7"/>
  <c r="H15" i="9"/>
  <c r="I15" i="9"/>
  <c r="J15" i="9"/>
  <c r="C24" i="10"/>
  <c r="C40" i="10"/>
  <c r="C24" i="2"/>
  <c r="C40" i="2"/>
  <c r="B28" i="8"/>
  <c r="B24" i="8"/>
  <c r="B40" i="10"/>
  <c r="B24" i="10"/>
  <c r="B28" i="10"/>
  <c r="B28" i="9"/>
  <c r="B24" i="9"/>
  <c r="B40" i="9"/>
  <c r="H29" i="12" l="1"/>
  <c r="P15" i="11" s="1"/>
  <c r="H23" i="2"/>
  <c r="J39" i="10"/>
  <c r="I39" i="10"/>
  <c r="H39" i="10"/>
  <c r="I27" i="2"/>
  <c r="J27" i="2"/>
  <c r="H27" i="2"/>
  <c r="I23" i="2"/>
  <c r="H31" i="7"/>
  <c r="I31" i="7"/>
  <c r="J27" i="7"/>
  <c r="J39" i="7"/>
  <c r="P16" i="11"/>
  <c r="I27" i="7"/>
  <c r="J35" i="2"/>
  <c r="J23" i="7"/>
  <c r="H39" i="7"/>
  <c r="I39" i="7"/>
  <c r="H23" i="7"/>
  <c r="H31" i="8"/>
  <c r="H39" i="2"/>
  <c r="J35" i="7"/>
  <c r="I35" i="2"/>
  <c r="J27" i="8"/>
  <c r="I35" i="10"/>
  <c r="F28" i="10"/>
  <c r="I27" i="10" s="1"/>
  <c r="F24" i="10"/>
  <c r="J23" i="10" s="1"/>
  <c r="I35" i="7"/>
  <c r="J35" i="9"/>
  <c r="E36" i="8"/>
  <c r="E24" i="8"/>
  <c r="I35" i="9"/>
  <c r="J31" i="8"/>
  <c r="H31" i="2"/>
  <c r="I31" i="2"/>
  <c r="J31" i="2"/>
  <c r="H31" i="9"/>
  <c r="J31" i="9"/>
  <c r="I31" i="10"/>
  <c r="J31" i="10"/>
  <c r="H39" i="8"/>
  <c r="J39" i="2"/>
  <c r="I39" i="2"/>
  <c r="I23" i="7"/>
  <c r="J23" i="2"/>
  <c r="J39" i="8"/>
  <c r="I27" i="8"/>
  <c r="H27" i="8"/>
  <c r="J23" i="9"/>
  <c r="I23" i="9"/>
  <c r="H23" i="9"/>
  <c r="J27" i="9"/>
  <c r="H27" i="9"/>
  <c r="I27" i="9"/>
  <c r="J39" i="9"/>
  <c r="I39" i="9"/>
  <c r="H39" i="9"/>
  <c r="H23" i="10"/>
  <c r="H27" i="10"/>
  <c r="H42" i="10" l="1"/>
  <c r="H45" i="10" s="1"/>
  <c r="J35" i="10"/>
  <c r="J27" i="10"/>
  <c r="I23" i="10"/>
  <c r="I42" i="10" s="1"/>
  <c r="H42" i="7"/>
  <c r="H45" i="7" s="1"/>
  <c r="J42" i="7"/>
  <c r="J45" i="7" s="1"/>
  <c r="I42" i="7"/>
  <c r="I45" i="7" s="1"/>
  <c r="J42" i="2"/>
  <c r="J45" i="2" s="1"/>
  <c r="I23" i="8"/>
  <c r="H23" i="8"/>
  <c r="J23" i="8"/>
  <c r="H35" i="8"/>
  <c r="I35" i="8"/>
  <c r="J35" i="8"/>
  <c r="I42" i="2"/>
  <c r="I45" i="2" s="1"/>
  <c r="H42" i="2"/>
  <c r="H45" i="2" s="1"/>
  <c r="H42" i="9"/>
  <c r="H45" i="9" s="1"/>
  <c r="I42" i="9"/>
  <c r="I45" i="9" s="1"/>
  <c r="J42" i="9"/>
  <c r="J45" i="9" s="1"/>
  <c r="J42" i="10" l="1"/>
  <c r="J45" i="10" s="1"/>
  <c r="J48" i="9"/>
  <c r="D27" i="11" s="1"/>
  <c r="I45" i="10"/>
  <c r="J48" i="7"/>
  <c r="D29" i="11" s="1"/>
  <c r="I42" i="8"/>
  <c r="I45" i="8" s="1"/>
  <c r="J48" i="2"/>
  <c r="D30" i="11" s="1"/>
  <c r="J42" i="8"/>
  <c r="J45" i="8" s="1"/>
  <c r="H42" i="8"/>
  <c r="H45" i="8" s="1"/>
  <c r="J48" i="10" l="1"/>
  <c r="D26" i="11" s="1"/>
  <c r="J48" i="8"/>
  <c r="D28" i="11" s="1"/>
  <c r="D32" i="11" l="1"/>
  <c r="D34" i="11" l="1"/>
  <c r="D36" i="11" s="1"/>
</calcChain>
</file>

<file path=xl/sharedStrings.xml><?xml version="1.0" encoding="utf-8"?>
<sst xmlns="http://schemas.openxmlformats.org/spreadsheetml/2006/main" count="3429" uniqueCount="117">
  <si>
    <t>A</t>
  </si>
  <si>
    <t>B</t>
  </si>
  <si>
    <t>C</t>
  </si>
  <si>
    <t>D</t>
  </si>
  <si>
    <t>E</t>
  </si>
  <si>
    <t>SUM</t>
  </si>
  <si>
    <t>probability</t>
  </si>
  <si>
    <t>1st symbol</t>
  </si>
  <si>
    <t>2nd symbol</t>
  </si>
  <si>
    <t>% 1st symbol</t>
  </si>
  <si>
    <t>% of 2nd symbol</t>
  </si>
  <si>
    <t>total %</t>
  </si>
  <si>
    <t xml:space="preserve">sum = </t>
  </si>
  <si>
    <t>% of 3rd symbol</t>
  </si>
  <si>
    <t>3rd symbol</t>
  </si>
  <si>
    <t>position of A</t>
  </si>
  <si>
    <t>SYMBOL</t>
  </si>
  <si>
    <t>Axx</t>
  </si>
  <si>
    <t>xAx</t>
  </si>
  <si>
    <t>xxA</t>
  </si>
  <si>
    <t>position of B</t>
  </si>
  <si>
    <t>Bxx</t>
  </si>
  <si>
    <t>xBx</t>
  </si>
  <si>
    <t>xxB</t>
  </si>
  <si>
    <t>position of C</t>
  </si>
  <si>
    <t>position of D</t>
  </si>
  <si>
    <t>position of E</t>
  </si>
  <si>
    <t>Cxx</t>
  </si>
  <si>
    <t>xCx</t>
  </si>
  <si>
    <t>xxC</t>
  </si>
  <si>
    <t>Dxx</t>
  </si>
  <si>
    <t>xDx</t>
  </si>
  <si>
    <t>xxD</t>
  </si>
  <si>
    <t>Exx</t>
  </si>
  <si>
    <t>xEx</t>
  </si>
  <si>
    <t>xxE</t>
  </si>
  <si>
    <t>new pot</t>
  </si>
  <si>
    <t>pot</t>
  </si>
  <si>
    <t>F</t>
  </si>
  <si>
    <t>position of F</t>
  </si>
  <si>
    <t>Fxx</t>
  </si>
  <si>
    <t>xFx</t>
  </si>
  <si>
    <t>xxF</t>
  </si>
  <si>
    <t>3 items</t>
  </si>
  <si>
    <t>4 items</t>
  </si>
  <si>
    <t>5 items</t>
  </si>
  <si>
    <t xml:space="preserve">multiplier </t>
  </si>
  <si>
    <t>3 in line</t>
  </si>
  <si>
    <t>4 in line</t>
  </si>
  <si>
    <t>5 in line</t>
  </si>
  <si>
    <t>RTP:</t>
  </si>
  <si>
    <t>probability of hitting exactly:</t>
  </si>
  <si>
    <t>free spins</t>
  </si>
  <si>
    <t>REEL 1</t>
  </si>
  <si>
    <t>REEL2</t>
  </si>
  <si>
    <t>REEL 3</t>
  </si>
  <si>
    <t>REEL4</t>
  </si>
  <si>
    <t>REEL 5</t>
  </si>
  <si>
    <t>reel1</t>
  </si>
  <si>
    <t>reel2</t>
  </si>
  <si>
    <t>reel3</t>
  </si>
  <si>
    <t>reel4</t>
  </si>
  <si>
    <t>reel5</t>
  </si>
  <si>
    <t>REEL1</t>
  </si>
  <si>
    <t>REEL3</t>
  </si>
  <si>
    <t>REEL5</t>
  </si>
  <si>
    <t>probability of hitting Free Spin symbol in any position of given reel:</t>
  </si>
  <si>
    <t>multiplier</t>
  </si>
  <si>
    <t>A stands for Nuclear Bomb</t>
  </si>
  <si>
    <t>B stands for Brotherhood of Steel</t>
  </si>
  <si>
    <t>for practical reasons symbols' names are replaced with letters</t>
  </si>
  <si>
    <t>SUM =</t>
  </si>
  <si>
    <t>C stands for Vault13</t>
  </si>
  <si>
    <t>D stands for Stimpack</t>
  </si>
  <si>
    <t>REEL 4</t>
  </si>
  <si>
    <t>hitting symbol</t>
  </si>
  <si>
    <t>A x x</t>
  </si>
  <si>
    <t>x A x</t>
  </si>
  <si>
    <t>x x A</t>
  </si>
  <si>
    <t>B x x</t>
  </si>
  <si>
    <t>x B x</t>
  </si>
  <si>
    <t>x x B</t>
  </si>
  <si>
    <t>C x x</t>
  </si>
  <si>
    <t>x C x</t>
  </si>
  <si>
    <t>x x C</t>
  </si>
  <si>
    <t>D x x</t>
  </si>
  <si>
    <t>x D x</t>
  </si>
  <si>
    <t>x x D</t>
  </si>
  <si>
    <t>E x x</t>
  </si>
  <si>
    <t>x E x</t>
  </si>
  <si>
    <t>x x E</t>
  </si>
  <si>
    <t>F x x</t>
  </si>
  <si>
    <t>x F x</t>
  </si>
  <si>
    <t>x x F</t>
  </si>
  <si>
    <t>REEL 2</t>
  </si>
  <si>
    <t>RTP</t>
  </si>
  <si>
    <t>TOTAL RTP</t>
  </si>
  <si>
    <t>hit symbols</t>
  </si>
  <si>
    <t>F stands for Freespin</t>
  </si>
  <si>
    <t>freespins</t>
  </si>
  <si>
    <t>multipliers of symbols:</t>
  </si>
  <si>
    <t>probability of NOT hitting Free Spin symbol in any position of given reel:</t>
  </si>
  <si>
    <t>sum =</t>
  </si>
  <si>
    <t>probability of hitting the symbol in particular position</t>
  </si>
  <si>
    <t>probability of hitting Free Spin symbol in particular position</t>
  </si>
  <si>
    <t>E stands for Nuka Cola</t>
  </si>
  <si>
    <t>probability of hitting 4 symbols bonus</t>
  </si>
  <si>
    <t>probability of hitting 5 symbols bonus</t>
  </si>
  <si>
    <t>\</t>
  </si>
  <si>
    <t>total RTP</t>
  </si>
  <si>
    <t>the math model for Fallout Slot</t>
  </si>
  <si>
    <t>number of symbols on given reels</t>
  </si>
  <si>
    <t>number of 1st symbol</t>
  </si>
  <si>
    <t>number of 2nd symbol</t>
  </si>
  <si>
    <t>number of 3rd symbol</t>
  </si>
  <si>
    <t>symbol</t>
  </si>
  <si>
    <t>number in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</si>
</sst>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9" tint="0.79998168889431442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3" fillId="3" borderId="0" xfId="2"/>
    <xf numFmtId="0" fontId="4" fillId="4" borderId="1" xfId="3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3" fillId="3" borderId="1" xfId="2" applyBorder="1"/>
    <xf numFmtId="0" fontId="0" fillId="0" borderId="1" xfId="0" applyFill="1" applyBorder="1"/>
    <xf numFmtId="0" fontId="1" fillId="7" borderId="1" xfId="7" applyBorder="1"/>
    <xf numFmtId="0" fontId="2" fillId="2" borderId="1" xfId="1" applyBorder="1"/>
    <xf numFmtId="0" fontId="2" fillId="2" borderId="0" xfId="1"/>
    <xf numFmtId="0" fontId="1" fillId="5" borderId="1" xfId="5" applyBorder="1"/>
    <xf numFmtId="0" fontId="1" fillId="6" borderId="1" xfId="6" applyBorder="1"/>
    <xf numFmtId="0" fontId="1" fillId="5" borderId="0" xfId="5"/>
    <xf numFmtId="0" fontId="1" fillId="7" borderId="0" xfId="7"/>
    <xf numFmtId="0" fontId="1" fillId="6" borderId="0" xfId="6"/>
    <xf numFmtId="0" fontId="5" fillId="0" borderId="6" xfId="4" applyFill="1" applyBorder="1"/>
    <xf numFmtId="0" fontId="5" fillId="0" borderId="0" xfId="4"/>
    <xf numFmtId="0" fontId="6" fillId="0" borderId="0" xfId="0" applyFont="1"/>
    <xf numFmtId="0" fontId="5" fillId="0" borderId="1" xfId="4" applyFill="1" applyBorder="1"/>
    <xf numFmtId="0" fontId="0" fillId="0" borderId="7" xfId="0" applyBorder="1"/>
    <xf numFmtId="0" fontId="0" fillId="0" borderId="2" xfId="0" applyBorder="1"/>
    <xf numFmtId="0" fontId="8" fillId="9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8" borderId="0" xfId="0" applyFont="1" applyFill="1" applyBorder="1"/>
    <xf numFmtId="0" fontId="7" fillId="0" borderId="0" xfId="0" applyFont="1" applyFill="1" applyBorder="1"/>
    <xf numFmtId="0" fontId="7" fillId="0" borderId="0" xfId="0" applyFont="1"/>
    <xf numFmtId="0" fontId="0" fillId="0" borderId="0" xfId="0" applyFill="1" applyBorder="1"/>
    <xf numFmtId="0" fontId="4" fillId="0" borderId="0" xfId="3" applyFill="1" applyBorder="1"/>
    <xf numFmtId="0" fontId="3" fillId="3" borderId="3" xfId="2" applyBorder="1"/>
    <xf numFmtId="0" fontId="4" fillId="4" borderId="4" xfId="3" applyBorder="1"/>
    <xf numFmtId="0" fontId="4" fillId="4" borderId="5" xfId="3" applyBorder="1"/>
    <xf numFmtId="0" fontId="5" fillId="0" borderId="0" xfId="4" applyFill="1" applyBorder="1"/>
    <xf numFmtId="0" fontId="4" fillId="0" borderId="0" xfId="3" applyFill="1"/>
    <xf numFmtId="0" fontId="0" fillId="6" borderId="0" xfId="6" applyFont="1" applyAlignment="1">
      <alignment horizontal="left"/>
    </xf>
    <xf numFmtId="0" fontId="1" fillId="6" borderId="0" xfId="6" applyAlignment="1">
      <alignment horizontal="left"/>
    </xf>
    <xf numFmtId="0" fontId="5" fillId="0" borderId="0" xfId="4" applyAlignment="1">
      <alignment horizontal="left"/>
    </xf>
    <xf numFmtId="0" fontId="0" fillId="0" borderId="0" xfId="0" applyAlignment="1">
      <alignment horizontal="left"/>
    </xf>
    <xf numFmtId="0" fontId="3" fillId="3" borderId="0" xfId="2" applyAlignment="1">
      <alignment horizontal="left"/>
    </xf>
    <xf numFmtId="0" fontId="2" fillId="2" borderId="0" xfId="1" applyAlignment="1">
      <alignment horizontal="left"/>
    </xf>
    <xf numFmtId="0" fontId="1" fillId="5" borderId="0" xfId="5" applyAlignment="1">
      <alignment horizontal="left"/>
    </xf>
    <xf numFmtId="0" fontId="1" fillId="7" borderId="0" xfId="7" applyAlignment="1">
      <alignment horizontal="left"/>
    </xf>
    <xf numFmtId="0" fontId="0" fillId="0" borderId="1" xfId="0" applyBorder="1" applyAlignment="1">
      <alignment horizontal="center"/>
    </xf>
  </cellXfs>
  <cellStyles count="8">
    <cellStyle name="20% - Accent4" xfId="7" builtinId="42"/>
    <cellStyle name="40% - Accent1" xfId="5" builtinId="31"/>
    <cellStyle name="40% - Accent3" xfId="6" builtinId="39"/>
    <cellStyle name="Bad" xfId="2" builtinId="27"/>
    <cellStyle name="Good" xfId="1" builtinId="26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tabSelected="1" zoomScale="85" zoomScaleNormal="85" workbookViewId="0">
      <selection activeCell="R22" sqref="R22"/>
    </sheetView>
  </sheetViews>
  <sheetFormatPr defaultRowHeight="15" x14ac:dyDescent="0.25"/>
  <cols>
    <col min="3" max="3" width="10.28515625" bestFit="1" customWidth="1"/>
    <col min="8" max="8" width="11.28515625" customWidth="1"/>
    <col min="9" max="9" width="9.140625" customWidth="1"/>
    <col min="10" max="10" width="9" customWidth="1"/>
    <col min="11" max="11" width="10.85546875" customWidth="1"/>
    <col min="12" max="12" width="10.28515625" customWidth="1"/>
    <col min="13" max="13" width="9.7109375" customWidth="1"/>
    <col min="14" max="14" width="8.140625" customWidth="1"/>
    <col min="15" max="15" width="13.28515625" customWidth="1"/>
    <col min="16" max="16" width="11.5703125" customWidth="1"/>
    <col min="17" max="17" width="9.85546875" bestFit="1" customWidth="1"/>
    <col min="18" max="18" width="10.42578125" bestFit="1" customWidth="1"/>
  </cols>
  <sheetData>
    <row r="2" spans="2:18" x14ac:dyDescent="0.25">
      <c r="B2" t="s">
        <v>110</v>
      </c>
    </row>
    <row r="4" spans="2:18" x14ac:dyDescent="0.25">
      <c r="B4" s="42" t="s">
        <v>70</v>
      </c>
      <c r="C4" s="42"/>
      <c r="D4" s="42"/>
      <c r="E4" s="42"/>
      <c r="F4" s="42"/>
      <c r="G4" s="42"/>
      <c r="H4" s="42"/>
    </row>
    <row r="5" spans="2:18" x14ac:dyDescent="0.25">
      <c r="B5" s="43" t="s">
        <v>68</v>
      </c>
      <c r="C5" s="43"/>
      <c r="D5" s="43"/>
      <c r="E5" s="43"/>
      <c r="F5" s="43"/>
      <c r="G5" s="43"/>
      <c r="H5" s="43"/>
    </row>
    <row r="6" spans="2:18" x14ac:dyDescent="0.25">
      <c r="B6" s="44" t="s">
        <v>69</v>
      </c>
      <c r="C6" s="44"/>
      <c r="D6" s="44"/>
      <c r="E6" s="44"/>
      <c r="F6" s="44"/>
      <c r="G6" s="44"/>
      <c r="H6" s="44"/>
      <c r="L6" s="32"/>
    </row>
    <row r="7" spans="2:18" x14ac:dyDescent="0.25">
      <c r="B7" s="45" t="s">
        <v>72</v>
      </c>
      <c r="C7" s="45"/>
      <c r="D7" s="45"/>
      <c r="E7" s="45"/>
      <c r="F7" s="45"/>
      <c r="G7" s="45"/>
      <c r="H7" s="45"/>
    </row>
    <row r="8" spans="2:18" x14ac:dyDescent="0.25">
      <c r="B8" s="46" t="s">
        <v>73</v>
      </c>
      <c r="C8" s="46"/>
      <c r="D8" s="46"/>
      <c r="E8" s="46"/>
      <c r="F8" s="46"/>
      <c r="G8" s="46"/>
      <c r="H8" s="46"/>
    </row>
    <row r="9" spans="2:18" x14ac:dyDescent="0.25">
      <c r="B9" s="39" t="s">
        <v>105</v>
      </c>
      <c r="C9" s="40"/>
      <c r="D9" s="40"/>
      <c r="E9" s="40"/>
      <c r="F9" s="40"/>
      <c r="G9" s="40"/>
      <c r="H9" s="40"/>
    </row>
    <row r="10" spans="2:18" x14ac:dyDescent="0.25">
      <c r="B10" s="41" t="s">
        <v>98</v>
      </c>
      <c r="C10" s="41"/>
      <c r="D10" s="41"/>
      <c r="E10" s="41"/>
      <c r="F10" s="41"/>
      <c r="G10" s="41"/>
      <c r="H10" s="41"/>
    </row>
    <row r="13" spans="2:18" x14ac:dyDescent="0.25">
      <c r="D13" t="s">
        <v>111</v>
      </c>
      <c r="K13" t="s">
        <v>100</v>
      </c>
      <c r="O13" t="s">
        <v>99</v>
      </c>
    </row>
    <row r="14" spans="2:18" x14ac:dyDescent="0.25">
      <c r="C14" s="5" t="s">
        <v>16</v>
      </c>
      <c r="D14" s="5" t="s">
        <v>63</v>
      </c>
      <c r="E14" s="5" t="s">
        <v>54</v>
      </c>
      <c r="F14" s="5" t="s">
        <v>64</v>
      </c>
      <c r="G14" s="5" t="s">
        <v>56</v>
      </c>
      <c r="H14" s="5" t="s">
        <v>65</v>
      </c>
      <c r="K14" s="5" t="s">
        <v>47</v>
      </c>
      <c r="L14" s="5" t="s">
        <v>48</v>
      </c>
      <c r="M14" s="5" t="s">
        <v>49</v>
      </c>
      <c r="O14" s="5" t="s">
        <v>97</v>
      </c>
      <c r="P14" s="5" t="s">
        <v>6</v>
      </c>
      <c r="Q14" s="5" t="s">
        <v>52</v>
      </c>
      <c r="R14" s="5" t="s">
        <v>67</v>
      </c>
    </row>
    <row r="15" spans="2:18" x14ac:dyDescent="0.25">
      <c r="C15" s="10" t="s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3"/>
      <c r="J15" s="10" t="s">
        <v>0</v>
      </c>
      <c r="K15" s="2">
        <v>20</v>
      </c>
      <c r="L15" s="11">
        <v>200</v>
      </c>
      <c r="M15" s="11">
        <v>2000</v>
      </c>
      <c r="O15" s="2">
        <v>4</v>
      </c>
      <c r="P15" s="2">
        <f>'RTP F'!H29</f>
        <v>1.4935887296799601E-2</v>
      </c>
      <c r="Q15" s="2">
        <v>3</v>
      </c>
      <c r="R15" s="2">
        <v>2</v>
      </c>
    </row>
    <row r="16" spans="2:18" x14ac:dyDescent="0.25">
      <c r="C16" s="13" t="s">
        <v>1</v>
      </c>
      <c r="D16" s="2">
        <v>2</v>
      </c>
      <c r="E16" s="2">
        <v>1</v>
      </c>
      <c r="F16" s="2">
        <v>2</v>
      </c>
      <c r="G16" s="2">
        <v>2</v>
      </c>
      <c r="H16" s="2">
        <v>3</v>
      </c>
      <c r="I16" s="3"/>
      <c r="J16" s="13" t="s">
        <v>1</v>
      </c>
      <c r="K16" s="2">
        <v>10</v>
      </c>
      <c r="L16" s="11">
        <v>20</v>
      </c>
      <c r="M16" s="11">
        <v>60</v>
      </c>
      <c r="O16" s="2">
        <v>5</v>
      </c>
      <c r="P16" s="2">
        <f>'RTP F'!H32</f>
        <v>9.5596552388220674E-4</v>
      </c>
      <c r="Q16" s="2">
        <v>5</v>
      </c>
      <c r="R16" s="2">
        <v>7</v>
      </c>
    </row>
    <row r="17" spans="3:16" x14ac:dyDescent="0.25">
      <c r="C17" s="15" t="s">
        <v>2</v>
      </c>
      <c r="D17" s="2">
        <v>2</v>
      </c>
      <c r="E17" s="2">
        <v>3</v>
      </c>
      <c r="F17" s="2">
        <v>3</v>
      </c>
      <c r="G17" s="2">
        <v>3</v>
      </c>
      <c r="H17" s="2">
        <v>2</v>
      </c>
      <c r="I17" s="3"/>
      <c r="J17" s="15" t="s">
        <v>2</v>
      </c>
      <c r="K17" s="2">
        <v>3</v>
      </c>
      <c r="L17" s="2">
        <v>6</v>
      </c>
      <c r="M17" s="2">
        <v>15</v>
      </c>
    </row>
    <row r="18" spans="3:16" x14ac:dyDescent="0.25">
      <c r="C18" s="12" t="s">
        <v>3</v>
      </c>
      <c r="D18" s="2">
        <v>5</v>
      </c>
      <c r="E18" s="2">
        <v>5</v>
      </c>
      <c r="F18" s="2">
        <v>6</v>
      </c>
      <c r="G18" s="2">
        <v>5</v>
      </c>
      <c r="H18" s="2">
        <v>5</v>
      </c>
      <c r="I18" s="3"/>
      <c r="J18" s="12" t="s">
        <v>3</v>
      </c>
      <c r="K18" s="2">
        <v>1</v>
      </c>
      <c r="L18" s="2">
        <v>3</v>
      </c>
      <c r="M18" s="2">
        <v>6</v>
      </c>
    </row>
    <row r="19" spans="3:16" x14ac:dyDescent="0.25">
      <c r="C19" s="16" t="s">
        <v>4</v>
      </c>
      <c r="D19" s="2">
        <v>6</v>
      </c>
      <c r="E19" s="2">
        <v>8</v>
      </c>
      <c r="F19" s="2">
        <v>7</v>
      </c>
      <c r="G19" s="2">
        <v>9</v>
      </c>
      <c r="H19" s="2">
        <v>6</v>
      </c>
      <c r="I19" s="3"/>
      <c r="J19" s="16" t="s">
        <v>4</v>
      </c>
      <c r="K19" s="2">
        <v>1</v>
      </c>
      <c r="L19" s="2">
        <v>2</v>
      </c>
      <c r="M19" s="2">
        <v>3</v>
      </c>
    </row>
    <row r="20" spans="3:16" ht="15.75" thickBot="1" x14ac:dyDescent="0.3">
      <c r="C20" s="20" t="s">
        <v>38</v>
      </c>
      <c r="D20" s="7">
        <v>1</v>
      </c>
      <c r="E20" s="2">
        <v>2</v>
      </c>
      <c r="F20" s="2">
        <v>1</v>
      </c>
      <c r="G20" s="2">
        <v>1</v>
      </c>
      <c r="H20" s="2">
        <v>1</v>
      </c>
      <c r="I20" s="3"/>
    </row>
    <row r="21" spans="3:16" ht="15.75" thickBot="1" x14ac:dyDescent="0.3">
      <c r="C21" s="24" t="s">
        <v>5</v>
      </c>
      <c r="D21" s="25">
        <f>SUM(D15:D20)</f>
        <v>17</v>
      </c>
      <c r="E21" s="25">
        <f t="shared" ref="E21:H21" si="0">SUM(E15:E20)</f>
        <v>20</v>
      </c>
      <c r="F21" s="25">
        <f t="shared" si="0"/>
        <v>20</v>
      </c>
      <c r="G21" s="25">
        <f t="shared" si="0"/>
        <v>21</v>
      </c>
      <c r="H21" s="25">
        <f t="shared" si="0"/>
        <v>18</v>
      </c>
      <c r="I21" s="3"/>
    </row>
    <row r="25" spans="3:16" x14ac:dyDescent="0.25">
      <c r="D25" s="33" t="s">
        <v>95</v>
      </c>
    </row>
    <row r="26" spans="3:16" x14ac:dyDescent="0.25">
      <c r="C26" s="10" t="s">
        <v>0</v>
      </c>
      <c r="D26" s="32">
        <f>'RTP A'!J48</f>
        <v>0.13473473601310074</v>
      </c>
    </row>
    <row r="27" spans="3:16" x14ac:dyDescent="0.25">
      <c r="C27" s="13" t="s">
        <v>1</v>
      </c>
      <c r="D27" s="32">
        <f>'RTP B'!J48</f>
        <v>0.12992946316278761</v>
      </c>
    </row>
    <row r="28" spans="3:16" x14ac:dyDescent="0.25">
      <c r="C28" s="15" t="s">
        <v>2</v>
      </c>
      <c r="D28" s="32">
        <f>'RTP C'!J48</f>
        <v>0.14091001632964686</v>
      </c>
    </row>
    <row r="29" spans="3:16" x14ac:dyDescent="0.25">
      <c r="C29" s="12" t="s">
        <v>3</v>
      </c>
      <c r="D29" s="32">
        <f>'RTP D'!J48</f>
        <v>0.20487541927702912</v>
      </c>
    </row>
    <row r="30" spans="3:16" x14ac:dyDescent="0.25">
      <c r="C30" s="16" t="s">
        <v>4</v>
      </c>
      <c r="D30" s="32">
        <f>'RTP E'!J48</f>
        <v>0.2396978365430309</v>
      </c>
    </row>
    <row r="31" spans="3:16" x14ac:dyDescent="0.25">
      <c r="D31" s="32"/>
    </row>
    <row r="32" spans="3:16" x14ac:dyDescent="0.25">
      <c r="C32" t="s">
        <v>71</v>
      </c>
      <c r="D32">
        <f>SUM(D26:D30)</f>
        <v>0.85014747132559521</v>
      </c>
      <c r="P32" s="38" t="s">
        <v>108</v>
      </c>
    </row>
    <row r="34" spans="3:4" x14ac:dyDescent="0.25">
      <c r="C34" s="23" t="s">
        <v>38</v>
      </c>
      <c r="D34">
        <f>P15*Q15*R15*D32+P16*Q16*R16*D32</f>
        <v>0.10463114945237127</v>
      </c>
    </row>
    <row r="36" spans="3:4" x14ac:dyDescent="0.25">
      <c r="C36" t="s">
        <v>96</v>
      </c>
      <c r="D36">
        <f xml:space="preserve"> D32+D34</f>
        <v>0.95477862077796649</v>
      </c>
    </row>
  </sheetData>
  <mergeCells count="7">
    <mergeCell ref="B9:H9"/>
    <mergeCell ref="B10:H10"/>
    <mergeCell ref="B4:H4"/>
    <mergeCell ref="B5:H5"/>
    <mergeCell ref="B6:H6"/>
    <mergeCell ref="B7:H7"/>
    <mergeCell ref="B8:H8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2"/>
  <sheetViews>
    <sheetView zoomScale="85" zoomScaleNormal="85" workbookViewId="0"/>
  </sheetViews>
  <sheetFormatPr defaultRowHeight="15" x14ac:dyDescent="0.25"/>
  <cols>
    <col min="2" max="2" width="18.85546875" customWidth="1"/>
    <col min="3" max="3" width="16.85546875" customWidth="1"/>
    <col min="4" max="4" width="12.28515625" customWidth="1"/>
    <col min="6" max="6" width="13.42578125" customWidth="1"/>
    <col min="7" max="7" width="14.140625" customWidth="1"/>
    <col min="8" max="8" width="21.140625" customWidth="1"/>
    <col min="10" max="10" width="16" customWidth="1"/>
    <col min="11" max="11" width="13.140625" customWidth="1"/>
    <col min="12" max="12" width="21.85546875" customWidth="1"/>
    <col min="13" max="13" width="16.140625" customWidth="1"/>
    <col min="14" max="14" width="14.5703125" customWidth="1"/>
    <col min="15" max="15" width="20.28515625" customWidth="1"/>
    <col min="16" max="16" width="17.5703125" customWidth="1"/>
    <col min="17" max="17" width="12" customWidth="1"/>
  </cols>
  <sheetData>
    <row r="1" spans="2:14" x14ac:dyDescent="0.25">
      <c r="B1" s="22" t="s">
        <v>55</v>
      </c>
    </row>
    <row r="2" spans="2:14" ht="15.75" thickBot="1" x14ac:dyDescent="0.3"/>
    <row r="3" spans="2:14" ht="15.75" thickBot="1" x14ac:dyDescent="0.3">
      <c r="B3" s="35" t="s">
        <v>115</v>
      </c>
      <c r="C3" s="36" t="s">
        <v>116</v>
      </c>
    </row>
    <row r="4" spans="2:14" x14ac:dyDescent="0.25">
      <c r="B4" s="34" t="s">
        <v>0</v>
      </c>
      <c r="C4" s="6">
        <f>'Main Page'!F15</f>
        <v>1</v>
      </c>
    </row>
    <row r="5" spans="2:14" x14ac:dyDescent="0.25">
      <c r="B5" s="13" t="s">
        <v>1</v>
      </c>
      <c r="C5" s="2">
        <f>'Main Page'!F16</f>
        <v>2</v>
      </c>
    </row>
    <row r="6" spans="2:14" x14ac:dyDescent="0.25">
      <c r="B6" s="15" t="s">
        <v>2</v>
      </c>
      <c r="C6" s="2">
        <f>'Main Page'!F17</f>
        <v>3</v>
      </c>
    </row>
    <row r="7" spans="2:14" x14ac:dyDescent="0.25">
      <c r="B7" s="12" t="s">
        <v>3</v>
      </c>
      <c r="C7" s="2">
        <f>'Main Page'!F18</f>
        <v>6</v>
      </c>
    </row>
    <row r="8" spans="2:14" x14ac:dyDescent="0.25">
      <c r="B8" s="16" t="s">
        <v>4</v>
      </c>
      <c r="C8" s="2">
        <f>'Main Page'!F19</f>
        <v>7</v>
      </c>
    </row>
    <row r="9" spans="2:14" ht="15.75" thickBot="1" x14ac:dyDescent="0.3">
      <c r="B9" s="20" t="s">
        <v>38</v>
      </c>
      <c r="C9" s="2">
        <f>'Main Page'!F20</f>
        <v>1</v>
      </c>
    </row>
    <row r="10" spans="2:14" ht="15.75" thickBot="1" x14ac:dyDescent="0.3">
      <c r="B10" s="8" t="s">
        <v>5</v>
      </c>
      <c r="C10" s="9">
        <f>SUM(C4:C9)</f>
        <v>20</v>
      </c>
    </row>
    <row r="11" spans="2:14" x14ac:dyDescent="0.25">
      <c r="I11" s="1"/>
      <c r="M11" s="3"/>
      <c r="N11" s="3"/>
    </row>
    <row r="12" spans="2:14" x14ac:dyDescent="0.25">
      <c r="B12" t="s">
        <v>75</v>
      </c>
      <c r="M12" s="3"/>
      <c r="N12" s="3"/>
    </row>
    <row r="13" spans="2:14" x14ac:dyDescent="0.25">
      <c r="B13" s="4" t="s">
        <v>15</v>
      </c>
      <c r="C13" t="s">
        <v>6</v>
      </c>
      <c r="M13" s="3"/>
      <c r="N13" s="3"/>
    </row>
    <row r="14" spans="2:14" x14ac:dyDescent="0.25">
      <c r="B14" t="s">
        <v>76</v>
      </c>
      <c r="C14">
        <f>J48</f>
        <v>0.05</v>
      </c>
      <c r="M14" s="3"/>
      <c r="N14" s="3"/>
    </row>
    <row r="15" spans="2:14" x14ac:dyDescent="0.25">
      <c r="B15" t="s">
        <v>77</v>
      </c>
      <c r="C15">
        <f>N58</f>
        <v>6.5362312266337028E-2</v>
      </c>
      <c r="M15" s="3"/>
      <c r="N15" s="3"/>
    </row>
    <row r="16" spans="2:14" x14ac:dyDescent="0.25">
      <c r="B16" t="s">
        <v>78</v>
      </c>
      <c r="C16">
        <f>Q82</f>
        <v>9.4806015278151509E-2</v>
      </c>
    </row>
    <row r="18" spans="2:3" x14ac:dyDescent="0.25">
      <c r="B18" s="14" t="s">
        <v>20</v>
      </c>
      <c r="C18" t="s">
        <v>6</v>
      </c>
    </row>
    <row r="19" spans="2:3" x14ac:dyDescent="0.25">
      <c r="B19" t="s">
        <v>79</v>
      </c>
      <c r="C19">
        <f>J87</f>
        <v>0.1</v>
      </c>
    </row>
    <row r="20" spans="2:3" x14ac:dyDescent="0.25">
      <c r="B20" t="s">
        <v>80</v>
      </c>
      <c r="C20">
        <f>N96</f>
        <v>0.1248766713162998</v>
      </c>
    </row>
    <row r="21" spans="2:3" x14ac:dyDescent="0.25">
      <c r="B21" t="s">
        <v>81</v>
      </c>
      <c r="C21">
        <f>Q120</f>
        <v>0.17016253440402049</v>
      </c>
    </row>
    <row r="23" spans="2:3" x14ac:dyDescent="0.25">
      <c r="B23" s="17" t="s">
        <v>24</v>
      </c>
      <c r="C23" t="s">
        <v>6</v>
      </c>
    </row>
    <row r="24" spans="2:3" x14ac:dyDescent="0.25">
      <c r="B24" t="s">
        <v>82</v>
      </c>
      <c r="C24">
        <f>J125</f>
        <v>0.15</v>
      </c>
    </row>
    <row r="25" spans="2:3" x14ac:dyDescent="0.25">
      <c r="B25" t="s">
        <v>83</v>
      </c>
      <c r="C25">
        <f>N134</f>
        <v>0.17751108540582225</v>
      </c>
    </row>
    <row r="26" spans="2:3" x14ac:dyDescent="0.25">
      <c r="B26" t="s">
        <v>84</v>
      </c>
      <c r="C26">
        <f>Q158</f>
        <v>0.22240066435112871</v>
      </c>
    </row>
    <row r="28" spans="2:3" x14ac:dyDescent="0.25">
      <c r="B28" s="18" t="s">
        <v>25</v>
      </c>
      <c r="C28" t="s">
        <v>6</v>
      </c>
    </row>
    <row r="29" spans="2:3" x14ac:dyDescent="0.25">
      <c r="B29" t="s">
        <v>85</v>
      </c>
      <c r="C29">
        <f>J162</f>
        <v>0.3</v>
      </c>
    </row>
    <row r="30" spans="2:3" x14ac:dyDescent="0.25">
      <c r="B30" t="s">
        <v>86</v>
      </c>
      <c r="C30">
        <f>N172</f>
        <v>0.27939191871080415</v>
      </c>
    </row>
    <row r="31" spans="2:3" x14ac:dyDescent="0.25">
      <c r="B31" t="s">
        <v>87</v>
      </c>
      <c r="C31">
        <f>Q196</f>
        <v>0.21710255688583863</v>
      </c>
    </row>
    <row r="33" spans="2:14" x14ac:dyDescent="0.25">
      <c r="B33" s="19" t="s">
        <v>26</v>
      </c>
      <c r="C33" t="s">
        <v>6</v>
      </c>
    </row>
    <row r="34" spans="2:14" x14ac:dyDescent="0.25">
      <c r="B34" t="s">
        <v>88</v>
      </c>
      <c r="C34">
        <f>J201</f>
        <v>0.35</v>
      </c>
    </row>
    <row r="35" spans="2:14" x14ac:dyDescent="0.25">
      <c r="B35" t="s">
        <v>89</v>
      </c>
      <c r="C35">
        <f>N210</f>
        <v>0.28749570003439973</v>
      </c>
    </row>
    <row r="36" spans="2:14" x14ac:dyDescent="0.25">
      <c r="B36" t="s">
        <v>90</v>
      </c>
      <c r="C36">
        <f>Q234</f>
        <v>0.20072221380270916</v>
      </c>
    </row>
    <row r="38" spans="2:14" x14ac:dyDescent="0.25">
      <c r="B38" s="21" t="s">
        <v>39</v>
      </c>
      <c r="C38" t="s">
        <v>6</v>
      </c>
    </row>
    <row r="39" spans="2:14" x14ac:dyDescent="0.25">
      <c r="B39" t="s">
        <v>91</v>
      </c>
      <c r="C39">
        <f>J239</f>
        <v>0.05</v>
      </c>
    </row>
    <row r="40" spans="2:14" x14ac:dyDescent="0.25">
      <c r="B40" t="s">
        <v>92</v>
      </c>
      <c r="C40">
        <f>N248</f>
        <v>6.5362312266337028E-2</v>
      </c>
    </row>
    <row r="41" spans="2:14" x14ac:dyDescent="0.25">
      <c r="B41" t="s">
        <v>93</v>
      </c>
      <c r="C41">
        <f>Q272</f>
        <v>9.4806015278151509E-2</v>
      </c>
    </row>
    <row r="46" spans="2:14" x14ac:dyDescent="0.25">
      <c r="G46" s="4" t="s">
        <v>17</v>
      </c>
    </row>
    <row r="47" spans="2:14" x14ac:dyDescent="0.25">
      <c r="G47" s="2" t="s">
        <v>7</v>
      </c>
      <c r="H47" s="2" t="s">
        <v>112</v>
      </c>
      <c r="I47" s="2" t="s">
        <v>37</v>
      </c>
      <c r="J47" s="2" t="s">
        <v>9</v>
      </c>
      <c r="M47" s="3"/>
      <c r="N47" s="3"/>
    </row>
    <row r="48" spans="2:14" x14ac:dyDescent="0.25">
      <c r="G48" s="2" t="s">
        <v>0</v>
      </c>
      <c r="H48" s="2">
        <f>VLOOKUP(G48,$B$4:$C$9,2)</f>
        <v>1</v>
      </c>
      <c r="I48" s="2">
        <f>$C$10</f>
        <v>20</v>
      </c>
      <c r="J48" s="2">
        <f t="shared" ref="J48" si="0">H48/I48</f>
        <v>0.05</v>
      </c>
      <c r="M48" s="3"/>
      <c r="N48" s="3"/>
    </row>
    <row r="49" spans="5:17" x14ac:dyDescent="0.25">
      <c r="I49" s="2" t="s">
        <v>12</v>
      </c>
      <c r="J49" s="2">
        <f>SUM(J48)</f>
        <v>0.05</v>
      </c>
    </row>
    <row r="51" spans="5:17" x14ac:dyDescent="0.25">
      <c r="F51" s="4" t="s">
        <v>18</v>
      </c>
    </row>
    <row r="52" spans="5:17" x14ac:dyDescent="0.25">
      <c r="F52" s="2" t="s">
        <v>7</v>
      </c>
      <c r="G52" s="2" t="s">
        <v>8</v>
      </c>
      <c r="H52" s="2" t="s">
        <v>112</v>
      </c>
      <c r="I52" s="2" t="s">
        <v>37</v>
      </c>
      <c r="J52" s="2" t="s">
        <v>9</v>
      </c>
      <c r="K52" s="2" t="s">
        <v>36</v>
      </c>
      <c r="L52" s="2" t="s">
        <v>113</v>
      </c>
      <c r="M52" s="2" t="s">
        <v>10</v>
      </c>
      <c r="N52" s="2" t="s">
        <v>11</v>
      </c>
    </row>
    <row r="53" spans="5:17" x14ac:dyDescent="0.25">
      <c r="F53" s="2" t="s">
        <v>1</v>
      </c>
      <c r="G53" s="2" t="s">
        <v>0</v>
      </c>
      <c r="H53" s="2">
        <f>VLOOKUP(F53,$B$4:$C$9,2)</f>
        <v>2</v>
      </c>
      <c r="I53" s="2">
        <f>$C$10</f>
        <v>20</v>
      </c>
      <c r="J53" s="2">
        <f>H53/I53</f>
        <v>0.1</v>
      </c>
      <c r="K53" s="2">
        <f>I53-H53</f>
        <v>18</v>
      </c>
      <c r="L53" s="2">
        <f>VLOOKUP(G53,$B$4:$C$9,2)</f>
        <v>1</v>
      </c>
      <c r="M53" s="2">
        <f>L53/K53</f>
        <v>5.5555555555555552E-2</v>
      </c>
      <c r="N53" s="2">
        <f>J53*M53</f>
        <v>5.5555555555555558E-3</v>
      </c>
    </row>
    <row r="54" spans="5:17" x14ac:dyDescent="0.25">
      <c r="F54" s="2" t="s">
        <v>2</v>
      </c>
      <c r="G54" s="2" t="s">
        <v>0</v>
      </c>
      <c r="H54" s="2">
        <f t="shared" ref="H54:H57" si="1">VLOOKUP(F54,$B$4:$C$9,2)</f>
        <v>3</v>
      </c>
      <c r="I54" s="2">
        <f>$C$10</f>
        <v>20</v>
      </c>
      <c r="J54" s="2">
        <f t="shared" ref="J54:J57" si="2">H54/I54</f>
        <v>0.15</v>
      </c>
      <c r="K54" s="2">
        <f t="shared" ref="K54:K57" si="3">I54-H54</f>
        <v>17</v>
      </c>
      <c r="L54" s="2">
        <f t="shared" ref="L54:L57" si="4">VLOOKUP(G54,$B$4:$C$9,2)</f>
        <v>1</v>
      </c>
      <c r="M54" s="2">
        <f t="shared" ref="M54:M57" si="5">L54/K54</f>
        <v>5.8823529411764705E-2</v>
      </c>
      <c r="N54" s="2">
        <f t="shared" ref="N54:N57" si="6">J54*M54</f>
        <v>8.8235294117647058E-3</v>
      </c>
    </row>
    <row r="55" spans="5:17" x14ac:dyDescent="0.25">
      <c r="F55" s="2" t="s">
        <v>3</v>
      </c>
      <c r="G55" s="2" t="s">
        <v>0</v>
      </c>
      <c r="H55" s="2">
        <f t="shared" si="1"/>
        <v>6</v>
      </c>
      <c r="I55" s="2">
        <f>$C$10</f>
        <v>20</v>
      </c>
      <c r="J55" s="2">
        <f t="shared" si="2"/>
        <v>0.3</v>
      </c>
      <c r="K55" s="2">
        <f t="shared" si="3"/>
        <v>14</v>
      </c>
      <c r="L55" s="2">
        <f t="shared" si="4"/>
        <v>1</v>
      </c>
      <c r="M55" s="2">
        <f t="shared" si="5"/>
        <v>7.1428571428571425E-2</v>
      </c>
      <c r="N55" s="2">
        <f t="shared" si="6"/>
        <v>2.1428571428571425E-2</v>
      </c>
    </row>
    <row r="56" spans="5:17" x14ac:dyDescent="0.25">
      <c r="F56" s="2" t="s">
        <v>4</v>
      </c>
      <c r="G56" s="2" t="s">
        <v>0</v>
      </c>
      <c r="H56" s="2">
        <f t="shared" si="1"/>
        <v>7</v>
      </c>
      <c r="I56" s="2">
        <f>$C$10</f>
        <v>20</v>
      </c>
      <c r="J56" s="2">
        <f t="shared" si="2"/>
        <v>0.35</v>
      </c>
      <c r="K56" s="2">
        <f t="shared" si="3"/>
        <v>13</v>
      </c>
      <c r="L56" s="2">
        <f t="shared" si="4"/>
        <v>1</v>
      </c>
      <c r="M56" s="2">
        <f t="shared" si="5"/>
        <v>7.6923076923076927E-2</v>
      </c>
      <c r="N56" s="2">
        <f t="shared" si="6"/>
        <v>2.6923076923076925E-2</v>
      </c>
    </row>
    <row r="57" spans="5:17" x14ac:dyDescent="0.25">
      <c r="F57" s="11" t="s">
        <v>38</v>
      </c>
      <c r="G57" s="11" t="s">
        <v>0</v>
      </c>
      <c r="H57" s="2">
        <f t="shared" si="1"/>
        <v>1</v>
      </c>
      <c r="I57" s="2">
        <f>$C$10</f>
        <v>20</v>
      </c>
      <c r="J57" s="2">
        <f t="shared" si="2"/>
        <v>0.05</v>
      </c>
      <c r="K57" s="2">
        <f t="shared" si="3"/>
        <v>19</v>
      </c>
      <c r="L57" s="2">
        <f t="shared" si="4"/>
        <v>1</v>
      </c>
      <c r="M57" s="2">
        <f t="shared" si="5"/>
        <v>5.2631578947368418E-2</v>
      </c>
      <c r="N57" s="2">
        <f t="shared" si="6"/>
        <v>2.631578947368421E-3</v>
      </c>
    </row>
    <row r="58" spans="5:17" x14ac:dyDescent="0.25">
      <c r="M58" s="6" t="s">
        <v>12</v>
      </c>
      <c r="N58" s="6">
        <f>SUM(N53:N57)</f>
        <v>6.5362312266337028E-2</v>
      </c>
    </row>
    <row r="60" spans="5:17" x14ac:dyDescent="0.25">
      <c r="E60" s="4" t="s">
        <v>19</v>
      </c>
    </row>
    <row r="61" spans="5:17" x14ac:dyDescent="0.25">
      <c r="E61" s="2" t="s">
        <v>7</v>
      </c>
      <c r="F61" s="2" t="s">
        <v>8</v>
      </c>
      <c r="G61" s="2" t="s">
        <v>14</v>
      </c>
      <c r="H61" s="2" t="s">
        <v>112</v>
      </c>
      <c r="I61" s="2" t="s">
        <v>37</v>
      </c>
      <c r="J61" s="2" t="s">
        <v>9</v>
      </c>
      <c r="K61" s="2" t="s">
        <v>36</v>
      </c>
      <c r="L61" s="2" t="s">
        <v>113</v>
      </c>
      <c r="M61" s="2" t="s">
        <v>10</v>
      </c>
      <c r="N61" s="2" t="s">
        <v>36</v>
      </c>
      <c r="O61" s="2" t="s">
        <v>114</v>
      </c>
      <c r="P61" s="2" t="s">
        <v>13</v>
      </c>
      <c r="Q61" s="2" t="s">
        <v>11</v>
      </c>
    </row>
    <row r="62" spans="5:17" x14ac:dyDescent="0.25">
      <c r="E62" s="2" t="s">
        <v>1</v>
      </c>
      <c r="F62" s="2" t="s">
        <v>2</v>
      </c>
      <c r="G62" s="2" t="s">
        <v>0</v>
      </c>
      <c r="H62" s="2">
        <f>VLOOKUP(E62,$B$4:$C$9,2)</f>
        <v>2</v>
      </c>
      <c r="I62" s="2">
        <f>$C$10</f>
        <v>20</v>
      </c>
      <c r="J62" s="2">
        <f t="shared" ref="J62:J81" si="7">H62/I62</f>
        <v>0.1</v>
      </c>
      <c r="K62" s="2">
        <f t="shared" ref="K62:K81" si="8">I62-H62</f>
        <v>18</v>
      </c>
      <c r="L62" s="2">
        <f>VLOOKUP(F62,$B$4:$C$9,2)</f>
        <v>3</v>
      </c>
      <c r="M62" s="2">
        <f t="shared" ref="M62:M81" si="9">L62/K62</f>
        <v>0.16666666666666666</v>
      </c>
      <c r="N62" s="2">
        <f>K62-L62</f>
        <v>15</v>
      </c>
      <c r="O62" s="2">
        <f>VLOOKUP(G62,$B$4:$C$9,2)</f>
        <v>1</v>
      </c>
      <c r="P62" s="2">
        <f>O62/N62</f>
        <v>6.6666666666666666E-2</v>
      </c>
      <c r="Q62" s="2">
        <f>J62*M62*P62</f>
        <v>1.1111111111111111E-3</v>
      </c>
    </row>
    <row r="63" spans="5:17" x14ac:dyDescent="0.25">
      <c r="E63" s="2" t="s">
        <v>1</v>
      </c>
      <c r="F63" s="2" t="s">
        <v>3</v>
      </c>
      <c r="G63" s="2" t="s">
        <v>0</v>
      </c>
      <c r="H63" s="2">
        <f t="shared" ref="H63:H81" si="10">VLOOKUP(E63,$B$4:$C$9,2)</f>
        <v>2</v>
      </c>
      <c r="I63" s="2">
        <f>$C$10</f>
        <v>20</v>
      </c>
      <c r="J63" s="2">
        <f t="shared" si="7"/>
        <v>0.1</v>
      </c>
      <c r="K63" s="2">
        <f t="shared" si="8"/>
        <v>18</v>
      </c>
      <c r="L63" s="2">
        <f t="shared" ref="L63:L81" si="11">VLOOKUP(F63,$B$4:$C$9,2)</f>
        <v>6</v>
      </c>
      <c r="M63" s="2">
        <f t="shared" si="9"/>
        <v>0.33333333333333331</v>
      </c>
      <c r="N63" s="2">
        <f t="shared" ref="N63:N81" si="12">K63-L63</f>
        <v>12</v>
      </c>
      <c r="O63" s="2">
        <f t="shared" ref="O63:O81" si="13">VLOOKUP(G63,$B$4:$C$9,2)</f>
        <v>1</v>
      </c>
      <c r="P63" s="2">
        <f t="shared" ref="P63:P81" si="14">O63/N63</f>
        <v>8.3333333333333329E-2</v>
      </c>
      <c r="Q63" s="2">
        <f t="shared" ref="Q63:Q81" si="15">J63*M63*P63</f>
        <v>2.7777777777777775E-3</v>
      </c>
    </row>
    <row r="64" spans="5:17" x14ac:dyDescent="0.25">
      <c r="E64" s="2" t="s">
        <v>1</v>
      </c>
      <c r="F64" s="2" t="s">
        <v>4</v>
      </c>
      <c r="G64" s="2" t="s">
        <v>0</v>
      </c>
      <c r="H64" s="2">
        <f t="shared" si="10"/>
        <v>2</v>
      </c>
      <c r="I64" s="2">
        <f>$C$10</f>
        <v>20</v>
      </c>
      <c r="J64" s="2">
        <f t="shared" si="7"/>
        <v>0.1</v>
      </c>
      <c r="K64" s="2">
        <f t="shared" si="8"/>
        <v>18</v>
      </c>
      <c r="L64" s="2">
        <f t="shared" si="11"/>
        <v>7</v>
      </c>
      <c r="M64" s="2">
        <f t="shared" si="9"/>
        <v>0.3888888888888889</v>
      </c>
      <c r="N64" s="2">
        <f t="shared" si="12"/>
        <v>11</v>
      </c>
      <c r="O64" s="2">
        <f t="shared" si="13"/>
        <v>1</v>
      </c>
      <c r="P64" s="2">
        <f t="shared" si="14"/>
        <v>9.0909090909090912E-2</v>
      </c>
      <c r="Q64" s="2">
        <f t="shared" si="15"/>
        <v>3.5353535353535356E-3</v>
      </c>
    </row>
    <row r="65" spans="5:17" x14ac:dyDescent="0.25">
      <c r="E65" s="2" t="s">
        <v>1</v>
      </c>
      <c r="F65" s="2" t="s">
        <v>38</v>
      </c>
      <c r="G65" s="2" t="s">
        <v>0</v>
      </c>
      <c r="H65" s="2">
        <f t="shared" si="10"/>
        <v>2</v>
      </c>
      <c r="I65" s="2">
        <f t="shared" ref="I65:I81" si="16">$C$10</f>
        <v>20</v>
      </c>
      <c r="J65" s="2">
        <f t="shared" si="7"/>
        <v>0.1</v>
      </c>
      <c r="K65" s="2">
        <f t="shared" si="8"/>
        <v>18</v>
      </c>
      <c r="L65" s="2">
        <f t="shared" si="11"/>
        <v>1</v>
      </c>
      <c r="M65" s="2">
        <f t="shared" si="9"/>
        <v>5.5555555555555552E-2</v>
      </c>
      <c r="N65" s="2">
        <f t="shared" si="12"/>
        <v>17</v>
      </c>
      <c r="O65" s="2">
        <f t="shared" si="13"/>
        <v>1</v>
      </c>
      <c r="P65" s="2">
        <f t="shared" si="14"/>
        <v>5.8823529411764705E-2</v>
      </c>
      <c r="Q65" s="2">
        <f t="shared" si="15"/>
        <v>3.2679738562091506E-4</v>
      </c>
    </row>
    <row r="66" spans="5:17" x14ac:dyDescent="0.25">
      <c r="E66" s="2" t="s">
        <v>2</v>
      </c>
      <c r="F66" s="2" t="s">
        <v>1</v>
      </c>
      <c r="G66" s="2" t="s">
        <v>0</v>
      </c>
      <c r="H66" s="2">
        <f t="shared" si="10"/>
        <v>3</v>
      </c>
      <c r="I66" s="2">
        <f t="shared" si="16"/>
        <v>20</v>
      </c>
      <c r="J66" s="2">
        <f t="shared" si="7"/>
        <v>0.15</v>
      </c>
      <c r="K66" s="2">
        <f t="shared" si="8"/>
        <v>17</v>
      </c>
      <c r="L66" s="2">
        <f t="shared" si="11"/>
        <v>2</v>
      </c>
      <c r="M66" s="2">
        <f t="shared" si="9"/>
        <v>0.11764705882352941</v>
      </c>
      <c r="N66" s="2">
        <f t="shared" si="12"/>
        <v>15</v>
      </c>
      <c r="O66" s="2">
        <f t="shared" si="13"/>
        <v>1</v>
      </c>
      <c r="P66" s="2">
        <f t="shared" si="14"/>
        <v>6.6666666666666666E-2</v>
      </c>
      <c r="Q66" s="2">
        <f t="shared" si="15"/>
        <v>1.176470588235294E-3</v>
      </c>
    </row>
    <row r="67" spans="5:17" x14ac:dyDescent="0.25">
      <c r="E67" s="2" t="s">
        <v>2</v>
      </c>
      <c r="F67" s="2" t="s">
        <v>3</v>
      </c>
      <c r="G67" s="2" t="s">
        <v>0</v>
      </c>
      <c r="H67" s="2">
        <f t="shared" si="10"/>
        <v>3</v>
      </c>
      <c r="I67" s="2">
        <f t="shared" si="16"/>
        <v>20</v>
      </c>
      <c r="J67" s="2">
        <f t="shared" si="7"/>
        <v>0.15</v>
      </c>
      <c r="K67" s="2">
        <f t="shared" si="8"/>
        <v>17</v>
      </c>
      <c r="L67" s="2">
        <f t="shared" si="11"/>
        <v>6</v>
      </c>
      <c r="M67" s="2">
        <f t="shared" si="9"/>
        <v>0.35294117647058826</v>
      </c>
      <c r="N67" s="2">
        <f t="shared" si="12"/>
        <v>11</v>
      </c>
      <c r="O67" s="2">
        <f t="shared" si="13"/>
        <v>1</v>
      </c>
      <c r="P67" s="2">
        <f t="shared" si="14"/>
        <v>9.0909090909090912E-2</v>
      </c>
      <c r="Q67" s="2">
        <f t="shared" si="15"/>
        <v>4.8128342245989308E-3</v>
      </c>
    </row>
    <row r="68" spans="5:17" x14ac:dyDescent="0.25">
      <c r="E68" s="2" t="s">
        <v>2</v>
      </c>
      <c r="F68" s="2" t="s">
        <v>4</v>
      </c>
      <c r="G68" s="2" t="s">
        <v>0</v>
      </c>
      <c r="H68" s="2">
        <f t="shared" si="10"/>
        <v>3</v>
      </c>
      <c r="I68" s="2">
        <f t="shared" si="16"/>
        <v>20</v>
      </c>
      <c r="J68" s="2">
        <f t="shared" si="7"/>
        <v>0.15</v>
      </c>
      <c r="K68" s="2">
        <f t="shared" si="8"/>
        <v>17</v>
      </c>
      <c r="L68" s="2">
        <f t="shared" si="11"/>
        <v>7</v>
      </c>
      <c r="M68" s="2">
        <f t="shared" si="9"/>
        <v>0.41176470588235292</v>
      </c>
      <c r="N68" s="2">
        <f t="shared" si="12"/>
        <v>10</v>
      </c>
      <c r="O68" s="2">
        <f t="shared" si="13"/>
        <v>1</v>
      </c>
      <c r="P68" s="2">
        <f t="shared" si="14"/>
        <v>0.1</v>
      </c>
      <c r="Q68" s="2">
        <f t="shared" si="15"/>
        <v>6.1764705882352937E-3</v>
      </c>
    </row>
    <row r="69" spans="5:17" x14ac:dyDescent="0.25">
      <c r="E69" s="2" t="s">
        <v>2</v>
      </c>
      <c r="F69" s="2" t="s">
        <v>38</v>
      </c>
      <c r="G69" s="2" t="s">
        <v>0</v>
      </c>
      <c r="H69" s="2">
        <f t="shared" si="10"/>
        <v>3</v>
      </c>
      <c r="I69" s="2">
        <f t="shared" si="16"/>
        <v>20</v>
      </c>
      <c r="J69" s="2">
        <f t="shared" si="7"/>
        <v>0.15</v>
      </c>
      <c r="K69" s="2">
        <f t="shared" si="8"/>
        <v>17</v>
      </c>
      <c r="L69" s="2">
        <f t="shared" si="11"/>
        <v>1</v>
      </c>
      <c r="M69" s="2">
        <f t="shared" si="9"/>
        <v>5.8823529411764705E-2</v>
      </c>
      <c r="N69" s="2">
        <f t="shared" si="12"/>
        <v>16</v>
      </c>
      <c r="O69" s="2">
        <f t="shared" si="13"/>
        <v>1</v>
      </c>
      <c r="P69" s="2">
        <f t="shared" si="14"/>
        <v>6.25E-2</v>
      </c>
      <c r="Q69" s="2">
        <f t="shared" si="15"/>
        <v>5.5147058823529411E-4</v>
      </c>
    </row>
    <row r="70" spans="5:17" x14ac:dyDescent="0.25">
      <c r="E70" s="2" t="s">
        <v>3</v>
      </c>
      <c r="F70" s="2" t="s">
        <v>1</v>
      </c>
      <c r="G70" s="2" t="s">
        <v>0</v>
      </c>
      <c r="H70" s="2">
        <f t="shared" si="10"/>
        <v>6</v>
      </c>
      <c r="I70" s="2">
        <f t="shared" si="16"/>
        <v>20</v>
      </c>
      <c r="J70" s="2">
        <f t="shared" si="7"/>
        <v>0.3</v>
      </c>
      <c r="K70" s="2">
        <f t="shared" si="8"/>
        <v>14</v>
      </c>
      <c r="L70" s="2">
        <f t="shared" si="11"/>
        <v>2</v>
      </c>
      <c r="M70" s="2">
        <f t="shared" si="9"/>
        <v>0.14285714285714285</v>
      </c>
      <c r="N70" s="2">
        <f t="shared" si="12"/>
        <v>12</v>
      </c>
      <c r="O70" s="2">
        <f t="shared" si="13"/>
        <v>1</v>
      </c>
      <c r="P70" s="2">
        <f t="shared" si="14"/>
        <v>8.3333333333333329E-2</v>
      </c>
      <c r="Q70" s="2">
        <f t="shared" si="15"/>
        <v>3.5714285714285709E-3</v>
      </c>
    </row>
    <row r="71" spans="5:17" x14ac:dyDescent="0.25">
      <c r="E71" s="2" t="s">
        <v>3</v>
      </c>
      <c r="F71" s="2" t="s">
        <v>2</v>
      </c>
      <c r="G71" s="2" t="s">
        <v>0</v>
      </c>
      <c r="H71" s="2">
        <f t="shared" si="10"/>
        <v>6</v>
      </c>
      <c r="I71" s="2">
        <f t="shared" si="16"/>
        <v>20</v>
      </c>
      <c r="J71" s="2">
        <f t="shared" si="7"/>
        <v>0.3</v>
      </c>
      <c r="K71" s="2">
        <f t="shared" si="8"/>
        <v>14</v>
      </c>
      <c r="L71" s="2">
        <f t="shared" si="11"/>
        <v>3</v>
      </c>
      <c r="M71" s="2">
        <f t="shared" si="9"/>
        <v>0.21428571428571427</v>
      </c>
      <c r="N71" s="2">
        <f t="shared" si="12"/>
        <v>11</v>
      </c>
      <c r="O71" s="2">
        <f t="shared" si="13"/>
        <v>1</v>
      </c>
      <c r="P71" s="2">
        <f t="shared" si="14"/>
        <v>9.0909090909090912E-2</v>
      </c>
      <c r="Q71" s="2">
        <f t="shared" si="15"/>
        <v>5.8441558441558435E-3</v>
      </c>
    </row>
    <row r="72" spans="5:17" x14ac:dyDescent="0.25">
      <c r="E72" s="2" t="s">
        <v>3</v>
      </c>
      <c r="F72" s="2" t="s">
        <v>4</v>
      </c>
      <c r="G72" s="2" t="s">
        <v>0</v>
      </c>
      <c r="H72" s="2">
        <f t="shared" si="10"/>
        <v>6</v>
      </c>
      <c r="I72" s="2">
        <f t="shared" si="16"/>
        <v>20</v>
      </c>
      <c r="J72" s="2">
        <f t="shared" si="7"/>
        <v>0.3</v>
      </c>
      <c r="K72" s="2">
        <f t="shared" si="8"/>
        <v>14</v>
      </c>
      <c r="L72" s="2">
        <f t="shared" si="11"/>
        <v>7</v>
      </c>
      <c r="M72" s="2">
        <f t="shared" si="9"/>
        <v>0.5</v>
      </c>
      <c r="N72" s="2">
        <f t="shared" si="12"/>
        <v>7</v>
      </c>
      <c r="O72" s="2">
        <f t="shared" si="13"/>
        <v>1</v>
      </c>
      <c r="P72" s="2">
        <f t="shared" si="14"/>
        <v>0.14285714285714285</v>
      </c>
      <c r="Q72" s="2">
        <f t="shared" si="15"/>
        <v>2.1428571428571425E-2</v>
      </c>
    </row>
    <row r="73" spans="5:17" x14ac:dyDescent="0.25">
      <c r="E73" s="2" t="s">
        <v>3</v>
      </c>
      <c r="F73" s="2" t="s">
        <v>38</v>
      </c>
      <c r="G73" s="2" t="s">
        <v>0</v>
      </c>
      <c r="H73" s="2">
        <f t="shared" si="10"/>
        <v>6</v>
      </c>
      <c r="I73" s="2">
        <f t="shared" si="16"/>
        <v>20</v>
      </c>
      <c r="J73" s="2">
        <f t="shared" si="7"/>
        <v>0.3</v>
      </c>
      <c r="K73" s="2">
        <f t="shared" si="8"/>
        <v>14</v>
      </c>
      <c r="L73" s="2">
        <f t="shared" si="11"/>
        <v>1</v>
      </c>
      <c r="M73" s="2">
        <f t="shared" si="9"/>
        <v>7.1428571428571425E-2</v>
      </c>
      <c r="N73" s="2">
        <f t="shared" si="12"/>
        <v>13</v>
      </c>
      <c r="O73" s="2">
        <f t="shared" si="13"/>
        <v>1</v>
      </c>
      <c r="P73" s="2">
        <f t="shared" si="14"/>
        <v>7.6923076923076927E-2</v>
      </c>
      <c r="Q73" s="2">
        <f t="shared" si="15"/>
        <v>1.6483516483516481E-3</v>
      </c>
    </row>
    <row r="74" spans="5:17" x14ac:dyDescent="0.25">
      <c r="E74" s="11" t="s">
        <v>4</v>
      </c>
      <c r="F74" s="11" t="s">
        <v>1</v>
      </c>
      <c r="G74" s="11" t="s">
        <v>0</v>
      </c>
      <c r="H74" s="2">
        <f t="shared" si="10"/>
        <v>7</v>
      </c>
      <c r="I74" s="2">
        <f t="shared" si="16"/>
        <v>20</v>
      </c>
      <c r="J74" s="2">
        <f t="shared" si="7"/>
        <v>0.35</v>
      </c>
      <c r="K74" s="2">
        <f t="shared" si="8"/>
        <v>13</v>
      </c>
      <c r="L74" s="2">
        <f t="shared" si="11"/>
        <v>2</v>
      </c>
      <c r="M74" s="2">
        <f t="shared" si="9"/>
        <v>0.15384615384615385</v>
      </c>
      <c r="N74" s="2">
        <f t="shared" si="12"/>
        <v>11</v>
      </c>
      <c r="O74" s="2">
        <f t="shared" si="13"/>
        <v>1</v>
      </c>
      <c r="P74" s="2">
        <f t="shared" si="14"/>
        <v>9.0909090909090912E-2</v>
      </c>
      <c r="Q74" s="2">
        <f t="shared" si="15"/>
        <v>4.8951048951048955E-3</v>
      </c>
    </row>
    <row r="75" spans="5:17" x14ac:dyDescent="0.25">
      <c r="E75" s="11" t="s">
        <v>4</v>
      </c>
      <c r="F75" s="11" t="s">
        <v>2</v>
      </c>
      <c r="G75" s="11" t="s">
        <v>0</v>
      </c>
      <c r="H75" s="2">
        <f t="shared" si="10"/>
        <v>7</v>
      </c>
      <c r="I75" s="2">
        <f t="shared" si="16"/>
        <v>20</v>
      </c>
      <c r="J75" s="2">
        <f t="shared" si="7"/>
        <v>0.35</v>
      </c>
      <c r="K75" s="2">
        <f t="shared" si="8"/>
        <v>13</v>
      </c>
      <c r="L75" s="2">
        <f t="shared" si="11"/>
        <v>3</v>
      </c>
      <c r="M75" s="2">
        <f t="shared" si="9"/>
        <v>0.23076923076923078</v>
      </c>
      <c r="N75" s="2">
        <f t="shared" si="12"/>
        <v>10</v>
      </c>
      <c r="O75" s="2">
        <f t="shared" si="13"/>
        <v>1</v>
      </c>
      <c r="P75" s="2">
        <f t="shared" si="14"/>
        <v>0.1</v>
      </c>
      <c r="Q75" s="2">
        <f t="shared" si="15"/>
        <v>8.076923076923077E-3</v>
      </c>
    </row>
    <row r="76" spans="5:17" x14ac:dyDescent="0.25">
      <c r="E76" s="11" t="s">
        <v>4</v>
      </c>
      <c r="F76" s="11" t="s">
        <v>3</v>
      </c>
      <c r="G76" s="11" t="s">
        <v>0</v>
      </c>
      <c r="H76" s="2">
        <f t="shared" si="10"/>
        <v>7</v>
      </c>
      <c r="I76" s="2">
        <f t="shared" si="16"/>
        <v>20</v>
      </c>
      <c r="J76" s="2">
        <f t="shared" si="7"/>
        <v>0.35</v>
      </c>
      <c r="K76" s="2">
        <f t="shared" si="8"/>
        <v>13</v>
      </c>
      <c r="L76" s="2">
        <f t="shared" si="11"/>
        <v>6</v>
      </c>
      <c r="M76" s="2">
        <f t="shared" si="9"/>
        <v>0.46153846153846156</v>
      </c>
      <c r="N76" s="2">
        <f t="shared" si="12"/>
        <v>7</v>
      </c>
      <c r="O76" s="2">
        <f t="shared" si="13"/>
        <v>1</v>
      </c>
      <c r="P76" s="2">
        <f t="shared" si="14"/>
        <v>0.14285714285714285</v>
      </c>
      <c r="Q76" s="2">
        <f t="shared" si="15"/>
        <v>2.3076923076923078E-2</v>
      </c>
    </row>
    <row r="77" spans="5:17" x14ac:dyDescent="0.25">
      <c r="E77" s="11" t="s">
        <v>4</v>
      </c>
      <c r="F77" s="11" t="s">
        <v>38</v>
      </c>
      <c r="G77" s="11" t="s">
        <v>0</v>
      </c>
      <c r="H77" s="2">
        <f t="shared" si="10"/>
        <v>7</v>
      </c>
      <c r="I77" s="2">
        <f t="shared" si="16"/>
        <v>20</v>
      </c>
      <c r="J77" s="2">
        <f t="shared" si="7"/>
        <v>0.35</v>
      </c>
      <c r="K77" s="2">
        <f t="shared" si="8"/>
        <v>13</v>
      </c>
      <c r="L77" s="2">
        <f t="shared" si="11"/>
        <v>1</v>
      </c>
      <c r="M77" s="2">
        <f t="shared" si="9"/>
        <v>7.6923076923076927E-2</v>
      </c>
      <c r="N77" s="2">
        <f t="shared" si="12"/>
        <v>12</v>
      </c>
      <c r="O77" s="2">
        <f t="shared" si="13"/>
        <v>1</v>
      </c>
      <c r="P77" s="2">
        <f t="shared" si="14"/>
        <v>8.3333333333333329E-2</v>
      </c>
      <c r="Q77" s="2">
        <f t="shared" si="15"/>
        <v>2.2435897435897434E-3</v>
      </c>
    </row>
    <row r="78" spans="5:17" x14ac:dyDescent="0.25">
      <c r="E78" s="11" t="s">
        <v>38</v>
      </c>
      <c r="F78" s="11" t="s">
        <v>1</v>
      </c>
      <c r="G78" s="11" t="s">
        <v>0</v>
      </c>
      <c r="H78" s="11">
        <f t="shared" si="10"/>
        <v>1</v>
      </c>
      <c r="I78" s="2">
        <f t="shared" si="16"/>
        <v>20</v>
      </c>
      <c r="J78" s="2">
        <f t="shared" si="7"/>
        <v>0.05</v>
      </c>
      <c r="K78" s="2">
        <f t="shared" si="8"/>
        <v>19</v>
      </c>
      <c r="L78" s="2">
        <f t="shared" si="11"/>
        <v>2</v>
      </c>
      <c r="M78" s="2">
        <f t="shared" si="9"/>
        <v>0.10526315789473684</v>
      </c>
      <c r="N78" s="2">
        <f t="shared" si="12"/>
        <v>17</v>
      </c>
      <c r="O78" s="2">
        <f t="shared" si="13"/>
        <v>1</v>
      </c>
      <c r="P78" s="2">
        <f t="shared" si="14"/>
        <v>5.8823529411764705E-2</v>
      </c>
      <c r="Q78" s="2">
        <f t="shared" si="15"/>
        <v>3.0959752321981421E-4</v>
      </c>
    </row>
    <row r="79" spans="5:17" x14ac:dyDescent="0.25">
      <c r="E79" s="11" t="s">
        <v>38</v>
      </c>
      <c r="F79" s="11" t="s">
        <v>2</v>
      </c>
      <c r="G79" s="11" t="s">
        <v>0</v>
      </c>
      <c r="H79" s="11">
        <f t="shared" si="10"/>
        <v>1</v>
      </c>
      <c r="I79" s="2">
        <f t="shared" si="16"/>
        <v>20</v>
      </c>
      <c r="J79" s="2">
        <f t="shared" si="7"/>
        <v>0.05</v>
      </c>
      <c r="K79" s="2">
        <f t="shared" si="8"/>
        <v>19</v>
      </c>
      <c r="L79" s="2">
        <f t="shared" si="11"/>
        <v>3</v>
      </c>
      <c r="M79" s="2">
        <f t="shared" si="9"/>
        <v>0.15789473684210525</v>
      </c>
      <c r="N79" s="2">
        <f t="shared" si="12"/>
        <v>16</v>
      </c>
      <c r="O79" s="2">
        <f t="shared" si="13"/>
        <v>1</v>
      </c>
      <c r="P79" s="2">
        <f t="shared" si="14"/>
        <v>6.25E-2</v>
      </c>
      <c r="Q79" s="2">
        <f t="shared" si="15"/>
        <v>4.9342105263157896E-4</v>
      </c>
    </row>
    <row r="80" spans="5:17" x14ac:dyDescent="0.25">
      <c r="E80" s="11" t="s">
        <v>38</v>
      </c>
      <c r="F80" s="11" t="s">
        <v>3</v>
      </c>
      <c r="G80" s="11" t="s">
        <v>0</v>
      </c>
      <c r="H80" s="11">
        <f t="shared" si="10"/>
        <v>1</v>
      </c>
      <c r="I80" s="2">
        <f t="shared" si="16"/>
        <v>20</v>
      </c>
      <c r="J80" s="2">
        <f t="shared" si="7"/>
        <v>0.05</v>
      </c>
      <c r="K80" s="2">
        <f t="shared" si="8"/>
        <v>19</v>
      </c>
      <c r="L80" s="2">
        <f t="shared" si="11"/>
        <v>6</v>
      </c>
      <c r="M80" s="2">
        <f t="shared" si="9"/>
        <v>0.31578947368421051</v>
      </c>
      <c r="N80" s="2">
        <f t="shared" si="12"/>
        <v>13</v>
      </c>
      <c r="O80" s="2">
        <f t="shared" si="13"/>
        <v>1</v>
      </c>
      <c r="P80" s="2">
        <f t="shared" si="14"/>
        <v>7.6923076923076927E-2</v>
      </c>
      <c r="Q80" s="2">
        <f t="shared" si="15"/>
        <v>1.2145748987854252E-3</v>
      </c>
    </row>
    <row r="81" spans="5:17" x14ac:dyDescent="0.25">
      <c r="E81" s="11" t="s">
        <v>38</v>
      </c>
      <c r="F81" s="11" t="s">
        <v>4</v>
      </c>
      <c r="G81" s="11" t="s">
        <v>0</v>
      </c>
      <c r="H81" s="11">
        <f t="shared" si="10"/>
        <v>1</v>
      </c>
      <c r="I81" s="2">
        <f t="shared" si="16"/>
        <v>20</v>
      </c>
      <c r="J81" s="2">
        <f t="shared" si="7"/>
        <v>0.05</v>
      </c>
      <c r="K81" s="2">
        <f t="shared" si="8"/>
        <v>19</v>
      </c>
      <c r="L81" s="2">
        <f t="shared" si="11"/>
        <v>7</v>
      </c>
      <c r="M81" s="2">
        <f t="shared" si="9"/>
        <v>0.36842105263157893</v>
      </c>
      <c r="N81" s="2">
        <f t="shared" si="12"/>
        <v>12</v>
      </c>
      <c r="O81" s="2">
        <f t="shared" si="13"/>
        <v>1</v>
      </c>
      <c r="P81" s="2">
        <f t="shared" si="14"/>
        <v>8.3333333333333329E-2</v>
      </c>
      <c r="Q81" s="2">
        <f t="shared" si="15"/>
        <v>1.5350877192982454E-3</v>
      </c>
    </row>
    <row r="82" spans="5:17" x14ac:dyDescent="0.25">
      <c r="P82" s="2" t="s">
        <v>12</v>
      </c>
      <c r="Q82" s="11">
        <f>SUM(Q62:Q81)</f>
        <v>9.4806015278151509E-2</v>
      </c>
    </row>
    <row r="84" spans="5:17" x14ac:dyDescent="0.25">
      <c r="G84" s="14" t="s">
        <v>21</v>
      </c>
    </row>
    <row r="85" spans="5:17" x14ac:dyDescent="0.25">
      <c r="G85" s="2" t="s">
        <v>7</v>
      </c>
      <c r="H85" s="2" t="s">
        <v>112</v>
      </c>
      <c r="I85" s="2" t="s">
        <v>37</v>
      </c>
      <c r="J85" s="2" t="s">
        <v>9</v>
      </c>
      <c r="M85" s="3"/>
      <c r="N85" s="3"/>
    </row>
    <row r="86" spans="5:17" x14ac:dyDescent="0.25">
      <c r="G86" s="2" t="s">
        <v>1</v>
      </c>
      <c r="H86" s="2">
        <f>VLOOKUP(G86,$B$4:$C$9,2)</f>
        <v>2</v>
      </c>
      <c r="I86" s="2">
        <f>$C$10</f>
        <v>20</v>
      </c>
      <c r="J86" s="2">
        <f t="shared" ref="J86" si="17">H86/I86</f>
        <v>0.1</v>
      </c>
      <c r="M86" s="3"/>
      <c r="N86" s="3"/>
    </row>
    <row r="87" spans="5:17" x14ac:dyDescent="0.25">
      <c r="I87" s="2" t="s">
        <v>12</v>
      </c>
      <c r="J87" s="2">
        <f>SUM(J86)</f>
        <v>0.1</v>
      </c>
    </row>
    <row r="89" spans="5:17" x14ac:dyDescent="0.25">
      <c r="F89" s="14" t="s">
        <v>22</v>
      </c>
    </row>
    <row r="90" spans="5:17" x14ac:dyDescent="0.25">
      <c r="F90" s="2" t="s">
        <v>7</v>
      </c>
      <c r="G90" s="2" t="s">
        <v>8</v>
      </c>
      <c r="H90" s="2" t="s">
        <v>112</v>
      </c>
      <c r="I90" s="2" t="s">
        <v>37</v>
      </c>
      <c r="J90" s="2" t="s">
        <v>9</v>
      </c>
      <c r="K90" s="2" t="s">
        <v>36</v>
      </c>
      <c r="L90" s="2" t="s">
        <v>113</v>
      </c>
      <c r="M90" s="2" t="s">
        <v>10</v>
      </c>
      <c r="N90" s="2" t="s">
        <v>11</v>
      </c>
    </row>
    <row r="91" spans="5:17" x14ac:dyDescent="0.25">
      <c r="F91" s="2" t="s">
        <v>0</v>
      </c>
      <c r="G91" s="2" t="s">
        <v>1</v>
      </c>
      <c r="H91" s="2">
        <f>VLOOKUP(F91,$B$4:$C$9,2)</f>
        <v>1</v>
      </c>
      <c r="I91" s="2">
        <f>$C$10</f>
        <v>20</v>
      </c>
      <c r="J91" s="2">
        <f>H91/I91</f>
        <v>0.05</v>
      </c>
      <c r="K91" s="2">
        <f>I91-H91</f>
        <v>19</v>
      </c>
      <c r="L91" s="2">
        <f>VLOOKUP(G91,$B$4:$C$9,2)</f>
        <v>2</v>
      </c>
      <c r="M91" s="2">
        <f>L91/K91</f>
        <v>0.10526315789473684</v>
      </c>
      <c r="N91" s="2">
        <f>J91*M91</f>
        <v>5.263157894736842E-3</v>
      </c>
    </row>
    <row r="92" spans="5:17" x14ac:dyDescent="0.25">
      <c r="F92" s="2" t="s">
        <v>2</v>
      </c>
      <c r="G92" s="2" t="s">
        <v>1</v>
      </c>
      <c r="H92" s="2">
        <f t="shared" ref="H92:H95" si="18">VLOOKUP(F92,$B$4:$C$9,2)</f>
        <v>3</v>
      </c>
      <c r="I92" s="2">
        <f>$C$10</f>
        <v>20</v>
      </c>
      <c r="J92" s="2">
        <f t="shared" ref="J92:J95" si="19">H92/I92</f>
        <v>0.15</v>
      </c>
      <c r="K92" s="2">
        <f t="shared" ref="K92:K95" si="20">I92-H92</f>
        <v>17</v>
      </c>
      <c r="L92" s="2">
        <f t="shared" ref="L92:L95" si="21">VLOOKUP(G92,$B$4:$C$9,2)</f>
        <v>2</v>
      </c>
      <c r="M92" s="2">
        <f t="shared" ref="M92:M95" si="22">L92/K92</f>
        <v>0.11764705882352941</v>
      </c>
      <c r="N92" s="2">
        <f t="shared" ref="N92:N95" si="23">J92*M92</f>
        <v>1.7647058823529412E-2</v>
      </c>
    </row>
    <row r="93" spans="5:17" x14ac:dyDescent="0.25">
      <c r="F93" s="2" t="s">
        <v>3</v>
      </c>
      <c r="G93" s="2" t="s">
        <v>1</v>
      </c>
      <c r="H93" s="2">
        <f t="shared" si="18"/>
        <v>6</v>
      </c>
      <c r="I93" s="2">
        <f>$C$10</f>
        <v>20</v>
      </c>
      <c r="J93" s="2">
        <f t="shared" si="19"/>
        <v>0.3</v>
      </c>
      <c r="K93" s="2">
        <f t="shared" si="20"/>
        <v>14</v>
      </c>
      <c r="L93" s="2">
        <f t="shared" si="21"/>
        <v>2</v>
      </c>
      <c r="M93" s="2">
        <f t="shared" si="22"/>
        <v>0.14285714285714285</v>
      </c>
      <c r="N93" s="2">
        <f t="shared" si="23"/>
        <v>4.2857142857142851E-2</v>
      </c>
    </row>
    <row r="94" spans="5:17" x14ac:dyDescent="0.25">
      <c r="F94" s="2" t="s">
        <v>4</v>
      </c>
      <c r="G94" s="2" t="s">
        <v>1</v>
      </c>
      <c r="H94" s="2">
        <f t="shared" si="18"/>
        <v>7</v>
      </c>
      <c r="I94" s="2">
        <f>$C$10</f>
        <v>20</v>
      </c>
      <c r="J94" s="2">
        <f t="shared" si="19"/>
        <v>0.35</v>
      </c>
      <c r="K94" s="2">
        <f t="shared" si="20"/>
        <v>13</v>
      </c>
      <c r="L94" s="2">
        <f t="shared" si="21"/>
        <v>2</v>
      </c>
      <c r="M94" s="2">
        <f t="shared" si="22"/>
        <v>0.15384615384615385</v>
      </c>
      <c r="N94" s="2">
        <f t="shared" si="23"/>
        <v>5.3846153846153849E-2</v>
      </c>
    </row>
    <row r="95" spans="5:17" x14ac:dyDescent="0.25">
      <c r="F95" s="11" t="s">
        <v>38</v>
      </c>
      <c r="G95" s="2" t="s">
        <v>1</v>
      </c>
      <c r="H95" s="2">
        <f t="shared" si="18"/>
        <v>1</v>
      </c>
      <c r="I95" s="2">
        <f>$C$10</f>
        <v>20</v>
      </c>
      <c r="J95" s="2">
        <f t="shared" si="19"/>
        <v>0.05</v>
      </c>
      <c r="K95" s="2">
        <f t="shared" si="20"/>
        <v>19</v>
      </c>
      <c r="L95" s="2">
        <f t="shared" si="21"/>
        <v>2</v>
      </c>
      <c r="M95" s="2">
        <f t="shared" si="22"/>
        <v>0.10526315789473684</v>
      </c>
      <c r="N95" s="2">
        <f t="shared" si="23"/>
        <v>5.263157894736842E-3</v>
      </c>
    </row>
    <row r="96" spans="5:17" x14ac:dyDescent="0.25">
      <c r="M96" s="6" t="s">
        <v>12</v>
      </c>
      <c r="N96" s="6">
        <f>SUM(N91:N95)</f>
        <v>0.1248766713162998</v>
      </c>
    </row>
    <row r="98" spans="5:17" x14ac:dyDescent="0.25">
      <c r="E98" s="14" t="s">
        <v>23</v>
      </c>
    </row>
    <row r="99" spans="5:17" x14ac:dyDescent="0.25">
      <c r="E99" s="2" t="s">
        <v>7</v>
      </c>
      <c r="F99" s="2" t="s">
        <v>8</v>
      </c>
      <c r="G99" s="2" t="s">
        <v>14</v>
      </c>
      <c r="H99" s="2" t="s">
        <v>112</v>
      </c>
      <c r="I99" s="2" t="s">
        <v>37</v>
      </c>
      <c r="J99" s="2" t="s">
        <v>9</v>
      </c>
      <c r="K99" s="2" t="s">
        <v>36</v>
      </c>
      <c r="L99" s="2" t="s">
        <v>113</v>
      </c>
      <c r="M99" s="2" t="s">
        <v>10</v>
      </c>
      <c r="N99" s="2" t="s">
        <v>36</v>
      </c>
      <c r="O99" s="2" t="s">
        <v>114</v>
      </c>
      <c r="P99" s="2" t="s">
        <v>13</v>
      </c>
      <c r="Q99" s="2" t="s">
        <v>11</v>
      </c>
    </row>
    <row r="100" spans="5:17" x14ac:dyDescent="0.25">
      <c r="E100" s="2" t="s">
        <v>0</v>
      </c>
      <c r="F100" s="2" t="s">
        <v>2</v>
      </c>
      <c r="G100" s="2" t="s">
        <v>1</v>
      </c>
      <c r="H100" s="2">
        <f>VLOOKUP(E100,$B$4:$C$9,2)</f>
        <v>1</v>
      </c>
      <c r="I100" s="2">
        <f>$C$10</f>
        <v>20</v>
      </c>
      <c r="J100" s="2">
        <f t="shared" ref="J100:J119" si="24">H100/I100</f>
        <v>0.05</v>
      </c>
      <c r="K100" s="2">
        <f t="shared" ref="K100:K119" si="25">I100-H100</f>
        <v>19</v>
      </c>
      <c r="L100" s="2">
        <f>VLOOKUP(F100,$B$4:$C$9,2)</f>
        <v>3</v>
      </c>
      <c r="M100" s="2">
        <f t="shared" ref="M100:M119" si="26">L100/K100</f>
        <v>0.15789473684210525</v>
      </c>
      <c r="N100" s="2">
        <f>K100-L100</f>
        <v>16</v>
      </c>
      <c r="O100" s="2">
        <f>VLOOKUP(G100,$B$4:$C$9,2)</f>
        <v>2</v>
      </c>
      <c r="P100" s="2">
        <f>O100/N100</f>
        <v>0.125</v>
      </c>
      <c r="Q100" s="2">
        <f>J100*M100*P100</f>
        <v>9.8684210526315793E-4</v>
      </c>
    </row>
    <row r="101" spans="5:17" x14ac:dyDescent="0.25">
      <c r="E101" s="2" t="s">
        <v>0</v>
      </c>
      <c r="F101" s="2" t="s">
        <v>3</v>
      </c>
      <c r="G101" s="2" t="s">
        <v>1</v>
      </c>
      <c r="H101" s="2">
        <f t="shared" ref="H101:H119" si="27">VLOOKUP(E101,$B$4:$C$9,2)</f>
        <v>1</v>
      </c>
      <c r="I101" s="2">
        <f>$C$10</f>
        <v>20</v>
      </c>
      <c r="J101" s="2">
        <f t="shared" si="24"/>
        <v>0.05</v>
      </c>
      <c r="K101" s="2">
        <f t="shared" si="25"/>
        <v>19</v>
      </c>
      <c r="L101" s="2">
        <f t="shared" ref="L101:L119" si="28">VLOOKUP(F101,$B$4:$C$9,2)</f>
        <v>6</v>
      </c>
      <c r="M101" s="2">
        <f t="shared" si="26"/>
        <v>0.31578947368421051</v>
      </c>
      <c r="N101" s="2">
        <f t="shared" ref="N101:N119" si="29">K101-L101</f>
        <v>13</v>
      </c>
      <c r="O101" s="2">
        <f t="shared" ref="O101:O119" si="30">VLOOKUP(G101,$B$4:$C$9,2)</f>
        <v>2</v>
      </c>
      <c r="P101" s="2">
        <f t="shared" ref="P101:P119" si="31">O101/N101</f>
        <v>0.15384615384615385</v>
      </c>
      <c r="Q101" s="2">
        <f t="shared" ref="Q101:Q119" si="32">J101*M101*P101</f>
        <v>2.4291497975708503E-3</v>
      </c>
    </row>
    <row r="102" spans="5:17" x14ac:dyDescent="0.25">
      <c r="E102" s="2" t="s">
        <v>0</v>
      </c>
      <c r="F102" s="2" t="s">
        <v>4</v>
      </c>
      <c r="G102" s="2" t="s">
        <v>1</v>
      </c>
      <c r="H102" s="2">
        <f t="shared" si="27"/>
        <v>1</v>
      </c>
      <c r="I102" s="2">
        <f>$C$10</f>
        <v>20</v>
      </c>
      <c r="J102" s="2">
        <f t="shared" si="24"/>
        <v>0.05</v>
      </c>
      <c r="K102" s="2">
        <f t="shared" si="25"/>
        <v>19</v>
      </c>
      <c r="L102" s="2">
        <f t="shared" si="28"/>
        <v>7</v>
      </c>
      <c r="M102" s="2">
        <f t="shared" si="26"/>
        <v>0.36842105263157893</v>
      </c>
      <c r="N102" s="2">
        <f t="shared" si="29"/>
        <v>12</v>
      </c>
      <c r="O102" s="2">
        <f t="shared" si="30"/>
        <v>2</v>
      </c>
      <c r="P102" s="2">
        <f t="shared" si="31"/>
        <v>0.16666666666666666</v>
      </c>
      <c r="Q102" s="2">
        <f t="shared" si="32"/>
        <v>3.0701754385964908E-3</v>
      </c>
    </row>
    <row r="103" spans="5:17" x14ac:dyDescent="0.25">
      <c r="E103" s="2" t="s">
        <v>0</v>
      </c>
      <c r="F103" s="2" t="s">
        <v>38</v>
      </c>
      <c r="G103" s="2" t="s">
        <v>1</v>
      </c>
      <c r="H103" s="2">
        <f t="shared" si="27"/>
        <v>1</v>
      </c>
      <c r="I103" s="2">
        <f t="shared" ref="I103:I119" si="33">$C$10</f>
        <v>20</v>
      </c>
      <c r="J103" s="2">
        <f t="shared" si="24"/>
        <v>0.05</v>
      </c>
      <c r="K103" s="2">
        <f t="shared" si="25"/>
        <v>19</v>
      </c>
      <c r="L103" s="2">
        <f t="shared" si="28"/>
        <v>1</v>
      </c>
      <c r="M103" s="2">
        <f t="shared" si="26"/>
        <v>5.2631578947368418E-2</v>
      </c>
      <c r="N103" s="2">
        <f t="shared" si="29"/>
        <v>18</v>
      </c>
      <c r="O103" s="2">
        <f t="shared" si="30"/>
        <v>2</v>
      </c>
      <c r="P103" s="2">
        <f t="shared" si="31"/>
        <v>0.1111111111111111</v>
      </c>
      <c r="Q103" s="2">
        <f t="shared" si="32"/>
        <v>2.923976608187134E-4</v>
      </c>
    </row>
    <row r="104" spans="5:17" x14ac:dyDescent="0.25">
      <c r="E104" s="2" t="s">
        <v>2</v>
      </c>
      <c r="F104" s="2" t="s">
        <v>0</v>
      </c>
      <c r="G104" s="2" t="s">
        <v>1</v>
      </c>
      <c r="H104" s="2">
        <f t="shared" si="27"/>
        <v>3</v>
      </c>
      <c r="I104" s="2">
        <f t="shared" si="33"/>
        <v>20</v>
      </c>
      <c r="J104" s="2">
        <f t="shared" si="24"/>
        <v>0.15</v>
      </c>
      <c r="K104" s="2">
        <f t="shared" si="25"/>
        <v>17</v>
      </c>
      <c r="L104" s="2">
        <f t="shared" si="28"/>
        <v>1</v>
      </c>
      <c r="M104" s="2">
        <f t="shared" si="26"/>
        <v>5.8823529411764705E-2</v>
      </c>
      <c r="N104" s="2">
        <f t="shared" si="29"/>
        <v>16</v>
      </c>
      <c r="O104" s="2">
        <f t="shared" si="30"/>
        <v>2</v>
      </c>
      <c r="P104" s="2">
        <f t="shared" si="31"/>
        <v>0.125</v>
      </c>
      <c r="Q104" s="2">
        <f t="shared" si="32"/>
        <v>1.1029411764705882E-3</v>
      </c>
    </row>
    <row r="105" spans="5:17" x14ac:dyDescent="0.25">
      <c r="E105" s="2" t="s">
        <v>2</v>
      </c>
      <c r="F105" s="2" t="s">
        <v>3</v>
      </c>
      <c r="G105" s="2" t="s">
        <v>1</v>
      </c>
      <c r="H105" s="2">
        <f t="shared" si="27"/>
        <v>3</v>
      </c>
      <c r="I105" s="2">
        <f t="shared" si="33"/>
        <v>20</v>
      </c>
      <c r="J105" s="2">
        <f t="shared" si="24"/>
        <v>0.15</v>
      </c>
      <c r="K105" s="2">
        <f t="shared" si="25"/>
        <v>17</v>
      </c>
      <c r="L105" s="2">
        <f t="shared" si="28"/>
        <v>6</v>
      </c>
      <c r="M105" s="2">
        <f t="shared" si="26"/>
        <v>0.35294117647058826</v>
      </c>
      <c r="N105" s="2">
        <f t="shared" si="29"/>
        <v>11</v>
      </c>
      <c r="O105" s="2">
        <f t="shared" si="30"/>
        <v>2</v>
      </c>
      <c r="P105" s="2">
        <f t="shared" si="31"/>
        <v>0.18181818181818182</v>
      </c>
      <c r="Q105" s="2">
        <f t="shared" si="32"/>
        <v>9.6256684491978616E-3</v>
      </c>
    </row>
    <row r="106" spans="5:17" x14ac:dyDescent="0.25">
      <c r="E106" s="2" t="s">
        <v>2</v>
      </c>
      <c r="F106" s="2" t="s">
        <v>4</v>
      </c>
      <c r="G106" s="2" t="s">
        <v>1</v>
      </c>
      <c r="H106" s="2">
        <f t="shared" si="27"/>
        <v>3</v>
      </c>
      <c r="I106" s="2">
        <f t="shared" si="33"/>
        <v>20</v>
      </c>
      <c r="J106" s="2">
        <f t="shared" si="24"/>
        <v>0.15</v>
      </c>
      <c r="K106" s="2">
        <f t="shared" si="25"/>
        <v>17</v>
      </c>
      <c r="L106" s="2">
        <f t="shared" si="28"/>
        <v>7</v>
      </c>
      <c r="M106" s="2">
        <f t="shared" si="26"/>
        <v>0.41176470588235292</v>
      </c>
      <c r="N106" s="2">
        <f t="shared" si="29"/>
        <v>10</v>
      </c>
      <c r="O106" s="2">
        <f t="shared" si="30"/>
        <v>2</v>
      </c>
      <c r="P106" s="2">
        <f t="shared" si="31"/>
        <v>0.2</v>
      </c>
      <c r="Q106" s="2">
        <f t="shared" si="32"/>
        <v>1.2352941176470587E-2</v>
      </c>
    </row>
    <row r="107" spans="5:17" x14ac:dyDescent="0.25">
      <c r="E107" s="2" t="s">
        <v>2</v>
      </c>
      <c r="F107" s="2" t="s">
        <v>38</v>
      </c>
      <c r="G107" s="2" t="s">
        <v>1</v>
      </c>
      <c r="H107" s="2">
        <f t="shared" si="27"/>
        <v>3</v>
      </c>
      <c r="I107" s="2">
        <f t="shared" si="33"/>
        <v>20</v>
      </c>
      <c r="J107" s="2">
        <f t="shared" si="24"/>
        <v>0.15</v>
      </c>
      <c r="K107" s="2">
        <f t="shared" si="25"/>
        <v>17</v>
      </c>
      <c r="L107" s="2">
        <f t="shared" si="28"/>
        <v>1</v>
      </c>
      <c r="M107" s="2">
        <f t="shared" si="26"/>
        <v>5.8823529411764705E-2</v>
      </c>
      <c r="N107" s="2">
        <f t="shared" si="29"/>
        <v>16</v>
      </c>
      <c r="O107" s="2">
        <f t="shared" si="30"/>
        <v>2</v>
      </c>
      <c r="P107" s="2">
        <f t="shared" si="31"/>
        <v>0.125</v>
      </c>
      <c r="Q107" s="2">
        <f t="shared" si="32"/>
        <v>1.1029411764705882E-3</v>
      </c>
    </row>
    <row r="108" spans="5:17" x14ac:dyDescent="0.25">
      <c r="E108" s="2" t="s">
        <v>3</v>
      </c>
      <c r="F108" s="2" t="s">
        <v>0</v>
      </c>
      <c r="G108" s="2" t="s">
        <v>1</v>
      </c>
      <c r="H108" s="2">
        <f t="shared" si="27"/>
        <v>6</v>
      </c>
      <c r="I108" s="2">
        <f t="shared" si="33"/>
        <v>20</v>
      </c>
      <c r="J108" s="2">
        <f t="shared" si="24"/>
        <v>0.3</v>
      </c>
      <c r="K108" s="2">
        <f t="shared" si="25"/>
        <v>14</v>
      </c>
      <c r="L108" s="2">
        <f t="shared" si="28"/>
        <v>1</v>
      </c>
      <c r="M108" s="2">
        <f t="shared" si="26"/>
        <v>7.1428571428571425E-2</v>
      </c>
      <c r="N108" s="2">
        <f t="shared" si="29"/>
        <v>13</v>
      </c>
      <c r="O108" s="2">
        <f t="shared" si="30"/>
        <v>2</v>
      </c>
      <c r="P108" s="2">
        <f t="shared" si="31"/>
        <v>0.15384615384615385</v>
      </c>
      <c r="Q108" s="2">
        <f t="shared" si="32"/>
        <v>3.2967032967032963E-3</v>
      </c>
    </row>
    <row r="109" spans="5:17" x14ac:dyDescent="0.25">
      <c r="E109" s="2" t="s">
        <v>3</v>
      </c>
      <c r="F109" s="2" t="s">
        <v>2</v>
      </c>
      <c r="G109" s="2" t="s">
        <v>1</v>
      </c>
      <c r="H109" s="2">
        <f t="shared" si="27"/>
        <v>6</v>
      </c>
      <c r="I109" s="2">
        <f t="shared" si="33"/>
        <v>20</v>
      </c>
      <c r="J109" s="2">
        <f t="shared" si="24"/>
        <v>0.3</v>
      </c>
      <c r="K109" s="2">
        <f t="shared" si="25"/>
        <v>14</v>
      </c>
      <c r="L109" s="2">
        <f t="shared" si="28"/>
        <v>3</v>
      </c>
      <c r="M109" s="2">
        <f t="shared" si="26"/>
        <v>0.21428571428571427</v>
      </c>
      <c r="N109" s="2">
        <f t="shared" si="29"/>
        <v>11</v>
      </c>
      <c r="O109" s="2">
        <f t="shared" si="30"/>
        <v>2</v>
      </c>
      <c r="P109" s="2">
        <f t="shared" si="31"/>
        <v>0.18181818181818182</v>
      </c>
      <c r="Q109" s="2">
        <f t="shared" si="32"/>
        <v>1.1688311688311687E-2</v>
      </c>
    </row>
    <row r="110" spans="5:17" x14ac:dyDescent="0.25">
      <c r="E110" s="2" t="s">
        <v>3</v>
      </c>
      <c r="F110" s="2" t="s">
        <v>4</v>
      </c>
      <c r="G110" s="2" t="s">
        <v>1</v>
      </c>
      <c r="H110" s="2">
        <f t="shared" si="27"/>
        <v>6</v>
      </c>
      <c r="I110" s="2">
        <f t="shared" si="33"/>
        <v>20</v>
      </c>
      <c r="J110" s="2">
        <f t="shared" si="24"/>
        <v>0.3</v>
      </c>
      <c r="K110" s="2">
        <f t="shared" si="25"/>
        <v>14</v>
      </c>
      <c r="L110" s="2">
        <f t="shared" si="28"/>
        <v>7</v>
      </c>
      <c r="M110" s="2">
        <f t="shared" si="26"/>
        <v>0.5</v>
      </c>
      <c r="N110" s="2">
        <f t="shared" si="29"/>
        <v>7</v>
      </c>
      <c r="O110" s="2">
        <f t="shared" si="30"/>
        <v>2</v>
      </c>
      <c r="P110" s="2">
        <f t="shared" si="31"/>
        <v>0.2857142857142857</v>
      </c>
      <c r="Q110" s="2">
        <f t="shared" si="32"/>
        <v>4.2857142857142851E-2</v>
      </c>
    </row>
    <row r="111" spans="5:17" x14ac:dyDescent="0.25">
      <c r="E111" s="2" t="s">
        <v>3</v>
      </c>
      <c r="F111" s="2" t="s">
        <v>38</v>
      </c>
      <c r="G111" s="2" t="s">
        <v>1</v>
      </c>
      <c r="H111" s="2">
        <f t="shared" si="27"/>
        <v>6</v>
      </c>
      <c r="I111" s="2">
        <f t="shared" si="33"/>
        <v>20</v>
      </c>
      <c r="J111" s="2">
        <f t="shared" si="24"/>
        <v>0.3</v>
      </c>
      <c r="K111" s="2">
        <f t="shared" si="25"/>
        <v>14</v>
      </c>
      <c r="L111" s="2">
        <f t="shared" si="28"/>
        <v>1</v>
      </c>
      <c r="M111" s="2">
        <f t="shared" si="26"/>
        <v>7.1428571428571425E-2</v>
      </c>
      <c r="N111" s="2">
        <f t="shared" si="29"/>
        <v>13</v>
      </c>
      <c r="O111" s="2">
        <f t="shared" si="30"/>
        <v>2</v>
      </c>
      <c r="P111" s="2">
        <f t="shared" si="31"/>
        <v>0.15384615384615385</v>
      </c>
      <c r="Q111" s="2">
        <f t="shared" si="32"/>
        <v>3.2967032967032963E-3</v>
      </c>
    </row>
    <row r="112" spans="5:17" x14ac:dyDescent="0.25">
      <c r="E112" s="11" t="s">
        <v>4</v>
      </c>
      <c r="F112" s="11" t="s">
        <v>0</v>
      </c>
      <c r="G112" s="2" t="s">
        <v>1</v>
      </c>
      <c r="H112" s="2">
        <f t="shared" si="27"/>
        <v>7</v>
      </c>
      <c r="I112" s="2">
        <f t="shared" si="33"/>
        <v>20</v>
      </c>
      <c r="J112" s="2">
        <f t="shared" si="24"/>
        <v>0.35</v>
      </c>
      <c r="K112" s="2">
        <f t="shared" si="25"/>
        <v>13</v>
      </c>
      <c r="L112" s="2">
        <f t="shared" si="28"/>
        <v>1</v>
      </c>
      <c r="M112" s="2">
        <f t="shared" si="26"/>
        <v>7.6923076923076927E-2</v>
      </c>
      <c r="N112" s="2">
        <f t="shared" si="29"/>
        <v>12</v>
      </c>
      <c r="O112" s="2">
        <f t="shared" si="30"/>
        <v>2</v>
      </c>
      <c r="P112" s="2">
        <f t="shared" si="31"/>
        <v>0.16666666666666666</v>
      </c>
      <c r="Q112" s="2">
        <f t="shared" si="32"/>
        <v>4.4871794871794869E-3</v>
      </c>
    </row>
    <row r="113" spans="5:17" x14ac:dyDescent="0.25">
      <c r="E113" s="11" t="s">
        <v>4</v>
      </c>
      <c r="F113" s="11" t="s">
        <v>2</v>
      </c>
      <c r="G113" s="2" t="s">
        <v>1</v>
      </c>
      <c r="H113" s="2">
        <f t="shared" si="27"/>
        <v>7</v>
      </c>
      <c r="I113" s="2">
        <f t="shared" si="33"/>
        <v>20</v>
      </c>
      <c r="J113" s="2">
        <f t="shared" si="24"/>
        <v>0.35</v>
      </c>
      <c r="K113" s="2">
        <f t="shared" si="25"/>
        <v>13</v>
      </c>
      <c r="L113" s="2">
        <f t="shared" si="28"/>
        <v>3</v>
      </c>
      <c r="M113" s="2">
        <f t="shared" si="26"/>
        <v>0.23076923076923078</v>
      </c>
      <c r="N113" s="2">
        <f t="shared" si="29"/>
        <v>10</v>
      </c>
      <c r="O113" s="2">
        <f t="shared" si="30"/>
        <v>2</v>
      </c>
      <c r="P113" s="2">
        <f t="shared" si="31"/>
        <v>0.2</v>
      </c>
      <c r="Q113" s="2">
        <f t="shared" si="32"/>
        <v>1.6153846153846154E-2</v>
      </c>
    </row>
    <row r="114" spans="5:17" x14ac:dyDescent="0.25">
      <c r="E114" s="11" t="s">
        <v>4</v>
      </c>
      <c r="F114" s="11" t="s">
        <v>3</v>
      </c>
      <c r="G114" s="2" t="s">
        <v>1</v>
      </c>
      <c r="H114" s="2">
        <f t="shared" si="27"/>
        <v>7</v>
      </c>
      <c r="I114" s="2">
        <f t="shared" si="33"/>
        <v>20</v>
      </c>
      <c r="J114" s="2">
        <f t="shared" si="24"/>
        <v>0.35</v>
      </c>
      <c r="K114" s="2">
        <f t="shared" si="25"/>
        <v>13</v>
      </c>
      <c r="L114" s="2">
        <f t="shared" si="28"/>
        <v>6</v>
      </c>
      <c r="M114" s="2">
        <f t="shared" si="26"/>
        <v>0.46153846153846156</v>
      </c>
      <c r="N114" s="2">
        <f t="shared" si="29"/>
        <v>7</v>
      </c>
      <c r="O114" s="2">
        <f t="shared" si="30"/>
        <v>2</v>
      </c>
      <c r="P114" s="2">
        <f t="shared" si="31"/>
        <v>0.2857142857142857</v>
      </c>
      <c r="Q114" s="2">
        <f t="shared" si="32"/>
        <v>4.6153846153846156E-2</v>
      </c>
    </row>
    <row r="115" spans="5:17" x14ac:dyDescent="0.25">
      <c r="E115" s="11" t="s">
        <v>4</v>
      </c>
      <c r="F115" s="11" t="s">
        <v>38</v>
      </c>
      <c r="G115" s="2" t="s">
        <v>1</v>
      </c>
      <c r="H115" s="2">
        <f t="shared" si="27"/>
        <v>7</v>
      </c>
      <c r="I115" s="2">
        <f t="shared" si="33"/>
        <v>20</v>
      </c>
      <c r="J115" s="2">
        <f t="shared" si="24"/>
        <v>0.35</v>
      </c>
      <c r="K115" s="2">
        <f t="shared" si="25"/>
        <v>13</v>
      </c>
      <c r="L115" s="2">
        <f t="shared" si="28"/>
        <v>1</v>
      </c>
      <c r="M115" s="2">
        <f t="shared" si="26"/>
        <v>7.6923076923076927E-2</v>
      </c>
      <c r="N115" s="2">
        <f t="shared" si="29"/>
        <v>12</v>
      </c>
      <c r="O115" s="2">
        <f t="shared" si="30"/>
        <v>2</v>
      </c>
      <c r="P115" s="2">
        <f t="shared" si="31"/>
        <v>0.16666666666666666</v>
      </c>
      <c r="Q115" s="2">
        <f t="shared" si="32"/>
        <v>4.4871794871794869E-3</v>
      </c>
    </row>
    <row r="116" spans="5:17" x14ac:dyDescent="0.25">
      <c r="E116" s="11" t="s">
        <v>38</v>
      </c>
      <c r="F116" s="11" t="s">
        <v>0</v>
      </c>
      <c r="G116" s="2" t="s">
        <v>1</v>
      </c>
      <c r="H116" s="11">
        <f t="shared" si="27"/>
        <v>1</v>
      </c>
      <c r="I116" s="2">
        <f t="shared" si="33"/>
        <v>20</v>
      </c>
      <c r="J116" s="2">
        <f t="shared" si="24"/>
        <v>0.05</v>
      </c>
      <c r="K116" s="2">
        <f t="shared" si="25"/>
        <v>19</v>
      </c>
      <c r="L116" s="2">
        <f t="shared" si="28"/>
        <v>1</v>
      </c>
      <c r="M116" s="2">
        <f t="shared" si="26"/>
        <v>5.2631578947368418E-2</v>
      </c>
      <c r="N116" s="2">
        <f t="shared" si="29"/>
        <v>18</v>
      </c>
      <c r="O116" s="2">
        <f t="shared" si="30"/>
        <v>2</v>
      </c>
      <c r="P116" s="2">
        <f t="shared" si="31"/>
        <v>0.1111111111111111</v>
      </c>
      <c r="Q116" s="2">
        <f t="shared" si="32"/>
        <v>2.923976608187134E-4</v>
      </c>
    </row>
    <row r="117" spans="5:17" x14ac:dyDescent="0.25">
      <c r="E117" s="11" t="s">
        <v>38</v>
      </c>
      <c r="F117" s="11" t="s">
        <v>2</v>
      </c>
      <c r="G117" s="2" t="s">
        <v>1</v>
      </c>
      <c r="H117" s="11">
        <f t="shared" si="27"/>
        <v>1</v>
      </c>
      <c r="I117" s="2">
        <f t="shared" si="33"/>
        <v>20</v>
      </c>
      <c r="J117" s="2">
        <f t="shared" si="24"/>
        <v>0.05</v>
      </c>
      <c r="K117" s="2">
        <f t="shared" si="25"/>
        <v>19</v>
      </c>
      <c r="L117" s="2">
        <f t="shared" si="28"/>
        <v>3</v>
      </c>
      <c r="M117" s="2">
        <f t="shared" si="26"/>
        <v>0.15789473684210525</v>
      </c>
      <c r="N117" s="2">
        <f t="shared" si="29"/>
        <v>16</v>
      </c>
      <c r="O117" s="2">
        <f t="shared" si="30"/>
        <v>2</v>
      </c>
      <c r="P117" s="2">
        <f t="shared" si="31"/>
        <v>0.125</v>
      </c>
      <c r="Q117" s="2">
        <f t="shared" si="32"/>
        <v>9.8684210526315793E-4</v>
      </c>
    </row>
    <row r="118" spans="5:17" x14ac:dyDescent="0.25">
      <c r="E118" s="11" t="s">
        <v>38</v>
      </c>
      <c r="F118" s="11" t="s">
        <v>3</v>
      </c>
      <c r="G118" s="2" t="s">
        <v>1</v>
      </c>
      <c r="H118" s="11">
        <f t="shared" si="27"/>
        <v>1</v>
      </c>
      <c r="I118" s="2">
        <f t="shared" si="33"/>
        <v>20</v>
      </c>
      <c r="J118" s="2">
        <f t="shared" si="24"/>
        <v>0.05</v>
      </c>
      <c r="K118" s="2">
        <f t="shared" si="25"/>
        <v>19</v>
      </c>
      <c r="L118" s="2">
        <f t="shared" si="28"/>
        <v>6</v>
      </c>
      <c r="M118" s="2">
        <f t="shared" si="26"/>
        <v>0.31578947368421051</v>
      </c>
      <c r="N118" s="2">
        <f t="shared" si="29"/>
        <v>13</v>
      </c>
      <c r="O118" s="2">
        <f t="shared" si="30"/>
        <v>2</v>
      </c>
      <c r="P118" s="2">
        <f t="shared" si="31"/>
        <v>0.15384615384615385</v>
      </c>
      <c r="Q118" s="2">
        <f t="shared" si="32"/>
        <v>2.4291497975708503E-3</v>
      </c>
    </row>
    <row r="119" spans="5:17" x14ac:dyDescent="0.25">
      <c r="E119" s="11" t="s">
        <v>38</v>
      </c>
      <c r="F119" s="11" t="s">
        <v>4</v>
      </c>
      <c r="G119" s="2" t="s">
        <v>1</v>
      </c>
      <c r="H119" s="11">
        <f t="shared" si="27"/>
        <v>1</v>
      </c>
      <c r="I119" s="2">
        <f t="shared" si="33"/>
        <v>20</v>
      </c>
      <c r="J119" s="2">
        <f t="shared" si="24"/>
        <v>0.05</v>
      </c>
      <c r="K119" s="2">
        <f t="shared" si="25"/>
        <v>19</v>
      </c>
      <c r="L119" s="2">
        <f t="shared" si="28"/>
        <v>7</v>
      </c>
      <c r="M119" s="2">
        <f t="shared" si="26"/>
        <v>0.36842105263157893</v>
      </c>
      <c r="N119" s="2">
        <f t="shared" si="29"/>
        <v>12</v>
      </c>
      <c r="O119" s="2">
        <f t="shared" si="30"/>
        <v>2</v>
      </c>
      <c r="P119" s="2">
        <f t="shared" si="31"/>
        <v>0.16666666666666666</v>
      </c>
      <c r="Q119" s="2">
        <f t="shared" si="32"/>
        <v>3.0701754385964908E-3</v>
      </c>
    </row>
    <row r="120" spans="5:17" x14ac:dyDescent="0.25">
      <c r="P120" s="2" t="s">
        <v>12</v>
      </c>
      <c r="Q120" s="11">
        <f>SUM(Q100:Q119)</f>
        <v>0.17016253440402049</v>
      </c>
    </row>
    <row r="122" spans="5:17" x14ac:dyDescent="0.25">
      <c r="G122" s="17" t="s">
        <v>27</v>
      </c>
    </row>
    <row r="123" spans="5:17" x14ac:dyDescent="0.25">
      <c r="G123" s="2" t="s">
        <v>7</v>
      </c>
      <c r="H123" s="2" t="s">
        <v>112</v>
      </c>
      <c r="I123" s="2" t="s">
        <v>37</v>
      </c>
      <c r="J123" s="2" t="s">
        <v>9</v>
      </c>
      <c r="M123" s="3"/>
      <c r="N123" s="3"/>
    </row>
    <row r="124" spans="5:17" x14ac:dyDescent="0.25">
      <c r="G124" s="2" t="s">
        <v>2</v>
      </c>
      <c r="H124" s="2">
        <f>VLOOKUP(G124,$B$4:$C$9,2)</f>
        <v>3</v>
      </c>
      <c r="I124" s="2">
        <f>$C$10</f>
        <v>20</v>
      </c>
      <c r="J124" s="2">
        <f t="shared" ref="J124" si="34">H124/I124</f>
        <v>0.15</v>
      </c>
      <c r="M124" s="3"/>
      <c r="N124" s="3"/>
    </row>
    <row r="125" spans="5:17" x14ac:dyDescent="0.25">
      <c r="I125" s="2" t="s">
        <v>12</v>
      </c>
      <c r="J125" s="2">
        <f>SUM(J124)</f>
        <v>0.15</v>
      </c>
    </row>
    <row r="127" spans="5:17" x14ac:dyDescent="0.25">
      <c r="F127" s="17" t="s">
        <v>28</v>
      </c>
    </row>
    <row r="128" spans="5:17" x14ac:dyDescent="0.25">
      <c r="F128" s="2" t="s">
        <v>7</v>
      </c>
      <c r="G128" s="2" t="s">
        <v>8</v>
      </c>
      <c r="H128" s="2" t="s">
        <v>112</v>
      </c>
      <c r="I128" s="2" t="s">
        <v>37</v>
      </c>
      <c r="J128" s="2" t="s">
        <v>9</v>
      </c>
      <c r="K128" s="2" t="s">
        <v>36</v>
      </c>
      <c r="L128" s="2" t="s">
        <v>113</v>
      </c>
      <c r="M128" s="2" t="s">
        <v>10</v>
      </c>
      <c r="N128" s="2" t="s">
        <v>11</v>
      </c>
    </row>
    <row r="129" spans="5:17" x14ac:dyDescent="0.25">
      <c r="F129" s="2" t="s">
        <v>0</v>
      </c>
      <c r="G129" s="2" t="s">
        <v>2</v>
      </c>
      <c r="H129" s="2">
        <f>VLOOKUP(F129,$B$4:$C$9,2)</f>
        <v>1</v>
      </c>
      <c r="I129" s="2">
        <f>$C$10</f>
        <v>20</v>
      </c>
      <c r="J129" s="2">
        <f>H129/I129</f>
        <v>0.05</v>
      </c>
      <c r="K129" s="2">
        <f>I129-H129</f>
        <v>19</v>
      </c>
      <c r="L129" s="2">
        <f>VLOOKUP(G129,$B$4:$C$9,2)</f>
        <v>3</v>
      </c>
      <c r="M129" s="2">
        <f>L129/K129</f>
        <v>0.15789473684210525</v>
      </c>
      <c r="N129" s="2">
        <f>J129*M129</f>
        <v>7.8947368421052634E-3</v>
      </c>
    </row>
    <row r="130" spans="5:17" x14ac:dyDescent="0.25">
      <c r="F130" s="2" t="s">
        <v>1</v>
      </c>
      <c r="G130" s="2" t="s">
        <v>2</v>
      </c>
      <c r="H130" s="2">
        <f t="shared" ref="H130:H133" si="35">VLOOKUP(F130,$B$4:$C$9,2)</f>
        <v>2</v>
      </c>
      <c r="I130" s="2">
        <f>$C$10</f>
        <v>20</v>
      </c>
      <c r="J130" s="2">
        <f t="shared" ref="J130:J133" si="36">H130/I130</f>
        <v>0.1</v>
      </c>
      <c r="K130" s="2">
        <f t="shared" ref="K130:K133" si="37">I130-H130</f>
        <v>18</v>
      </c>
      <c r="L130" s="2">
        <f t="shared" ref="L130:L133" si="38">VLOOKUP(G130,$B$4:$C$9,2)</f>
        <v>3</v>
      </c>
      <c r="M130" s="2">
        <f t="shared" ref="M130:M133" si="39">L130/K130</f>
        <v>0.16666666666666666</v>
      </c>
      <c r="N130" s="2">
        <f t="shared" ref="N130:N133" si="40">J130*M130</f>
        <v>1.6666666666666666E-2</v>
      </c>
    </row>
    <row r="131" spans="5:17" x14ac:dyDescent="0.25">
      <c r="F131" s="2" t="s">
        <v>3</v>
      </c>
      <c r="G131" s="2" t="s">
        <v>2</v>
      </c>
      <c r="H131" s="2">
        <f t="shared" si="35"/>
        <v>6</v>
      </c>
      <c r="I131" s="2">
        <f>$C$10</f>
        <v>20</v>
      </c>
      <c r="J131" s="2">
        <f t="shared" si="36"/>
        <v>0.3</v>
      </c>
      <c r="K131" s="2">
        <f t="shared" si="37"/>
        <v>14</v>
      </c>
      <c r="L131" s="2">
        <f t="shared" si="38"/>
        <v>3</v>
      </c>
      <c r="M131" s="2">
        <f t="shared" si="39"/>
        <v>0.21428571428571427</v>
      </c>
      <c r="N131" s="2">
        <f t="shared" si="40"/>
        <v>6.4285714285714279E-2</v>
      </c>
    </row>
    <row r="132" spans="5:17" x14ac:dyDescent="0.25">
      <c r="F132" s="2" t="s">
        <v>4</v>
      </c>
      <c r="G132" s="2" t="s">
        <v>2</v>
      </c>
      <c r="H132" s="2">
        <f t="shared" si="35"/>
        <v>7</v>
      </c>
      <c r="I132" s="2">
        <f>$C$10</f>
        <v>20</v>
      </c>
      <c r="J132" s="2">
        <f t="shared" si="36"/>
        <v>0.35</v>
      </c>
      <c r="K132" s="2">
        <f t="shared" si="37"/>
        <v>13</v>
      </c>
      <c r="L132" s="2">
        <f t="shared" si="38"/>
        <v>3</v>
      </c>
      <c r="M132" s="2">
        <f t="shared" si="39"/>
        <v>0.23076923076923078</v>
      </c>
      <c r="N132" s="2">
        <f t="shared" si="40"/>
        <v>8.0769230769230774E-2</v>
      </c>
    </row>
    <row r="133" spans="5:17" x14ac:dyDescent="0.25">
      <c r="F133" s="11" t="s">
        <v>38</v>
      </c>
      <c r="G133" s="2" t="s">
        <v>2</v>
      </c>
      <c r="H133" s="2">
        <f t="shared" si="35"/>
        <v>1</v>
      </c>
      <c r="I133" s="2">
        <f>$C$10</f>
        <v>20</v>
      </c>
      <c r="J133" s="2">
        <f t="shared" si="36"/>
        <v>0.05</v>
      </c>
      <c r="K133" s="2">
        <f t="shared" si="37"/>
        <v>19</v>
      </c>
      <c r="L133" s="2">
        <f t="shared" si="38"/>
        <v>3</v>
      </c>
      <c r="M133" s="2">
        <f t="shared" si="39"/>
        <v>0.15789473684210525</v>
      </c>
      <c r="N133" s="2">
        <f t="shared" si="40"/>
        <v>7.8947368421052634E-3</v>
      </c>
    </row>
    <row r="134" spans="5:17" x14ac:dyDescent="0.25">
      <c r="M134" s="6" t="s">
        <v>12</v>
      </c>
      <c r="N134" s="6">
        <f>SUM(N129:N133)</f>
        <v>0.17751108540582225</v>
      </c>
    </row>
    <row r="136" spans="5:17" x14ac:dyDescent="0.25">
      <c r="E136" s="17" t="s">
        <v>29</v>
      </c>
    </row>
    <row r="137" spans="5:17" x14ac:dyDescent="0.25">
      <c r="E137" s="2" t="s">
        <v>7</v>
      </c>
      <c r="F137" s="2" t="s">
        <v>8</v>
      </c>
      <c r="G137" s="2" t="s">
        <v>14</v>
      </c>
      <c r="H137" s="2" t="s">
        <v>112</v>
      </c>
      <c r="I137" s="2" t="s">
        <v>37</v>
      </c>
      <c r="J137" s="2" t="s">
        <v>9</v>
      </c>
      <c r="K137" s="2" t="s">
        <v>36</v>
      </c>
      <c r="L137" s="2" t="s">
        <v>113</v>
      </c>
      <c r="M137" s="2" t="s">
        <v>10</v>
      </c>
      <c r="N137" s="2" t="s">
        <v>36</v>
      </c>
      <c r="O137" s="2" t="s">
        <v>114</v>
      </c>
      <c r="P137" s="2" t="s">
        <v>13</v>
      </c>
      <c r="Q137" s="2" t="s">
        <v>11</v>
      </c>
    </row>
    <row r="138" spans="5:17" x14ac:dyDescent="0.25">
      <c r="E138" s="2" t="s">
        <v>0</v>
      </c>
      <c r="F138" s="2" t="s">
        <v>1</v>
      </c>
      <c r="G138" s="2" t="s">
        <v>2</v>
      </c>
      <c r="H138" s="2">
        <f>VLOOKUP(E138,$B$4:$C$9,2)</f>
        <v>1</v>
      </c>
      <c r="I138" s="2">
        <f>$C$10</f>
        <v>20</v>
      </c>
      <c r="J138" s="2">
        <f t="shared" ref="J138:J157" si="41">H138/I138</f>
        <v>0.05</v>
      </c>
      <c r="K138" s="2">
        <f t="shared" ref="K138:K157" si="42">I138-H138</f>
        <v>19</v>
      </c>
      <c r="L138" s="2">
        <f>VLOOKUP(F138,$B$4:$C$9,2)</f>
        <v>2</v>
      </c>
      <c r="M138" s="2">
        <f t="shared" ref="M138:M157" si="43">L138/K138</f>
        <v>0.10526315789473684</v>
      </c>
      <c r="N138" s="2">
        <f>K138-L138</f>
        <v>17</v>
      </c>
      <c r="O138" s="2">
        <f>VLOOKUP(G138,$B$4:$C$9,2)</f>
        <v>3</v>
      </c>
      <c r="P138" s="2">
        <f>O138/N138</f>
        <v>0.17647058823529413</v>
      </c>
      <c r="Q138" s="2">
        <f>J138*M138*P138</f>
        <v>9.2879256965944278E-4</v>
      </c>
    </row>
    <row r="139" spans="5:17" x14ac:dyDescent="0.25">
      <c r="E139" s="2" t="s">
        <v>0</v>
      </c>
      <c r="F139" s="2" t="s">
        <v>3</v>
      </c>
      <c r="G139" s="2" t="s">
        <v>2</v>
      </c>
      <c r="H139" s="2">
        <f t="shared" ref="H139:H157" si="44">VLOOKUP(E139,$B$4:$C$9,2)</f>
        <v>1</v>
      </c>
      <c r="I139" s="2">
        <f>$C$10</f>
        <v>20</v>
      </c>
      <c r="J139" s="2">
        <f t="shared" si="41"/>
        <v>0.05</v>
      </c>
      <c r="K139" s="2">
        <f t="shared" si="42"/>
        <v>19</v>
      </c>
      <c r="L139" s="2">
        <f t="shared" ref="L139:L157" si="45">VLOOKUP(F139,$B$4:$C$9,2)</f>
        <v>6</v>
      </c>
      <c r="M139" s="2">
        <f t="shared" si="43"/>
        <v>0.31578947368421051</v>
      </c>
      <c r="N139" s="2">
        <f t="shared" ref="N139:N157" si="46">K139-L139</f>
        <v>13</v>
      </c>
      <c r="O139" s="2">
        <f t="shared" ref="O139:O157" si="47">VLOOKUP(G139,$B$4:$C$9,2)</f>
        <v>3</v>
      </c>
      <c r="P139" s="2">
        <f t="shared" ref="P139:P157" si="48">O139/N139</f>
        <v>0.23076923076923078</v>
      </c>
      <c r="Q139" s="2">
        <f t="shared" ref="Q139:Q157" si="49">J139*M139*P139</f>
        <v>3.6437246963562757E-3</v>
      </c>
    </row>
    <row r="140" spans="5:17" x14ac:dyDescent="0.25">
      <c r="E140" s="2" t="s">
        <v>0</v>
      </c>
      <c r="F140" s="2" t="s">
        <v>4</v>
      </c>
      <c r="G140" s="2" t="s">
        <v>2</v>
      </c>
      <c r="H140" s="2">
        <f t="shared" si="44"/>
        <v>1</v>
      </c>
      <c r="I140" s="2">
        <f>$C$10</f>
        <v>20</v>
      </c>
      <c r="J140" s="2">
        <f t="shared" si="41"/>
        <v>0.05</v>
      </c>
      <c r="K140" s="2">
        <f t="shared" si="42"/>
        <v>19</v>
      </c>
      <c r="L140" s="2">
        <f t="shared" si="45"/>
        <v>7</v>
      </c>
      <c r="M140" s="2">
        <f t="shared" si="43"/>
        <v>0.36842105263157893</v>
      </c>
      <c r="N140" s="2">
        <f t="shared" si="46"/>
        <v>12</v>
      </c>
      <c r="O140" s="2">
        <f t="shared" si="47"/>
        <v>3</v>
      </c>
      <c r="P140" s="2">
        <f t="shared" si="48"/>
        <v>0.25</v>
      </c>
      <c r="Q140" s="2">
        <f t="shared" si="49"/>
        <v>4.6052631578947364E-3</v>
      </c>
    </row>
    <row r="141" spans="5:17" x14ac:dyDescent="0.25">
      <c r="E141" s="2" t="s">
        <v>0</v>
      </c>
      <c r="F141" s="2" t="s">
        <v>38</v>
      </c>
      <c r="G141" s="2" t="s">
        <v>2</v>
      </c>
      <c r="H141" s="2">
        <f t="shared" si="44"/>
        <v>1</v>
      </c>
      <c r="I141" s="2">
        <f t="shared" ref="I141:I157" si="50">$C$10</f>
        <v>20</v>
      </c>
      <c r="J141" s="2">
        <f t="shared" si="41"/>
        <v>0.05</v>
      </c>
      <c r="K141" s="2">
        <f t="shared" si="42"/>
        <v>19</v>
      </c>
      <c r="L141" s="2">
        <f t="shared" si="45"/>
        <v>1</v>
      </c>
      <c r="M141" s="2">
        <f t="shared" si="43"/>
        <v>5.2631578947368418E-2</v>
      </c>
      <c r="N141" s="2">
        <f t="shared" si="46"/>
        <v>18</v>
      </c>
      <c r="O141" s="2">
        <f t="shared" si="47"/>
        <v>3</v>
      </c>
      <c r="P141" s="2">
        <f t="shared" si="48"/>
        <v>0.16666666666666666</v>
      </c>
      <c r="Q141" s="2">
        <f t="shared" si="49"/>
        <v>4.3859649122807013E-4</v>
      </c>
    </row>
    <row r="142" spans="5:17" x14ac:dyDescent="0.25">
      <c r="E142" s="2" t="s">
        <v>1</v>
      </c>
      <c r="F142" s="2" t="s">
        <v>0</v>
      </c>
      <c r="G142" s="2" t="s">
        <v>2</v>
      </c>
      <c r="H142" s="2">
        <f t="shared" si="44"/>
        <v>2</v>
      </c>
      <c r="I142" s="2">
        <f t="shared" si="50"/>
        <v>20</v>
      </c>
      <c r="J142" s="2">
        <f t="shared" si="41"/>
        <v>0.1</v>
      </c>
      <c r="K142" s="2">
        <f t="shared" si="42"/>
        <v>18</v>
      </c>
      <c r="L142" s="2">
        <f t="shared" si="45"/>
        <v>1</v>
      </c>
      <c r="M142" s="2">
        <f t="shared" si="43"/>
        <v>5.5555555555555552E-2</v>
      </c>
      <c r="N142" s="2">
        <f t="shared" si="46"/>
        <v>17</v>
      </c>
      <c r="O142" s="2">
        <f t="shared" si="47"/>
        <v>3</v>
      </c>
      <c r="P142" s="2">
        <f t="shared" si="48"/>
        <v>0.17647058823529413</v>
      </c>
      <c r="Q142" s="2">
        <f t="shared" si="49"/>
        <v>9.803921568627453E-4</v>
      </c>
    </row>
    <row r="143" spans="5:17" x14ac:dyDescent="0.25">
      <c r="E143" s="2" t="s">
        <v>1</v>
      </c>
      <c r="F143" s="2" t="s">
        <v>3</v>
      </c>
      <c r="G143" s="2" t="s">
        <v>2</v>
      </c>
      <c r="H143" s="2">
        <f t="shared" si="44"/>
        <v>2</v>
      </c>
      <c r="I143" s="2">
        <f t="shared" si="50"/>
        <v>20</v>
      </c>
      <c r="J143" s="2">
        <f t="shared" si="41"/>
        <v>0.1</v>
      </c>
      <c r="K143" s="2">
        <f t="shared" si="42"/>
        <v>18</v>
      </c>
      <c r="L143" s="2">
        <f t="shared" si="45"/>
        <v>6</v>
      </c>
      <c r="M143" s="2">
        <f t="shared" si="43"/>
        <v>0.33333333333333331</v>
      </c>
      <c r="N143" s="2">
        <f t="shared" si="46"/>
        <v>12</v>
      </c>
      <c r="O143" s="2">
        <f t="shared" si="47"/>
        <v>3</v>
      </c>
      <c r="P143" s="2">
        <f t="shared" si="48"/>
        <v>0.25</v>
      </c>
      <c r="Q143" s="2">
        <f t="shared" si="49"/>
        <v>8.3333333333333332E-3</v>
      </c>
    </row>
    <row r="144" spans="5:17" x14ac:dyDescent="0.25">
      <c r="E144" s="2" t="s">
        <v>1</v>
      </c>
      <c r="F144" s="2" t="s">
        <v>4</v>
      </c>
      <c r="G144" s="2" t="s">
        <v>2</v>
      </c>
      <c r="H144" s="2">
        <f t="shared" si="44"/>
        <v>2</v>
      </c>
      <c r="I144" s="2">
        <f t="shared" si="50"/>
        <v>20</v>
      </c>
      <c r="J144" s="2">
        <f t="shared" si="41"/>
        <v>0.1</v>
      </c>
      <c r="K144" s="2">
        <f t="shared" si="42"/>
        <v>18</v>
      </c>
      <c r="L144" s="2">
        <f t="shared" si="45"/>
        <v>7</v>
      </c>
      <c r="M144" s="2">
        <f t="shared" si="43"/>
        <v>0.3888888888888889</v>
      </c>
      <c r="N144" s="2">
        <f t="shared" si="46"/>
        <v>11</v>
      </c>
      <c r="O144" s="2">
        <f t="shared" si="47"/>
        <v>3</v>
      </c>
      <c r="P144" s="2">
        <f t="shared" si="48"/>
        <v>0.27272727272727271</v>
      </c>
      <c r="Q144" s="2">
        <f t="shared" si="49"/>
        <v>1.0606060606060605E-2</v>
      </c>
    </row>
    <row r="145" spans="5:17" x14ac:dyDescent="0.25">
      <c r="E145" s="2" t="s">
        <v>1</v>
      </c>
      <c r="F145" s="2" t="s">
        <v>38</v>
      </c>
      <c r="G145" s="2" t="s">
        <v>2</v>
      </c>
      <c r="H145" s="2">
        <f t="shared" si="44"/>
        <v>2</v>
      </c>
      <c r="I145" s="2">
        <f t="shared" si="50"/>
        <v>20</v>
      </c>
      <c r="J145" s="2">
        <f t="shared" si="41"/>
        <v>0.1</v>
      </c>
      <c r="K145" s="2">
        <f t="shared" si="42"/>
        <v>18</v>
      </c>
      <c r="L145" s="2">
        <f t="shared" si="45"/>
        <v>1</v>
      </c>
      <c r="M145" s="2">
        <f t="shared" si="43"/>
        <v>5.5555555555555552E-2</v>
      </c>
      <c r="N145" s="2">
        <f t="shared" si="46"/>
        <v>17</v>
      </c>
      <c r="O145" s="2">
        <f t="shared" si="47"/>
        <v>3</v>
      </c>
      <c r="P145" s="2">
        <f t="shared" si="48"/>
        <v>0.17647058823529413</v>
      </c>
      <c r="Q145" s="2">
        <f t="shared" si="49"/>
        <v>9.803921568627453E-4</v>
      </c>
    </row>
    <row r="146" spans="5:17" x14ac:dyDescent="0.25">
      <c r="E146" s="2" t="s">
        <v>3</v>
      </c>
      <c r="F146" s="2" t="s">
        <v>0</v>
      </c>
      <c r="G146" s="2" t="s">
        <v>2</v>
      </c>
      <c r="H146" s="2">
        <f t="shared" si="44"/>
        <v>6</v>
      </c>
      <c r="I146" s="2">
        <f t="shared" si="50"/>
        <v>20</v>
      </c>
      <c r="J146" s="2">
        <f t="shared" si="41"/>
        <v>0.3</v>
      </c>
      <c r="K146" s="2">
        <f t="shared" si="42"/>
        <v>14</v>
      </c>
      <c r="L146" s="2">
        <f t="shared" si="45"/>
        <v>1</v>
      </c>
      <c r="M146" s="2">
        <f t="shared" si="43"/>
        <v>7.1428571428571425E-2</v>
      </c>
      <c r="N146" s="2">
        <f t="shared" si="46"/>
        <v>13</v>
      </c>
      <c r="O146" s="2">
        <f t="shared" si="47"/>
        <v>3</v>
      </c>
      <c r="P146" s="2">
        <f t="shared" si="48"/>
        <v>0.23076923076923078</v>
      </c>
      <c r="Q146" s="2">
        <f t="shared" si="49"/>
        <v>4.9450549450549448E-3</v>
      </c>
    </row>
    <row r="147" spans="5:17" x14ac:dyDescent="0.25">
      <c r="E147" s="2" t="s">
        <v>3</v>
      </c>
      <c r="F147" s="2" t="s">
        <v>1</v>
      </c>
      <c r="G147" s="2" t="s">
        <v>2</v>
      </c>
      <c r="H147" s="2">
        <f t="shared" si="44"/>
        <v>6</v>
      </c>
      <c r="I147" s="2">
        <f t="shared" si="50"/>
        <v>20</v>
      </c>
      <c r="J147" s="2">
        <f t="shared" si="41"/>
        <v>0.3</v>
      </c>
      <c r="K147" s="2">
        <f t="shared" si="42"/>
        <v>14</v>
      </c>
      <c r="L147" s="2">
        <f t="shared" si="45"/>
        <v>2</v>
      </c>
      <c r="M147" s="2">
        <f t="shared" si="43"/>
        <v>0.14285714285714285</v>
      </c>
      <c r="N147" s="2">
        <f t="shared" si="46"/>
        <v>12</v>
      </c>
      <c r="O147" s="2">
        <f t="shared" si="47"/>
        <v>3</v>
      </c>
      <c r="P147" s="2">
        <f t="shared" si="48"/>
        <v>0.25</v>
      </c>
      <c r="Q147" s="2">
        <f t="shared" si="49"/>
        <v>1.0714285714285713E-2</v>
      </c>
    </row>
    <row r="148" spans="5:17" x14ac:dyDescent="0.25">
      <c r="E148" s="2" t="s">
        <v>3</v>
      </c>
      <c r="F148" s="2" t="s">
        <v>4</v>
      </c>
      <c r="G148" s="2" t="s">
        <v>2</v>
      </c>
      <c r="H148" s="2">
        <f t="shared" si="44"/>
        <v>6</v>
      </c>
      <c r="I148" s="2">
        <f t="shared" si="50"/>
        <v>20</v>
      </c>
      <c r="J148" s="2">
        <f t="shared" si="41"/>
        <v>0.3</v>
      </c>
      <c r="K148" s="2">
        <f t="shared" si="42"/>
        <v>14</v>
      </c>
      <c r="L148" s="2">
        <f t="shared" si="45"/>
        <v>7</v>
      </c>
      <c r="M148" s="2">
        <f t="shared" si="43"/>
        <v>0.5</v>
      </c>
      <c r="N148" s="2">
        <f t="shared" si="46"/>
        <v>7</v>
      </c>
      <c r="O148" s="2">
        <f t="shared" si="47"/>
        <v>3</v>
      </c>
      <c r="P148" s="2">
        <f t="shared" si="48"/>
        <v>0.42857142857142855</v>
      </c>
      <c r="Q148" s="2">
        <f t="shared" si="49"/>
        <v>6.4285714285714279E-2</v>
      </c>
    </row>
    <row r="149" spans="5:17" x14ac:dyDescent="0.25">
      <c r="E149" s="2" t="s">
        <v>3</v>
      </c>
      <c r="F149" s="2" t="s">
        <v>38</v>
      </c>
      <c r="G149" s="2" t="s">
        <v>2</v>
      </c>
      <c r="H149" s="2">
        <f t="shared" si="44"/>
        <v>6</v>
      </c>
      <c r="I149" s="2">
        <f t="shared" si="50"/>
        <v>20</v>
      </c>
      <c r="J149" s="2">
        <f t="shared" si="41"/>
        <v>0.3</v>
      </c>
      <c r="K149" s="2">
        <f t="shared" si="42"/>
        <v>14</v>
      </c>
      <c r="L149" s="2">
        <f t="shared" si="45"/>
        <v>1</v>
      </c>
      <c r="M149" s="2">
        <f t="shared" si="43"/>
        <v>7.1428571428571425E-2</v>
      </c>
      <c r="N149" s="2">
        <f t="shared" si="46"/>
        <v>13</v>
      </c>
      <c r="O149" s="2">
        <f t="shared" si="47"/>
        <v>3</v>
      </c>
      <c r="P149" s="2">
        <f t="shared" si="48"/>
        <v>0.23076923076923078</v>
      </c>
      <c r="Q149" s="2">
        <f t="shared" si="49"/>
        <v>4.9450549450549448E-3</v>
      </c>
    </row>
    <row r="150" spans="5:17" x14ac:dyDescent="0.25">
      <c r="E150" s="11" t="s">
        <v>4</v>
      </c>
      <c r="F150" s="11" t="s">
        <v>0</v>
      </c>
      <c r="G150" s="2" t="s">
        <v>2</v>
      </c>
      <c r="H150" s="2">
        <f t="shared" si="44"/>
        <v>7</v>
      </c>
      <c r="I150" s="2">
        <f t="shared" si="50"/>
        <v>20</v>
      </c>
      <c r="J150" s="2">
        <f t="shared" si="41"/>
        <v>0.35</v>
      </c>
      <c r="K150" s="2">
        <f t="shared" si="42"/>
        <v>13</v>
      </c>
      <c r="L150" s="2">
        <f t="shared" si="45"/>
        <v>1</v>
      </c>
      <c r="M150" s="2">
        <f t="shared" si="43"/>
        <v>7.6923076923076927E-2</v>
      </c>
      <c r="N150" s="2">
        <f t="shared" si="46"/>
        <v>12</v>
      </c>
      <c r="O150" s="2">
        <f t="shared" si="47"/>
        <v>3</v>
      </c>
      <c r="P150" s="2">
        <f t="shared" si="48"/>
        <v>0.25</v>
      </c>
      <c r="Q150" s="2">
        <f t="shared" si="49"/>
        <v>6.7307692307692311E-3</v>
      </c>
    </row>
    <row r="151" spans="5:17" x14ac:dyDescent="0.25">
      <c r="E151" s="11" t="s">
        <v>4</v>
      </c>
      <c r="F151" s="11" t="s">
        <v>1</v>
      </c>
      <c r="G151" s="2" t="s">
        <v>2</v>
      </c>
      <c r="H151" s="2">
        <f t="shared" si="44"/>
        <v>7</v>
      </c>
      <c r="I151" s="2">
        <f t="shared" si="50"/>
        <v>20</v>
      </c>
      <c r="J151" s="2">
        <f t="shared" si="41"/>
        <v>0.35</v>
      </c>
      <c r="K151" s="2">
        <f t="shared" si="42"/>
        <v>13</v>
      </c>
      <c r="L151" s="2">
        <f t="shared" si="45"/>
        <v>2</v>
      </c>
      <c r="M151" s="2">
        <f t="shared" si="43"/>
        <v>0.15384615384615385</v>
      </c>
      <c r="N151" s="2">
        <f t="shared" si="46"/>
        <v>11</v>
      </c>
      <c r="O151" s="2">
        <f t="shared" si="47"/>
        <v>3</v>
      </c>
      <c r="P151" s="2">
        <f t="shared" si="48"/>
        <v>0.27272727272727271</v>
      </c>
      <c r="Q151" s="2">
        <f t="shared" si="49"/>
        <v>1.4685314685314685E-2</v>
      </c>
    </row>
    <row r="152" spans="5:17" x14ac:dyDescent="0.25">
      <c r="E152" s="11" t="s">
        <v>4</v>
      </c>
      <c r="F152" s="11" t="s">
        <v>3</v>
      </c>
      <c r="G152" s="2" t="s">
        <v>2</v>
      </c>
      <c r="H152" s="2">
        <f t="shared" si="44"/>
        <v>7</v>
      </c>
      <c r="I152" s="2">
        <f t="shared" si="50"/>
        <v>20</v>
      </c>
      <c r="J152" s="2">
        <f t="shared" si="41"/>
        <v>0.35</v>
      </c>
      <c r="K152" s="2">
        <f t="shared" si="42"/>
        <v>13</v>
      </c>
      <c r="L152" s="2">
        <f t="shared" si="45"/>
        <v>6</v>
      </c>
      <c r="M152" s="2">
        <f t="shared" si="43"/>
        <v>0.46153846153846156</v>
      </c>
      <c r="N152" s="2">
        <f t="shared" si="46"/>
        <v>7</v>
      </c>
      <c r="O152" s="2">
        <f t="shared" si="47"/>
        <v>3</v>
      </c>
      <c r="P152" s="2">
        <f t="shared" si="48"/>
        <v>0.42857142857142855</v>
      </c>
      <c r="Q152" s="2">
        <f t="shared" si="49"/>
        <v>6.9230769230769235E-2</v>
      </c>
    </row>
    <row r="153" spans="5:17" x14ac:dyDescent="0.25">
      <c r="E153" s="11" t="s">
        <v>4</v>
      </c>
      <c r="F153" s="11" t="s">
        <v>38</v>
      </c>
      <c r="G153" s="2" t="s">
        <v>2</v>
      </c>
      <c r="H153" s="2">
        <f t="shared" si="44"/>
        <v>7</v>
      </c>
      <c r="I153" s="2">
        <f t="shared" si="50"/>
        <v>20</v>
      </c>
      <c r="J153" s="2">
        <f t="shared" si="41"/>
        <v>0.35</v>
      </c>
      <c r="K153" s="2">
        <f t="shared" si="42"/>
        <v>13</v>
      </c>
      <c r="L153" s="2">
        <f t="shared" si="45"/>
        <v>1</v>
      </c>
      <c r="M153" s="2">
        <f t="shared" si="43"/>
        <v>7.6923076923076927E-2</v>
      </c>
      <c r="N153" s="2">
        <f t="shared" si="46"/>
        <v>12</v>
      </c>
      <c r="O153" s="2">
        <f t="shared" si="47"/>
        <v>3</v>
      </c>
      <c r="P153" s="2">
        <f t="shared" si="48"/>
        <v>0.25</v>
      </c>
      <c r="Q153" s="2">
        <f t="shared" si="49"/>
        <v>6.7307692307692311E-3</v>
      </c>
    </row>
    <row r="154" spans="5:17" x14ac:dyDescent="0.25">
      <c r="E154" s="11" t="s">
        <v>38</v>
      </c>
      <c r="F154" s="11" t="s">
        <v>0</v>
      </c>
      <c r="G154" s="2" t="s">
        <v>2</v>
      </c>
      <c r="H154" s="11">
        <f t="shared" si="44"/>
        <v>1</v>
      </c>
      <c r="I154" s="2">
        <f t="shared" si="50"/>
        <v>20</v>
      </c>
      <c r="J154" s="2">
        <f t="shared" si="41"/>
        <v>0.05</v>
      </c>
      <c r="K154" s="2">
        <f t="shared" si="42"/>
        <v>19</v>
      </c>
      <c r="L154" s="2">
        <f t="shared" si="45"/>
        <v>1</v>
      </c>
      <c r="M154" s="2">
        <f t="shared" si="43"/>
        <v>5.2631578947368418E-2</v>
      </c>
      <c r="N154" s="2">
        <f t="shared" si="46"/>
        <v>18</v>
      </c>
      <c r="O154" s="2">
        <f t="shared" si="47"/>
        <v>3</v>
      </c>
      <c r="P154" s="2">
        <f t="shared" si="48"/>
        <v>0.16666666666666666</v>
      </c>
      <c r="Q154" s="2">
        <f t="shared" si="49"/>
        <v>4.3859649122807013E-4</v>
      </c>
    </row>
    <row r="155" spans="5:17" x14ac:dyDescent="0.25">
      <c r="E155" s="11" t="s">
        <v>38</v>
      </c>
      <c r="F155" s="11" t="s">
        <v>1</v>
      </c>
      <c r="G155" s="2" t="s">
        <v>2</v>
      </c>
      <c r="H155" s="11">
        <f t="shared" si="44"/>
        <v>1</v>
      </c>
      <c r="I155" s="2">
        <f t="shared" si="50"/>
        <v>20</v>
      </c>
      <c r="J155" s="2">
        <f t="shared" si="41"/>
        <v>0.05</v>
      </c>
      <c r="K155" s="2">
        <f t="shared" si="42"/>
        <v>19</v>
      </c>
      <c r="L155" s="2">
        <f t="shared" si="45"/>
        <v>2</v>
      </c>
      <c r="M155" s="2">
        <f t="shared" si="43"/>
        <v>0.10526315789473684</v>
      </c>
      <c r="N155" s="2">
        <f t="shared" si="46"/>
        <v>17</v>
      </c>
      <c r="O155" s="2">
        <f t="shared" si="47"/>
        <v>3</v>
      </c>
      <c r="P155" s="2">
        <f t="shared" si="48"/>
        <v>0.17647058823529413</v>
      </c>
      <c r="Q155" s="2">
        <f t="shared" si="49"/>
        <v>9.2879256965944278E-4</v>
      </c>
    </row>
    <row r="156" spans="5:17" x14ac:dyDescent="0.25">
      <c r="E156" s="11" t="s">
        <v>38</v>
      </c>
      <c r="F156" s="11" t="s">
        <v>3</v>
      </c>
      <c r="G156" s="2" t="s">
        <v>2</v>
      </c>
      <c r="H156" s="11">
        <f t="shared" si="44"/>
        <v>1</v>
      </c>
      <c r="I156" s="2">
        <f t="shared" si="50"/>
        <v>20</v>
      </c>
      <c r="J156" s="2">
        <f t="shared" si="41"/>
        <v>0.05</v>
      </c>
      <c r="K156" s="2">
        <f t="shared" si="42"/>
        <v>19</v>
      </c>
      <c r="L156" s="2">
        <f t="shared" si="45"/>
        <v>6</v>
      </c>
      <c r="M156" s="2">
        <f t="shared" si="43"/>
        <v>0.31578947368421051</v>
      </c>
      <c r="N156" s="2">
        <f t="shared" si="46"/>
        <v>13</v>
      </c>
      <c r="O156" s="2">
        <f t="shared" si="47"/>
        <v>3</v>
      </c>
      <c r="P156" s="2">
        <f t="shared" si="48"/>
        <v>0.23076923076923078</v>
      </c>
      <c r="Q156" s="2">
        <f t="shared" si="49"/>
        <v>3.6437246963562757E-3</v>
      </c>
    </row>
    <row r="157" spans="5:17" x14ac:dyDescent="0.25">
      <c r="E157" s="11" t="s">
        <v>38</v>
      </c>
      <c r="F157" s="11" t="s">
        <v>4</v>
      </c>
      <c r="G157" s="2" t="s">
        <v>2</v>
      </c>
      <c r="H157" s="11">
        <f t="shared" si="44"/>
        <v>1</v>
      </c>
      <c r="I157" s="2">
        <f t="shared" si="50"/>
        <v>20</v>
      </c>
      <c r="J157" s="2">
        <f t="shared" si="41"/>
        <v>0.05</v>
      </c>
      <c r="K157" s="2">
        <f t="shared" si="42"/>
        <v>19</v>
      </c>
      <c r="L157" s="2">
        <f t="shared" si="45"/>
        <v>7</v>
      </c>
      <c r="M157" s="2">
        <f t="shared" si="43"/>
        <v>0.36842105263157893</v>
      </c>
      <c r="N157" s="2">
        <f t="shared" si="46"/>
        <v>12</v>
      </c>
      <c r="O157" s="2">
        <f t="shared" si="47"/>
        <v>3</v>
      </c>
      <c r="P157" s="2">
        <f t="shared" si="48"/>
        <v>0.25</v>
      </c>
      <c r="Q157" s="2">
        <f t="shared" si="49"/>
        <v>4.6052631578947364E-3</v>
      </c>
    </row>
    <row r="158" spans="5:17" x14ac:dyDescent="0.25">
      <c r="P158" s="2" t="s">
        <v>12</v>
      </c>
      <c r="Q158" s="11">
        <f>SUM(Q138:Q157)</f>
        <v>0.22240066435112871</v>
      </c>
    </row>
    <row r="160" spans="5:17" x14ac:dyDescent="0.25">
      <c r="G160" s="18" t="s">
        <v>30</v>
      </c>
    </row>
    <row r="161" spans="5:17" x14ac:dyDescent="0.25">
      <c r="G161" s="2" t="s">
        <v>7</v>
      </c>
      <c r="H161" s="2" t="s">
        <v>112</v>
      </c>
      <c r="I161" s="2" t="s">
        <v>37</v>
      </c>
      <c r="J161" s="2" t="s">
        <v>9</v>
      </c>
      <c r="M161" s="3"/>
      <c r="N161" s="3"/>
    </row>
    <row r="162" spans="5:17" x14ac:dyDescent="0.25">
      <c r="G162" s="2" t="s">
        <v>3</v>
      </c>
      <c r="H162" s="2">
        <f>VLOOKUP(G162,$B$4:$C$9,2)</f>
        <v>6</v>
      </c>
      <c r="I162" s="2">
        <f>$C$10</f>
        <v>20</v>
      </c>
      <c r="J162" s="2">
        <f t="shared" ref="J162" si="51">H162/I162</f>
        <v>0.3</v>
      </c>
      <c r="M162" s="3"/>
      <c r="N162" s="3"/>
    </row>
    <row r="163" spans="5:17" x14ac:dyDescent="0.25">
      <c r="I163" s="2" t="s">
        <v>12</v>
      </c>
      <c r="J163" s="2">
        <f>SUM(J162)</f>
        <v>0.3</v>
      </c>
    </row>
    <row r="165" spans="5:17" x14ac:dyDescent="0.25">
      <c r="F165" s="18" t="s">
        <v>31</v>
      </c>
    </row>
    <row r="166" spans="5:17" x14ac:dyDescent="0.25">
      <c r="F166" s="2" t="s">
        <v>7</v>
      </c>
      <c r="G166" s="2" t="s">
        <v>8</v>
      </c>
      <c r="H166" s="2" t="s">
        <v>112</v>
      </c>
      <c r="I166" s="2" t="s">
        <v>37</v>
      </c>
      <c r="J166" s="2" t="s">
        <v>9</v>
      </c>
      <c r="K166" s="2" t="s">
        <v>36</v>
      </c>
      <c r="L166" s="2" t="s">
        <v>113</v>
      </c>
      <c r="M166" s="2" t="s">
        <v>10</v>
      </c>
      <c r="N166" s="2" t="s">
        <v>11</v>
      </c>
    </row>
    <row r="167" spans="5:17" x14ac:dyDescent="0.25">
      <c r="F167" s="2" t="s">
        <v>0</v>
      </c>
      <c r="G167" s="2" t="s">
        <v>3</v>
      </c>
      <c r="H167" s="2">
        <f>VLOOKUP(F167,$B$4:$C$9,2)</f>
        <v>1</v>
      </c>
      <c r="I167" s="2">
        <f>$C$10</f>
        <v>20</v>
      </c>
      <c r="J167" s="2">
        <f>H167/I167</f>
        <v>0.05</v>
      </c>
      <c r="K167" s="2">
        <f>I167-H167</f>
        <v>19</v>
      </c>
      <c r="L167" s="2">
        <f>VLOOKUP(G167,$B$4:$C$9,2)</f>
        <v>6</v>
      </c>
      <c r="M167" s="2">
        <f>L167/K167</f>
        <v>0.31578947368421051</v>
      </c>
      <c r="N167" s="2">
        <f>J167*M167</f>
        <v>1.5789473684210527E-2</v>
      </c>
    </row>
    <row r="168" spans="5:17" x14ac:dyDescent="0.25">
      <c r="F168" s="2" t="s">
        <v>1</v>
      </c>
      <c r="G168" s="2" t="s">
        <v>3</v>
      </c>
      <c r="H168" s="2">
        <f t="shared" ref="H168:H171" si="52">VLOOKUP(F168,$B$4:$C$9,2)</f>
        <v>2</v>
      </c>
      <c r="I168" s="2">
        <f>$C$10</f>
        <v>20</v>
      </c>
      <c r="J168" s="2">
        <f t="shared" ref="J168:J171" si="53">H168/I168</f>
        <v>0.1</v>
      </c>
      <c r="K168" s="2">
        <f t="shared" ref="K168:K171" si="54">I168-H168</f>
        <v>18</v>
      </c>
      <c r="L168" s="2">
        <f t="shared" ref="L168:L171" si="55">VLOOKUP(G168,$B$4:$C$9,2)</f>
        <v>6</v>
      </c>
      <c r="M168" s="2">
        <f t="shared" ref="M168:M171" si="56">L168/K168</f>
        <v>0.33333333333333331</v>
      </c>
      <c r="N168" s="2">
        <f t="shared" ref="N168:N171" si="57">J168*M168</f>
        <v>3.3333333333333333E-2</v>
      </c>
    </row>
    <row r="169" spans="5:17" x14ac:dyDescent="0.25">
      <c r="F169" s="2" t="s">
        <v>2</v>
      </c>
      <c r="G169" s="2" t="s">
        <v>3</v>
      </c>
      <c r="H169" s="2">
        <f t="shared" si="52"/>
        <v>3</v>
      </c>
      <c r="I169" s="2">
        <f>$C$10</f>
        <v>20</v>
      </c>
      <c r="J169" s="2">
        <f t="shared" si="53"/>
        <v>0.15</v>
      </c>
      <c r="K169" s="2">
        <f t="shared" si="54"/>
        <v>17</v>
      </c>
      <c r="L169" s="2">
        <f t="shared" si="55"/>
        <v>6</v>
      </c>
      <c r="M169" s="2">
        <f t="shared" si="56"/>
        <v>0.35294117647058826</v>
      </c>
      <c r="N169" s="2">
        <f t="shared" si="57"/>
        <v>5.2941176470588235E-2</v>
      </c>
    </row>
    <row r="170" spans="5:17" x14ac:dyDescent="0.25">
      <c r="F170" s="2" t="s">
        <v>4</v>
      </c>
      <c r="G170" s="2" t="s">
        <v>3</v>
      </c>
      <c r="H170" s="2">
        <f t="shared" si="52"/>
        <v>7</v>
      </c>
      <c r="I170" s="2">
        <f>$C$10</f>
        <v>20</v>
      </c>
      <c r="J170" s="2">
        <f t="shared" si="53"/>
        <v>0.35</v>
      </c>
      <c r="K170" s="2">
        <f t="shared" si="54"/>
        <v>13</v>
      </c>
      <c r="L170" s="2">
        <f t="shared" si="55"/>
        <v>6</v>
      </c>
      <c r="M170" s="2">
        <f t="shared" si="56"/>
        <v>0.46153846153846156</v>
      </c>
      <c r="N170" s="2">
        <f t="shared" si="57"/>
        <v>0.16153846153846155</v>
      </c>
    </row>
    <row r="171" spans="5:17" x14ac:dyDescent="0.25">
      <c r="F171" s="11" t="s">
        <v>38</v>
      </c>
      <c r="G171" s="2" t="s">
        <v>3</v>
      </c>
      <c r="H171" s="2">
        <f t="shared" si="52"/>
        <v>1</v>
      </c>
      <c r="I171" s="2">
        <f>$C$10</f>
        <v>20</v>
      </c>
      <c r="J171" s="2">
        <f t="shared" si="53"/>
        <v>0.05</v>
      </c>
      <c r="K171" s="2">
        <f t="shared" si="54"/>
        <v>19</v>
      </c>
      <c r="L171" s="2">
        <f t="shared" si="55"/>
        <v>6</v>
      </c>
      <c r="M171" s="2">
        <f t="shared" si="56"/>
        <v>0.31578947368421051</v>
      </c>
      <c r="N171" s="2">
        <f t="shared" si="57"/>
        <v>1.5789473684210527E-2</v>
      </c>
    </row>
    <row r="172" spans="5:17" x14ac:dyDescent="0.25">
      <c r="M172" s="6" t="s">
        <v>12</v>
      </c>
      <c r="N172" s="6">
        <f>SUM(N167:N171)</f>
        <v>0.27939191871080415</v>
      </c>
    </row>
    <row r="174" spans="5:17" x14ac:dyDescent="0.25">
      <c r="E174" s="18" t="s">
        <v>32</v>
      </c>
    </row>
    <row r="175" spans="5:17" x14ac:dyDescent="0.25">
      <c r="E175" s="2" t="s">
        <v>7</v>
      </c>
      <c r="F175" s="2" t="s">
        <v>8</v>
      </c>
      <c r="G175" s="2" t="s">
        <v>14</v>
      </c>
      <c r="H175" s="2" t="s">
        <v>112</v>
      </c>
      <c r="I175" s="2" t="s">
        <v>37</v>
      </c>
      <c r="J175" s="2" t="s">
        <v>9</v>
      </c>
      <c r="K175" s="2" t="s">
        <v>36</v>
      </c>
      <c r="L175" s="2" t="s">
        <v>113</v>
      </c>
      <c r="M175" s="2" t="s">
        <v>10</v>
      </c>
      <c r="N175" s="2" t="s">
        <v>36</v>
      </c>
      <c r="O175" s="2" t="s">
        <v>114</v>
      </c>
      <c r="P175" s="2" t="s">
        <v>13</v>
      </c>
      <c r="Q175" s="2" t="s">
        <v>11</v>
      </c>
    </row>
    <row r="176" spans="5:17" x14ac:dyDescent="0.25">
      <c r="E176" s="2" t="s">
        <v>0</v>
      </c>
      <c r="F176" s="2" t="s">
        <v>1</v>
      </c>
      <c r="G176" s="2" t="s">
        <v>3</v>
      </c>
      <c r="H176" s="2">
        <f>VLOOKUP(E176,$B$4:$C$9,2)</f>
        <v>1</v>
      </c>
      <c r="I176" s="2">
        <f>$C$10</f>
        <v>20</v>
      </c>
      <c r="J176" s="2">
        <f t="shared" ref="J176:J195" si="58">H176/I176</f>
        <v>0.05</v>
      </c>
      <c r="K176" s="2">
        <f t="shared" ref="K176:K195" si="59">I176-H176</f>
        <v>19</v>
      </c>
      <c r="L176" s="2">
        <f>VLOOKUP(F176,$B$4:$C$9,2)</f>
        <v>2</v>
      </c>
      <c r="M176" s="2">
        <f t="shared" ref="M176:M195" si="60">L176/K176</f>
        <v>0.10526315789473684</v>
      </c>
      <c r="N176" s="2">
        <f>K176-L176</f>
        <v>17</v>
      </c>
      <c r="O176" s="2">
        <f>VLOOKUP(G176,$B$4:$C$9,2)</f>
        <v>6</v>
      </c>
      <c r="P176" s="2">
        <f>O176/N176</f>
        <v>0.35294117647058826</v>
      </c>
      <c r="Q176" s="2">
        <f>J176*M176*P176</f>
        <v>1.8575851393188856E-3</v>
      </c>
    </row>
    <row r="177" spans="5:17" x14ac:dyDescent="0.25">
      <c r="E177" s="2" t="s">
        <v>0</v>
      </c>
      <c r="F177" s="2" t="s">
        <v>2</v>
      </c>
      <c r="G177" s="2" t="s">
        <v>3</v>
      </c>
      <c r="H177" s="2">
        <f t="shared" ref="H177:H195" si="61">VLOOKUP(E177,$B$4:$C$9,2)</f>
        <v>1</v>
      </c>
      <c r="I177" s="2">
        <f>$C$10</f>
        <v>20</v>
      </c>
      <c r="J177" s="2">
        <f t="shared" si="58"/>
        <v>0.05</v>
      </c>
      <c r="K177" s="2">
        <f t="shared" si="59"/>
        <v>19</v>
      </c>
      <c r="L177" s="2">
        <f t="shared" ref="L177:L195" si="62">VLOOKUP(F177,$B$4:$C$9,2)</f>
        <v>3</v>
      </c>
      <c r="M177" s="2">
        <f t="shared" si="60"/>
        <v>0.15789473684210525</v>
      </c>
      <c r="N177" s="2">
        <f t="shared" ref="N177:N195" si="63">K177-L177</f>
        <v>16</v>
      </c>
      <c r="O177" s="2">
        <f t="shared" ref="O177:O195" si="64">VLOOKUP(G177,$B$4:$C$9,2)</f>
        <v>6</v>
      </c>
      <c r="P177" s="2">
        <f t="shared" ref="P177:P195" si="65">O177/N177</f>
        <v>0.375</v>
      </c>
      <c r="Q177" s="2">
        <f t="shared" ref="Q177:Q195" si="66">J177*M177*P177</f>
        <v>2.9605263157894738E-3</v>
      </c>
    </row>
    <row r="178" spans="5:17" x14ac:dyDescent="0.25">
      <c r="E178" s="2" t="s">
        <v>0</v>
      </c>
      <c r="F178" s="2" t="s">
        <v>4</v>
      </c>
      <c r="G178" s="2" t="s">
        <v>3</v>
      </c>
      <c r="H178" s="2">
        <f t="shared" si="61"/>
        <v>1</v>
      </c>
      <c r="I178" s="2">
        <f>$C$10</f>
        <v>20</v>
      </c>
      <c r="J178" s="2">
        <f t="shared" si="58"/>
        <v>0.05</v>
      </c>
      <c r="K178" s="2">
        <f t="shared" si="59"/>
        <v>19</v>
      </c>
      <c r="L178" s="2">
        <f t="shared" si="62"/>
        <v>7</v>
      </c>
      <c r="M178" s="2">
        <f t="shared" si="60"/>
        <v>0.36842105263157893</v>
      </c>
      <c r="N178" s="2">
        <f t="shared" si="63"/>
        <v>12</v>
      </c>
      <c r="O178" s="2">
        <f t="shared" si="64"/>
        <v>6</v>
      </c>
      <c r="P178" s="2">
        <f t="shared" si="65"/>
        <v>0.5</v>
      </c>
      <c r="Q178" s="2">
        <f t="shared" si="66"/>
        <v>9.2105263157894728E-3</v>
      </c>
    </row>
    <row r="179" spans="5:17" x14ac:dyDescent="0.25">
      <c r="E179" s="2" t="s">
        <v>0</v>
      </c>
      <c r="F179" s="2" t="s">
        <v>38</v>
      </c>
      <c r="G179" s="2" t="s">
        <v>3</v>
      </c>
      <c r="H179" s="2">
        <f t="shared" si="61"/>
        <v>1</v>
      </c>
      <c r="I179" s="2">
        <f t="shared" ref="I179:I195" si="67">$C$10</f>
        <v>20</v>
      </c>
      <c r="J179" s="2">
        <f t="shared" si="58"/>
        <v>0.05</v>
      </c>
      <c r="K179" s="2">
        <f t="shared" si="59"/>
        <v>19</v>
      </c>
      <c r="L179" s="2">
        <f t="shared" si="62"/>
        <v>1</v>
      </c>
      <c r="M179" s="2">
        <f t="shared" si="60"/>
        <v>5.2631578947368418E-2</v>
      </c>
      <c r="N179" s="2">
        <f t="shared" si="63"/>
        <v>18</v>
      </c>
      <c r="O179" s="2">
        <f t="shared" si="64"/>
        <v>6</v>
      </c>
      <c r="P179" s="2">
        <f t="shared" si="65"/>
        <v>0.33333333333333331</v>
      </c>
      <c r="Q179" s="2">
        <f t="shared" si="66"/>
        <v>8.7719298245614026E-4</v>
      </c>
    </row>
    <row r="180" spans="5:17" x14ac:dyDescent="0.25">
      <c r="E180" s="2" t="s">
        <v>1</v>
      </c>
      <c r="F180" s="2" t="s">
        <v>0</v>
      </c>
      <c r="G180" s="2" t="s">
        <v>3</v>
      </c>
      <c r="H180" s="2">
        <f t="shared" si="61"/>
        <v>2</v>
      </c>
      <c r="I180" s="2">
        <f t="shared" si="67"/>
        <v>20</v>
      </c>
      <c r="J180" s="2">
        <f t="shared" si="58"/>
        <v>0.1</v>
      </c>
      <c r="K180" s="2">
        <f t="shared" si="59"/>
        <v>18</v>
      </c>
      <c r="L180" s="2">
        <f t="shared" si="62"/>
        <v>1</v>
      </c>
      <c r="M180" s="2">
        <f t="shared" si="60"/>
        <v>5.5555555555555552E-2</v>
      </c>
      <c r="N180" s="2">
        <f t="shared" si="63"/>
        <v>17</v>
      </c>
      <c r="O180" s="2">
        <f t="shared" si="64"/>
        <v>6</v>
      </c>
      <c r="P180" s="2">
        <f t="shared" si="65"/>
        <v>0.35294117647058826</v>
      </c>
      <c r="Q180" s="2">
        <f t="shared" si="66"/>
        <v>1.9607843137254906E-3</v>
      </c>
    </row>
    <row r="181" spans="5:17" x14ac:dyDescent="0.25">
      <c r="E181" s="2" t="s">
        <v>1</v>
      </c>
      <c r="F181" s="2" t="s">
        <v>2</v>
      </c>
      <c r="G181" s="2" t="s">
        <v>3</v>
      </c>
      <c r="H181" s="2">
        <f t="shared" si="61"/>
        <v>2</v>
      </c>
      <c r="I181" s="2">
        <f t="shared" si="67"/>
        <v>20</v>
      </c>
      <c r="J181" s="2">
        <f t="shared" si="58"/>
        <v>0.1</v>
      </c>
      <c r="K181" s="2">
        <f t="shared" si="59"/>
        <v>18</v>
      </c>
      <c r="L181" s="2">
        <f t="shared" si="62"/>
        <v>3</v>
      </c>
      <c r="M181" s="2">
        <f t="shared" si="60"/>
        <v>0.16666666666666666</v>
      </c>
      <c r="N181" s="2">
        <f t="shared" si="63"/>
        <v>15</v>
      </c>
      <c r="O181" s="2">
        <f t="shared" si="64"/>
        <v>6</v>
      </c>
      <c r="P181" s="2">
        <f t="shared" si="65"/>
        <v>0.4</v>
      </c>
      <c r="Q181" s="2">
        <f t="shared" si="66"/>
        <v>6.6666666666666671E-3</v>
      </c>
    </row>
    <row r="182" spans="5:17" x14ac:dyDescent="0.25">
      <c r="E182" s="2" t="s">
        <v>1</v>
      </c>
      <c r="F182" s="2" t="s">
        <v>4</v>
      </c>
      <c r="G182" s="2" t="s">
        <v>3</v>
      </c>
      <c r="H182" s="2">
        <f t="shared" si="61"/>
        <v>2</v>
      </c>
      <c r="I182" s="2">
        <f t="shared" si="67"/>
        <v>20</v>
      </c>
      <c r="J182" s="2">
        <f t="shared" si="58"/>
        <v>0.1</v>
      </c>
      <c r="K182" s="2">
        <f t="shared" si="59"/>
        <v>18</v>
      </c>
      <c r="L182" s="2">
        <f t="shared" si="62"/>
        <v>7</v>
      </c>
      <c r="M182" s="2">
        <f t="shared" si="60"/>
        <v>0.3888888888888889</v>
      </c>
      <c r="N182" s="2">
        <f t="shared" si="63"/>
        <v>11</v>
      </c>
      <c r="O182" s="2">
        <f t="shared" si="64"/>
        <v>6</v>
      </c>
      <c r="P182" s="2">
        <f t="shared" si="65"/>
        <v>0.54545454545454541</v>
      </c>
      <c r="Q182" s="2">
        <f t="shared" si="66"/>
        <v>2.121212121212121E-2</v>
      </c>
    </row>
    <row r="183" spans="5:17" x14ac:dyDescent="0.25">
      <c r="E183" s="2" t="s">
        <v>1</v>
      </c>
      <c r="F183" s="2" t="s">
        <v>38</v>
      </c>
      <c r="G183" s="2" t="s">
        <v>3</v>
      </c>
      <c r="H183" s="2">
        <f t="shared" si="61"/>
        <v>2</v>
      </c>
      <c r="I183" s="2">
        <f t="shared" si="67"/>
        <v>20</v>
      </c>
      <c r="J183" s="2">
        <f t="shared" si="58"/>
        <v>0.1</v>
      </c>
      <c r="K183" s="2">
        <f t="shared" si="59"/>
        <v>18</v>
      </c>
      <c r="L183" s="2">
        <f t="shared" si="62"/>
        <v>1</v>
      </c>
      <c r="M183" s="2">
        <f t="shared" si="60"/>
        <v>5.5555555555555552E-2</v>
      </c>
      <c r="N183" s="2">
        <f t="shared" si="63"/>
        <v>17</v>
      </c>
      <c r="O183" s="2">
        <f t="shared" si="64"/>
        <v>6</v>
      </c>
      <c r="P183" s="2">
        <f t="shared" si="65"/>
        <v>0.35294117647058826</v>
      </c>
      <c r="Q183" s="2">
        <f t="shared" si="66"/>
        <v>1.9607843137254906E-3</v>
      </c>
    </row>
    <row r="184" spans="5:17" x14ac:dyDescent="0.25">
      <c r="E184" s="2" t="s">
        <v>2</v>
      </c>
      <c r="F184" s="2" t="s">
        <v>0</v>
      </c>
      <c r="G184" s="2" t="s">
        <v>3</v>
      </c>
      <c r="H184" s="2">
        <f t="shared" si="61"/>
        <v>3</v>
      </c>
      <c r="I184" s="2">
        <f t="shared" si="67"/>
        <v>20</v>
      </c>
      <c r="J184" s="2">
        <f t="shared" si="58"/>
        <v>0.15</v>
      </c>
      <c r="K184" s="2">
        <f t="shared" si="59"/>
        <v>17</v>
      </c>
      <c r="L184" s="2">
        <f t="shared" si="62"/>
        <v>1</v>
      </c>
      <c r="M184" s="2">
        <f t="shared" si="60"/>
        <v>5.8823529411764705E-2</v>
      </c>
      <c r="N184" s="2">
        <f t="shared" si="63"/>
        <v>16</v>
      </c>
      <c r="O184" s="2">
        <f t="shared" si="64"/>
        <v>6</v>
      </c>
      <c r="P184" s="2">
        <f t="shared" si="65"/>
        <v>0.375</v>
      </c>
      <c r="Q184" s="2">
        <f t="shared" si="66"/>
        <v>3.3088235294117647E-3</v>
      </c>
    </row>
    <row r="185" spans="5:17" x14ac:dyDescent="0.25">
      <c r="E185" s="2" t="s">
        <v>2</v>
      </c>
      <c r="F185" s="2" t="s">
        <v>1</v>
      </c>
      <c r="G185" s="2" t="s">
        <v>3</v>
      </c>
      <c r="H185" s="2">
        <f t="shared" si="61"/>
        <v>3</v>
      </c>
      <c r="I185" s="2">
        <f t="shared" si="67"/>
        <v>20</v>
      </c>
      <c r="J185" s="2">
        <f t="shared" si="58"/>
        <v>0.15</v>
      </c>
      <c r="K185" s="2">
        <f t="shared" si="59"/>
        <v>17</v>
      </c>
      <c r="L185" s="2">
        <f t="shared" si="62"/>
        <v>2</v>
      </c>
      <c r="M185" s="2">
        <f t="shared" si="60"/>
        <v>0.11764705882352941</v>
      </c>
      <c r="N185" s="2">
        <f t="shared" si="63"/>
        <v>15</v>
      </c>
      <c r="O185" s="2">
        <f t="shared" si="64"/>
        <v>6</v>
      </c>
      <c r="P185" s="2">
        <f t="shared" si="65"/>
        <v>0.4</v>
      </c>
      <c r="Q185" s="2">
        <f t="shared" si="66"/>
        <v>7.058823529411765E-3</v>
      </c>
    </row>
    <row r="186" spans="5:17" x14ac:dyDescent="0.25">
      <c r="E186" s="2" t="s">
        <v>2</v>
      </c>
      <c r="F186" s="2" t="s">
        <v>4</v>
      </c>
      <c r="G186" s="2" t="s">
        <v>3</v>
      </c>
      <c r="H186" s="2">
        <f t="shared" si="61"/>
        <v>3</v>
      </c>
      <c r="I186" s="2">
        <f t="shared" si="67"/>
        <v>20</v>
      </c>
      <c r="J186" s="2">
        <f t="shared" si="58"/>
        <v>0.15</v>
      </c>
      <c r="K186" s="2">
        <f t="shared" si="59"/>
        <v>17</v>
      </c>
      <c r="L186" s="2">
        <f t="shared" si="62"/>
        <v>7</v>
      </c>
      <c r="M186" s="2">
        <f t="shared" si="60"/>
        <v>0.41176470588235292</v>
      </c>
      <c r="N186" s="2">
        <f t="shared" si="63"/>
        <v>10</v>
      </c>
      <c r="O186" s="2">
        <f t="shared" si="64"/>
        <v>6</v>
      </c>
      <c r="P186" s="2">
        <f t="shared" si="65"/>
        <v>0.6</v>
      </c>
      <c r="Q186" s="2">
        <f t="shared" si="66"/>
        <v>3.7058823529411762E-2</v>
      </c>
    </row>
    <row r="187" spans="5:17" x14ac:dyDescent="0.25">
      <c r="E187" s="2" t="s">
        <v>2</v>
      </c>
      <c r="F187" s="2" t="s">
        <v>38</v>
      </c>
      <c r="G187" s="2" t="s">
        <v>3</v>
      </c>
      <c r="H187" s="2">
        <f t="shared" si="61"/>
        <v>3</v>
      </c>
      <c r="I187" s="2">
        <f t="shared" si="67"/>
        <v>20</v>
      </c>
      <c r="J187" s="2">
        <f t="shared" si="58"/>
        <v>0.15</v>
      </c>
      <c r="K187" s="2">
        <f t="shared" si="59"/>
        <v>17</v>
      </c>
      <c r="L187" s="2">
        <f t="shared" si="62"/>
        <v>1</v>
      </c>
      <c r="M187" s="2">
        <f t="shared" si="60"/>
        <v>5.8823529411764705E-2</v>
      </c>
      <c r="N187" s="2">
        <f t="shared" si="63"/>
        <v>16</v>
      </c>
      <c r="O187" s="2">
        <f t="shared" si="64"/>
        <v>6</v>
      </c>
      <c r="P187" s="2">
        <f t="shared" si="65"/>
        <v>0.375</v>
      </c>
      <c r="Q187" s="2">
        <f t="shared" si="66"/>
        <v>3.3088235294117647E-3</v>
      </c>
    </row>
    <row r="188" spans="5:17" x14ac:dyDescent="0.25">
      <c r="E188" s="11" t="s">
        <v>4</v>
      </c>
      <c r="F188" s="11" t="s">
        <v>0</v>
      </c>
      <c r="G188" s="2" t="s">
        <v>3</v>
      </c>
      <c r="H188" s="2">
        <f t="shared" si="61"/>
        <v>7</v>
      </c>
      <c r="I188" s="2">
        <f t="shared" si="67"/>
        <v>20</v>
      </c>
      <c r="J188" s="2">
        <f t="shared" si="58"/>
        <v>0.35</v>
      </c>
      <c r="K188" s="2">
        <f t="shared" si="59"/>
        <v>13</v>
      </c>
      <c r="L188" s="2">
        <f t="shared" si="62"/>
        <v>1</v>
      </c>
      <c r="M188" s="2">
        <f t="shared" si="60"/>
        <v>7.6923076923076927E-2</v>
      </c>
      <c r="N188" s="2">
        <f t="shared" si="63"/>
        <v>12</v>
      </c>
      <c r="O188" s="2">
        <f t="shared" si="64"/>
        <v>6</v>
      </c>
      <c r="P188" s="2">
        <f t="shared" si="65"/>
        <v>0.5</v>
      </c>
      <c r="Q188" s="2">
        <f t="shared" si="66"/>
        <v>1.3461538461538462E-2</v>
      </c>
    </row>
    <row r="189" spans="5:17" x14ac:dyDescent="0.25">
      <c r="E189" s="11" t="s">
        <v>4</v>
      </c>
      <c r="F189" s="11" t="s">
        <v>1</v>
      </c>
      <c r="G189" s="2" t="s">
        <v>3</v>
      </c>
      <c r="H189" s="2">
        <f t="shared" si="61"/>
        <v>7</v>
      </c>
      <c r="I189" s="2">
        <f t="shared" si="67"/>
        <v>20</v>
      </c>
      <c r="J189" s="2">
        <f t="shared" si="58"/>
        <v>0.35</v>
      </c>
      <c r="K189" s="2">
        <f t="shared" si="59"/>
        <v>13</v>
      </c>
      <c r="L189" s="2">
        <f t="shared" si="62"/>
        <v>2</v>
      </c>
      <c r="M189" s="2">
        <f t="shared" si="60"/>
        <v>0.15384615384615385</v>
      </c>
      <c r="N189" s="2">
        <f t="shared" si="63"/>
        <v>11</v>
      </c>
      <c r="O189" s="2">
        <f t="shared" si="64"/>
        <v>6</v>
      </c>
      <c r="P189" s="2">
        <f t="shared" si="65"/>
        <v>0.54545454545454541</v>
      </c>
      <c r="Q189" s="2">
        <f t="shared" si="66"/>
        <v>2.937062937062937E-2</v>
      </c>
    </row>
    <row r="190" spans="5:17" x14ac:dyDescent="0.25">
      <c r="E190" s="11" t="s">
        <v>4</v>
      </c>
      <c r="F190" s="11" t="s">
        <v>2</v>
      </c>
      <c r="G190" s="2" t="s">
        <v>3</v>
      </c>
      <c r="H190" s="2">
        <f t="shared" si="61"/>
        <v>7</v>
      </c>
      <c r="I190" s="2">
        <f t="shared" si="67"/>
        <v>20</v>
      </c>
      <c r="J190" s="2">
        <f t="shared" si="58"/>
        <v>0.35</v>
      </c>
      <c r="K190" s="2">
        <f t="shared" si="59"/>
        <v>13</v>
      </c>
      <c r="L190" s="2">
        <f t="shared" si="62"/>
        <v>3</v>
      </c>
      <c r="M190" s="2">
        <f t="shared" si="60"/>
        <v>0.23076923076923078</v>
      </c>
      <c r="N190" s="2">
        <f t="shared" si="63"/>
        <v>10</v>
      </c>
      <c r="O190" s="2">
        <f t="shared" si="64"/>
        <v>6</v>
      </c>
      <c r="P190" s="2">
        <f t="shared" si="65"/>
        <v>0.6</v>
      </c>
      <c r="Q190" s="2">
        <f t="shared" si="66"/>
        <v>4.8461538461538466E-2</v>
      </c>
    </row>
    <row r="191" spans="5:17" x14ac:dyDescent="0.25">
      <c r="E191" s="11" t="s">
        <v>4</v>
      </c>
      <c r="F191" s="11" t="s">
        <v>38</v>
      </c>
      <c r="G191" s="2" t="s">
        <v>3</v>
      </c>
      <c r="H191" s="2">
        <f t="shared" si="61"/>
        <v>7</v>
      </c>
      <c r="I191" s="2">
        <f t="shared" si="67"/>
        <v>20</v>
      </c>
      <c r="J191" s="2">
        <f t="shared" si="58"/>
        <v>0.35</v>
      </c>
      <c r="K191" s="2">
        <f t="shared" si="59"/>
        <v>13</v>
      </c>
      <c r="L191" s="2">
        <f t="shared" si="62"/>
        <v>1</v>
      </c>
      <c r="M191" s="2">
        <f t="shared" si="60"/>
        <v>7.6923076923076927E-2</v>
      </c>
      <c r="N191" s="2">
        <f t="shared" si="63"/>
        <v>12</v>
      </c>
      <c r="O191" s="2">
        <f t="shared" si="64"/>
        <v>6</v>
      </c>
      <c r="P191" s="2">
        <f t="shared" si="65"/>
        <v>0.5</v>
      </c>
      <c r="Q191" s="2">
        <f t="shared" si="66"/>
        <v>1.3461538461538462E-2</v>
      </c>
    </row>
    <row r="192" spans="5:17" x14ac:dyDescent="0.25">
      <c r="E192" s="11" t="s">
        <v>38</v>
      </c>
      <c r="F192" s="11" t="s">
        <v>0</v>
      </c>
      <c r="G192" s="2" t="s">
        <v>3</v>
      </c>
      <c r="H192" s="11">
        <f t="shared" si="61"/>
        <v>1</v>
      </c>
      <c r="I192" s="2">
        <f t="shared" si="67"/>
        <v>20</v>
      </c>
      <c r="J192" s="2">
        <f t="shared" si="58"/>
        <v>0.05</v>
      </c>
      <c r="K192" s="2">
        <f t="shared" si="59"/>
        <v>19</v>
      </c>
      <c r="L192" s="2">
        <f t="shared" si="62"/>
        <v>1</v>
      </c>
      <c r="M192" s="2">
        <f t="shared" si="60"/>
        <v>5.2631578947368418E-2</v>
      </c>
      <c r="N192" s="2">
        <f t="shared" si="63"/>
        <v>18</v>
      </c>
      <c r="O192" s="2">
        <f t="shared" si="64"/>
        <v>6</v>
      </c>
      <c r="P192" s="2">
        <f t="shared" si="65"/>
        <v>0.33333333333333331</v>
      </c>
      <c r="Q192" s="2">
        <f t="shared" si="66"/>
        <v>8.7719298245614026E-4</v>
      </c>
    </row>
    <row r="193" spans="5:17" x14ac:dyDescent="0.25">
      <c r="E193" s="11" t="s">
        <v>38</v>
      </c>
      <c r="F193" s="11" t="s">
        <v>1</v>
      </c>
      <c r="G193" s="2" t="s">
        <v>3</v>
      </c>
      <c r="H193" s="11">
        <f t="shared" si="61"/>
        <v>1</v>
      </c>
      <c r="I193" s="2">
        <f t="shared" si="67"/>
        <v>20</v>
      </c>
      <c r="J193" s="2">
        <f t="shared" si="58"/>
        <v>0.05</v>
      </c>
      <c r="K193" s="2">
        <f t="shared" si="59"/>
        <v>19</v>
      </c>
      <c r="L193" s="2">
        <f t="shared" si="62"/>
        <v>2</v>
      </c>
      <c r="M193" s="2">
        <f t="shared" si="60"/>
        <v>0.10526315789473684</v>
      </c>
      <c r="N193" s="2">
        <f t="shared" si="63"/>
        <v>17</v>
      </c>
      <c r="O193" s="2">
        <f t="shared" si="64"/>
        <v>6</v>
      </c>
      <c r="P193" s="2">
        <f t="shared" si="65"/>
        <v>0.35294117647058826</v>
      </c>
      <c r="Q193" s="2">
        <f t="shared" si="66"/>
        <v>1.8575851393188856E-3</v>
      </c>
    </row>
    <row r="194" spans="5:17" x14ac:dyDescent="0.25">
      <c r="E194" s="11" t="s">
        <v>38</v>
      </c>
      <c r="F194" s="11" t="s">
        <v>2</v>
      </c>
      <c r="G194" s="2" t="s">
        <v>3</v>
      </c>
      <c r="H194" s="11">
        <f t="shared" si="61"/>
        <v>1</v>
      </c>
      <c r="I194" s="2">
        <f t="shared" si="67"/>
        <v>20</v>
      </c>
      <c r="J194" s="2">
        <f t="shared" si="58"/>
        <v>0.05</v>
      </c>
      <c r="K194" s="2">
        <f t="shared" si="59"/>
        <v>19</v>
      </c>
      <c r="L194" s="2">
        <f t="shared" si="62"/>
        <v>3</v>
      </c>
      <c r="M194" s="2">
        <f t="shared" si="60"/>
        <v>0.15789473684210525</v>
      </c>
      <c r="N194" s="2">
        <f t="shared" si="63"/>
        <v>16</v>
      </c>
      <c r="O194" s="2">
        <f t="shared" si="64"/>
        <v>6</v>
      </c>
      <c r="P194" s="2">
        <f t="shared" si="65"/>
        <v>0.375</v>
      </c>
      <c r="Q194" s="2">
        <f t="shared" si="66"/>
        <v>2.9605263157894738E-3</v>
      </c>
    </row>
    <row r="195" spans="5:17" x14ac:dyDescent="0.25">
      <c r="E195" s="11" t="s">
        <v>38</v>
      </c>
      <c r="F195" s="11" t="s">
        <v>4</v>
      </c>
      <c r="G195" s="2" t="s">
        <v>3</v>
      </c>
      <c r="H195" s="11">
        <f t="shared" si="61"/>
        <v>1</v>
      </c>
      <c r="I195" s="2">
        <f t="shared" si="67"/>
        <v>20</v>
      </c>
      <c r="J195" s="2">
        <f t="shared" si="58"/>
        <v>0.05</v>
      </c>
      <c r="K195" s="2">
        <f t="shared" si="59"/>
        <v>19</v>
      </c>
      <c r="L195" s="2">
        <f t="shared" si="62"/>
        <v>7</v>
      </c>
      <c r="M195" s="2">
        <f t="shared" si="60"/>
        <v>0.36842105263157893</v>
      </c>
      <c r="N195" s="2">
        <f t="shared" si="63"/>
        <v>12</v>
      </c>
      <c r="O195" s="2">
        <f t="shared" si="64"/>
        <v>6</v>
      </c>
      <c r="P195" s="2">
        <f t="shared" si="65"/>
        <v>0.5</v>
      </c>
      <c r="Q195" s="2">
        <f t="shared" si="66"/>
        <v>9.2105263157894728E-3</v>
      </c>
    </row>
    <row r="196" spans="5:17" x14ac:dyDescent="0.25">
      <c r="P196" s="2" t="s">
        <v>12</v>
      </c>
      <c r="Q196" s="11">
        <f>SUM(Q176:Q195)</f>
        <v>0.21710255688583863</v>
      </c>
    </row>
    <row r="198" spans="5:17" x14ac:dyDescent="0.25">
      <c r="G198" s="19" t="s">
        <v>33</v>
      </c>
    </row>
    <row r="199" spans="5:17" x14ac:dyDescent="0.25">
      <c r="G199" s="2" t="s">
        <v>7</v>
      </c>
      <c r="H199" s="2" t="s">
        <v>112</v>
      </c>
      <c r="I199" s="2" t="s">
        <v>37</v>
      </c>
      <c r="J199" s="2" t="s">
        <v>9</v>
      </c>
      <c r="M199" s="3"/>
      <c r="N199" s="3"/>
    </row>
    <row r="200" spans="5:17" x14ac:dyDescent="0.25">
      <c r="G200" s="2" t="s">
        <v>4</v>
      </c>
      <c r="H200" s="2">
        <f>VLOOKUP(G200,$B$4:$C$9,2)</f>
        <v>7</v>
      </c>
      <c r="I200" s="2">
        <f>$C$10</f>
        <v>20</v>
      </c>
      <c r="J200" s="2">
        <f t="shared" ref="J200" si="68">H200/I200</f>
        <v>0.35</v>
      </c>
      <c r="M200" s="3"/>
      <c r="N200" s="3"/>
    </row>
    <row r="201" spans="5:17" x14ac:dyDescent="0.25">
      <c r="I201" s="2" t="s">
        <v>12</v>
      </c>
      <c r="J201" s="2">
        <f>SUM(J200)</f>
        <v>0.35</v>
      </c>
    </row>
    <row r="203" spans="5:17" x14ac:dyDescent="0.25">
      <c r="F203" s="19" t="s">
        <v>34</v>
      </c>
    </row>
    <row r="204" spans="5:17" x14ac:dyDescent="0.25">
      <c r="F204" s="2" t="s">
        <v>7</v>
      </c>
      <c r="G204" s="2" t="s">
        <v>8</v>
      </c>
      <c r="H204" s="2" t="s">
        <v>112</v>
      </c>
      <c r="I204" s="2" t="s">
        <v>37</v>
      </c>
      <c r="J204" s="2" t="s">
        <v>9</v>
      </c>
      <c r="K204" s="2" t="s">
        <v>36</v>
      </c>
      <c r="L204" s="2" t="s">
        <v>113</v>
      </c>
      <c r="M204" s="2" t="s">
        <v>10</v>
      </c>
      <c r="N204" s="2" t="s">
        <v>11</v>
      </c>
    </row>
    <row r="205" spans="5:17" x14ac:dyDescent="0.25">
      <c r="F205" s="2" t="s">
        <v>0</v>
      </c>
      <c r="G205" s="2" t="s">
        <v>4</v>
      </c>
      <c r="H205" s="2">
        <f>VLOOKUP(F205,$B$4:$C$9,2)</f>
        <v>1</v>
      </c>
      <c r="I205" s="2">
        <f>$C$10</f>
        <v>20</v>
      </c>
      <c r="J205" s="2">
        <f>H205/I205</f>
        <v>0.05</v>
      </c>
      <c r="K205" s="2">
        <f>I205-H205</f>
        <v>19</v>
      </c>
      <c r="L205" s="2">
        <f>VLOOKUP(G205,$B$4:$C$9,2)</f>
        <v>7</v>
      </c>
      <c r="M205" s="2">
        <f>L205/K205</f>
        <v>0.36842105263157893</v>
      </c>
      <c r="N205" s="2">
        <f>J205*M205</f>
        <v>1.8421052631578946E-2</v>
      </c>
    </row>
    <row r="206" spans="5:17" x14ac:dyDescent="0.25">
      <c r="F206" s="2" t="s">
        <v>1</v>
      </c>
      <c r="G206" s="2" t="s">
        <v>4</v>
      </c>
      <c r="H206" s="2">
        <f t="shared" ref="H206:H209" si="69">VLOOKUP(F206,$B$4:$C$9,2)</f>
        <v>2</v>
      </c>
      <c r="I206" s="2">
        <f>$C$10</f>
        <v>20</v>
      </c>
      <c r="J206" s="2">
        <f t="shared" ref="J206:J209" si="70">H206/I206</f>
        <v>0.1</v>
      </c>
      <c r="K206" s="2">
        <f t="shared" ref="K206:K209" si="71">I206-H206</f>
        <v>18</v>
      </c>
      <c r="L206" s="2">
        <f t="shared" ref="L206:L209" si="72">VLOOKUP(G206,$B$4:$C$9,2)</f>
        <v>7</v>
      </c>
      <c r="M206" s="2">
        <f t="shared" ref="M206:M209" si="73">L206/K206</f>
        <v>0.3888888888888889</v>
      </c>
      <c r="N206" s="2">
        <f t="shared" ref="N206:N209" si="74">J206*M206</f>
        <v>3.888888888888889E-2</v>
      </c>
    </row>
    <row r="207" spans="5:17" x14ac:dyDescent="0.25">
      <c r="F207" s="2" t="s">
        <v>2</v>
      </c>
      <c r="G207" s="2" t="s">
        <v>4</v>
      </c>
      <c r="H207" s="2">
        <f t="shared" si="69"/>
        <v>3</v>
      </c>
      <c r="I207" s="2">
        <f>$C$10</f>
        <v>20</v>
      </c>
      <c r="J207" s="2">
        <f t="shared" si="70"/>
        <v>0.15</v>
      </c>
      <c r="K207" s="2">
        <f t="shared" si="71"/>
        <v>17</v>
      </c>
      <c r="L207" s="2">
        <f t="shared" si="72"/>
        <v>7</v>
      </c>
      <c r="M207" s="2">
        <f t="shared" si="73"/>
        <v>0.41176470588235292</v>
      </c>
      <c r="N207" s="2">
        <f t="shared" si="74"/>
        <v>6.1764705882352937E-2</v>
      </c>
    </row>
    <row r="208" spans="5:17" x14ac:dyDescent="0.25">
      <c r="F208" s="2" t="s">
        <v>3</v>
      </c>
      <c r="G208" s="2" t="s">
        <v>4</v>
      </c>
      <c r="H208" s="2">
        <f t="shared" si="69"/>
        <v>6</v>
      </c>
      <c r="I208" s="2">
        <f>$C$10</f>
        <v>20</v>
      </c>
      <c r="J208" s="2">
        <f t="shared" si="70"/>
        <v>0.3</v>
      </c>
      <c r="K208" s="2">
        <f t="shared" si="71"/>
        <v>14</v>
      </c>
      <c r="L208" s="2">
        <f t="shared" si="72"/>
        <v>7</v>
      </c>
      <c r="M208" s="2">
        <f t="shared" si="73"/>
        <v>0.5</v>
      </c>
      <c r="N208" s="2">
        <f t="shared" si="74"/>
        <v>0.15</v>
      </c>
    </row>
    <row r="209" spans="5:17" x14ac:dyDescent="0.25">
      <c r="F209" s="11" t="s">
        <v>38</v>
      </c>
      <c r="G209" s="2" t="s">
        <v>4</v>
      </c>
      <c r="H209" s="2">
        <f t="shared" si="69"/>
        <v>1</v>
      </c>
      <c r="I209" s="2">
        <f>$C$10</f>
        <v>20</v>
      </c>
      <c r="J209" s="2">
        <f t="shared" si="70"/>
        <v>0.05</v>
      </c>
      <c r="K209" s="2">
        <f t="shared" si="71"/>
        <v>19</v>
      </c>
      <c r="L209" s="2">
        <f t="shared" si="72"/>
        <v>7</v>
      </c>
      <c r="M209" s="2">
        <f t="shared" si="73"/>
        <v>0.36842105263157893</v>
      </c>
      <c r="N209" s="2">
        <f t="shared" si="74"/>
        <v>1.8421052631578946E-2</v>
      </c>
    </row>
    <row r="210" spans="5:17" x14ac:dyDescent="0.25">
      <c r="M210" s="6" t="s">
        <v>12</v>
      </c>
      <c r="N210" s="6">
        <f>SUM(N205:N209)</f>
        <v>0.28749570003439973</v>
      </c>
    </row>
    <row r="212" spans="5:17" x14ac:dyDescent="0.25">
      <c r="E212" s="19" t="s">
        <v>35</v>
      </c>
    </row>
    <row r="213" spans="5:17" x14ac:dyDescent="0.25">
      <c r="E213" s="2" t="s">
        <v>7</v>
      </c>
      <c r="F213" s="2" t="s">
        <v>8</v>
      </c>
      <c r="G213" s="2" t="s">
        <v>14</v>
      </c>
      <c r="H213" s="2" t="s">
        <v>112</v>
      </c>
      <c r="I213" s="2" t="s">
        <v>37</v>
      </c>
      <c r="J213" s="2" t="s">
        <v>9</v>
      </c>
      <c r="K213" s="2" t="s">
        <v>36</v>
      </c>
      <c r="L213" s="2" t="s">
        <v>113</v>
      </c>
      <c r="M213" s="2" t="s">
        <v>10</v>
      </c>
      <c r="N213" s="2" t="s">
        <v>36</v>
      </c>
      <c r="O213" s="2" t="s">
        <v>114</v>
      </c>
      <c r="P213" s="2" t="s">
        <v>13</v>
      </c>
      <c r="Q213" s="2" t="s">
        <v>11</v>
      </c>
    </row>
    <row r="214" spans="5:17" x14ac:dyDescent="0.25">
      <c r="E214" s="2" t="s">
        <v>0</v>
      </c>
      <c r="F214" s="2" t="s">
        <v>1</v>
      </c>
      <c r="G214" s="2" t="s">
        <v>4</v>
      </c>
      <c r="H214" s="2">
        <f>VLOOKUP(E214,$B$4:$C$9,2)</f>
        <v>1</v>
      </c>
      <c r="I214" s="2">
        <f>$C$10</f>
        <v>20</v>
      </c>
      <c r="J214" s="2">
        <f t="shared" ref="J214:J233" si="75">H214/I214</f>
        <v>0.05</v>
      </c>
      <c r="K214" s="2">
        <f t="shared" ref="K214:K233" si="76">I214-H214</f>
        <v>19</v>
      </c>
      <c r="L214" s="2">
        <f>VLOOKUP(F214,$B$4:$C$9,2)</f>
        <v>2</v>
      </c>
      <c r="M214" s="2">
        <f t="shared" ref="M214:M233" si="77">L214/K214</f>
        <v>0.10526315789473684</v>
      </c>
      <c r="N214" s="2">
        <f>K214-L214</f>
        <v>17</v>
      </c>
      <c r="O214" s="2">
        <f>VLOOKUP(G214,$B$4:$C$9,2)</f>
        <v>7</v>
      </c>
      <c r="P214" s="2">
        <f>O214/N214</f>
        <v>0.41176470588235292</v>
      </c>
      <c r="Q214" s="2">
        <f>J214*M214*P214</f>
        <v>2.1671826625386994E-3</v>
      </c>
    </row>
    <row r="215" spans="5:17" x14ac:dyDescent="0.25">
      <c r="E215" s="2" t="s">
        <v>0</v>
      </c>
      <c r="F215" s="2" t="s">
        <v>2</v>
      </c>
      <c r="G215" s="2" t="s">
        <v>4</v>
      </c>
      <c r="H215" s="2">
        <f t="shared" ref="H215:H233" si="78">VLOOKUP(E215,$B$4:$C$9,2)</f>
        <v>1</v>
      </c>
      <c r="I215" s="2">
        <f>$C$10</f>
        <v>20</v>
      </c>
      <c r="J215" s="2">
        <f t="shared" si="75"/>
        <v>0.05</v>
      </c>
      <c r="K215" s="2">
        <f t="shared" si="76"/>
        <v>19</v>
      </c>
      <c r="L215" s="2">
        <f t="shared" ref="L215:L233" si="79">VLOOKUP(F215,$B$4:$C$9,2)</f>
        <v>3</v>
      </c>
      <c r="M215" s="2">
        <f t="shared" si="77"/>
        <v>0.15789473684210525</v>
      </c>
      <c r="N215" s="2">
        <f t="shared" ref="N215:N233" si="80">K215-L215</f>
        <v>16</v>
      </c>
      <c r="O215" s="2">
        <f t="shared" ref="O215:O233" si="81">VLOOKUP(G215,$B$4:$C$9,2)</f>
        <v>7</v>
      </c>
      <c r="P215" s="2">
        <f t="shared" ref="P215:P233" si="82">O215/N215</f>
        <v>0.4375</v>
      </c>
      <c r="Q215" s="2">
        <f t="shared" ref="Q215:Q233" si="83">J215*M215*P215</f>
        <v>3.453947368421053E-3</v>
      </c>
    </row>
    <row r="216" spans="5:17" x14ac:dyDescent="0.25">
      <c r="E216" s="2" t="s">
        <v>0</v>
      </c>
      <c r="F216" s="2" t="s">
        <v>3</v>
      </c>
      <c r="G216" s="2" t="s">
        <v>4</v>
      </c>
      <c r="H216" s="2">
        <f t="shared" si="78"/>
        <v>1</v>
      </c>
      <c r="I216" s="2">
        <f>$C$10</f>
        <v>20</v>
      </c>
      <c r="J216" s="2">
        <f t="shared" si="75"/>
        <v>0.05</v>
      </c>
      <c r="K216" s="2">
        <f t="shared" si="76"/>
        <v>19</v>
      </c>
      <c r="L216" s="2">
        <f t="shared" si="79"/>
        <v>6</v>
      </c>
      <c r="M216" s="2">
        <f t="shared" si="77"/>
        <v>0.31578947368421051</v>
      </c>
      <c r="N216" s="2">
        <f t="shared" si="80"/>
        <v>13</v>
      </c>
      <c r="O216" s="2">
        <f t="shared" si="81"/>
        <v>7</v>
      </c>
      <c r="P216" s="2">
        <f t="shared" si="82"/>
        <v>0.53846153846153844</v>
      </c>
      <c r="Q216" s="2">
        <f t="shared" si="83"/>
        <v>8.5020242914979755E-3</v>
      </c>
    </row>
    <row r="217" spans="5:17" x14ac:dyDescent="0.25">
      <c r="E217" s="2" t="s">
        <v>0</v>
      </c>
      <c r="F217" s="2" t="s">
        <v>38</v>
      </c>
      <c r="G217" s="2" t="s">
        <v>4</v>
      </c>
      <c r="H217" s="2">
        <f t="shared" si="78"/>
        <v>1</v>
      </c>
      <c r="I217" s="2">
        <f t="shared" ref="I217:I233" si="84">$C$10</f>
        <v>20</v>
      </c>
      <c r="J217" s="2">
        <f t="shared" si="75"/>
        <v>0.05</v>
      </c>
      <c r="K217" s="2">
        <f t="shared" si="76"/>
        <v>19</v>
      </c>
      <c r="L217" s="2">
        <f t="shared" si="79"/>
        <v>1</v>
      </c>
      <c r="M217" s="2">
        <f t="shared" si="77"/>
        <v>5.2631578947368418E-2</v>
      </c>
      <c r="N217" s="2">
        <f t="shared" si="80"/>
        <v>18</v>
      </c>
      <c r="O217" s="2">
        <f t="shared" si="81"/>
        <v>7</v>
      </c>
      <c r="P217" s="2">
        <f t="shared" si="82"/>
        <v>0.3888888888888889</v>
      </c>
      <c r="Q217" s="2">
        <f t="shared" si="83"/>
        <v>1.0233918128654971E-3</v>
      </c>
    </row>
    <row r="218" spans="5:17" x14ac:dyDescent="0.25">
      <c r="E218" s="2" t="s">
        <v>1</v>
      </c>
      <c r="F218" s="2" t="s">
        <v>0</v>
      </c>
      <c r="G218" s="2" t="s">
        <v>4</v>
      </c>
      <c r="H218" s="2">
        <f t="shared" si="78"/>
        <v>2</v>
      </c>
      <c r="I218" s="2">
        <f t="shared" si="84"/>
        <v>20</v>
      </c>
      <c r="J218" s="2">
        <f t="shared" si="75"/>
        <v>0.1</v>
      </c>
      <c r="K218" s="2">
        <f t="shared" si="76"/>
        <v>18</v>
      </c>
      <c r="L218" s="2">
        <f t="shared" si="79"/>
        <v>1</v>
      </c>
      <c r="M218" s="2">
        <f t="shared" si="77"/>
        <v>5.5555555555555552E-2</v>
      </c>
      <c r="N218" s="2">
        <f t="shared" si="80"/>
        <v>17</v>
      </c>
      <c r="O218" s="2">
        <f t="shared" si="81"/>
        <v>7</v>
      </c>
      <c r="P218" s="2">
        <f t="shared" si="82"/>
        <v>0.41176470588235292</v>
      </c>
      <c r="Q218" s="2">
        <f t="shared" si="83"/>
        <v>2.2875816993464053E-3</v>
      </c>
    </row>
    <row r="219" spans="5:17" x14ac:dyDescent="0.25">
      <c r="E219" s="2" t="s">
        <v>1</v>
      </c>
      <c r="F219" s="2" t="s">
        <v>2</v>
      </c>
      <c r="G219" s="2" t="s">
        <v>4</v>
      </c>
      <c r="H219" s="2">
        <f t="shared" si="78"/>
        <v>2</v>
      </c>
      <c r="I219" s="2">
        <f t="shared" si="84"/>
        <v>20</v>
      </c>
      <c r="J219" s="2">
        <f t="shared" si="75"/>
        <v>0.1</v>
      </c>
      <c r="K219" s="2">
        <f t="shared" si="76"/>
        <v>18</v>
      </c>
      <c r="L219" s="2">
        <f t="shared" si="79"/>
        <v>3</v>
      </c>
      <c r="M219" s="2">
        <f t="shared" si="77"/>
        <v>0.16666666666666666</v>
      </c>
      <c r="N219" s="2">
        <f t="shared" si="80"/>
        <v>15</v>
      </c>
      <c r="O219" s="2">
        <f t="shared" si="81"/>
        <v>7</v>
      </c>
      <c r="P219" s="2">
        <f t="shared" si="82"/>
        <v>0.46666666666666667</v>
      </c>
      <c r="Q219" s="2">
        <f t="shared" si="83"/>
        <v>7.7777777777777776E-3</v>
      </c>
    </row>
    <row r="220" spans="5:17" x14ac:dyDescent="0.25">
      <c r="E220" s="2" t="s">
        <v>1</v>
      </c>
      <c r="F220" s="2" t="s">
        <v>3</v>
      </c>
      <c r="G220" s="2" t="s">
        <v>4</v>
      </c>
      <c r="H220" s="2">
        <f t="shared" si="78"/>
        <v>2</v>
      </c>
      <c r="I220" s="2">
        <f t="shared" si="84"/>
        <v>20</v>
      </c>
      <c r="J220" s="2">
        <f t="shared" si="75"/>
        <v>0.1</v>
      </c>
      <c r="K220" s="2">
        <f t="shared" si="76"/>
        <v>18</v>
      </c>
      <c r="L220" s="2">
        <f t="shared" si="79"/>
        <v>6</v>
      </c>
      <c r="M220" s="2">
        <f t="shared" si="77"/>
        <v>0.33333333333333331</v>
      </c>
      <c r="N220" s="2">
        <f t="shared" si="80"/>
        <v>12</v>
      </c>
      <c r="O220" s="2">
        <f t="shared" si="81"/>
        <v>7</v>
      </c>
      <c r="P220" s="2">
        <f t="shared" si="82"/>
        <v>0.58333333333333337</v>
      </c>
      <c r="Q220" s="2">
        <f t="shared" si="83"/>
        <v>1.9444444444444445E-2</v>
      </c>
    </row>
    <row r="221" spans="5:17" x14ac:dyDescent="0.25">
      <c r="E221" s="2" t="s">
        <v>1</v>
      </c>
      <c r="F221" s="2" t="s">
        <v>38</v>
      </c>
      <c r="G221" s="2" t="s">
        <v>4</v>
      </c>
      <c r="H221" s="2">
        <f t="shared" si="78"/>
        <v>2</v>
      </c>
      <c r="I221" s="2">
        <f t="shared" si="84"/>
        <v>20</v>
      </c>
      <c r="J221" s="2">
        <f t="shared" si="75"/>
        <v>0.1</v>
      </c>
      <c r="K221" s="2">
        <f t="shared" si="76"/>
        <v>18</v>
      </c>
      <c r="L221" s="2">
        <f t="shared" si="79"/>
        <v>1</v>
      </c>
      <c r="M221" s="2">
        <f t="shared" si="77"/>
        <v>5.5555555555555552E-2</v>
      </c>
      <c r="N221" s="2">
        <f t="shared" si="80"/>
        <v>17</v>
      </c>
      <c r="O221" s="2">
        <f t="shared" si="81"/>
        <v>7</v>
      </c>
      <c r="P221" s="2">
        <f t="shared" si="82"/>
        <v>0.41176470588235292</v>
      </c>
      <c r="Q221" s="2">
        <f t="shared" si="83"/>
        <v>2.2875816993464053E-3</v>
      </c>
    </row>
    <row r="222" spans="5:17" x14ac:dyDescent="0.25">
      <c r="E222" s="2" t="s">
        <v>2</v>
      </c>
      <c r="F222" s="2" t="s">
        <v>0</v>
      </c>
      <c r="G222" s="2" t="s">
        <v>4</v>
      </c>
      <c r="H222" s="2">
        <f t="shared" si="78"/>
        <v>3</v>
      </c>
      <c r="I222" s="2">
        <f t="shared" si="84"/>
        <v>20</v>
      </c>
      <c r="J222" s="2">
        <f t="shared" si="75"/>
        <v>0.15</v>
      </c>
      <c r="K222" s="2">
        <f t="shared" si="76"/>
        <v>17</v>
      </c>
      <c r="L222" s="2">
        <f t="shared" si="79"/>
        <v>1</v>
      </c>
      <c r="M222" s="2">
        <f t="shared" si="77"/>
        <v>5.8823529411764705E-2</v>
      </c>
      <c r="N222" s="2">
        <f t="shared" si="80"/>
        <v>16</v>
      </c>
      <c r="O222" s="2">
        <f t="shared" si="81"/>
        <v>7</v>
      </c>
      <c r="P222" s="2">
        <f t="shared" si="82"/>
        <v>0.4375</v>
      </c>
      <c r="Q222" s="2">
        <f t="shared" si="83"/>
        <v>3.860294117647059E-3</v>
      </c>
    </row>
    <row r="223" spans="5:17" x14ac:dyDescent="0.25">
      <c r="E223" s="2" t="s">
        <v>2</v>
      </c>
      <c r="F223" s="2" t="s">
        <v>1</v>
      </c>
      <c r="G223" s="2" t="s">
        <v>4</v>
      </c>
      <c r="H223" s="2">
        <f t="shared" si="78"/>
        <v>3</v>
      </c>
      <c r="I223" s="2">
        <f t="shared" si="84"/>
        <v>20</v>
      </c>
      <c r="J223" s="2">
        <f t="shared" si="75"/>
        <v>0.15</v>
      </c>
      <c r="K223" s="2">
        <f t="shared" si="76"/>
        <v>17</v>
      </c>
      <c r="L223" s="2">
        <f t="shared" si="79"/>
        <v>2</v>
      </c>
      <c r="M223" s="2">
        <f t="shared" si="77"/>
        <v>0.11764705882352941</v>
      </c>
      <c r="N223" s="2">
        <f t="shared" si="80"/>
        <v>15</v>
      </c>
      <c r="O223" s="2">
        <f t="shared" si="81"/>
        <v>7</v>
      </c>
      <c r="P223" s="2">
        <f t="shared" si="82"/>
        <v>0.46666666666666667</v>
      </c>
      <c r="Q223" s="2">
        <f t="shared" si="83"/>
        <v>8.2352941176470594E-3</v>
      </c>
    </row>
    <row r="224" spans="5:17" x14ac:dyDescent="0.25">
      <c r="E224" s="2" t="s">
        <v>2</v>
      </c>
      <c r="F224" s="2" t="s">
        <v>3</v>
      </c>
      <c r="G224" s="2" t="s">
        <v>4</v>
      </c>
      <c r="H224" s="2">
        <f t="shared" si="78"/>
        <v>3</v>
      </c>
      <c r="I224" s="2">
        <f t="shared" si="84"/>
        <v>20</v>
      </c>
      <c r="J224" s="2">
        <f t="shared" si="75"/>
        <v>0.15</v>
      </c>
      <c r="K224" s="2">
        <f t="shared" si="76"/>
        <v>17</v>
      </c>
      <c r="L224" s="2">
        <f t="shared" si="79"/>
        <v>6</v>
      </c>
      <c r="M224" s="2">
        <f t="shared" si="77"/>
        <v>0.35294117647058826</v>
      </c>
      <c r="N224" s="2">
        <f t="shared" si="80"/>
        <v>11</v>
      </c>
      <c r="O224" s="2">
        <f t="shared" si="81"/>
        <v>7</v>
      </c>
      <c r="P224" s="2">
        <f t="shared" si="82"/>
        <v>0.63636363636363635</v>
      </c>
      <c r="Q224" s="2">
        <f t="shared" si="83"/>
        <v>3.3689839572192515E-2</v>
      </c>
    </row>
    <row r="225" spans="5:17" x14ac:dyDescent="0.25">
      <c r="E225" s="2" t="s">
        <v>2</v>
      </c>
      <c r="F225" s="2" t="s">
        <v>38</v>
      </c>
      <c r="G225" s="2" t="s">
        <v>4</v>
      </c>
      <c r="H225" s="2">
        <f t="shared" si="78"/>
        <v>3</v>
      </c>
      <c r="I225" s="2">
        <f t="shared" si="84"/>
        <v>20</v>
      </c>
      <c r="J225" s="2">
        <f t="shared" si="75"/>
        <v>0.15</v>
      </c>
      <c r="K225" s="2">
        <f t="shared" si="76"/>
        <v>17</v>
      </c>
      <c r="L225" s="2">
        <f t="shared" si="79"/>
        <v>1</v>
      </c>
      <c r="M225" s="2">
        <f t="shared" si="77"/>
        <v>5.8823529411764705E-2</v>
      </c>
      <c r="N225" s="2">
        <f t="shared" si="80"/>
        <v>16</v>
      </c>
      <c r="O225" s="2">
        <f t="shared" si="81"/>
        <v>7</v>
      </c>
      <c r="P225" s="2">
        <f t="shared" si="82"/>
        <v>0.4375</v>
      </c>
      <c r="Q225" s="2">
        <f t="shared" si="83"/>
        <v>3.860294117647059E-3</v>
      </c>
    </row>
    <row r="226" spans="5:17" x14ac:dyDescent="0.25">
      <c r="E226" s="11" t="s">
        <v>3</v>
      </c>
      <c r="F226" s="11" t="s">
        <v>0</v>
      </c>
      <c r="G226" s="2" t="s">
        <v>4</v>
      </c>
      <c r="H226" s="2">
        <f t="shared" si="78"/>
        <v>6</v>
      </c>
      <c r="I226" s="2">
        <f t="shared" si="84"/>
        <v>20</v>
      </c>
      <c r="J226" s="2">
        <f t="shared" si="75"/>
        <v>0.3</v>
      </c>
      <c r="K226" s="2">
        <f t="shared" si="76"/>
        <v>14</v>
      </c>
      <c r="L226" s="2">
        <f t="shared" si="79"/>
        <v>1</v>
      </c>
      <c r="M226" s="2">
        <f t="shared" si="77"/>
        <v>7.1428571428571425E-2</v>
      </c>
      <c r="N226" s="2">
        <f t="shared" si="80"/>
        <v>13</v>
      </c>
      <c r="O226" s="2">
        <f t="shared" si="81"/>
        <v>7</v>
      </c>
      <c r="P226" s="2">
        <f t="shared" si="82"/>
        <v>0.53846153846153844</v>
      </c>
      <c r="Q226" s="2">
        <f t="shared" si="83"/>
        <v>1.1538461538461536E-2</v>
      </c>
    </row>
    <row r="227" spans="5:17" x14ac:dyDescent="0.25">
      <c r="E227" s="11" t="s">
        <v>3</v>
      </c>
      <c r="F227" s="11" t="s">
        <v>1</v>
      </c>
      <c r="G227" s="2" t="s">
        <v>4</v>
      </c>
      <c r="H227" s="2">
        <f t="shared" si="78"/>
        <v>6</v>
      </c>
      <c r="I227" s="2">
        <f t="shared" si="84"/>
        <v>20</v>
      </c>
      <c r="J227" s="2">
        <f t="shared" si="75"/>
        <v>0.3</v>
      </c>
      <c r="K227" s="2">
        <f t="shared" si="76"/>
        <v>14</v>
      </c>
      <c r="L227" s="2">
        <f t="shared" si="79"/>
        <v>2</v>
      </c>
      <c r="M227" s="2">
        <f t="shared" si="77"/>
        <v>0.14285714285714285</v>
      </c>
      <c r="N227" s="2">
        <f t="shared" si="80"/>
        <v>12</v>
      </c>
      <c r="O227" s="2">
        <f t="shared" si="81"/>
        <v>7</v>
      </c>
      <c r="P227" s="2">
        <f t="shared" si="82"/>
        <v>0.58333333333333337</v>
      </c>
      <c r="Q227" s="2">
        <f t="shared" si="83"/>
        <v>2.4999999999999998E-2</v>
      </c>
    </row>
    <row r="228" spans="5:17" x14ac:dyDescent="0.25">
      <c r="E228" s="11" t="s">
        <v>3</v>
      </c>
      <c r="F228" s="11" t="s">
        <v>2</v>
      </c>
      <c r="G228" s="2" t="s">
        <v>4</v>
      </c>
      <c r="H228" s="2">
        <f t="shared" si="78"/>
        <v>6</v>
      </c>
      <c r="I228" s="2">
        <f t="shared" si="84"/>
        <v>20</v>
      </c>
      <c r="J228" s="2">
        <f t="shared" si="75"/>
        <v>0.3</v>
      </c>
      <c r="K228" s="2">
        <f t="shared" si="76"/>
        <v>14</v>
      </c>
      <c r="L228" s="2">
        <f t="shared" si="79"/>
        <v>3</v>
      </c>
      <c r="M228" s="2">
        <f t="shared" si="77"/>
        <v>0.21428571428571427</v>
      </c>
      <c r="N228" s="2">
        <f t="shared" si="80"/>
        <v>11</v>
      </c>
      <c r="O228" s="2">
        <f t="shared" si="81"/>
        <v>7</v>
      </c>
      <c r="P228" s="2">
        <f t="shared" si="82"/>
        <v>0.63636363636363635</v>
      </c>
      <c r="Q228" s="2">
        <f t="shared" si="83"/>
        <v>4.0909090909090902E-2</v>
      </c>
    </row>
    <row r="229" spans="5:17" x14ac:dyDescent="0.25">
      <c r="E229" s="11" t="s">
        <v>3</v>
      </c>
      <c r="F229" s="11" t="s">
        <v>38</v>
      </c>
      <c r="G229" s="2" t="s">
        <v>4</v>
      </c>
      <c r="H229" s="2">
        <f t="shared" si="78"/>
        <v>6</v>
      </c>
      <c r="I229" s="2">
        <f t="shared" si="84"/>
        <v>20</v>
      </c>
      <c r="J229" s="2">
        <f t="shared" si="75"/>
        <v>0.3</v>
      </c>
      <c r="K229" s="2">
        <f t="shared" si="76"/>
        <v>14</v>
      </c>
      <c r="L229" s="2">
        <f t="shared" si="79"/>
        <v>1</v>
      </c>
      <c r="M229" s="2">
        <f t="shared" si="77"/>
        <v>7.1428571428571425E-2</v>
      </c>
      <c r="N229" s="2">
        <f t="shared" si="80"/>
        <v>13</v>
      </c>
      <c r="O229" s="2">
        <f t="shared" si="81"/>
        <v>7</v>
      </c>
      <c r="P229" s="2">
        <f t="shared" si="82"/>
        <v>0.53846153846153844</v>
      </c>
      <c r="Q229" s="2">
        <f t="shared" si="83"/>
        <v>1.1538461538461536E-2</v>
      </c>
    </row>
    <row r="230" spans="5:17" x14ac:dyDescent="0.25">
      <c r="E230" s="11" t="s">
        <v>38</v>
      </c>
      <c r="F230" s="11" t="s">
        <v>0</v>
      </c>
      <c r="G230" s="2" t="s">
        <v>4</v>
      </c>
      <c r="H230" s="11">
        <f t="shared" si="78"/>
        <v>1</v>
      </c>
      <c r="I230" s="2">
        <f t="shared" si="84"/>
        <v>20</v>
      </c>
      <c r="J230" s="2">
        <f t="shared" si="75"/>
        <v>0.05</v>
      </c>
      <c r="K230" s="2">
        <f t="shared" si="76"/>
        <v>19</v>
      </c>
      <c r="L230" s="2">
        <f t="shared" si="79"/>
        <v>1</v>
      </c>
      <c r="M230" s="2">
        <f t="shared" si="77"/>
        <v>5.2631578947368418E-2</v>
      </c>
      <c r="N230" s="2">
        <f t="shared" si="80"/>
        <v>18</v>
      </c>
      <c r="O230" s="2">
        <f t="shared" si="81"/>
        <v>7</v>
      </c>
      <c r="P230" s="2">
        <f t="shared" si="82"/>
        <v>0.3888888888888889</v>
      </c>
      <c r="Q230" s="2">
        <f t="shared" si="83"/>
        <v>1.0233918128654971E-3</v>
      </c>
    </row>
    <row r="231" spans="5:17" x14ac:dyDescent="0.25">
      <c r="E231" s="11" t="s">
        <v>38</v>
      </c>
      <c r="F231" s="11" t="s">
        <v>1</v>
      </c>
      <c r="G231" s="2" t="s">
        <v>4</v>
      </c>
      <c r="H231" s="11">
        <f t="shared" si="78"/>
        <v>1</v>
      </c>
      <c r="I231" s="2">
        <f t="shared" si="84"/>
        <v>20</v>
      </c>
      <c r="J231" s="2">
        <f t="shared" si="75"/>
        <v>0.05</v>
      </c>
      <c r="K231" s="2">
        <f t="shared" si="76"/>
        <v>19</v>
      </c>
      <c r="L231" s="2">
        <f t="shared" si="79"/>
        <v>2</v>
      </c>
      <c r="M231" s="2">
        <f t="shared" si="77"/>
        <v>0.10526315789473684</v>
      </c>
      <c r="N231" s="2">
        <f t="shared" si="80"/>
        <v>17</v>
      </c>
      <c r="O231" s="2">
        <f t="shared" si="81"/>
        <v>7</v>
      </c>
      <c r="P231" s="2">
        <f t="shared" si="82"/>
        <v>0.41176470588235292</v>
      </c>
      <c r="Q231" s="2">
        <f t="shared" si="83"/>
        <v>2.1671826625386994E-3</v>
      </c>
    </row>
    <row r="232" spans="5:17" x14ac:dyDescent="0.25">
      <c r="E232" s="11" t="s">
        <v>38</v>
      </c>
      <c r="F232" s="11" t="s">
        <v>2</v>
      </c>
      <c r="G232" s="2" t="s">
        <v>4</v>
      </c>
      <c r="H232" s="11">
        <f t="shared" si="78"/>
        <v>1</v>
      </c>
      <c r="I232" s="2">
        <f t="shared" si="84"/>
        <v>20</v>
      </c>
      <c r="J232" s="2">
        <f t="shared" si="75"/>
        <v>0.05</v>
      </c>
      <c r="K232" s="2">
        <f t="shared" si="76"/>
        <v>19</v>
      </c>
      <c r="L232" s="2">
        <f t="shared" si="79"/>
        <v>3</v>
      </c>
      <c r="M232" s="2">
        <f t="shared" si="77"/>
        <v>0.15789473684210525</v>
      </c>
      <c r="N232" s="2">
        <f t="shared" si="80"/>
        <v>16</v>
      </c>
      <c r="O232" s="2">
        <f t="shared" si="81"/>
        <v>7</v>
      </c>
      <c r="P232" s="2">
        <f t="shared" si="82"/>
        <v>0.4375</v>
      </c>
      <c r="Q232" s="2">
        <f t="shared" si="83"/>
        <v>3.453947368421053E-3</v>
      </c>
    </row>
    <row r="233" spans="5:17" x14ac:dyDescent="0.25">
      <c r="E233" s="11" t="s">
        <v>38</v>
      </c>
      <c r="F233" s="11" t="s">
        <v>3</v>
      </c>
      <c r="G233" s="2" t="s">
        <v>4</v>
      </c>
      <c r="H233" s="11">
        <f t="shared" si="78"/>
        <v>1</v>
      </c>
      <c r="I233" s="2">
        <f t="shared" si="84"/>
        <v>20</v>
      </c>
      <c r="J233" s="2">
        <f t="shared" si="75"/>
        <v>0.05</v>
      </c>
      <c r="K233" s="2">
        <f t="shared" si="76"/>
        <v>19</v>
      </c>
      <c r="L233" s="2">
        <f t="shared" si="79"/>
        <v>6</v>
      </c>
      <c r="M233" s="2">
        <f t="shared" si="77"/>
        <v>0.31578947368421051</v>
      </c>
      <c r="N233" s="2">
        <f t="shared" si="80"/>
        <v>13</v>
      </c>
      <c r="O233" s="2">
        <f t="shared" si="81"/>
        <v>7</v>
      </c>
      <c r="P233" s="2">
        <f t="shared" si="82"/>
        <v>0.53846153846153844</v>
      </c>
      <c r="Q233" s="2">
        <f t="shared" si="83"/>
        <v>8.5020242914979755E-3</v>
      </c>
    </row>
    <row r="234" spans="5:17" x14ac:dyDescent="0.25">
      <c r="P234" s="2" t="s">
        <v>12</v>
      </c>
      <c r="Q234" s="11">
        <f>SUM(Q214:Q233)</f>
        <v>0.20072221380270916</v>
      </c>
    </row>
    <row r="236" spans="5:17" x14ac:dyDescent="0.25">
      <c r="G236" s="21" t="s">
        <v>40</v>
      </c>
    </row>
    <row r="237" spans="5:17" x14ac:dyDescent="0.25">
      <c r="G237" s="2" t="s">
        <v>7</v>
      </c>
      <c r="H237" s="2" t="s">
        <v>112</v>
      </c>
      <c r="I237" s="2" t="s">
        <v>37</v>
      </c>
      <c r="J237" s="2" t="s">
        <v>9</v>
      </c>
      <c r="M237" s="3"/>
      <c r="N237" s="3"/>
    </row>
    <row r="238" spans="5:17" x14ac:dyDescent="0.25">
      <c r="G238" s="2" t="s">
        <v>38</v>
      </c>
      <c r="H238" s="2">
        <f>VLOOKUP(G238,$B$4:$C$9,2)</f>
        <v>1</v>
      </c>
      <c r="I238" s="2">
        <f>$C$10</f>
        <v>20</v>
      </c>
      <c r="J238" s="2">
        <f t="shared" ref="J238" si="85">H238/I238</f>
        <v>0.05</v>
      </c>
      <c r="M238" s="3"/>
      <c r="N238" s="3"/>
    </row>
    <row r="239" spans="5:17" x14ac:dyDescent="0.25">
      <c r="I239" s="2" t="s">
        <v>12</v>
      </c>
      <c r="J239" s="2">
        <f>SUM(J238)</f>
        <v>0.05</v>
      </c>
    </row>
    <row r="241" spans="5:17" x14ac:dyDescent="0.25">
      <c r="F241" s="21" t="s">
        <v>41</v>
      </c>
    </row>
    <row r="242" spans="5:17" x14ac:dyDescent="0.25">
      <c r="F242" s="2" t="s">
        <v>7</v>
      </c>
      <c r="G242" s="2" t="s">
        <v>8</v>
      </c>
      <c r="H242" s="2" t="s">
        <v>112</v>
      </c>
      <c r="I242" s="2" t="s">
        <v>37</v>
      </c>
      <c r="J242" s="2" t="s">
        <v>9</v>
      </c>
      <c r="K242" s="2" t="s">
        <v>36</v>
      </c>
      <c r="L242" s="2" t="s">
        <v>113</v>
      </c>
      <c r="M242" s="2" t="s">
        <v>10</v>
      </c>
      <c r="N242" s="2" t="s">
        <v>11</v>
      </c>
    </row>
    <row r="243" spans="5:17" x14ac:dyDescent="0.25">
      <c r="F243" s="2" t="s">
        <v>0</v>
      </c>
      <c r="G243" s="2" t="s">
        <v>38</v>
      </c>
      <c r="H243" s="2">
        <f>VLOOKUP(F243,$B$4:$C$9,2)</f>
        <v>1</v>
      </c>
      <c r="I243" s="2">
        <f>$C$10</f>
        <v>20</v>
      </c>
      <c r="J243" s="2">
        <f>H243/I243</f>
        <v>0.05</v>
      </c>
      <c r="K243" s="2">
        <f>I243-H243</f>
        <v>19</v>
      </c>
      <c r="L243" s="2">
        <f>VLOOKUP(G243,$B$4:$C$9,2)</f>
        <v>1</v>
      </c>
      <c r="M243" s="2">
        <f>L243/K243</f>
        <v>5.2631578947368418E-2</v>
      </c>
      <c r="N243" s="2">
        <f>J243*M243</f>
        <v>2.631578947368421E-3</v>
      </c>
    </row>
    <row r="244" spans="5:17" x14ac:dyDescent="0.25">
      <c r="F244" s="2" t="s">
        <v>1</v>
      </c>
      <c r="G244" s="2" t="s">
        <v>38</v>
      </c>
      <c r="H244" s="2">
        <f t="shared" ref="H244:H247" si="86">VLOOKUP(F244,$B$4:$C$9,2)</f>
        <v>2</v>
      </c>
      <c r="I244" s="2">
        <f>$C$10</f>
        <v>20</v>
      </c>
      <c r="J244" s="2">
        <f t="shared" ref="J244:J247" si="87">H244/I244</f>
        <v>0.1</v>
      </c>
      <c r="K244" s="2">
        <f t="shared" ref="K244:K247" si="88">I244-H244</f>
        <v>18</v>
      </c>
      <c r="L244" s="2">
        <f t="shared" ref="L244:L247" si="89">VLOOKUP(G244,$B$4:$C$9,2)</f>
        <v>1</v>
      </c>
      <c r="M244" s="2">
        <f t="shared" ref="M244:M247" si="90">L244/K244</f>
        <v>5.5555555555555552E-2</v>
      </c>
      <c r="N244" s="2">
        <f t="shared" ref="N244:N247" si="91">J244*M244</f>
        <v>5.5555555555555558E-3</v>
      </c>
    </row>
    <row r="245" spans="5:17" x14ac:dyDescent="0.25">
      <c r="F245" s="2" t="s">
        <v>2</v>
      </c>
      <c r="G245" s="2" t="s">
        <v>38</v>
      </c>
      <c r="H245" s="2">
        <f t="shared" si="86"/>
        <v>3</v>
      </c>
      <c r="I245" s="2">
        <f>$C$10</f>
        <v>20</v>
      </c>
      <c r="J245" s="2">
        <f t="shared" si="87"/>
        <v>0.15</v>
      </c>
      <c r="K245" s="2">
        <f t="shared" si="88"/>
        <v>17</v>
      </c>
      <c r="L245" s="2">
        <f t="shared" si="89"/>
        <v>1</v>
      </c>
      <c r="M245" s="2">
        <f t="shared" si="90"/>
        <v>5.8823529411764705E-2</v>
      </c>
      <c r="N245" s="2">
        <f t="shared" si="91"/>
        <v>8.8235294117647058E-3</v>
      </c>
    </row>
    <row r="246" spans="5:17" x14ac:dyDescent="0.25">
      <c r="F246" s="2" t="s">
        <v>3</v>
      </c>
      <c r="G246" s="2" t="s">
        <v>38</v>
      </c>
      <c r="H246" s="2">
        <f t="shared" si="86"/>
        <v>6</v>
      </c>
      <c r="I246" s="2">
        <f>$C$10</f>
        <v>20</v>
      </c>
      <c r="J246" s="2">
        <f t="shared" si="87"/>
        <v>0.3</v>
      </c>
      <c r="K246" s="2">
        <f t="shared" si="88"/>
        <v>14</v>
      </c>
      <c r="L246" s="2">
        <f t="shared" si="89"/>
        <v>1</v>
      </c>
      <c r="M246" s="2">
        <f t="shared" si="90"/>
        <v>7.1428571428571425E-2</v>
      </c>
      <c r="N246" s="2">
        <f t="shared" si="91"/>
        <v>2.1428571428571425E-2</v>
      </c>
    </row>
    <row r="247" spans="5:17" x14ac:dyDescent="0.25">
      <c r="F247" s="11" t="s">
        <v>4</v>
      </c>
      <c r="G247" s="2" t="s">
        <v>38</v>
      </c>
      <c r="H247" s="2">
        <f t="shared" si="86"/>
        <v>7</v>
      </c>
      <c r="I247" s="2">
        <f>$C$10</f>
        <v>20</v>
      </c>
      <c r="J247" s="2">
        <f t="shared" si="87"/>
        <v>0.35</v>
      </c>
      <c r="K247" s="2">
        <f t="shared" si="88"/>
        <v>13</v>
      </c>
      <c r="L247" s="2">
        <f t="shared" si="89"/>
        <v>1</v>
      </c>
      <c r="M247" s="2">
        <f t="shared" si="90"/>
        <v>7.6923076923076927E-2</v>
      </c>
      <c r="N247" s="2">
        <f t="shared" si="91"/>
        <v>2.6923076923076925E-2</v>
      </c>
    </row>
    <row r="248" spans="5:17" x14ac:dyDescent="0.25">
      <c r="M248" s="6" t="s">
        <v>12</v>
      </c>
      <c r="N248" s="6">
        <f>SUM(N243:N247)</f>
        <v>6.5362312266337028E-2</v>
      </c>
    </row>
    <row r="250" spans="5:17" x14ac:dyDescent="0.25">
      <c r="E250" s="21" t="s">
        <v>42</v>
      </c>
    </row>
    <row r="251" spans="5:17" x14ac:dyDescent="0.25">
      <c r="E251" s="2" t="s">
        <v>7</v>
      </c>
      <c r="F251" s="2" t="s">
        <v>8</v>
      </c>
      <c r="G251" s="2" t="s">
        <v>14</v>
      </c>
      <c r="H251" s="2" t="s">
        <v>112</v>
      </c>
      <c r="I251" s="2" t="s">
        <v>37</v>
      </c>
      <c r="J251" s="2" t="s">
        <v>9</v>
      </c>
      <c r="K251" s="2" t="s">
        <v>36</v>
      </c>
      <c r="L251" s="2" t="s">
        <v>113</v>
      </c>
      <c r="M251" s="2" t="s">
        <v>10</v>
      </c>
      <c r="N251" s="2" t="s">
        <v>36</v>
      </c>
      <c r="O251" s="2" t="s">
        <v>114</v>
      </c>
      <c r="P251" s="2" t="s">
        <v>13</v>
      </c>
      <c r="Q251" s="2" t="s">
        <v>11</v>
      </c>
    </row>
    <row r="252" spans="5:17" x14ac:dyDescent="0.25">
      <c r="E252" s="2" t="s">
        <v>0</v>
      </c>
      <c r="F252" s="2" t="s">
        <v>1</v>
      </c>
      <c r="G252" s="2" t="s">
        <v>38</v>
      </c>
      <c r="H252" s="2">
        <f>VLOOKUP(E252,$B$4:$C$9,2)</f>
        <v>1</v>
      </c>
      <c r="I252" s="2">
        <f>$C$10</f>
        <v>20</v>
      </c>
      <c r="J252" s="2">
        <f t="shared" ref="J252:J271" si="92">H252/I252</f>
        <v>0.05</v>
      </c>
      <c r="K252" s="2">
        <f t="shared" ref="K252:K271" si="93">I252-H252</f>
        <v>19</v>
      </c>
      <c r="L252" s="2">
        <f>VLOOKUP(F252,$B$4:$C$9,2)</f>
        <v>2</v>
      </c>
      <c r="M252" s="2">
        <f t="shared" ref="M252:M271" si="94">L252/K252</f>
        <v>0.10526315789473684</v>
      </c>
      <c r="N252" s="2">
        <f>K252-L252</f>
        <v>17</v>
      </c>
      <c r="O252" s="2">
        <f>VLOOKUP(G252,$B$4:$C$9,2)</f>
        <v>1</v>
      </c>
      <c r="P252" s="2">
        <f>O252/N252</f>
        <v>5.8823529411764705E-2</v>
      </c>
      <c r="Q252" s="2">
        <f>J252*M252*P252</f>
        <v>3.0959752321981421E-4</v>
      </c>
    </row>
    <row r="253" spans="5:17" x14ac:dyDescent="0.25">
      <c r="E253" s="2" t="s">
        <v>0</v>
      </c>
      <c r="F253" s="2" t="s">
        <v>2</v>
      </c>
      <c r="G253" s="2" t="s">
        <v>38</v>
      </c>
      <c r="H253" s="2">
        <f t="shared" ref="H253:H271" si="95">VLOOKUP(E253,$B$4:$C$9,2)</f>
        <v>1</v>
      </c>
      <c r="I253" s="2">
        <f>$C$10</f>
        <v>20</v>
      </c>
      <c r="J253" s="2">
        <f t="shared" si="92"/>
        <v>0.05</v>
      </c>
      <c r="K253" s="2">
        <f t="shared" si="93"/>
        <v>19</v>
      </c>
      <c r="L253" s="2">
        <f t="shared" ref="L253:L271" si="96">VLOOKUP(F253,$B$4:$C$9,2)</f>
        <v>3</v>
      </c>
      <c r="M253" s="2">
        <f t="shared" si="94"/>
        <v>0.15789473684210525</v>
      </c>
      <c r="N253" s="2">
        <f t="shared" ref="N253:N271" si="97">K253-L253</f>
        <v>16</v>
      </c>
      <c r="O253" s="2">
        <f t="shared" ref="O253:O271" si="98">VLOOKUP(G253,$B$4:$C$9,2)</f>
        <v>1</v>
      </c>
      <c r="P253" s="2">
        <f t="shared" ref="P253:P271" si="99">O253/N253</f>
        <v>6.25E-2</v>
      </c>
      <c r="Q253" s="2">
        <f t="shared" ref="Q253:Q271" si="100">J253*M253*P253</f>
        <v>4.9342105263157896E-4</v>
      </c>
    </row>
    <row r="254" spans="5:17" x14ac:dyDescent="0.25">
      <c r="E254" s="2" t="s">
        <v>0</v>
      </c>
      <c r="F254" s="2" t="s">
        <v>3</v>
      </c>
      <c r="G254" s="2" t="s">
        <v>38</v>
      </c>
      <c r="H254" s="2">
        <f t="shared" si="95"/>
        <v>1</v>
      </c>
      <c r="I254" s="2">
        <f>$C$10</f>
        <v>20</v>
      </c>
      <c r="J254" s="2">
        <f t="shared" si="92"/>
        <v>0.05</v>
      </c>
      <c r="K254" s="2">
        <f t="shared" si="93"/>
        <v>19</v>
      </c>
      <c r="L254" s="2">
        <f t="shared" si="96"/>
        <v>6</v>
      </c>
      <c r="M254" s="2">
        <f t="shared" si="94"/>
        <v>0.31578947368421051</v>
      </c>
      <c r="N254" s="2">
        <f t="shared" si="97"/>
        <v>13</v>
      </c>
      <c r="O254" s="2">
        <f t="shared" si="98"/>
        <v>1</v>
      </c>
      <c r="P254" s="2">
        <f t="shared" si="99"/>
        <v>7.6923076923076927E-2</v>
      </c>
      <c r="Q254" s="2">
        <f t="shared" si="100"/>
        <v>1.2145748987854252E-3</v>
      </c>
    </row>
    <row r="255" spans="5:17" x14ac:dyDescent="0.25">
      <c r="E255" s="2" t="s">
        <v>0</v>
      </c>
      <c r="F255" s="2" t="s">
        <v>4</v>
      </c>
      <c r="G255" s="2" t="s">
        <v>38</v>
      </c>
      <c r="H255" s="2">
        <f t="shared" si="95"/>
        <v>1</v>
      </c>
      <c r="I255" s="2">
        <f t="shared" ref="I255:I271" si="101">$C$10</f>
        <v>20</v>
      </c>
      <c r="J255" s="2">
        <f t="shared" si="92"/>
        <v>0.05</v>
      </c>
      <c r="K255" s="2">
        <f t="shared" si="93"/>
        <v>19</v>
      </c>
      <c r="L255" s="2">
        <f t="shared" si="96"/>
        <v>7</v>
      </c>
      <c r="M255" s="2">
        <f t="shared" si="94"/>
        <v>0.36842105263157893</v>
      </c>
      <c r="N255" s="2">
        <f t="shared" si="97"/>
        <v>12</v>
      </c>
      <c r="O255" s="2">
        <f t="shared" si="98"/>
        <v>1</v>
      </c>
      <c r="P255" s="2">
        <f t="shared" si="99"/>
        <v>8.3333333333333329E-2</v>
      </c>
      <c r="Q255" s="2">
        <f t="shared" si="100"/>
        <v>1.5350877192982454E-3</v>
      </c>
    </row>
    <row r="256" spans="5:17" x14ac:dyDescent="0.25">
      <c r="E256" s="2" t="s">
        <v>1</v>
      </c>
      <c r="F256" s="2" t="s">
        <v>0</v>
      </c>
      <c r="G256" s="2" t="s">
        <v>38</v>
      </c>
      <c r="H256" s="2">
        <f t="shared" si="95"/>
        <v>2</v>
      </c>
      <c r="I256" s="2">
        <f t="shared" si="101"/>
        <v>20</v>
      </c>
      <c r="J256" s="2">
        <f t="shared" si="92"/>
        <v>0.1</v>
      </c>
      <c r="K256" s="2">
        <f t="shared" si="93"/>
        <v>18</v>
      </c>
      <c r="L256" s="2">
        <f t="shared" si="96"/>
        <v>1</v>
      </c>
      <c r="M256" s="2">
        <f t="shared" si="94"/>
        <v>5.5555555555555552E-2</v>
      </c>
      <c r="N256" s="2">
        <f t="shared" si="97"/>
        <v>17</v>
      </c>
      <c r="O256" s="2">
        <f t="shared" si="98"/>
        <v>1</v>
      </c>
      <c r="P256" s="2">
        <f t="shared" si="99"/>
        <v>5.8823529411764705E-2</v>
      </c>
      <c r="Q256" s="2">
        <f t="shared" si="100"/>
        <v>3.2679738562091506E-4</v>
      </c>
    </row>
    <row r="257" spans="5:17" x14ac:dyDescent="0.25">
      <c r="E257" s="2" t="s">
        <v>1</v>
      </c>
      <c r="F257" s="2" t="s">
        <v>2</v>
      </c>
      <c r="G257" s="2" t="s">
        <v>38</v>
      </c>
      <c r="H257" s="2">
        <f t="shared" si="95"/>
        <v>2</v>
      </c>
      <c r="I257" s="2">
        <f t="shared" si="101"/>
        <v>20</v>
      </c>
      <c r="J257" s="2">
        <f t="shared" si="92"/>
        <v>0.1</v>
      </c>
      <c r="K257" s="2">
        <f t="shared" si="93"/>
        <v>18</v>
      </c>
      <c r="L257" s="2">
        <f t="shared" si="96"/>
        <v>3</v>
      </c>
      <c r="M257" s="2">
        <f t="shared" si="94"/>
        <v>0.16666666666666666</v>
      </c>
      <c r="N257" s="2">
        <f t="shared" si="97"/>
        <v>15</v>
      </c>
      <c r="O257" s="2">
        <f t="shared" si="98"/>
        <v>1</v>
      </c>
      <c r="P257" s="2">
        <f t="shared" si="99"/>
        <v>6.6666666666666666E-2</v>
      </c>
      <c r="Q257" s="2">
        <f t="shared" si="100"/>
        <v>1.1111111111111111E-3</v>
      </c>
    </row>
    <row r="258" spans="5:17" x14ac:dyDescent="0.25">
      <c r="E258" s="2" t="s">
        <v>1</v>
      </c>
      <c r="F258" s="2" t="s">
        <v>3</v>
      </c>
      <c r="G258" s="2" t="s">
        <v>38</v>
      </c>
      <c r="H258" s="2">
        <f t="shared" si="95"/>
        <v>2</v>
      </c>
      <c r="I258" s="2">
        <f t="shared" si="101"/>
        <v>20</v>
      </c>
      <c r="J258" s="2">
        <f t="shared" si="92"/>
        <v>0.1</v>
      </c>
      <c r="K258" s="2">
        <f t="shared" si="93"/>
        <v>18</v>
      </c>
      <c r="L258" s="2">
        <f t="shared" si="96"/>
        <v>6</v>
      </c>
      <c r="M258" s="2">
        <f t="shared" si="94"/>
        <v>0.33333333333333331</v>
      </c>
      <c r="N258" s="2">
        <f t="shared" si="97"/>
        <v>12</v>
      </c>
      <c r="O258" s="2">
        <f t="shared" si="98"/>
        <v>1</v>
      </c>
      <c r="P258" s="2">
        <f t="shared" si="99"/>
        <v>8.3333333333333329E-2</v>
      </c>
      <c r="Q258" s="2">
        <f t="shared" si="100"/>
        <v>2.7777777777777775E-3</v>
      </c>
    </row>
    <row r="259" spans="5:17" x14ac:dyDescent="0.25">
      <c r="E259" s="2" t="s">
        <v>1</v>
      </c>
      <c r="F259" s="2" t="s">
        <v>4</v>
      </c>
      <c r="G259" s="2" t="s">
        <v>38</v>
      </c>
      <c r="H259" s="2">
        <f t="shared" si="95"/>
        <v>2</v>
      </c>
      <c r="I259" s="2">
        <f t="shared" si="101"/>
        <v>20</v>
      </c>
      <c r="J259" s="2">
        <f t="shared" si="92"/>
        <v>0.1</v>
      </c>
      <c r="K259" s="2">
        <f t="shared" si="93"/>
        <v>18</v>
      </c>
      <c r="L259" s="2">
        <f t="shared" si="96"/>
        <v>7</v>
      </c>
      <c r="M259" s="2">
        <f t="shared" si="94"/>
        <v>0.3888888888888889</v>
      </c>
      <c r="N259" s="2">
        <f t="shared" si="97"/>
        <v>11</v>
      </c>
      <c r="O259" s="2">
        <f t="shared" si="98"/>
        <v>1</v>
      </c>
      <c r="P259" s="2">
        <f t="shared" si="99"/>
        <v>9.0909090909090912E-2</v>
      </c>
      <c r="Q259" s="2">
        <f t="shared" si="100"/>
        <v>3.5353535353535356E-3</v>
      </c>
    </row>
    <row r="260" spans="5:17" x14ac:dyDescent="0.25">
      <c r="E260" s="2" t="s">
        <v>2</v>
      </c>
      <c r="F260" s="2" t="s">
        <v>0</v>
      </c>
      <c r="G260" s="2" t="s">
        <v>38</v>
      </c>
      <c r="H260" s="2">
        <f t="shared" si="95"/>
        <v>3</v>
      </c>
      <c r="I260" s="2">
        <f t="shared" si="101"/>
        <v>20</v>
      </c>
      <c r="J260" s="2">
        <f t="shared" si="92"/>
        <v>0.15</v>
      </c>
      <c r="K260" s="2">
        <f t="shared" si="93"/>
        <v>17</v>
      </c>
      <c r="L260" s="2">
        <f t="shared" si="96"/>
        <v>1</v>
      </c>
      <c r="M260" s="2">
        <f t="shared" si="94"/>
        <v>5.8823529411764705E-2</v>
      </c>
      <c r="N260" s="2">
        <f t="shared" si="97"/>
        <v>16</v>
      </c>
      <c r="O260" s="2">
        <f t="shared" si="98"/>
        <v>1</v>
      </c>
      <c r="P260" s="2">
        <f t="shared" si="99"/>
        <v>6.25E-2</v>
      </c>
      <c r="Q260" s="2">
        <f t="shared" si="100"/>
        <v>5.5147058823529411E-4</v>
      </c>
    </row>
    <row r="261" spans="5:17" x14ac:dyDescent="0.25">
      <c r="E261" s="2" t="s">
        <v>2</v>
      </c>
      <c r="F261" s="2" t="s">
        <v>1</v>
      </c>
      <c r="G261" s="2" t="s">
        <v>38</v>
      </c>
      <c r="H261" s="2">
        <f t="shared" si="95"/>
        <v>3</v>
      </c>
      <c r="I261" s="2">
        <f t="shared" si="101"/>
        <v>20</v>
      </c>
      <c r="J261" s="2">
        <f t="shared" si="92"/>
        <v>0.15</v>
      </c>
      <c r="K261" s="2">
        <f t="shared" si="93"/>
        <v>17</v>
      </c>
      <c r="L261" s="2">
        <f t="shared" si="96"/>
        <v>2</v>
      </c>
      <c r="M261" s="2">
        <f t="shared" si="94"/>
        <v>0.11764705882352941</v>
      </c>
      <c r="N261" s="2">
        <f t="shared" si="97"/>
        <v>15</v>
      </c>
      <c r="O261" s="2">
        <f t="shared" si="98"/>
        <v>1</v>
      </c>
      <c r="P261" s="2">
        <f t="shared" si="99"/>
        <v>6.6666666666666666E-2</v>
      </c>
      <c r="Q261" s="2">
        <f t="shared" si="100"/>
        <v>1.176470588235294E-3</v>
      </c>
    </row>
    <row r="262" spans="5:17" x14ac:dyDescent="0.25">
      <c r="E262" s="2" t="s">
        <v>2</v>
      </c>
      <c r="F262" s="2" t="s">
        <v>3</v>
      </c>
      <c r="G262" s="2" t="s">
        <v>38</v>
      </c>
      <c r="H262" s="2">
        <f t="shared" si="95"/>
        <v>3</v>
      </c>
      <c r="I262" s="2">
        <f t="shared" si="101"/>
        <v>20</v>
      </c>
      <c r="J262" s="2">
        <f t="shared" si="92"/>
        <v>0.15</v>
      </c>
      <c r="K262" s="2">
        <f t="shared" si="93"/>
        <v>17</v>
      </c>
      <c r="L262" s="2">
        <f t="shared" si="96"/>
        <v>6</v>
      </c>
      <c r="M262" s="2">
        <f t="shared" si="94"/>
        <v>0.35294117647058826</v>
      </c>
      <c r="N262" s="2">
        <f t="shared" si="97"/>
        <v>11</v>
      </c>
      <c r="O262" s="2">
        <f t="shared" si="98"/>
        <v>1</v>
      </c>
      <c r="P262" s="2">
        <f t="shared" si="99"/>
        <v>9.0909090909090912E-2</v>
      </c>
      <c r="Q262" s="2">
        <f t="shared" si="100"/>
        <v>4.8128342245989308E-3</v>
      </c>
    </row>
    <row r="263" spans="5:17" x14ac:dyDescent="0.25">
      <c r="E263" s="2" t="s">
        <v>2</v>
      </c>
      <c r="F263" s="2" t="s">
        <v>4</v>
      </c>
      <c r="G263" s="2" t="s">
        <v>38</v>
      </c>
      <c r="H263" s="2">
        <f t="shared" si="95"/>
        <v>3</v>
      </c>
      <c r="I263" s="2">
        <f t="shared" si="101"/>
        <v>20</v>
      </c>
      <c r="J263" s="2">
        <f t="shared" si="92"/>
        <v>0.15</v>
      </c>
      <c r="K263" s="2">
        <f t="shared" si="93"/>
        <v>17</v>
      </c>
      <c r="L263" s="2">
        <f t="shared" si="96"/>
        <v>7</v>
      </c>
      <c r="M263" s="2">
        <f t="shared" si="94"/>
        <v>0.41176470588235292</v>
      </c>
      <c r="N263" s="2">
        <f t="shared" si="97"/>
        <v>10</v>
      </c>
      <c r="O263" s="2">
        <f t="shared" si="98"/>
        <v>1</v>
      </c>
      <c r="P263" s="2">
        <f t="shared" si="99"/>
        <v>0.1</v>
      </c>
      <c r="Q263" s="2">
        <f t="shared" si="100"/>
        <v>6.1764705882352937E-3</v>
      </c>
    </row>
    <row r="264" spans="5:17" x14ac:dyDescent="0.25">
      <c r="E264" s="11" t="s">
        <v>3</v>
      </c>
      <c r="F264" s="11" t="s">
        <v>0</v>
      </c>
      <c r="G264" s="2" t="s">
        <v>38</v>
      </c>
      <c r="H264" s="2">
        <f t="shared" si="95"/>
        <v>6</v>
      </c>
      <c r="I264" s="2">
        <f t="shared" si="101"/>
        <v>20</v>
      </c>
      <c r="J264" s="2">
        <f t="shared" si="92"/>
        <v>0.3</v>
      </c>
      <c r="K264" s="2">
        <f t="shared" si="93"/>
        <v>14</v>
      </c>
      <c r="L264" s="2">
        <f t="shared" si="96"/>
        <v>1</v>
      </c>
      <c r="M264" s="2">
        <f t="shared" si="94"/>
        <v>7.1428571428571425E-2</v>
      </c>
      <c r="N264" s="2">
        <f t="shared" si="97"/>
        <v>13</v>
      </c>
      <c r="O264" s="2">
        <f t="shared" si="98"/>
        <v>1</v>
      </c>
      <c r="P264" s="2">
        <f t="shared" si="99"/>
        <v>7.6923076923076927E-2</v>
      </c>
      <c r="Q264" s="2">
        <f t="shared" si="100"/>
        <v>1.6483516483516481E-3</v>
      </c>
    </row>
    <row r="265" spans="5:17" x14ac:dyDescent="0.25">
      <c r="E265" s="11" t="s">
        <v>3</v>
      </c>
      <c r="F265" s="11" t="s">
        <v>1</v>
      </c>
      <c r="G265" s="2" t="s">
        <v>38</v>
      </c>
      <c r="H265" s="2">
        <f t="shared" si="95"/>
        <v>6</v>
      </c>
      <c r="I265" s="2">
        <f t="shared" si="101"/>
        <v>20</v>
      </c>
      <c r="J265" s="2">
        <f t="shared" si="92"/>
        <v>0.3</v>
      </c>
      <c r="K265" s="2">
        <f t="shared" si="93"/>
        <v>14</v>
      </c>
      <c r="L265" s="2">
        <f t="shared" si="96"/>
        <v>2</v>
      </c>
      <c r="M265" s="2">
        <f t="shared" si="94"/>
        <v>0.14285714285714285</v>
      </c>
      <c r="N265" s="2">
        <f t="shared" si="97"/>
        <v>12</v>
      </c>
      <c r="O265" s="2">
        <f t="shared" si="98"/>
        <v>1</v>
      </c>
      <c r="P265" s="2">
        <f t="shared" si="99"/>
        <v>8.3333333333333329E-2</v>
      </c>
      <c r="Q265" s="2">
        <f t="shared" si="100"/>
        <v>3.5714285714285709E-3</v>
      </c>
    </row>
    <row r="266" spans="5:17" x14ac:dyDescent="0.25">
      <c r="E266" s="11" t="s">
        <v>3</v>
      </c>
      <c r="F266" s="11" t="s">
        <v>2</v>
      </c>
      <c r="G266" s="2" t="s">
        <v>38</v>
      </c>
      <c r="H266" s="2">
        <f t="shared" si="95"/>
        <v>6</v>
      </c>
      <c r="I266" s="2">
        <f t="shared" si="101"/>
        <v>20</v>
      </c>
      <c r="J266" s="2">
        <f t="shared" si="92"/>
        <v>0.3</v>
      </c>
      <c r="K266" s="2">
        <f t="shared" si="93"/>
        <v>14</v>
      </c>
      <c r="L266" s="2">
        <f t="shared" si="96"/>
        <v>3</v>
      </c>
      <c r="M266" s="2">
        <f t="shared" si="94"/>
        <v>0.21428571428571427</v>
      </c>
      <c r="N266" s="2">
        <f t="shared" si="97"/>
        <v>11</v>
      </c>
      <c r="O266" s="2">
        <f t="shared" si="98"/>
        <v>1</v>
      </c>
      <c r="P266" s="2">
        <f t="shared" si="99"/>
        <v>9.0909090909090912E-2</v>
      </c>
      <c r="Q266" s="2">
        <f t="shared" si="100"/>
        <v>5.8441558441558435E-3</v>
      </c>
    </row>
    <row r="267" spans="5:17" x14ac:dyDescent="0.25">
      <c r="E267" s="11" t="s">
        <v>3</v>
      </c>
      <c r="F267" s="11" t="s">
        <v>4</v>
      </c>
      <c r="G267" s="2" t="s">
        <v>38</v>
      </c>
      <c r="H267" s="2">
        <f t="shared" si="95"/>
        <v>6</v>
      </c>
      <c r="I267" s="2">
        <f t="shared" si="101"/>
        <v>20</v>
      </c>
      <c r="J267" s="2">
        <f t="shared" si="92"/>
        <v>0.3</v>
      </c>
      <c r="K267" s="2">
        <f t="shared" si="93"/>
        <v>14</v>
      </c>
      <c r="L267" s="2">
        <f t="shared" si="96"/>
        <v>7</v>
      </c>
      <c r="M267" s="2">
        <f t="shared" si="94"/>
        <v>0.5</v>
      </c>
      <c r="N267" s="2">
        <f t="shared" si="97"/>
        <v>7</v>
      </c>
      <c r="O267" s="2">
        <f t="shared" si="98"/>
        <v>1</v>
      </c>
      <c r="P267" s="2">
        <f t="shared" si="99"/>
        <v>0.14285714285714285</v>
      </c>
      <c r="Q267" s="2">
        <f t="shared" si="100"/>
        <v>2.1428571428571425E-2</v>
      </c>
    </row>
    <row r="268" spans="5:17" x14ac:dyDescent="0.25">
      <c r="E268" s="11" t="s">
        <v>4</v>
      </c>
      <c r="F268" s="11" t="s">
        <v>0</v>
      </c>
      <c r="G268" s="2" t="s">
        <v>38</v>
      </c>
      <c r="H268" s="11">
        <f t="shared" si="95"/>
        <v>7</v>
      </c>
      <c r="I268" s="2">
        <f t="shared" si="101"/>
        <v>20</v>
      </c>
      <c r="J268" s="2">
        <f t="shared" si="92"/>
        <v>0.35</v>
      </c>
      <c r="K268" s="2">
        <f t="shared" si="93"/>
        <v>13</v>
      </c>
      <c r="L268" s="2">
        <f t="shared" si="96"/>
        <v>1</v>
      </c>
      <c r="M268" s="2">
        <f t="shared" si="94"/>
        <v>7.6923076923076927E-2</v>
      </c>
      <c r="N268" s="2">
        <f t="shared" si="97"/>
        <v>12</v>
      </c>
      <c r="O268" s="2">
        <f t="shared" si="98"/>
        <v>1</v>
      </c>
      <c r="P268" s="2">
        <f t="shared" si="99"/>
        <v>8.3333333333333329E-2</v>
      </c>
      <c r="Q268" s="2">
        <f t="shared" si="100"/>
        <v>2.2435897435897434E-3</v>
      </c>
    </row>
    <row r="269" spans="5:17" x14ac:dyDescent="0.25">
      <c r="E269" s="11" t="s">
        <v>4</v>
      </c>
      <c r="F269" s="11" t="s">
        <v>1</v>
      </c>
      <c r="G269" s="2" t="s">
        <v>38</v>
      </c>
      <c r="H269" s="11">
        <f t="shared" si="95"/>
        <v>7</v>
      </c>
      <c r="I269" s="2">
        <f t="shared" si="101"/>
        <v>20</v>
      </c>
      <c r="J269" s="2">
        <f t="shared" si="92"/>
        <v>0.35</v>
      </c>
      <c r="K269" s="2">
        <f t="shared" si="93"/>
        <v>13</v>
      </c>
      <c r="L269" s="2">
        <f t="shared" si="96"/>
        <v>2</v>
      </c>
      <c r="M269" s="2">
        <f t="shared" si="94"/>
        <v>0.15384615384615385</v>
      </c>
      <c r="N269" s="2">
        <f t="shared" si="97"/>
        <v>11</v>
      </c>
      <c r="O269" s="2">
        <f t="shared" si="98"/>
        <v>1</v>
      </c>
      <c r="P269" s="2">
        <f t="shared" si="99"/>
        <v>9.0909090909090912E-2</v>
      </c>
      <c r="Q269" s="2">
        <f t="shared" si="100"/>
        <v>4.8951048951048955E-3</v>
      </c>
    </row>
    <row r="270" spans="5:17" x14ac:dyDescent="0.25">
      <c r="E270" s="11" t="s">
        <v>4</v>
      </c>
      <c r="F270" s="11" t="s">
        <v>2</v>
      </c>
      <c r="G270" s="2" t="s">
        <v>38</v>
      </c>
      <c r="H270" s="11">
        <f t="shared" si="95"/>
        <v>7</v>
      </c>
      <c r="I270" s="2">
        <f t="shared" si="101"/>
        <v>20</v>
      </c>
      <c r="J270" s="2">
        <f t="shared" si="92"/>
        <v>0.35</v>
      </c>
      <c r="K270" s="2">
        <f t="shared" si="93"/>
        <v>13</v>
      </c>
      <c r="L270" s="2">
        <f t="shared" si="96"/>
        <v>3</v>
      </c>
      <c r="M270" s="2">
        <f t="shared" si="94"/>
        <v>0.23076923076923078</v>
      </c>
      <c r="N270" s="2">
        <f t="shared" si="97"/>
        <v>10</v>
      </c>
      <c r="O270" s="2">
        <f t="shared" si="98"/>
        <v>1</v>
      </c>
      <c r="P270" s="2">
        <f t="shared" si="99"/>
        <v>0.1</v>
      </c>
      <c r="Q270" s="2">
        <f t="shared" si="100"/>
        <v>8.076923076923077E-3</v>
      </c>
    </row>
    <row r="271" spans="5:17" x14ac:dyDescent="0.25">
      <c r="E271" s="11" t="s">
        <v>4</v>
      </c>
      <c r="F271" s="11" t="s">
        <v>3</v>
      </c>
      <c r="G271" s="2" t="s">
        <v>38</v>
      </c>
      <c r="H271" s="11">
        <f t="shared" si="95"/>
        <v>7</v>
      </c>
      <c r="I271" s="2">
        <f t="shared" si="101"/>
        <v>20</v>
      </c>
      <c r="J271" s="2">
        <f t="shared" si="92"/>
        <v>0.35</v>
      </c>
      <c r="K271" s="2">
        <f t="shared" si="93"/>
        <v>13</v>
      </c>
      <c r="L271" s="2">
        <f t="shared" si="96"/>
        <v>6</v>
      </c>
      <c r="M271" s="2">
        <f t="shared" si="94"/>
        <v>0.46153846153846156</v>
      </c>
      <c r="N271" s="2">
        <f t="shared" si="97"/>
        <v>7</v>
      </c>
      <c r="O271" s="2">
        <f t="shared" si="98"/>
        <v>1</v>
      </c>
      <c r="P271" s="2">
        <f t="shared" si="99"/>
        <v>0.14285714285714285</v>
      </c>
      <c r="Q271" s="2">
        <f t="shared" si="100"/>
        <v>2.3076923076923078E-2</v>
      </c>
    </row>
    <row r="272" spans="5:17" x14ac:dyDescent="0.25">
      <c r="P272" s="2" t="s">
        <v>12</v>
      </c>
      <c r="Q272" s="11">
        <f>SUM(Q252:Q271)</f>
        <v>9.4806015278151509E-2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2"/>
  <sheetViews>
    <sheetView zoomScale="85" zoomScaleNormal="85" workbookViewId="0"/>
  </sheetViews>
  <sheetFormatPr defaultRowHeight="15" x14ac:dyDescent="0.25"/>
  <cols>
    <col min="2" max="2" width="18.85546875" customWidth="1"/>
    <col min="3" max="3" width="16.85546875" customWidth="1"/>
    <col min="4" max="4" width="11.28515625" customWidth="1"/>
    <col min="6" max="6" width="13.42578125" customWidth="1"/>
    <col min="7" max="7" width="14.140625" customWidth="1"/>
    <col min="8" max="8" width="21.140625" customWidth="1"/>
    <col min="10" max="10" width="16" customWidth="1"/>
    <col min="11" max="11" width="13.140625" customWidth="1"/>
    <col min="12" max="12" width="21.85546875" customWidth="1"/>
    <col min="13" max="13" width="16.140625" customWidth="1"/>
    <col min="14" max="14" width="14.5703125" customWidth="1"/>
    <col min="15" max="15" width="20.28515625" customWidth="1"/>
    <col min="16" max="16" width="17.5703125" customWidth="1"/>
    <col min="17" max="17" width="12" customWidth="1"/>
  </cols>
  <sheetData>
    <row r="1" spans="2:14" x14ac:dyDescent="0.25">
      <c r="B1" s="22" t="s">
        <v>74</v>
      </c>
    </row>
    <row r="2" spans="2:14" ht="15.75" thickBot="1" x14ac:dyDescent="0.3"/>
    <row r="3" spans="2:14" ht="15.75" thickBot="1" x14ac:dyDescent="0.3">
      <c r="B3" s="35" t="s">
        <v>115</v>
      </c>
      <c r="C3" s="36" t="s">
        <v>116</v>
      </c>
    </row>
    <row r="4" spans="2:14" x14ac:dyDescent="0.25">
      <c r="B4" s="34" t="s">
        <v>0</v>
      </c>
      <c r="C4" s="6">
        <f>'Main Page'!G15</f>
        <v>1</v>
      </c>
    </row>
    <row r="5" spans="2:14" x14ac:dyDescent="0.25">
      <c r="B5" s="13" t="s">
        <v>1</v>
      </c>
      <c r="C5" s="2">
        <f>'Main Page'!G16</f>
        <v>2</v>
      </c>
    </row>
    <row r="6" spans="2:14" x14ac:dyDescent="0.25">
      <c r="B6" s="15" t="s">
        <v>2</v>
      </c>
      <c r="C6" s="2">
        <f>'Main Page'!G17</f>
        <v>3</v>
      </c>
    </row>
    <row r="7" spans="2:14" x14ac:dyDescent="0.25">
      <c r="B7" s="12" t="s">
        <v>3</v>
      </c>
      <c r="C7" s="2">
        <f>'Main Page'!G18</f>
        <v>5</v>
      </c>
    </row>
    <row r="8" spans="2:14" x14ac:dyDescent="0.25">
      <c r="B8" s="16" t="s">
        <v>4</v>
      </c>
      <c r="C8" s="2">
        <f>'Main Page'!G19</f>
        <v>9</v>
      </c>
    </row>
    <row r="9" spans="2:14" ht="15.75" thickBot="1" x14ac:dyDescent="0.3">
      <c r="B9" s="20" t="s">
        <v>38</v>
      </c>
      <c r="C9" s="2">
        <f>'Main Page'!G20</f>
        <v>1</v>
      </c>
    </row>
    <row r="10" spans="2:14" ht="15.75" thickBot="1" x14ac:dyDescent="0.3">
      <c r="B10" s="8" t="s">
        <v>5</v>
      </c>
      <c r="C10" s="9">
        <f>SUM(C4:C9)</f>
        <v>21</v>
      </c>
    </row>
    <row r="11" spans="2:14" x14ac:dyDescent="0.25">
      <c r="I11" s="1"/>
      <c r="M11" s="3"/>
      <c r="N11" s="3"/>
    </row>
    <row r="12" spans="2:14" x14ac:dyDescent="0.25">
      <c r="B12" t="s">
        <v>75</v>
      </c>
      <c r="M12" s="3"/>
      <c r="N12" s="3"/>
    </row>
    <row r="13" spans="2:14" x14ac:dyDescent="0.25">
      <c r="B13" s="4" t="s">
        <v>15</v>
      </c>
      <c r="C13" t="s">
        <v>6</v>
      </c>
      <c r="M13" s="3"/>
      <c r="N13" s="3"/>
    </row>
    <row r="14" spans="2:14" x14ac:dyDescent="0.25">
      <c r="B14" t="s">
        <v>76</v>
      </c>
      <c r="C14">
        <f>J48</f>
        <v>4.7619047619047616E-2</v>
      </c>
      <c r="M14" s="3"/>
      <c r="N14" s="3"/>
    </row>
    <row r="15" spans="2:14" x14ac:dyDescent="0.25">
      <c r="B15" t="s">
        <v>77</v>
      </c>
      <c r="C15">
        <f>N58</f>
        <v>6.592522974101922E-2</v>
      </c>
      <c r="M15" s="3"/>
      <c r="N15" s="3"/>
    </row>
    <row r="16" spans="2:14" x14ac:dyDescent="0.25">
      <c r="B16" t="s">
        <v>78</v>
      </c>
      <c r="C16">
        <f>Q82</f>
        <v>9.6883349708427088E-2</v>
      </c>
    </row>
    <row r="18" spans="2:3" x14ac:dyDescent="0.25">
      <c r="B18" s="14" t="s">
        <v>20</v>
      </c>
      <c r="C18" t="s">
        <v>6</v>
      </c>
    </row>
    <row r="19" spans="2:3" x14ac:dyDescent="0.25">
      <c r="B19" t="s">
        <v>79</v>
      </c>
      <c r="C19">
        <f>J87</f>
        <v>9.5238095238095233E-2</v>
      </c>
    </row>
    <row r="20" spans="2:3" x14ac:dyDescent="0.25">
      <c r="B20" t="s">
        <v>80</v>
      </c>
      <c r="C20">
        <f>N96</f>
        <v>0.12658730158730158</v>
      </c>
    </row>
    <row r="21" spans="2:3" x14ac:dyDescent="0.25">
      <c r="B21" t="s">
        <v>81</v>
      </c>
      <c r="C21">
        <f>Q120</f>
        <v>0.17391280889732899</v>
      </c>
    </row>
    <row r="23" spans="2:3" x14ac:dyDescent="0.25">
      <c r="B23" s="17" t="s">
        <v>24</v>
      </c>
      <c r="C23" t="s">
        <v>6</v>
      </c>
    </row>
    <row r="24" spans="2:3" x14ac:dyDescent="0.25">
      <c r="B24" t="s">
        <v>82</v>
      </c>
      <c r="C24">
        <f>J125</f>
        <v>0.14285714285714285</v>
      </c>
    </row>
    <row r="25" spans="2:3" x14ac:dyDescent="0.25">
      <c r="B25" t="s">
        <v>83</v>
      </c>
      <c r="C25">
        <f>N134</f>
        <v>0.18110902255639097</v>
      </c>
    </row>
    <row r="26" spans="2:3" x14ac:dyDescent="0.25">
      <c r="B26" t="s">
        <v>84</v>
      </c>
      <c r="C26">
        <f>Q158</f>
        <v>0.22653223969013442</v>
      </c>
    </row>
    <row r="28" spans="2:3" x14ac:dyDescent="0.25">
      <c r="B28" s="18" t="s">
        <v>25</v>
      </c>
      <c r="C28" t="s">
        <v>6</v>
      </c>
    </row>
    <row r="29" spans="2:3" x14ac:dyDescent="0.25">
      <c r="B29" t="s">
        <v>85</v>
      </c>
      <c r="C29">
        <f>J162</f>
        <v>0.23809523809523808</v>
      </c>
    </row>
    <row r="30" spans="2:3" x14ac:dyDescent="0.25">
      <c r="B30" t="s">
        <v>86</v>
      </c>
      <c r="C30">
        <f>N172</f>
        <v>0.2671261487050961</v>
      </c>
    </row>
    <row r="31" spans="2:3" x14ac:dyDescent="0.25">
      <c r="B31" t="s">
        <v>87</v>
      </c>
      <c r="C31">
        <f>Q196</f>
        <v>0.23463823328374414</v>
      </c>
    </row>
    <row r="33" spans="2:14" x14ac:dyDescent="0.25">
      <c r="B33" s="19" t="s">
        <v>26</v>
      </c>
      <c r="C33" t="s">
        <v>6</v>
      </c>
    </row>
    <row r="34" spans="2:14" x14ac:dyDescent="0.25">
      <c r="B34" t="s">
        <v>88</v>
      </c>
      <c r="C34">
        <f>J201</f>
        <v>0.42857142857142855</v>
      </c>
    </row>
    <row r="35" spans="2:14" x14ac:dyDescent="0.25">
      <c r="B35" t="s">
        <v>89</v>
      </c>
      <c r="C35">
        <f>N210</f>
        <v>0.29332706766917288</v>
      </c>
    </row>
    <row r="36" spans="2:14" x14ac:dyDescent="0.25">
      <c r="B36" t="s">
        <v>90</v>
      </c>
      <c r="C36">
        <f>Q234</f>
        <v>0.17115001871193819</v>
      </c>
    </row>
    <row r="38" spans="2:14" x14ac:dyDescent="0.25">
      <c r="B38" s="21" t="s">
        <v>39</v>
      </c>
      <c r="C38" t="s">
        <v>6</v>
      </c>
    </row>
    <row r="39" spans="2:14" x14ac:dyDescent="0.25">
      <c r="B39" t="s">
        <v>91</v>
      </c>
      <c r="C39">
        <f>J239</f>
        <v>4.7619047619047616E-2</v>
      </c>
    </row>
    <row r="40" spans="2:14" x14ac:dyDescent="0.25">
      <c r="B40" t="s">
        <v>92</v>
      </c>
      <c r="C40">
        <f>N248</f>
        <v>6.592522974101922E-2</v>
      </c>
    </row>
    <row r="41" spans="2:14" x14ac:dyDescent="0.25">
      <c r="B41" t="s">
        <v>93</v>
      </c>
      <c r="C41">
        <f>Q272</f>
        <v>9.6883349708427102E-2</v>
      </c>
    </row>
    <row r="46" spans="2:14" x14ac:dyDescent="0.25">
      <c r="G46" s="4" t="s">
        <v>17</v>
      </c>
    </row>
    <row r="47" spans="2:14" x14ac:dyDescent="0.25">
      <c r="G47" s="2" t="s">
        <v>7</v>
      </c>
      <c r="H47" s="2" t="s">
        <v>112</v>
      </c>
      <c r="I47" s="2" t="s">
        <v>37</v>
      </c>
      <c r="J47" s="2" t="s">
        <v>9</v>
      </c>
      <c r="M47" s="3"/>
      <c r="N47" s="3"/>
    </row>
    <row r="48" spans="2:14" x14ac:dyDescent="0.25">
      <c r="G48" s="2" t="s">
        <v>0</v>
      </c>
      <c r="H48" s="2">
        <f>VLOOKUP(G48,$B$4:$C$9,2)</f>
        <v>1</v>
      </c>
      <c r="I48" s="2">
        <f>$C$10</f>
        <v>21</v>
      </c>
      <c r="J48" s="2">
        <f t="shared" ref="J48" si="0">H48/I48</f>
        <v>4.7619047619047616E-2</v>
      </c>
      <c r="M48" s="3"/>
      <c r="N48" s="3"/>
    </row>
    <row r="49" spans="5:17" x14ac:dyDescent="0.25">
      <c r="I49" s="2" t="s">
        <v>12</v>
      </c>
      <c r="J49" s="2">
        <f>SUM(J48)</f>
        <v>4.7619047619047616E-2</v>
      </c>
    </row>
    <row r="51" spans="5:17" x14ac:dyDescent="0.25">
      <c r="F51" s="4" t="s">
        <v>18</v>
      </c>
    </row>
    <row r="52" spans="5:17" x14ac:dyDescent="0.25">
      <c r="F52" s="2" t="s">
        <v>7</v>
      </c>
      <c r="G52" s="2" t="s">
        <v>8</v>
      </c>
      <c r="H52" s="2" t="s">
        <v>112</v>
      </c>
      <c r="I52" s="2" t="s">
        <v>37</v>
      </c>
      <c r="J52" s="2" t="s">
        <v>9</v>
      </c>
      <c r="K52" s="2" t="s">
        <v>36</v>
      </c>
      <c r="L52" s="2" t="s">
        <v>113</v>
      </c>
      <c r="M52" s="2" t="s">
        <v>10</v>
      </c>
      <c r="N52" s="2" t="s">
        <v>11</v>
      </c>
    </row>
    <row r="53" spans="5:17" x14ac:dyDescent="0.25">
      <c r="F53" s="2" t="s">
        <v>1</v>
      </c>
      <c r="G53" s="2" t="s">
        <v>0</v>
      </c>
      <c r="H53" s="2">
        <f>VLOOKUP(F53,$B$4:$C$9,2)</f>
        <v>2</v>
      </c>
      <c r="I53" s="2">
        <f>$C$10</f>
        <v>21</v>
      </c>
      <c r="J53" s="2">
        <f>H53/I53</f>
        <v>9.5238095238095233E-2</v>
      </c>
      <c r="K53" s="2">
        <f>I53-H53</f>
        <v>19</v>
      </c>
      <c r="L53" s="2">
        <f>VLOOKUP(G53,$B$4:$C$9,2)</f>
        <v>1</v>
      </c>
      <c r="M53" s="2">
        <f>L53/K53</f>
        <v>5.2631578947368418E-2</v>
      </c>
      <c r="N53" s="2">
        <f>J53*M53</f>
        <v>5.0125313283208017E-3</v>
      </c>
    </row>
    <row r="54" spans="5:17" x14ac:dyDescent="0.25">
      <c r="F54" s="2" t="s">
        <v>2</v>
      </c>
      <c r="G54" s="2" t="s">
        <v>0</v>
      </c>
      <c r="H54" s="2">
        <f t="shared" ref="H54:H57" si="1">VLOOKUP(F54,$B$4:$C$9,2)</f>
        <v>3</v>
      </c>
      <c r="I54" s="2">
        <f>$C$10</f>
        <v>21</v>
      </c>
      <c r="J54" s="2">
        <f t="shared" ref="J54:J57" si="2">H54/I54</f>
        <v>0.14285714285714285</v>
      </c>
      <c r="K54" s="2">
        <f t="shared" ref="K54:K57" si="3">I54-H54</f>
        <v>18</v>
      </c>
      <c r="L54" s="2">
        <f t="shared" ref="L54:L57" si="4">VLOOKUP(G54,$B$4:$C$9,2)</f>
        <v>1</v>
      </c>
      <c r="M54" s="2">
        <f t="shared" ref="M54:M57" si="5">L54/K54</f>
        <v>5.5555555555555552E-2</v>
      </c>
      <c r="N54" s="2">
        <f t="shared" ref="N54:N57" si="6">J54*M54</f>
        <v>7.9365079365079361E-3</v>
      </c>
    </row>
    <row r="55" spans="5:17" x14ac:dyDescent="0.25">
      <c r="F55" s="2" t="s">
        <v>3</v>
      </c>
      <c r="G55" s="2" t="s">
        <v>0</v>
      </c>
      <c r="H55" s="2">
        <f t="shared" si="1"/>
        <v>5</v>
      </c>
      <c r="I55" s="2">
        <f>$C$10</f>
        <v>21</v>
      </c>
      <c r="J55" s="2">
        <f t="shared" si="2"/>
        <v>0.23809523809523808</v>
      </c>
      <c r="K55" s="2">
        <f t="shared" si="3"/>
        <v>16</v>
      </c>
      <c r="L55" s="2">
        <f t="shared" si="4"/>
        <v>1</v>
      </c>
      <c r="M55" s="2">
        <f t="shared" si="5"/>
        <v>6.25E-2</v>
      </c>
      <c r="N55" s="2">
        <f t="shared" si="6"/>
        <v>1.488095238095238E-2</v>
      </c>
    </row>
    <row r="56" spans="5:17" x14ac:dyDescent="0.25">
      <c r="F56" s="2" t="s">
        <v>4</v>
      </c>
      <c r="G56" s="2" t="s">
        <v>0</v>
      </c>
      <c r="H56" s="2">
        <f t="shared" si="1"/>
        <v>9</v>
      </c>
      <c r="I56" s="2">
        <f>$C$10</f>
        <v>21</v>
      </c>
      <c r="J56" s="2">
        <f t="shared" si="2"/>
        <v>0.42857142857142855</v>
      </c>
      <c r="K56" s="2">
        <f t="shared" si="3"/>
        <v>12</v>
      </c>
      <c r="L56" s="2">
        <f t="shared" si="4"/>
        <v>1</v>
      </c>
      <c r="M56" s="2">
        <f t="shared" si="5"/>
        <v>8.3333333333333329E-2</v>
      </c>
      <c r="N56" s="2">
        <f t="shared" si="6"/>
        <v>3.5714285714285712E-2</v>
      </c>
    </row>
    <row r="57" spans="5:17" x14ac:dyDescent="0.25">
      <c r="F57" s="11" t="s">
        <v>38</v>
      </c>
      <c r="G57" s="11" t="s">
        <v>0</v>
      </c>
      <c r="H57" s="2">
        <f t="shared" si="1"/>
        <v>1</v>
      </c>
      <c r="I57" s="2">
        <f>$C$10</f>
        <v>21</v>
      </c>
      <c r="J57" s="2">
        <f t="shared" si="2"/>
        <v>4.7619047619047616E-2</v>
      </c>
      <c r="K57" s="2">
        <f t="shared" si="3"/>
        <v>20</v>
      </c>
      <c r="L57" s="2">
        <f t="shared" si="4"/>
        <v>1</v>
      </c>
      <c r="M57" s="2">
        <f t="shared" si="5"/>
        <v>0.05</v>
      </c>
      <c r="N57" s="2">
        <f t="shared" si="6"/>
        <v>2.3809523809523812E-3</v>
      </c>
    </row>
    <row r="58" spans="5:17" x14ac:dyDescent="0.25">
      <c r="M58" s="6" t="s">
        <v>12</v>
      </c>
      <c r="N58" s="6">
        <f>SUM(N53:N57)</f>
        <v>6.592522974101922E-2</v>
      </c>
    </row>
    <row r="60" spans="5:17" x14ac:dyDescent="0.25">
      <c r="E60" s="4" t="s">
        <v>19</v>
      </c>
    </row>
    <row r="61" spans="5:17" x14ac:dyDescent="0.25">
      <c r="E61" s="2" t="s">
        <v>7</v>
      </c>
      <c r="F61" s="2" t="s">
        <v>8</v>
      </c>
      <c r="G61" s="2" t="s">
        <v>14</v>
      </c>
      <c r="H61" s="2" t="s">
        <v>112</v>
      </c>
      <c r="I61" s="2" t="s">
        <v>37</v>
      </c>
      <c r="J61" s="2" t="s">
        <v>9</v>
      </c>
      <c r="K61" s="2" t="s">
        <v>36</v>
      </c>
      <c r="L61" s="2" t="s">
        <v>113</v>
      </c>
      <c r="M61" s="2" t="s">
        <v>10</v>
      </c>
      <c r="N61" s="2" t="s">
        <v>36</v>
      </c>
      <c r="O61" s="2" t="s">
        <v>114</v>
      </c>
      <c r="P61" s="2" t="s">
        <v>13</v>
      </c>
      <c r="Q61" s="2" t="s">
        <v>11</v>
      </c>
    </row>
    <row r="62" spans="5:17" x14ac:dyDescent="0.25">
      <c r="E62" s="2" t="s">
        <v>1</v>
      </c>
      <c r="F62" s="2" t="s">
        <v>2</v>
      </c>
      <c r="G62" s="2" t="s">
        <v>0</v>
      </c>
      <c r="H62" s="2">
        <f>VLOOKUP(E62,$B$4:$C$9,2)</f>
        <v>2</v>
      </c>
      <c r="I62" s="2">
        <f>$C$10</f>
        <v>21</v>
      </c>
      <c r="J62" s="2">
        <f t="shared" ref="J62:J81" si="7">H62/I62</f>
        <v>9.5238095238095233E-2</v>
      </c>
      <c r="K62" s="2">
        <f t="shared" ref="K62:K81" si="8">I62-H62</f>
        <v>19</v>
      </c>
      <c r="L62" s="2">
        <f>VLOOKUP(F62,$B$4:$C$9,2)</f>
        <v>3</v>
      </c>
      <c r="M62" s="2">
        <f t="shared" ref="M62:M81" si="9">L62/K62</f>
        <v>0.15789473684210525</v>
      </c>
      <c r="N62" s="2">
        <f>K62-L62</f>
        <v>16</v>
      </c>
      <c r="O62" s="2">
        <f>VLOOKUP(G62,$B$4:$C$9,2)</f>
        <v>1</v>
      </c>
      <c r="P62" s="2">
        <f>O62/N62</f>
        <v>6.25E-2</v>
      </c>
      <c r="Q62" s="2">
        <f>J62*M62*P62</f>
        <v>9.3984962406015032E-4</v>
      </c>
    </row>
    <row r="63" spans="5:17" x14ac:dyDescent="0.25">
      <c r="E63" s="2" t="s">
        <v>1</v>
      </c>
      <c r="F63" s="2" t="s">
        <v>3</v>
      </c>
      <c r="G63" s="2" t="s">
        <v>0</v>
      </c>
      <c r="H63" s="2">
        <f t="shared" ref="H63:H81" si="10">VLOOKUP(E63,$B$4:$C$9,2)</f>
        <v>2</v>
      </c>
      <c r="I63" s="2">
        <f>$C$10</f>
        <v>21</v>
      </c>
      <c r="J63" s="2">
        <f t="shared" si="7"/>
        <v>9.5238095238095233E-2</v>
      </c>
      <c r="K63" s="2">
        <f t="shared" si="8"/>
        <v>19</v>
      </c>
      <c r="L63" s="2">
        <f t="shared" ref="L63:L81" si="11">VLOOKUP(F63,$B$4:$C$9,2)</f>
        <v>5</v>
      </c>
      <c r="M63" s="2">
        <f t="shared" si="9"/>
        <v>0.26315789473684209</v>
      </c>
      <c r="N63" s="2">
        <f t="shared" ref="N63:N81" si="12">K63-L63</f>
        <v>14</v>
      </c>
      <c r="O63" s="2">
        <f t="shared" ref="O63:O81" si="13">VLOOKUP(G63,$B$4:$C$9,2)</f>
        <v>1</v>
      </c>
      <c r="P63" s="2">
        <f t="shared" ref="P63:P81" si="14">O63/N63</f>
        <v>7.1428571428571425E-2</v>
      </c>
      <c r="Q63" s="2">
        <f t="shared" ref="Q63:Q81" si="15">J63*M63*P63</f>
        <v>1.790189760114572E-3</v>
      </c>
    </row>
    <row r="64" spans="5:17" x14ac:dyDescent="0.25">
      <c r="E64" s="2" t="s">
        <v>1</v>
      </c>
      <c r="F64" s="2" t="s">
        <v>4</v>
      </c>
      <c r="G64" s="2" t="s">
        <v>0</v>
      </c>
      <c r="H64" s="2">
        <f t="shared" si="10"/>
        <v>2</v>
      </c>
      <c r="I64" s="2">
        <f>$C$10</f>
        <v>21</v>
      </c>
      <c r="J64" s="2">
        <f t="shared" si="7"/>
        <v>9.5238095238095233E-2</v>
      </c>
      <c r="K64" s="2">
        <f t="shared" si="8"/>
        <v>19</v>
      </c>
      <c r="L64" s="2">
        <f t="shared" si="11"/>
        <v>9</v>
      </c>
      <c r="M64" s="2">
        <f t="shared" si="9"/>
        <v>0.47368421052631576</v>
      </c>
      <c r="N64" s="2">
        <f t="shared" si="12"/>
        <v>10</v>
      </c>
      <c r="O64" s="2">
        <f t="shared" si="13"/>
        <v>1</v>
      </c>
      <c r="P64" s="2">
        <f t="shared" si="14"/>
        <v>0.1</v>
      </c>
      <c r="Q64" s="2">
        <f t="shared" si="15"/>
        <v>4.5112781954887221E-3</v>
      </c>
    </row>
    <row r="65" spans="5:17" x14ac:dyDescent="0.25">
      <c r="E65" s="2" t="s">
        <v>1</v>
      </c>
      <c r="F65" s="2" t="s">
        <v>38</v>
      </c>
      <c r="G65" s="2" t="s">
        <v>0</v>
      </c>
      <c r="H65" s="2">
        <f t="shared" si="10"/>
        <v>2</v>
      </c>
      <c r="I65" s="2">
        <f t="shared" ref="I65:I81" si="16">$C$10</f>
        <v>21</v>
      </c>
      <c r="J65" s="2">
        <f t="shared" si="7"/>
        <v>9.5238095238095233E-2</v>
      </c>
      <c r="K65" s="2">
        <f t="shared" si="8"/>
        <v>19</v>
      </c>
      <c r="L65" s="2">
        <f t="shared" si="11"/>
        <v>1</v>
      </c>
      <c r="M65" s="2">
        <f t="shared" si="9"/>
        <v>5.2631578947368418E-2</v>
      </c>
      <c r="N65" s="2">
        <f t="shared" si="12"/>
        <v>18</v>
      </c>
      <c r="O65" s="2">
        <f t="shared" si="13"/>
        <v>1</v>
      </c>
      <c r="P65" s="2">
        <f t="shared" si="14"/>
        <v>5.5555555555555552E-2</v>
      </c>
      <c r="Q65" s="2">
        <f t="shared" si="15"/>
        <v>2.7847396268448898E-4</v>
      </c>
    </row>
    <row r="66" spans="5:17" x14ac:dyDescent="0.25">
      <c r="E66" s="2" t="s">
        <v>2</v>
      </c>
      <c r="F66" s="2" t="s">
        <v>1</v>
      </c>
      <c r="G66" s="2" t="s">
        <v>0</v>
      </c>
      <c r="H66" s="2">
        <f t="shared" si="10"/>
        <v>3</v>
      </c>
      <c r="I66" s="2">
        <f t="shared" si="16"/>
        <v>21</v>
      </c>
      <c r="J66" s="2">
        <f t="shared" si="7"/>
        <v>0.14285714285714285</v>
      </c>
      <c r="K66" s="2">
        <f t="shared" si="8"/>
        <v>18</v>
      </c>
      <c r="L66" s="2">
        <f t="shared" si="11"/>
        <v>2</v>
      </c>
      <c r="M66" s="2">
        <f t="shared" si="9"/>
        <v>0.1111111111111111</v>
      </c>
      <c r="N66" s="2">
        <f t="shared" si="12"/>
        <v>16</v>
      </c>
      <c r="O66" s="2">
        <f t="shared" si="13"/>
        <v>1</v>
      </c>
      <c r="P66" s="2">
        <f t="shared" si="14"/>
        <v>6.25E-2</v>
      </c>
      <c r="Q66" s="2">
        <f t="shared" si="15"/>
        <v>9.9206349206349201E-4</v>
      </c>
    </row>
    <row r="67" spans="5:17" x14ac:dyDescent="0.25">
      <c r="E67" s="2" t="s">
        <v>2</v>
      </c>
      <c r="F67" s="2" t="s">
        <v>3</v>
      </c>
      <c r="G67" s="2" t="s">
        <v>0</v>
      </c>
      <c r="H67" s="2">
        <f t="shared" si="10"/>
        <v>3</v>
      </c>
      <c r="I67" s="2">
        <f t="shared" si="16"/>
        <v>21</v>
      </c>
      <c r="J67" s="2">
        <f t="shared" si="7"/>
        <v>0.14285714285714285</v>
      </c>
      <c r="K67" s="2">
        <f t="shared" si="8"/>
        <v>18</v>
      </c>
      <c r="L67" s="2">
        <f t="shared" si="11"/>
        <v>5</v>
      </c>
      <c r="M67" s="2">
        <f t="shared" si="9"/>
        <v>0.27777777777777779</v>
      </c>
      <c r="N67" s="2">
        <f t="shared" si="12"/>
        <v>13</v>
      </c>
      <c r="O67" s="2">
        <f t="shared" si="13"/>
        <v>1</v>
      </c>
      <c r="P67" s="2">
        <f t="shared" si="14"/>
        <v>7.6923076923076927E-2</v>
      </c>
      <c r="Q67" s="2">
        <f t="shared" si="15"/>
        <v>3.0525030525030525E-3</v>
      </c>
    </row>
    <row r="68" spans="5:17" x14ac:dyDescent="0.25">
      <c r="E68" s="2" t="s">
        <v>2</v>
      </c>
      <c r="F68" s="2" t="s">
        <v>4</v>
      </c>
      <c r="G68" s="2" t="s">
        <v>0</v>
      </c>
      <c r="H68" s="2">
        <f t="shared" si="10"/>
        <v>3</v>
      </c>
      <c r="I68" s="2">
        <f t="shared" si="16"/>
        <v>21</v>
      </c>
      <c r="J68" s="2">
        <f t="shared" si="7"/>
        <v>0.14285714285714285</v>
      </c>
      <c r="K68" s="2">
        <f t="shared" si="8"/>
        <v>18</v>
      </c>
      <c r="L68" s="2">
        <f t="shared" si="11"/>
        <v>9</v>
      </c>
      <c r="M68" s="2">
        <f t="shared" si="9"/>
        <v>0.5</v>
      </c>
      <c r="N68" s="2">
        <f t="shared" si="12"/>
        <v>9</v>
      </c>
      <c r="O68" s="2">
        <f t="shared" si="13"/>
        <v>1</v>
      </c>
      <c r="P68" s="2">
        <f t="shared" si="14"/>
        <v>0.1111111111111111</v>
      </c>
      <c r="Q68" s="2">
        <f t="shared" si="15"/>
        <v>7.9365079365079361E-3</v>
      </c>
    </row>
    <row r="69" spans="5:17" x14ac:dyDescent="0.25">
      <c r="E69" s="2" t="s">
        <v>2</v>
      </c>
      <c r="F69" s="2" t="s">
        <v>38</v>
      </c>
      <c r="G69" s="2" t="s">
        <v>0</v>
      </c>
      <c r="H69" s="2">
        <f t="shared" si="10"/>
        <v>3</v>
      </c>
      <c r="I69" s="2">
        <f t="shared" si="16"/>
        <v>21</v>
      </c>
      <c r="J69" s="2">
        <f t="shared" si="7"/>
        <v>0.14285714285714285</v>
      </c>
      <c r="K69" s="2">
        <f t="shared" si="8"/>
        <v>18</v>
      </c>
      <c r="L69" s="2">
        <f t="shared" si="11"/>
        <v>1</v>
      </c>
      <c r="M69" s="2">
        <f t="shared" si="9"/>
        <v>5.5555555555555552E-2</v>
      </c>
      <c r="N69" s="2">
        <f t="shared" si="12"/>
        <v>17</v>
      </c>
      <c r="O69" s="2">
        <f t="shared" si="13"/>
        <v>1</v>
      </c>
      <c r="P69" s="2">
        <f t="shared" si="14"/>
        <v>5.8823529411764705E-2</v>
      </c>
      <c r="Q69" s="2">
        <f t="shared" si="15"/>
        <v>4.6685340802987859E-4</v>
      </c>
    </row>
    <row r="70" spans="5:17" x14ac:dyDescent="0.25">
      <c r="E70" s="2" t="s">
        <v>3</v>
      </c>
      <c r="F70" s="2" t="s">
        <v>1</v>
      </c>
      <c r="G70" s="2" t="s">
        <v>0</v>
      </c>
      <c r="H70" s="2">
        <f t="shared" si="10"/>
        <v>5</v>
      </c>
      <c r="I70" s="2">
        <f t="shared" si="16"/>
        <v>21</v>
      </c>
      <c r="J70" s="2">
        <f t="shared" si="7"/>
        <v>0.23809523809523808</v>
      </c>
      <c r="K70" s="2">
        <f t="shared" si="8"/>
        <v>16</v>
      </c>
      <c r="L70" s="2">
        <f t="shared" si="11"/>
        <v>2</v>
      </c>
      <c r="M70" s="2">
        <f t="shared" si="9"/>
        <v>0.125</v>
      </c>
      <c r="N70" s="2">
        <f t="shared" si="12"/>
        <v>14</v>
      </c>
      <c r="O70" s="2">
        <f t="shared" si="13"/>
        <v>1</v>
      </c>
      <c r="P70" s="2">
        <f t="shared" si="14"/>
        <v>7.1428571428571425E-2</v>
      </c>
      <c r="Q70" s="2">
        <f t="shared" si="15"/>
        <v>2.1258503401360542E-3</v>
      </c>
    </row>
    <row r="71" spans="5:17" x14ac:dyDescent="0.25">
      <c r="E71" s="2" t="s">
        <v>3</v>
      </c>
      <c r="F71" s="2" t="s">
        <v>2</v>
      </c>
      <c r="G71" s="2" t="s">
        <v>0</v>
      </c>
      <c r="H71" s="2">
        <f t="shared" si="10"/>
        <v>5</v>
      </c>
      <c r="I71" s="2">
        <f t="shared" si="16"/>
        <v>21</v>
      </c>
      <c r="J71" s="2">
        <f t="shared" si="7"/>
        <v>0.23809523809523808</v>
      </c>
      <c r="K71" s="2">
        <f t="shared" si="8"/>
        <v>16</v>
      </c>
      <c r="L71" s="2">
        <f t="shared" si="11"/>
        <v>3</v>
      </c>
      <c r="M71" s="2">
        <f t="shared" si="9"/>
        <v>0.1875</v>
      </c>
      <c r="N71" s="2">
        <f t="shared" si="12"/>
        <v>13</v>
      </c>
      <c r="O71" s="2">
        <f t="shared" si="13"/>
        <v>1</v>
      </c>
      <c r="P71" s="2">
        <f t="shared" si="14"/>
        <v>7.6923076923076927E-2</v>
      </c>
      <c r="Q71" s="2">
        <f t="shared" si="15"/>
        <v>3.434065934065934E-3</v>
      </c>
    </row>
    <row r="72" spans="5:17" x14ac:dyDescent="0.25">
      <c r="E72" s="2" t="s">
        <v>3</v>
      </c>
      <c r="F72" s="2" t="s">
        <v>4</v>
      </c>
      <c r="G72" s="2" t="s">
        <v>0</v>
      </c>
      <c r="H72" s="2">
        <f t="shared" si="10"/>
        <v>5</v>
      </c>
      <c r="I72" s="2">
        <f t="shared" si="16"/>
        <v>21</v>
      </c>
      <c r="J72" s="2">
        <f t="shared" si="7"/>
        <v>0.23809523809523808</v>
      </c>
      <c r="K72" s="2">
        <f t="shared" si="8"/>
        <v>16</v>
      </c>
      <c r="L72" s="2">
        <f t="shared" si="11"/>
        <v>9</v>
      </c>
      <c r="M72" s="2">
        <f t="shared" si="9"/>
        <v>0.5625</v>
      </c>
      <c r="N72" s="2">
        <f t="shared" si="12"/>
        <v>7</v>
      </c>
      <c r="O72" s="2">
        <f t="shared" si="13"/>
        <v>1</v>
      </c>
      <c r="P72" s="2">
        <f t="shared" si="14"/>
        <v>0.14285714285714285</v>
      </c>
      <c r="Q72" s="2">
        <f t="shared" si="15"/>
        <v>1.9132653061224487E-2</v>
      </c>
    </row>
    <row r="73" spans="5:17" x14ac:dyDescent="0.25">
      <c r="E73" s="2" t="s">
        <v>3</v>
      </c>
      <c r="F73" s="2" t="s">
        <v>38</v>
      </c>
      <c r="G73" s="2" t="s">
        <v>0</v>
      </c>
      <c r="H73" s="2">
        <f t="shared" si="10"/>
        <v>5</v>
      </c>
      <c r="I73" s="2">
        <f t="shared" si="16"/>
        <v>21</v>
      </c>
      <c r="J73" s="2">
        <f t="shared" si="7"/>
        <v>0.23809523809523808</v>
      </c>
      <c r="K73" s="2">
        <f t="shared" si="8"/>
        <v>16</v>
      </c>
      <c r="L73" s="2">
        <f t="shared" si="11"/>
        <v>1</v>
      </c>
      <c r="M73" s="2">
        <f t="shared" si="9"/>
        <v>6.25E-2</v>
      </c>
      <c r="N73" s="2">
        <f t="shared" si="12"/>
        <v>15</v>
      </c>
      <c r="O73" s="2">
        <f t="shared" si="13"/>
        <v>1</v>
      </c>
      <c r="P73" s="2">
        <f t="shared" si="14"/>
        <v>6.6666666666666666E-2</v>
      </c>
      <c r="Q73" s="2">
        <f t="shared" si="15"/>
        <v>9.9206349206349201E-4</v>
      </c>
    </row>
    <row r="74" spans="5:17" x14ac:dyDescent="0.25">
      <c r="E74" s="11" t="s">
        <v>4</v>
      </c>
      <c r="F74" s="11" t="s">
        <v>1</v>
      </c>
      <c r="G74" s="11" t="s">
        <v>0</v>
      </c>
      <c r="H74" s="2">
        <f t="shared" si="10"/>
        <v>9</v>
      </c>
      <c r="I74" s="2">
        <f t="shared" si="16"/>
        <v>21</v>
      </c>
      <c r="J74" s="2">
        <f t="shared" si="7"/>
        <v>0.42857142857142855</v>
      </c>
      <c r="K74" s="2">
        <f t="shared" si="8"/>
        <v>12</v>
      </c>
      <c r="L74" s="2">
        <f t="shared" si="11"/>
        <v>2</v>
      </c>
      <c r="M74" s="2">
        <f t="shared" si="9"/>
        <v>0.16666666666666666</v>
      </c>
      <c r="N74" s="2">
        <f t="shared" si="12"/>
        <v>10</v>
      </c>
      <c r="O74" s="2">
        <f t="shared" si="13"/>
        <v>1</v>
      </c>
      <c r="P74" s="2">
        <f t="shared" si="14"/>
        <v>0.1</v>
      </c>
      <c r="Q74" s="2">
        <f t="shared" si="15"/>
        <v>7.1428571428571426E-3</v>
      </c>
    </row>
    <row r="75" spans="5:17" x14ac:dyDescent="0.25">
      <c r="E75" s="11" t="s">
        <v>4</v>
      </c>
      <c r="F75" s="11" t="s">
        <v>2</v>
      </c>
      <c r="G75" s="11" t="s">
        <v>0</v>
      </c>
      <c r="H75" s="2">
        <f t="shared" si="10"/>
        <v>9</v>
      </c>
      <c r="I75" s="2">
        <f t="shared" si="16"/>
        <v>21</v>
      </c>
      <c r="J75" s="2">
        <f t="shared" si="7"/>
        <v>0.42857142857142855</v>
      </c>
      <c r="K75" s="2">
        <f t="shared" si="8"/>
        <v>12</v>
      </c>
      <c r="L75" s="2">
        <f t="shared" si="11"/>
        <v>3</v>
      </c>
      <c r="M75" s="2">
        <f t="shared" si="9"/>
        <v>0.25</v>
      </c>
      <c r="N75" s="2">
        <f t="shared" si="12"/>
        <v>9</v>
      </c>
      <c r="O75" s="2">
        <f t="shared" si="13"/>
        <v>1</v>
      </c>
      <c r="P75" s="2">
        <f t="shared" si="14"/>
        <v>0.1111111111111111</v>
      </c>
      <c r="Q75" s="2">
        <f t="shared" si="15"/>
        <v>1.1904761904761904E-2</v>
      </c>
    </row>
    <row r="76" spans="5:17" x14ac:dyDescent="0.25">
      <c r="E76" s="11" t="s">
        <v>4</v>
      </c>
      <c r="F76" s="11" t="s">
        <v>3</v>
      </c>
      <c r="G76" s="11" t="s">
        <v>0</v>
      </c>
      <c r="H76" s="2">
        <f t="shared" si="10"/>
        <v>9</v>
      </c>
      <c r="I76" s="2">
        <f t="shared" si="16"/>
        <v>21</v>
      </c>
      <c r="J76" s="2">
        <f t="shared" si="7"/>
        <v>0.42857142857142855</v>
      </c>
      <c r="K76" s="2">
        <f t="shared" si="8"/>
        <v>12</v>
      </c>
      <c r="L76" s="2">
        <f t="shared" si="11"/>
        <v>5</v>
      </c>
      <c r="M76" s="2">
        <f t="shared" si="9"/>
        <v>0.41666666666666669</v>
      </c>
      <c r="N76" s="2">
        <f t="shared" si="12"/>
        <v>7</v>
      </c>
      <c r="O76" s="2">
        <f t="shared" si="13"/>
        <v>1</v>
      </c>
      <c r="P76" s="2">
        <f t="shared" si="14"/>
        <v>0.14285714285714285</v>
      </c>
      <c r="Q76" s="2">
        <f t="shared" si="15"/>
        <v>2.5510204081632654E-2</v>
      </c>
    </row>
    <row r="77" spans="5:17" x14ac:dyDescent="0.25">
      <c r="E77" s="11" t="s">
        <v>4</v>
      </c>
      <c r="F77" s="11" t="s">
        <v>38</v>
      </c>
      <c r="G77" s="11" t="s">
        <v>0</v>
      </c>
      <c r="H77" s="2">
        <f t="shared" si="10"/>
        <v>9</v>
      </c>
      <c r="I77" s="2">
        <f t="shared" si="16"/>
        <v>21</v>
      </c>
      <c r="J77" s="2">
        <f t="shared" si="7"/>
        <v>0.42857142857142855</v>
      </c>
      <c r="K77" s="2">
        <f t="shared" si="8"/>
        <v>12</v>
      </c>
      <c r="L77" s="2">
        <f t="shared" si="11"/>
        <v>1</v>
      </c>
      <c r="M77" s="2">
        <f t="shared" si="9"/>
        <v>8.3333333333333329E-2</v>
      </c>
      <c r="N77" s="2">
        <f t="shared" si="12"/>
        <v>11</v>
      </c>
      <c r="O77" s="2">
        <f t="shared" si="13"/>
        <v>1</v>
      </c>
      <c r="P77" s="2">
        <f t="shared" si="14"/>
        <v>9.0909090909090912E-2</v>
      </c>
      <c r="Q77" s="2">
        <f t="shared" si="15"/>
        <v>3.2467532467532465E-3</v>
      </c>
    </row>
    <row r="78" spans="5:17" x14ac:dyDescent="0.25">
      <c r="E78" s="11" t="s">
        <v>38</v>
      </c>
      <c r="F78" s="11" t="s">
        <v>1</v>
      </c>
      <c r="G78" s="11" t="s">
        <v>0</v>
      </c>
      <c r="H78" s="11">
        <f t="shared" si="10"/>
        <v>1</v>
      </c>
      <c r="I78" s="2">
        <f t="shared" si="16"/>
        <v>21</v>
      </c>
      <c r="J78" s="2">
        <f t="shared" si="7"/>
        <v>4.7619047619047616E-2</v>
      </c>
      <c r="K78" s="2">
        <f t="shared" si="8"/>
        <v>20</v>
      </c>
      <c r="L78" s="2">
        <f t="shared" si="11"/>
        <v>2</v>
      </c>
      <c r="M78" s="2">
        <f t="shared" si="9"/>
        <v>0.1</v>
      </c>
      <c r="N78" s="2">
        <f t="shared" si="12"/>
        <v>18</v>
      </c>
      <c r="O78" s="2">
        <f t="shared" si="13"/>
        <v>1</v>
      </c>
      <c r="P78" s="2">
        <f t="shared" si="14"/>
        <v>5.5555555555555552E-2</v>
      </c>
      <c r="Q78" s="2">
        <f t="shared" si="15"/>
        <v>2.6455026455026457E-4</v>
      </c>
    </row>
    <row r="79" spans="5:17" x14ac:dyDescent="0.25">
      <c r="E79" s="11" t="s">
        <v>38</v>
      </c>
      <c r="F79" s="11" t="s">
        <v>2</v>
      </c>
      <c r="G79" s="11" t="s">
        <v>0</v>
      </c>
      <c r="H79" s="11">
        <f t="shared" si="10"/>
        <v>1</v>
      </c>
      <c r="I79" s="2">
        <f t="shared" si="16"/>
        <v>21</v>
      </c>
      <c r="J79" s="2">
        <f t="shared" si="7"/>
        <v>4.7619047619047616E-2</v>
      </c>
      <c r="K79" s="2">
        <f t="shared" si="8"/>
        <v>20</v>
      </c>
      <c r="L79" s="2">
        <f t="shared" si="11"/>
        <v>3</v>
      </c>
      <c r="M79" s="2">
        <f t="shared" si="9"/>
        <v>0.15</v>
      </c>
      <c r="N79" s="2">
        <f t="shared" si="12"/>
        <v>17</v>
      </c>
      <c r="O79" s="2">
        <f t="shared" si="13"/>
        <v>1</v>
      </c>
      <c r="P79" s="2">
        <f t="shared" si="14"/>
        <v>5.8823529411764705E-2</v>
      </c>
      <c r="Q79" s="2">
        <f t="shared" si="15"/>
        <v>4.2016806722689067E-4</v>
      </c>
    </row>
    <row r="80" spans="5:17" x14ac:dyDescent="0.25">
      <c r="E80" s="11" t="s">
        <v>38</v>
      </c>
      <c r="F80" s="11" t="s">
        <v>3</v>
      </c>
      <c r="G80" s="11" t="s">
        <v>0</v>
      </c>
      <c r="H80" s="11">
        <f t="shared" si="10"/>
        <v>1</v>
      </c>
      <c r="I80" s="2">
        <f t="shared" si="16"/>
        <v>21</v>
      </c>
      <c r="J80" s="2">
        <f t="shared" si="7"/>
        <v>4.7619047619047616E-2</v>
      </c>
      <c r="K80" s="2">
        <f t="shared" si="8"/>
        <v>20</v>
      </c>
      <c r="L80" s="2">
        <f t="shared" si="11"/>
        <v>5</v>
      </c>
      <c r="M80" s="2">
        <f t="shared" si="9"/>
        <v>0.25</v>
      </c>
      <c r="N80" s="2">
        <f t="shared" si="12"/>
        <v>15</v>
      </c>
      <c r="O80" s="2">
        <f t="shared" si="13"/>
        <v>1</v>
      </c>
      <c r="P80" s="2">
        <f t="shared" si="14"/>
        <v>6.6666666666666666E-2</v>
      </c>
      <c r="Q80" s="2">
        <f t="shared" si="15"/>
        <v>7.9365079365079354E-4</v>
      </c>
    </row>
    <row r="81" spans="5:17" x14ac:dyDescent="0.25">
      <c r="E81" s="11" t="s">
        <v>38</v>
      </c>
      <c r="F81" s="11" t="s">
        <v>4</v>
      </c>
      <c r="G81" s="11" t="s">
        <v>0</v>
      </c>
      <c r="H81" s="11">
        <f t="shared" si="10"/>
        <v>1</v>
      </c>
      <c r="I81" s="2">
        <f t="shared" si="16"/>
        <v>21</v>
      </c>
      <c r="J81" s="2">
        <f t="shared" si="7"/>
        <v>4.7619047619047616E-2</v>
      </c>
      <c r="K81" s="2">
        <f t="shared" si="8"/>
        <v>20</v>
      </c>
      <c r="L81" s="2">
        <f t="shared" si="11"/>
        <v>9</v>
      </c>
      <c r="M81" s="2">
        <f t="shared" si="9"/>
        <v>0.45</v>
      </c>
      <c r="N81" s="2">
        <f t="shared" si="12"/>
        <v>11</v>
      </c>
      <c r="O81" s="2">
        <f t="shared" si="13"/>
        <v>1</v>
      </c>
      <c r="P81" s="2">
        <f t="shared" si="14"/>
        <v>9.0909090909090912E-2</v>
      </c>
      <c r="Q81" s="2">
        <f t="shared" si="15"/>
        <v>1.9480519480519481E-3</v>
      </c>
    </row>
    <row r="82" spans="5:17" x14ac:dyDescent="0.25">
      <c r="P82" s="2" t="s">
        <v>12</v>
      </c>
      <c r="Q82" s="11">
        <f>SUM(Q62:Q81)</f>
        <v>9.6883349708427088E-2</v>
      </c>
    </row>
    <row r="84" spans="5:17" x14ac:dyDescent="0.25">
      <c r="G84" s="14" t="s">
        <v>21</v>
      </c>
    </row>
    <row r="85" spans="5:17" x14ac:dyDescent="0.25">
      <c r="G85" s="2" t="s">
        <v>7</v>
      </c>
      <c r="H85" s="2" t="s">
        <v>112</v>
      </c>
      <c r="I85" s="2" t="s">
        <v>37</v>
      </c>
      <c r="J85" s="2" t="s">
        <v>9</v>
      </c>
      <c r="M85" s="3"/>
      <c r="N85" s="3"/>
    </row>
    <row r="86" spans="5:17" x14ac:dyDescent="0.25">
      <c r="G86" s="2" t="s">
        <v>1</v>
      </c>
      <c r="H86" s="2">
        <f>VLOOKUP(G86,$B$4:$C$9,2)</f>
        <v>2</v>
      </c>
      <c r="I86" s="2">
        <f>$C$10</f>
        <v>21</v>
      </c>
      <c r="J86" s="2">
        <f t="shared" ref="J86" si="17">H86/I86</f>
        <v>9.5238095238095233E-2</v>
      </c>
      <c r="M86" s="3"/>
      <c r="N86" s="3"/>
    </row>
    <row r="87" spans="5:17" x14ac:dyDescent="0.25">
      <c r="I87" s="2" t="s">
        <v>12</v>
      </c>
      <c r="J87" s="2">
        <f>SUM(J86)</f>
        <v>9.5238095238095233E-2</v>
      </c>
    </row>
    <row r="89" spans="5:17" x14ac:dyDescent="0.25">
      <c r="F89" s="14" t="s">
        <v>22</v>
      </c>
    </row>
    <row r="90" spans="5:17" x14ac:dyDescent="0.25">
      <c r="F90" s="2" t="s">
        <v>7</v>
      </c>
      <c r="G90" s="2" t="s">
        <v>8</v>
      </c>
      <c r="H90" s="2" t="s">
        <v>112</v>
      </c>
      <c r="I90" s="2" t="s">
        <v>37</v>
      </c>
      <c r="J90" s="2" t="s">
        <v>9</v>
      </c>
      <c r="K90" s="2" t="s">
        <v>36</v>
      </c>
      <c r="L90" s="2" t="s">
        <v>113</v>
      </c>
      <c r="M90" s="2" t="s">
        <v>10</v>
      </c>
      <c r="N90" s="2" t="s">
        <v>11</v>
      </c>
    </row>
    <row r="91" spans="5:17" x14ac:dyDescent="0.25">
      <c r="F91" s="2" t="s">
        <v>0</v>
      </c>
      <c r="G91" s="2" t="s">
        <v>1</v>
      </c>
      <c r="H91" s="2">
        <f>VLOOKUP(F91,$B$4:$C$9,2)</f>
        <v>1</v>
      </c>
      <c r="I91" s="2">
        <f>$C$10</f>
        <v>21</v>
      </c>
      <c r="J91" s="2">
        <f>H91/I91</f>
        <v>4.7619047619047616E-2</v>
      </c>
      <c r="K91" s="2">
        <f>I91-H91</f>
        <v>20</v>
      </c>
      <c r="L91" s="2">
        <f>VLOOKUP(G91,$B$4:$C$9,2)</f>
        <v>2</v>
      </c>
      <c r="M91" s="2">
        <f>L91/K91</f>
        <v>0.1</v>
      </c>
      <c r="N91" s="2">
        <f>J91*M91</f>
        <v>4.7619047619047623E-3</v>
      </c>
    </row>
    <row r="92" spans="5:17" x14ac:dyDescent="0.25">
      <c r="F92" s="2" t="s">
        <v>2</v>
      </c>
      <c r="G92" s="2" t="s">
        <v>1</v>
      </c>
      <c r="H92" s="2">
        <f t="shared" ref="H92:H95" si="18">VLOOKUP(F92,$B$4:$C$9,2)</f>
        <v>3</v>
      </c>
      <c r="I92" s="2">
        <f>$C$10</f>
        <v>21</v>
      </c>
      <c r="J92" s="2">
        <f t="shared" ref="J92:J95" si="19">H92/I92</f>
        <v>0.14285714285714285</v>
      </c>
      <c r="K92" s="2">
        <f t="shared" ref="K92:K95" si="20">I92-H92</f>
        <v>18</v>
      </c>
      <c r="L92" s="2">
        <f t="shared" ref="L92:L95" si="21">VLOOKUP(G92,$B$4:$C$9,2)</f>
        <v>2</v>
      </c>
      <c r="M92" s="2">
        <f t="shared" ref="M92:M95" si="22">L92/K92</f>
        <v>0.1111111111111111</v>
      </c>
      <c r="N92" s="2">
        <f t="shared" ref="N92:N95" si="23">J92*M92</f>
        <v>1.5873015873015872E-2</v>
      </c>
    </row>
    <row r="93" spans="5:17" x14ac:dyDescent="0.25">
      <c r="F93" s="2" t="s">
        <v>3</v>
      </c>
      <c r="G93" s="2" t="s">
        <v>1</v>
      </c>
      <c r="H93" s="2">
        <f t="shared" si="18"/>
        <v>5</v>
      </c>
      <c r="I93" s="2">
        <f>$C$10</f>
        <v>21</v>
      </c>
      <c r="J93" s="2">
        <f t="shared" si="19"/>
        <v>0.23809523809523808</v>
      </c>
      <c r="K93" s="2">
        <f t="shared" si="20"/>
        <v>16</v>
      </c>
      <c r="L93" s="2">
        <f t="shared" si="21"/>
        <v>2</v>
      </c>
      <c r="M93" s="2">
        <f t="shared" si="22"/>
        <v>0.125</v>
      </c>
      <c r="N93" s="2">
        <f t="shared" si="23"/>
        <v>2.976190476190476E-2</v>
      </c>
    </row>
    <row r="94" spans="5:17" x14ac:dyDescent="0.25">
      <c r="F94" s="2" t="s">
        <v>4</v>
      </c>
      <c r="G94" s="2" t="s">
        <v>1</v>
      </c>
      <c r="H94" s="2">
        <f t="shared" si="18"/>
        <v>9</v>
      </c>
      <c r="I94" s="2">
        <f>$C$10</f>
        <v>21</v>
      </c>
      <c r="J94" s="2">
        <f t="shared" si="19"/>
        <v>0.42857142857142855</v>
      </c>
      <c r="K94" s="2">
        <f t="shared" si="20"/>
        <v>12</v>
      </c>
      <c r="L94" s="2">
        <f t="shared" si="21"/>
        <v>2</v>
      </c>
      <c r="M94" s="2">
        <f t="shared" si="22"/>
        <v>0.16666666666666666</v>
      </c>
      <c r="N94" s="2">
        <f t="shared" si="23"/>
        <v>7.1428571428571425E-2</v>
      </c>
    </row>
    <row r="95" spans="5:17" x14ac:dyDescent="0.25">
      <c r="F95" s="11" t="s">
        <v>38</v>
      </c>
      <c r="G95" s="2" t="s">
        <v>1</v>
      </c>
      <c r="H95" s="2">
        <f t="shared" si="18"/>
        <v>1</v>
      </c>
      <c r="I95" s="2">
        <f>$C$10</f>
        <v>21</v>
      </c>
      <c r="J95" s="2">
        <f t="shared" si="19"/>
        <v>4.7619047619047616E-2</v>
      </c>
      <c r="K95" s="2">
        <f t="shared" si="20"/>
        <v>20</v>
      </c>
      <c r="L95" s="2">
        <f t="shared" si="21"/>
        <v>2</v>
      </c>
      <c r="M95" s="2">
        <f t="shared" si="22"/>
        <v>0.1</v>
      </c>
      <c r="N95" s="2">
        <f t="shared" si="23"/>
        <v>4.7619047619047623E-3</v>
      </c>
    </row>
    <row r="96" spans="5:17" x14ac:dyDescent="0.25">
      <c r="M96" s="6" t="s">
        <v>12</v>
      </c>
      <c r="N96" s="6">
        <f>SUM(N91:N95)</f>
        <v>0.12658730158730158</v>
      </c>
    </row>
    <row r="98" spans="5:17" x14ac:dyDescent="0.25">
      <c r="E98" s="14" t="s">
        <v>23</v>
      </c>
    </row>
    <row r="99" spans="5:17" x14ac:dyDescent="0.25">
      <c r="E99" s="2" t="s">
        <v>7</v>
      </c>
      <c r="F99" s="2" t="s">
        <v>8</v>
      </c>
      <c r="G99" s="2" t="s">
        <v>14</v>
      </c>
      <c r="H99" s="2" t="s">
        <v>112</v>
      </c>
      <c r="I99" s="2" t="s">
        <v>37</v>
      </c>
      <c r="J99" s="2" t="s">
        <v>9</v>
      </c>
      <c r="K99" s="2" t="s">
        <v>36</v>
      </c>
      <c r="L99" s="2" t="s">
        <v>113</v>
      </c>
      <c r="M99" s="2" t="s">
        <v>10</v>
      </c>
      <c r="N99" s="2" t="s">
        <v>36</v>
      </c>
      <c r="O99" s="2" t="s">
        <v>114</v>
      </c>
      <c r="P99" s="2" t="s">
        <v>13</v>
      </c>
      <c r="Q99" s="2" t="s">
        <v>11</v>
      </c>
    </row>
    <row r="100" spans="5:17" x14ac:dyDescent="0.25">
      <c r="E100" s="2" t="s">
        <v>0</v>
      </c>
      <c r="F100" s="2" t="s">
        <v>2</v>
      </c>
      <c r="G100" s="2" t="s">
        <v>1</v>
      </c>
      <c r="H100" s="2">
        <f>VLOOKUP(E100,$B$4:$C$9,2)</f>
        <v>1</v>
      </c>
      <c r="I100" s="2">
        <f>$C$10</f>
        <v>21</v>
      </c>
      <c r="J100" s="2">
        <f t="shared" ref="J100:J119" si="24">H100/I100</f>
        <v>4.7619047619047616E-2</v>
      </c>
      <c r="K100" s="2">
        <f t="shared" ref="K100:K119" si="25">I100-H100</f>
        <v>20</v>
      </c>
      <c r="L100" s="2">
        <f>VLOOKUP(F100,$B$4:$C$9,2)</f>
        <v>3</v>
      </c>
      <c r="M100" s="2">
        <f t="shared" ref="M100:M119" si="26">L100/K100</f>
        <v>0.15</v>
      </c>
      <c r="N100" s="2">
        <f>K100-L100</f>
        <v>17</v>
      </c>
      <c r="O100" s="2">
        <f>VLOOKUP(G100,$B$4:$C$9,2)</f>
        <v>2</v>
      </c>
      <c r="P100" s="2">
        <f>O100/N100</f>
        <v>0.11764705882352941</v>
      </c>
      <c r="Q100" s="2">
        <f>J100*M100*P100</f>
        <v>8.4033613445378135E-4</v>
      </c>
    </row>
    <row r="101" spans="5:17" x14ac:dyDescent="0.25">
      <c r="E101" s="2" t="s">
        <v>0</v>
      </c>
      <c r="F101" s="2" t="s">
        <v>3</v>
      </c>
      <c r="G101" s="2" t="s">
        <v>1</v>
      </c>
      <c r="H101" s="2">
        <f t="shared" ref="H101:H119" si="27">VLOOKUP(E101,$B$4:$C$9,2)</f>
        <v>1</v>
      </c>
      <c r="I101" s="2">
        <f>$C$10</f>
        <v>21</v>
      </c>
      <c r="J101" s="2">
        <f t="shared" si="24"/>
        <v>4.7619047619047616E-2</v>
      </c>
      <c r="K101" s="2">
        <f t="shared" si="25"/>
        <v>20</v>
      </c>
      <c r="L101" s="2">
        <f t="shared" ref="L101:L119" si="28">VLOOKUP(F101,$B$4:$C$9,2)</f>
        <v>5</v>
      </c>
      <c r="M101" s="2">
        <f t="shared" si="26"/>
        <v>0.25</v>
      </c>
      <c r="N101" s="2">
        <f t="shared" ref="N101:N119" si="29">K101-L101</f>
        <v>15</v>
      </c>
      <c r="O101" s="2">
        <f t="shared" ref="O101:O119" si="30">VLOOKUP(G101,$B$4:$C$9,2)</f>
        <v>2</v>
      </c>
      <c r="P101" s="2">
        <f t="shared" ref="P101:P119" si="31">O101/N101</f>
        <v>0.13333333333333333</v>
      </c>
      <c r="Q101" s="2">
        <f t="shared" ref="Q101:Q119" si="32">J101*M101*P101</f>
        <v>1.5873015873015871E-3</v>
      </c>
    </row>
    <row r="102" spans="5:17" x14ac:dyDescent="0.25">
      <c r="E102" s="2" t="s">
        <v>0</v>
      </c>
      <c r="F102" s="2" t="s">
        <v>4</v>
      </c>
      <c r="G102" s="2" t="s">
        <v>1</v>
      </c>
      <c r="H102" s="2">
        <f t="shared" si="27"/>
        <v>1</v>
      </c>
      <c r="I102" s="2">
        <f>$C$10</f>
        <v>21</v>
      </c>
      <c r="J102" s="2">
        <f t="shared" si="24"/>
        <v>4.7619047619047616E-2</v>
      </c>
      <c r="K102" s="2">
        <f t="shared" si="25"/>
        <v>20</v>
      </c>
      <c r="L102" s="2">
        <f t="shared" si="28"/>
        <v>9</v>
      </c>
      <c r="M102" s="2">
        <f t="shared" si="26"/>
        <v>0.45</v>
      </c>
      <c r="N102" s="2">
        <f t="shared" si="29"/>
        <v>11</v>
      </c>
      <c r="O102" s="2">
        <f t="shared" si="30"/>
        <v>2</v>
      </c>
      <c r="P102" s="2">
        <f t="shared" si="31"/>
        <v>0.18181818181818182</v>
      </c>
      <c r="Q102" s="2">
        <f t="shared" si="32"/>
        <v>3.8961038961038961E-3</v>
      </c>
    </row>
    <row r="103" spans="5:17" x14ac:dyDescent="0.25">
      <c r="E103" s="2" t="s">
        <v>0</v>
      </c>
      <c r="F103" s="2" t="s">
        <v>38</v>
      </c>
      <c r="G103" s="2" t="s">
        <v>1</v>
      </c>
      <c r="H103" s="2">
        <f t="shared" si="27"/>
        <v>1</v>
      </c>
      <c r="I103" s="2">
        <f t="shared" ref="I103:I119" si="33">$C$10</f>
        <v>21</v>
      </c>
      <c r="J103" s="2">
        <f t="shared" si="24"/>
        <v>4.7619047619047616E-2</v>
      </c>
      <c r="K103" s="2">
        <f t="shared" si="25"/>
        <v>20</v>
      </c>
      <c r="L103" s="2">
        <f t="shared" si="28"/>
        <v>1</v>
      </c>
      <c r="M103" s="2">
        <f t="shared" si="26"/>
        <v>0.05</v>
      </c>
      <c r="N103" s="2">
        <f t="shared" si="29"/>
        <v>19</v>
      </c>
      <c r="O103" s="2">
        <f t="shared" si="30"/>
        <v>2</v>
      </c>
      <c r="P103" s="2">
        <f t="shared" si="31"/>
        <v>0.10526315789473684</v>
      </c>
      <c r="Q103" s="2">
        <f t="shared" si="32"/>
        <v>2.506265664160401E-4</v>
      </c>
    </row>
    <row r="104" spans="5:17" x14ac:dyDescent="0.25">
      <c r="E104" s="2" t="s">
        <v>2</v>
      </c>
      <c r="F104" s="2" t="s">
        <v>0</v>
      </c>
      <c r="G104" s="2" t="s">
        <v>1</v>
      </c>
      <c r="H104" s="2">
        <f t="shared" si="27"/>
        <v>3</v>
      </c>
      <c r="I104" s="2">
        <f t="shared" si="33"/>
        <v>21</v>
      </c>
      <c r="J104" s="2">
        <f t="shared" si="24"/>
        <v>0.14285714285714285</v>
      </c>
      <c r="K104" s="2">
        <f t="shared" si="25"/>
        <v>18</v>
      </c>
      <c r="L104" s="2">
        <f t="shared" si="28"/>
        <v>1</v>
      </c>
      <c r="M104" s="2">
        <f t="shared" si="26"/>
        <v>5.5555555555555552E-2</v>
      </c>
      <c r="N104" s="2">
        <f t="shared" si="29"/>
        <v>17</v>
      </c>
      <c r="O104" s="2">
        <f t="shared" si="30"/>
        <v>2</v>
      </c>
      <c r="P104" s="2">
        <f t="shared" si="31"/>
        <v>0.11764705882352941</v>
      </c>
      <c r="Q104" s="2">
        <f t="shared" si="32"/>
        <v>9.3370681605975717E-4</v>
      </c>
    </row>
    <row r="105" spans="5:17" x14ac:dyDescent="0.25">
      <c r="E105" s="2" t="s">
        <v>2</v>
      </c>
      <c r="F105" s="2" t="s">
        <v>3</v>
      </c>
      <c r="G105" s="2" t="s">
        <v>1</v>
      </c>
      <c r="H105" s="2">
        <f t="shared" si="27"/>
        <v>3</v>
      </c>
      <c r="I105" s="2">
        <f t="shared" si="33"/>
        <v>21</v>
      </c>
      <c r="J105" s="2">
        <f t="shared" si="24"/>
        <v>0.14285714285714285</v>
      </c>
      <c r="K105" s="2">
        <f t="shared" si="25"/>
        <v>18</v>
      </c>
      <c r="L105" s="2">
        <f t="shared" si="28"/>
        <v>5</v>
      </c>
      <c r="M105" s="2">
        <f t="shared" si="26"/>
        <v>0.27777777777777779</v>
      </c>
      <c r="N105" s="2">
        <f t="shared" si="29"/>
        <v>13</v>
      </c>
      <c r="O105" s="2">
        <f t="shared" si="30"/>
        <v>2</v>
      </c>
      <c r="P105" s="2">
        <f t="shared" si="31"/>
        <v>0.15384615384615385</v>
      </c>
      <c r="Q105" s="2">
        <f t="shared" si="32"/>
        <v>6.105006105006105E-3</v>
      </c>
    </row>
    <row r="106" spans="5:17" x14ac:dyDescent="0.25">
      <c r="E106" s="2" t="s">
        <v>2</v>
      </c>
      <c r="F106" s="2" t="s">
        <v>4</v>
      </c>
      <c r="G106" s="2" t="s">
        <v>1</v>
      </c>
      <c r="H106" s="2">
        <f t="shared" si="27"/>
        <v>3</v>
      </c>
      <c r="I106" s="2">
        <f t="shared" si="33"/>
        <v>21</v>
      </c>
      <c r="J106" s="2">
        <f t="shared" si="24"/>
        <v>0.14285714285714285</v>
      </c>
      <c r="K106" s="2">
        <f t="shared" si="25"/>
        <v>18</v>
      </c>
      <c r="L106" s="2">
        <f t="shared" si="28"/>
        <v>9</v>
      </c>
      <c r="M106" s="2">
        <f t="shared" si="26"/>
        <v>0.5</v>
      </c>
      <c r="N106" s="2">
        <f t="shared" si="29"/>
        <v>9</v>
      </c>
      <c r="O106" s="2">
        <f t="shared" si="30"/>
        <v>2</v>
      </c>
      <c r="P106" s="2">
        <f t="shared" si="31"/>
        <v>0.22222222222222221</v>
      </c>
      <c r="Q106" s="2">
        <f t="shared" si="32"/>
        <v>1.5873015873015872E-2</v>
      </c>
    </row>
    <row r="107" spans="5:17" x14ac:dyDescent="0.25">
      <c r="E107" s="2" t="s">
        <v>2</v>
      </c>
      <c r="F107" s="2" t="s">
        <v>38</v>
      </c>
      <c r="G107" s="2" t="s">
        <v>1</v>
      </c>
      <c r="H107" s="2">
        <f t="shared" si="27"/>
        <v>3</v>
      </c>
      <c r="I107" s="2">
        <f t="shared" si="33"/>
        <v>21</v>
      </c>
      <c r="J107" s="2">
        <f t="shared" si="24"/>
        <v>0.14285714285714285</v>
      </c>
      <c r="K107" s="2">
        <f t="shared" si="25"/>
        <v>18</v>
      </c>
      <c r="L107" s="2">
        <f t="shared" si="28"/>
        <v>1</v>
      </c>
      <c r="M107" s="2">
        <f t="shared" si="26"/>
        <v>5.5555555555555552E-2</v>
      </c>
      <c r="N107" s="2">
        <f t="shared" si="29"/>
        <v>17</v>
      </c>
      <c r="O107" s="2">
        <f t="shared" si="30"/>
        <v>2</v>
      </c>
      <c r="P107" s="2">
        <f t="shared" si="31"/>
        <v>0.11764705882352941</v>
      </c>
      <c r="Q107" s="2">
        <f t="shared" si="32"/>
        <v>9.3370681605975717E-4</v>
      </c>
    </row>
    <row r="108" spans="5:17" x14ac:dyDescent="0.25">
      <c r="E108" s="2" t="s">
        <v>3</v>
      </c>
      <c r="F108" s="2" t="s">
        <v>0</v>
      </c>
      <c r="G108" s="2" t="s">
        <v>1</v>
      </c>
      <c r="H108" s="2">
        <f t="shared" si="27"/>
        <v>5</v>
      </c>
      <c r="I108" s="2">
        <f t="shared" si="33"/>
        <v>21</v>
      </c>
      <c r="J108" s="2">
        <f t="shared" si="24"/>
        <v>0.23809523809523808</v>
      </c>
      <c r="K108" s="2">
        <f t="shared" si="25"/>
        <v>16</v>
      </c>
      <c r="L108" s="2">
        <f t="shared" si="28"/>
        <v>1</v>
      </c>
      <c r="M108" s="2">
        <f t="shared" si="26"/>
        <v>6.25E-2</v>
      </c>
      <c r="N108" s="2">
        <f t="shared" si="29"/>
        <v>15</v>
      </c>
      <c r="O108" s="2">
        <f t="shared" si="30"/>
        <v>2</v>
      </c>
      <c r="P108" s="2">
        <f t="shared" si="31"/>
        <v>0.13333333333333333</v>
      </c>
      <c r="Q108" s="2">
        <f t="shared" si="32"/>
        <v>1.984126984126984E-3</v>
      </c>
    </row>
    <row r="109" spans="5:17" x14ac:dyDescent="0.25">
      <c r="E109" s="2" t="s">
        <v>3</v>
      </c>
      <c r="F109" s="2" t="s">
        <v>2</v>
      </c>
      <c r="G109" s="2" t="s">
        <v>1</v>
      </c>
      <c r="H109" s="2">
        <f t="shared" si="27"/>
        <v>5</v>
      </c>
      <c r="I109" s="2">
        <f t="shared" si="33"/>
        <v>21</v>
      </c>
      <c r="J109" s="2">
        <f t="shared" si="24"/>
        <v>0.23809523809523808</v>
      </c>
      <c r="K109" s="2">
        <f t="shared" si="25"/>
        <v>16</v>
      </c>
      <c r="L109" s="2">
        <f t="shared" si="28"/>
        <v>3</v>
      </c>
      <c r="M109" s="2">
        <f t="shared" si="26"/>
        <v>0.1875</v>
      </c>
      <c r="N109" s="2">
        <f t="shared" si="29"/>
        <v>13</v>
      </c>
      <c r="O109" s="2">
        <f t="shared" si="30"/>
        <v>2</v>
      </c>
      <c r="P109" s="2">
        <f t="shared" si="31"/>
        <v>0.15384615384615385</v>
      </c>
      <c r="Q109" s="2">
        <f t="shared" si="32"/>
        <v>6.868131868131868E-3</v>
      </c>
    </row>
    <row r="110" spans="5:17" x14ac:dyDescent="0.25">
      <c r="E110" s="2" t="s">
        <v>3</v>
      </c>
      <c r="F110" s="2" t="s">
        <v>4</v>
      </c>
      <c r="G110" s="2" t="s">
        <v>1</v>
      </c>
      <c r="H110" s="2">
        <f t="shared" si="27"/>
        <v>5</v>
      </c>
      <c r="I110" s="2">
        <f t="shared" si="33"/>
        <v>21</v>
      </c>
      <c r="J110" s="2">
        <f t="shared" si="24"/>
        <v>0.23809523809523808</v>
      </c>
      <c r="K110" s="2">
        <f t="shared" si="25"/>
        <v>16</v>
      </c>
      <c r="L110" s="2">
        <f t="shared" si="28"/>
        <v>9</v>
      </c>
      <c r="M110" s="2">
        <f t="shared" si="26"/>
        <v>0.5625</v>
      </c>
      <c r="N110" s="2">
        <f t="shared" si="29"/>
        <v>7</v>
      </c>
      <c r="O110" s="2">
        <f t="shared" si="30"/>
        <v>2</v>
      </c>
      <c r="P110" s="2">
        <f t="shared" si="31"/>
        <v>0.2857142857142857</v>
      </c>
      <c r="Q110" s="2">
        <f t="shared" si="32"/>
        <v>3.8265306122448974E-2</v>
      </c>
    </row>
    <row r="111" spans="5:17" x14ac:dyDescent="0.25">
      <c r="E111" s="2" t="s">
        <v>3</v>
      </c>
      <c r="F111" s="2" t="s">
        <v>38</v>
      </c>
      <c r="G111" s="2" t="s">
        <v>1</v>
      </c>
      <c r="H111" s="2">
        <f t="shared" si="27"/>
        <v>5</v>
      </c>
      <c r="I111" s="2">
        <f t="shared" si="33"/>
        <v>21</v>
      </c>
      <c r="J111" s="2">
        <f t="shared" si="24"/>
        <v>0.23809523809523808</v>
      </c>
      <c r="K111" s="2">
        <f t="shared" si="25"/>
        <v>16</v>
      </c>
      <c r="L111" s="2">
        <f t="shared" si="28"/>
        <v>1</v>
      </c>
      <c r="M111" s="2">
        <f t="shared" si="26"/>
        <v>6.25E-2</v>
      </c>
      <c r="N111" s="2">
        <f t="shared" si="29"/>
        <v>15</v>
      </c>
      <c r="O111" s="2">
        <f t="shared" si="30"/>
        <v>2</v>
      </c>
      <c r="P111" s="2">
        <f t="shared" si="31"/>
        <v>0.13333333333333333</v>
      </c>
      <c r="Q111" s="2">
        <f t="shared" si="32"/>
        <v>1.984126984126984E-3</v>
      </c>
    </row>
    <row r="112" spans="5:17" x14ac:dyDescent="0.25">
      <c r="E112" s="11" t="s">
        <v>4</v>
      </c>
      <c r="F112" s="11" t="s">
        <v>0</v>
      </c>
      <c r="G112" s="2" t="s">
        <v>1</v>
      </c>
      <c r="H112" s="2">
        <f t="shared" si="27"/>
        <v>9</v>
      </c>
      <c r="I112" s="2">
        <f t="shared" si="33"/>
        <v>21</v>
      </c>
      <c r="J112" s="2">
        <f t="shared" si="24"/>
        <v>0.42857142857142855</v>
      </c>
      <c r="K112" s="2">
        <f t="shared" si="25"/>
        <v>12</v>
      </c>
      <c r="L112" s="2">
        <f t="shared" si="28"/>
        <v>1</v>
      </c>
      <c r="M112" s="2">
        <f t="shared" si="26"/>
        <v>8.3333333333333329E-2</v>
      </c>
      <c r="N112" s="2">
        <f t="shared" si="29"/>
        <v>11</v>
      </c>
      <c r="O112" s="2">
        <f t="shared" si="30"/>
        <v>2</v>
      </c>
      <c r="P112" s="2">
        <f t="shared" si="31"/>
        <v>0.18181818181818182</v>
      </c>
      <c r="Q112" s="2">
        <f t="shared" si="32"/>
        <v>6.4935064935064931E-3</v>
      </c>
    </row>
    <row r="113" spans="5:17" x14ac:dyDescent="0.25">
      <c r="E113" s="11" t="s">
        <v>4</v>
      </c>
      <c r="F113" s="11" t="s">
        <v>2</v>
      </c>
      <c r="G113" s="2" t="s">
        <v>1</v>
      </c>
      <c r="H113" s="2">
        <f t="shared" si="27"/>
        <v>9</v>
      </c>
      <c r="I113" s="2">
        <f t="shared" si="33"/>
        <v>21</v>
      </c>
      <c r="J113" s="2">
        <f t="shared" si="24"/>
        <v>0.42857142857142855</v>
      </c>
      <c r="K113" s="2">
        <f t="shared" si="25"/>
        <v>12</v>
      </c>
      <c r="L113" s="2">
        <f t="shared" si="28"/>
        <v>3</v>
      </c>
      <c r="M113" s="2">
        <f t="shared" si="26"/>
        <v>0.25</v>
      </c>
      <c r="N113" s="2">
        <f t="shared" si="29"/>
        <v>9</v>
      </c>
      <c r="O113" s="2">
        <f t="shared" si="30"/>
        <v>2</v>
      </c>
      <c r="P113" s="2">
        <f t="shared" si="31"/>
        <v>0.22222222222222221</v>
      </c>
      <c r="Q113" s="2">
        <f t="shared" si="32"/>
        <v>2.3809523809523808E-2</v>
      </c>
    </row>
    <row r="114" spans="5:17" x14ac:dyDescent="0.25">
      <c r="E114" s="11" t="s">
        <v>4</v>
      </c>
      <c r="F114" s="11" t="s">
        <v>3</v>
      </c>
      <c r="G114" s="2" t="s">
        <v>1</v>
      </c>
      <c r="H114" s="2">
        <f t="shared" si="27"/>
        <v>9</v>
      </c>
      <c r="I114" s="2">
        <f t="shared" si="33"/>
        <v>21</v>
      </c>
      <c r="J114" s="2">
        <f t="shared" si="24"/>
        <v>0.42857142857142855</v>
      </c>
      <c r="K114" s="2">
        <f t="shared" si="25"/>
        <v>12</v>
      </c>
      <c r="L114" s="2">
        <f t="shared" si="28"/>
        <v>5</v>
      </c>
      <c r="M114" s="2">
        <f t="shared" si="26"/>
        <v>0.41666666666666669</v>
      </c>
      <c r="N114" s="2">
        <f t="shared" si="29"/>
        <v>7</v>
      </c>
      <c r="O114" s="2">
        <f t="shared" si="30"/>
        <v>2</v>
      </c>
      <c r="P114" s="2">
        <f t="shared" si="31"/>
        <v>0.2857142857142857</v>
      </c>
      <c r="Q114" s="2">
        <f t="shared" si="32"/>
        <v>5.1020408163265307E-2</v>
      </c>
    </row>
    <row r="115" spans="5:17" x14ac:dyDescent="0.25">
      <c r="E115" s="11" t="s">
        <v>4</v>
      </c>
      <c r="F115" s="11" t="s">
        <v>38</v>
      </c>
      <c r="G115" s="2" t="s">
        <v>1</v>
      </c>
      <c r="H115" s="2">
        <f t="shared" si="27"/>
        <v>9</v>
      </c>
      <c r="I115" s="2">
        <f t="shared" si="33"/>
        <v>21</v>
      </c>
      <c r="J115" s="2">
        <f t="shared" si="24"/>
        <v>0.42857142857142855</v>
      </c>
      <c r="K115" s="2">
        <f t="shared" si="25"/>
        <v>12</v>
      </c>
      <c r="L115" s="2">
        <f t="shared" si="28"/>
        <v>1</v>
      </c>
      <c r="M115" s="2">
        <f t="shared" si="26"/>
        <v>8.3333333333333329E-2</v>
      </c>
      <c r="N115" s="2">
        <f t="shared" si="29"/>
        <v>11</v>
      </c>
      <c r="O115" s="2">
        <f t="shared" si="30"/>
        <v>2</v>
      </c>
      <c r="P115" s="2">
        <f t="shared" si="31"/>
        <v>0.18181818181818182</v>
      </c>
      <c r="Q115" s="2">
        <f t="shared" si="32"/>
        <v>6.4935064935064931E-3</v>
      </c>
    </row>
    <row r="116" spans="5:17" x14ac:dyDescent="0.25">
      <c r="E116" s="11" t="s">
        <v>38</v>
      </c>
      <c r="F116" s="11" t="s">
        <v>0</v>
      </c>
      <c r="G116" s="2" t="s">
        <v>1</v>
      </c>
      <c r="H116" s="11">
        <f t="shared" si="27"/>
        <v>1</v>
      </c>
      <c r="I116" s="2">
        <f t="shared" si="33"/>
        <v>21</v>
      </c>
      <c r="J116" s="2">
        <f t="shared" si="24"/>
        <v>4.7619047619047616E-2</v>
      </c>
      <c r="K116" s="2">
        <f t="shared" si="25"/>
        <v>20</v>
      </c>
      <c r="L116" s="2">
        <f t="shared" si="28"/>
        <v>1</v>
      </c>
      <c r="M116" s="2">
        <f t="shared" si="26"/>
        <v>0.05</v>
      </c>
      <c r="N116" s="2">
        <f t="shared" si="29"/>
        <v>19</v>
      </c>
      <c r="O116" s="2">
        <f t="shared" si="30"/>
        <v>2</v>
      </c>
      <c r="P116" s="2">
        <f t="shared" si="31"/>
        <v>0.10526315789473684</v>
      </c>
      <c r="Q116" s="2">
        <f t="shared" si="32"/>
        <v>2.506265664160401E-4</v>
      </c>
    </row>
    <row r="117" spans="5:17" x14ac:dyDescent="0.25">
      <c r="E117" s="11" t="s">
        <v>38</v>
      </c>
      <c r="F117" s="11" t="s">
        <v>2</v>
      </c>
      <c r="G117" s="2" t="s">
        <v>1</v>
      </c>
      <c r="H117" s="11">
        <f t="shared" si="27"/>
        <v>1</v>
      </c>
      <c r="I117" s="2">
        <f t="shared" si="33"/>
        <v>21</v>
      </c>
      <c r="J117" s="2">
        <f t="shared" si="24"/>
        <v>4.7619047619047616E-2</v>
      </c>
      <c r="K117" s="2">
        <f t="shared" si="25"/>
        <v>20</v>
      </c>
      <c r="L117" s="2">
        <f t="shared" si="28"/>
        <v>3</v>
      </c>
      <c r="M117" s="2">
        <f t="shared" si="26"/>
        <v>0.15</v>
      </c>
      <c r="N117" s="2">
        <f t="shared" si="29"/>
        <v>17</v>
      </c>
      <c r="O117" s="2">
        <f t="shared" si="30"/>
        <v>2</v>
      </c>
      <c r="P117" s="2">
        <f t="shared" si="31"/>
        <v>0.11764705882352941</v>
      </c>
      <c r="Q117" s="2">
        <f t="shared" si="32"/>
        <v>8.4033613445378135E-4</v>
      </c>
    </row>
    <row r="118" spans="5:17" x14ac:dyDescent="0.25">
      <c r="E118" s="11" t="s">
        <v>38</v>
      </c>
      <c r="F118" s="11" t="s">
        <v>3</v>
      </c>
      <c r="G118" s="2" t="s">
        <v>1</v>
      </c>
      <c r="H118" s="11">
        <f t="shared" si="27"/>
        <v>1</v>
      </c>
      <c r="I118" s="2">
        <f t="shared" si="33"/>
        <v>21</v>
      </c>
      <c r="J118" s="2">
        <f t="shared" si="24"/>
        <v>4.7619047619047616E-2</v>
      </c>
      <c r="K118" s="2">
        <f t="shared" si="25"/>
        <v>20</v>
      </c>
      <c r="L118" s="2">
        <f t="shared" si="28"/>
        <v>5</v>
      </c>
      <c r="M118" s="2">
        <f t="shared" si="26"/>
        <v>0.25</v>
      </c>
      <c r="N118" s="2">
        <f t="shared" si="29"/>
        <v>15</v>
      </c>
      <c r="O118" s="2">
        <f t="shared" si="30"/>
        <v>2</v>
      </c>
      <c r="P118" s="2">
        <f t="shared" si="31"/>
        <v>0.13333333333333333</v>
      </c>
      <c r="Q118" s="2">
        <f t="shared" si="32"/>
        <v>1.5873015873015871E-3</v>
      </c>
    </row>
    <row r="119" spans="5:17" x14ac:dyDescent="0.25">
      <c r="E119" s="11" t="s">
        <v>38</v>
      </c>
      <c r="F119" s="11" t="s">
        <v>4</v>
      </c>
      <c r="G119" s="2" t="s">
        <v>1</v>
      </c>
      <c r="H119" s="11">
        <f t="shared" si="27"/>
        <v>1</v>
      </c>
      <c r="I119" s="2">
        <f t="shared" si="33"/>
        <v>21</v>
      </c>
      <c r="J119" s="2">
        <f t="shared" si="24"/>
        <v>4.7619047619047616E-2</v>
      </c>
      <c r="K119" s="2">
        <f t="shared" si="25"/>
        <v>20</v>
      </c>
      <c r="L119" s="2">
        <f t="shared" si="28"/>
        <v>9</v>
      </c>
      <c r="M119" s="2">
        <f t="shared" si="26"/>
        <v>0.45</v>
      </c>
      <c r="N119" s="2">
        <f t="shared" si="29"/>
        <v>11</v>
      </c>
      <c r="O119" s="2">
        <f t="shared" si="30"/>
        <v>2</v>
      </c>
      <c r="P119" s="2">
        <f t="shared" si="31"/>
        <v>0.18181818181818182</v>
      </c>
      <c r="Q119" s="2">
        <f t="shared" si="32"/>
        <v>3.8961038961038961E-3</v>
      </c>
    </row>
    <row r="120" spans="5:17" x14ac:dyDescent="0.25">
      <c r="P120" s="2" t="s">
        <v>12</v>
      </c>
      <c r="Q120" s="11">
        <f>SUM(Q100:Q119)</f>
        <v>0.17391280889732899</v>
      </c>
    </row>
    <row r="122" spans="5:17" x14ac:dyDescent="0.25">
      <c r="G122" s="17" t="s">
        <v>27</v>
      </c>
    </row>
    <row r="123" spans="5:17" x14ac:dyDescent="0.25">
      <c r="G123" s="2" t="s">
        <v>7</v>
      </c>
      <c r="H123" s="2" t="s">
        <v>112</v>
      </c>
      <c r="I123" s="2" t="s">
        <v>37</v>
      </c>
      <c r="J123" s="2" t="s">
        <v>9</v>
      </c>
      <c r="M123" s="3"/>
      <c r="N123" s="3"/>
    </row>
    <row r="124" spans="5:17" x14ac:dyDescent="0.25">
      <c r="G124" s="2" t="s">
        <v>2</v>
      </c>
      <c r="H124" s="2">
        <f>VLOOKUP(G124,$B$4:$C$9,2)</f>
        <v>3</v>
      </c>
      <c r="I124" s="2">
        <f>$C$10</f>
        <v>21</v>
      </c>
      <c r="J124" s="2">
        <f t="shared" ref="J124" si="34">H124/I124</f>
        <v>0.14285714285714285</v>
      </c>
      <c r="M124" s="3"/>
      <c r="N124" s="3"/>
    </row>
    <row r="125" spans="5:17" x14ac:dyDescent="0.25">
      <c r="I125" s="2" t="s">
        <v>12</v>
      </c>
      <c r="J125" s="2">
        <f>SUM(J124)</f>
        <v>0.14285714285714285</v>
      </c>
    </row>
    <row r="127" spans="5:17" x14ac:dyDescent="0.25">
      <c r="F127" s="17" t="s">
        <v>28</v>
      </c>
    </row>
    <row r="128" spans="5:17" x14ac:dyDescent="0.25">
      <c r="F128" s="2" t="s">
        <v>7</v>
      </c>
      <c r="G128" s="2" t="s">
        <v>8</v>
      </c>
      <c r="H128" s="2" t="s">
        <v>112</v>
      </c>
      <c r="I128" s="2" t="s">
        <v>37</v>
      </c>
      <c r="J128" s="2" t="s">
        <v>9</v>
      </c>
      <c r="K128" s="2" t="s">
        <v>36</v>
      </c>
      <c r="L128" s="2" t="s">
        <v>113</v>
      </c>
      <c r="M128" s="2" t="s">
        <v>10</v>
      </c>
      <c r="N128" s="2" t="s">
        <v>11</v>
      </c>
    </row>
    <row r="129" spans="5:17" x14ac:dyDescent="0.25">
      <c r="F129" s="2" t="s">
        <v>0</v>
      </c>
      <c r="G129" s="2" t="s">
        <v>2</v>
      </c>
      <c r="H129" s="2">
        <f>VLOOKUP(F129,$B$4:$C$9,2)</f>
        <v>1</v>
      </c>
      <c r="I129" s="2">
        <f>$C$10</f>
        <v>21</v>
      </c>
      <c r="J129" s="2">
        <f>H129/I129</f>
        <v>4.7619047619047616E-2</v>
      </c>
      <c r="K129" s="2">
        <f>I129-H129</f>
        <v>20</v>
      </c>
      <c r="L129" s="2">
        <f>VLOOKUP(G129,$B$4:$C$9,2)</f>
        <v>3</v>
      </c>
      <c r="M129" s="2">
        <f>L129/K129</f>
        <v>0.15</v>
      </c>
      <c r="N129" s="2">
        <f>J129*M129</f>
        <v>7.1428571428571418E-3</v>
      </c>
    </row>
    <row r="130" spans="5:17" x14ac:dyDescent="0.25">
      <c r="F130" s="2" t="s">
        <v>1</v>
      </c>
      <c r="G130" s="2" t="s">
        <v>2</v>
      </c>
      <c r="H130" s="2">
        <f t="shared" ref="H130:H133" si="35">VLOOKUP(F130,$B$4:$C$9,2)</f>
        <v>2</v>
      </c>
      <c r="I130" s="2">
        <f>$C$10</f>
        <v>21</v>
      </c>
      <c r="J130" s="2">
        <f t="shared" ref="J130:J133" si="36">H130/I130</f>
        <v>9.5238095238095233E-2</v>
      </c>
      <c r="K130" s="2">
        <f t="shared" ref="K130:K133" si="37">I130-H130</f>
        <v>19</v>
      </c>
      <c r="L130" s="2">
        <f t="shared" ref="L130:L133" si="38">VLOOKUP(G130,$B$4:$C$9,2)</f>
        <v>3</v>
      </c>
      <c r="M130" s="2">
        <f t="shared" ref="M130:M133" si="39">L130/K130</f>
        <v>0.15789473684210525</v>
      </c>
      <c r="N130" s="2">
        <f t="shared" ref="N130:N133" si="40">J130*M130</f>
        <v>1.5037593984962405E-2</v>
      </c>
    </row>
    <row r="131" spans="5:17" x14ac:dyDescent="0.25">
      <c r="F131" s="2" t="s">
        <v>3</v>
      </c>
      <c r="G131" s="2" t="s">
        <v>2</v>
      </c>
      <c r="H131" s="2">
        <f t="shared" si="35"/>
        <v>5</v>
      </c>
      <c r="I131" s="2">
        <f>$C$10</f>
        <v>21</v>
      </c>
      <c r="J131" s="2">
        <f t="shared" si="36"/>
        <v>0.23809523809523808</v>
      </c>
      <c r="K131" s="2">
        <f t="shared" si="37"/>
        <v>16</v>
      </c>
      <c r="L131" s="2">
        <f t="shared" si="38"/>
        <v>3</v>
      </c>
      <c r="M131" s="2">
        <f t="shared" si="39"/>
        <v>0.1875</v>
      </c>
      <c r="N131" s="2">
        <f t="shared" si="40"/>
        <v>4.4642857142857137E-2</v>
      </c>
    </row>
    <row r="132" spans="5:17" x14ac:dyDescent="0.25">
      <c r="F132" s="2" t="s">
        <v>4</v>
      </c>
      <c r="G132" s="2" t="s">
        <v>2</v>
      </c>
      <c r="H132" s="2">
        <f t="shared" si="35"/>
        <v>9</v>
      </c>
      <c r="I132" s="2">
        <f>$C$10</f>
        <v>21</v>
      </c>
      <c r="J132" s="2">
        <f t="shared" si="36"/>
        <v>0.42857142857142855</v>
      </c>
      <c r="K132" s="2">
        <f t="shared" si="37"/>
        <v>12</v>
      </c>
      <c r="L132" s="2">
        <f t="shared" si="38"/>
        <v>3</v>
      </c>
      <c r="M132" s="2">
        <f t="shared" si="39"/>
        <v>0.25</v>
      </c>
      <c r="N132" s="2">
        <f t="shared" si="40"/>
        <v>0.10714285714285714</v>
      </c>
    </row>
    <row r="133" spans="5:17" x14ac:dyDescent="0.25">
      <c r="F133" s="11" t="s">
        <v>38</v>
      </c>
      <c r="G133" s="2" t="s">
        <v>2</v>
      </c>
      <c r="H133" s="2">
        <f t="shared" si="35"/>
        <v>1</v>
      </c>
      <c r="I133" s="2">
        <f>$C$10</f>
        <v>21</v>
      </c>
      <c r="J133" s="2">
        <f t="shared" si="36"/>
        <v>4.7619047619047616E-2</v>
      </c>
      <c r="K133" s="2">
        <f t="shared" si="37"/>
        <v>20</v>
      </c>
      <c r="L133" s="2">
        <f t="shared" si="38"/>
        <v>3</v>
      </c>
      <c r="M133" s="2">
        <f t="shared" si="39"/>
        <v>0.15</v>
      </c>
      <c r="N133" s="2">
        <f t="shared" si="40"/>
        <v>7.1428571428571418E-3</v>
      </c>
    </row>
    <row r="134" spans="5:17" x14ac:dyDescent="0.25">
      <c r="M134" s="6" t="s">
        <v>12</v>
      </c>
      <c r="N134" s="6">
        <f>SUM(N129:N133)</f>
        <v>0.18110902255639097</v>
      </c>
    </row>
    <row r="136" spans="5:17" x14ac:dyDescent="0.25">
      <c r="E136" s="17" t="s">
        <v>29</v>
      </c>
    </row>
    <row r="137" spans="5:17" x14ac:dyDescent="0.25">
      <c r="E137" s="2" t="s">
        <v>7</v>
      </c>
      <c r="F137" s="2" t="s">
        <v>8</v>
      </c>
      <c r="G137" s="2" t="s">
        <v>14</v>
      </c>
      <c r="H137" s="2" t="s">
        <v>112</v>
      </c>
      <c r="I137" s="2" t="s">
        <v>37</v>
      </c>
      <c r="J137" s="2" t="s">
        <v>9</v>
      </c>
      <c r="K137" s="2" t="s">
        <v>36</v>
      </c>
      <c r="L137" s="2" t="s">
        <v>113</v>
      </c>
      <c r="M137" s="2" t="s">
        <v>10</v>
      </c>
      <c r="N137" s="2" t="s">
        <v>36</v>
      </c>
      <c r="O137" s="2" t="s">
        <v>114</v>
      </c>
      <c r="P137" s="2" t="s">
        <v>13</v>
      </c>
      <c r="Q137" s="2" t="s">
        <v>11</v>
      </c>
    </row>
    <row r="138" spans="5:17" x14ac:dyDescent="0.25">
      <c r="E138" s="2" t="s">
        <v>0</v>
      </c>
      <c r="F138" s="2" t="s">
        <v>1</v>
      </c>
      <c r="G138" s="2" t="s">
        <v>2</v>
      </c>
      <c r="H138" s="2">
        <f>VLOOKUP(E138,$B$4:$C$9,2)</f>
        <v>1</v>
      </c>
      <c r="I138" s="2">
        <f>$C$10</f>
        <v>21</v>
      </c>
      <c r="J138" s="2">
        <f t="shared" ref="J138:J157" si="41">H138/I138</f>
        <v>4.7619047619047616E-2</v>
      </c>
      <c r="K138" s="2">
        <f t="shared" ref="K138:K157" si="42">I138-H138</f>
        <v>20</v>
      </c>
      <c r="L138" s="2">
        <f>VLOOKUP(F138,$B$4:$C$9,2)</f>
        <v>2</v>
      </c>
      <c r="M138" s="2">
        <f t="shared" ref="M138:M157" si="43">L138/K138</f>
        <v>0.1</v>
      </c>
      <c r="N138" s="2">
        <f>K138-L138</f>
        <v>18</v>
      </c>
      <c r="O138" s="2">
        <f>VLOOKUP(G138,$B$4:$C$9,2)</f>
        <v>3</v>
      </c>
      <c r="P138" s="2">
        <f>O138/N138</f>
        <v>0.16666666666666666</v>
      </c>
      <c r="Q138" s="2">
        <f>J138*M138*P138</f>
        <v>7.9365079365079365E-4</v>
      </c>
    </row>
    <row r="139" spans="5:17" x14ac:dyDescent="0.25">
      <c r="E139" s="2" t="s">
        <v>0</v>
      </c>
      <c r="F139" s="2" t="s">
        <v>3</v>
      </c>
      <c r="G139" s="2" t="s">
        <v>2</v>
      </c>
      <c r="H139" s="2">
        <f t="shared" ref="H139:H157" si="44">VLOOKUP(E139,$B$4:$C$9,2)</f>
        <v>1</v>
      </c>
      <c r="I139" s="2">
        <f>$C$10</f>
        <v>21</v>
      </c>
      <c r="J139" s="2">
        <f t="shared" si="41"/>
        <v>4.7619047619047616E-2</v>
      </c>
      <c r="K139" s="2">
        <f t="shared" si="42"/>
        <v>20</v>
      </c>
      <c r="L139" s="2">
        <f t="shared" ref="L139:L157" si="45">VLOOKUP(F139,$B$4:$C$9,2)</f>
        <v>5</v>
      </c>
      <c r="M139" s="2">
        <f t="shared" si="43"/>
        <v>0.25</v>
      </c>
      <c r="N139" s="2">
        <f t="shared" ref="N139:N157" si="46">K139-L139</f>
        <v>15</v>
      </c>
      <c r="O139" s="2">
        <f t="shared" ref="O139:O157" si="47">VLOOKUP(G139,$B$4:$C$9,2)</f>
        <v>3</v>
      </c>
      <c r="P139" s="2">
        <f t="shared" ref="P139:P157" si="48">O139/N139</f>
        <v>0.2</v>
      </c>
      <c r="Q139" s="2">
        <f t="shared" ref="Q139:Q157" si="49">J139*M139*P139</f>
        <v>2.3809523809523812E-3</v>
      </c>
    </row>
    <row r="140" spans="5:17" x14ac:dyDescent="0.25">
      <c r="E140" s="2" t="s">
        <v>0</v>
      </c>
      <c r="F140" s="2" t="s">
        <v>4</v>
      </c>
      <c r="G140" s="2" t="s">
        <v>2</v>
      </c>
      <c r="H140" s="2">
        <f t="shared" si="44"/>
        <v>1</v>
      </c>
      <c r="I140" s="2">
        <f>$C$10</f>
        <v>21</v>
      </c>
      <c r="J140" s="2">
        <f t="shared" si="41"/>
        <v>4.7619047619047616E-2</v>
      </c>
      <c r="K140" s="2">
        <f t="shared" si="42"/>
        <v>20</v>
      </c>
      <c r="L140" s="2">
        <f t="shared" si="45"/>
        <v>9</v>
      </c>
      <c r="M140" s="2">
        <f t="shared" si="43"/>
        <v>0.45</v>
      </c>
      <c r="N140" s="2">
        <f t="shared" si="46"/>
        <v>11</v>
      </c>
      <c r="O140" s="2">
        <f t="shared" si="47"/>
        <v>3</v>
      </c>
      <c r="P140" s="2">
        <f t="shared" si="48"/>
        <v>0.27272727272727271</v>
      </c>
      <c r="Q140" s="2">
        <f t="shared" si="49"/>
        <v>5.8441558441558435E-3</v>
      </c>
    </row>
    <row r="141" spans="5:17" x14ac:dyDescent="0.25">
      <c r="E141" s="2" t="s">
        <v>0</v>
      </c>
      <c r="F141" s="2" t="s">
        <v>38</v>
      </c>
      <c r="G141" s="2" t="s">
        <v>2</v>
      </c>
      <c r="H141" s="2">
        <f t="shared" si="44"/>
        <v>1</v>
      </c>
      <c r="I141" s="2">
        <f t="shared" ref="I141:I157" si="50">$C$10</f>
        <v>21</v>
      </c>
      <c r="J141" s="2">
        <f t="shared" si="41"/>
        <v>4.7619047619047616E-2</v>
      </c>
      <c r="K141" s="2">
        <f t="shared" si="42"/>
        <v>20</v>
      </c>
      <c r="L141" s="2">
        <f t="shared" si="45"/>
        <v>1</v>
      </c>
      <c r="M141" s="2">
        <f t="shared" si="43"/>
        <v>0.05</v>
      </c>
      <c r="N141" s="2">
        <f t="shared" si="46"/>
        <v>19</v>
      </c>
      <c r="O141" s="2">
        <f t="shared" si="47"/>
        <v>3</v>
      </c>
      <c r="P141" s="2">
        <f t="shared" si="48"/>
        <v>0.15789473684210525</v>
      </c>
      <c r="Q141" s="2">
        <f t="shared" si="49"/>
        <v>3.7593984962406017E-4</v>
      </c>
    </row>
    <row r="142" spans="5:17" x14ac:dyDescent="0.25">
      <c r="E142" s="2" t="s">
        <v>1</v>
      </c>
      <c r="F142" s="2" t="s">
        <v>0</v>
      </c>
      <c r="G142" s="2" t="s">
        <v>2</v>
      </c>
      <c r="H142" s="2">
        <f t="shared" si="44"/>
        <v>2</v>
      </c>
      <c r="I142" s="2">
        <f t="shared" si="50"/>
        <v>21</v>
      </c>
      <c r="J142" s="2">
        <f t="shared" si="41"/>
        <v>9.5238095238095233E-2</v>
      </c>
      <c r="K142" s="2">
        <f t="shared" si="42"/>
        <v>19</v>
      </c>
      <c r="L142" s="2">
        <f t="shared" si="45"/>
        <v>1</v>
      </c>
      <c r="M142" s="2">
        <f t="shared" si="43"/>
        <v>5.2631578947368418E-2</v>
      </c>
      <c r="N142" s="2">
        <f t="shared" si="46"/>
        <v>18</v>
      </c>
      <c r="O142" s="2">
        <f t="shared" si="47"/>
        <v>3</v>
      </c>
      <c r="P142" s="2">
        <f t="shared" si="48"/>
        <v>0.16666666666666666</v>
      </c>
      <c r="Q142" s="2">
        <f t="shared" si="49"/>
        <v>8.3542188805346695E-4</v>
      </c>
    </row>
    <row r="143" spans="5:17" x14ac:dyDescent="0.25">
      <c r="E143" s="2" t="s">
        <v>1</v>
      </c>
      <c r="F143" s="2" t="s">
        <v>3</v>
      </c>
      <c r="G143" s="2" t="s">
        <v>2</v>
      </c>
      <c r="H143" s="2">
        <f t="shared" si="44"/>
        <v>2</v>
      </c>
      <c r="I143" s="2">
        <f t="shared" si="50"/>
        <v>21</v>
      </c>
      <c r="J143" s="2">
        <f t="shared" si="41"/>
        <v>9.5238095238095233E-2</v>
      </c>
      <c r="K143" s="2">
        <f t="shared" si="42"/>
        <v>19</v>
      </c>
      <c r="L143" s="2">
        <f t="shared" si="45"/>
        <v>5</v>
      </c>
      <c r="M143" s="2">
        <f t="shared" si="43"/>
        <v>0.26315789473684209</v>
      </c>
      <c r="N143" s="2">
        <f t="shared" si="46"/>
        <v>14</v>
      </c>
      <c r="O143" s="2">
        <f t="shared" si="47"/>
        <v>3</v>
      </c>
      <c r="P143" s="2">
        <f t="shared" si="48"/>
        <v>0.21428571428571427</v>
      </c>
      <c r="Q143" s="2">
        <f t="shared" si="49"/>
        <v>5.3705692803437156E-3</v>
      </c>
    </row>
    <row r="144" spans="5:17" x14ac:dyDescent="0.25">
      <c r="E144" s="2" t="s">
        <v>1</v>
      </c>
      <c r="F144" s="2" t="s">
        <v>4</v>
      </c>
      <c r="G144" s="2" t="s">
        <v>2</v>
      </c>
      <c r="H144" s="2">
        <f t="shared" si="44"/>
        <v>2</v>
      </c>
      <c r="I144" s="2">
        <f t="shared" si="50"/>
        <v>21</v>
      </c>
      <c r="J144" s="2">
        <f t="shared" si="41"/>
        <v>9.5238095238095233E-2</v>
      </c>
      <c r="K144" s="2">
        <f t="shared" si="42"/>
        <v>19</v>
      </c>
      <c r="L144" s="2">
        <f t="shared" si="45"/>
        <v>9</v>
      </c>
      <c r="M144" s="2">
        <f t="shared" si="43"/>
        <v>0.47368421052631576</v>
      </c>
      <c r="N144" s="2">
        <f t="shared" si="46"/>
        <v>10</v>
      </c>
      <c r="O144" s="2">
        <f t="shared" si="47"/>
        <v>3</v>
      </c>
      <c r="P144" s="2">
        <f t="shared" si="48"/>
        <v>0.3</v>
      </c>
      <c r="Q144" s="2">
        <f t="shared" si="49"/>
        <v>1.3533834586466164E-2</v>
      </c>
    </row>
    <row r="145" spans="5:17" x14ac:dyDescent="0.25">
      <c r="E145" s="2" t="s">
        <v>1</v>
      </c>
      <c r="F145" s="2" t="s">
        <v>38</v>
      </c>
      <c r="G145" s="2" t="s">
        <v>2</v>
      </c>
      <c r="H145" s="2">
        <f t="shared" si="44"/>
        <v>2</v>
      </c>
      <c r="I145" s="2">
        <f t="shared" si="50"/>
        <v>21</v>
      </c>
      <c r="J145" s="2">
        <f t="shared" si="41"/>
        <v>9.5238095238095233E-2</v>
      </c>
      <c r="K145" s="2">
        <f t="shared" si="42"/>
        <v>19</v>
      </c>
      <c r="L145" s="2">
        <f t="shared" si="45"/>
        <v>1</v>
      </c>
      <c r="M145" s="2">
        <f t="shared" si="43"/>
        <v>5.2631578947368418E-2</v>
      </c>
      <c r="N145" s="2">
        <f t="shared" si="46"/>
        <v>18</v>
      </c>
      <c r="O145" s="2">
        <f t="shared" si="47"/>
        <v>3</v>
      </c>
      <c r="P145" s="2">
        <f t="shared" si="48"/>
        <v>0.16666666666666666</v>
      </c>
      <c r="Q145" s="2">
        <f t="shared" si="49"/>
        <v>8.3542188805346695E-4</v>
      </c>
    </row>
    <row r="146" spans="5:17" x14ac:dyDescent="0.25">
      <c r="E146" s="2" t="s">
        <v>3</v>
      </c>
      <c r="F146" s="2" t="s">
        <v>0</v>
      </c>
      <c r="G146" s="2" t="s">
        <v>2</v>
      </c>
      <c r="H146" s="2">
        <f t="shared" si="44"/>
        <v>5</v>
      </c>
      <c r="I146" s="2">
        <f t="shared" si="50"/>
        <v>21</v>
      </c>
      <c r="J146" s="2">
        <f t="shared" si="41"/>
        <v>0.23809523809523808</v>
      </c>
      <c r="K146" s="2">
        <f t="shared" si="42"/>
        <v>16</v>
      </c>
      <c r="L146" s="2">
        <f t="shared" si="45"/>
        <v>1</v>
      </c>
      <c r="M146" s="2">
        <f t="shared" si="43"/>
        <v>6.25E-2</v>
      </c>
      <c r="N146" s="2">
        <f t="shared" si="46"/>
        <v>15</v>
      </c>
      <c r="O146" s="2">
        <f t="shared" si="47"/>
        <v>3</v>
      </c>
      <c r="P146" s="2">
        <f t="shared" si="48"/>
        <v>0.2</v>
      </c>
      <c r="Q146" s="2">
        <f t="shared" si="49"/>
        <v>2.976190476190476E-3</v>
      </c>
    </row>
    <row r="147" spans="5:17" x14ac:dyDescent="0.25">
      <c r="E147" s="2" t="s">
        <v>3</v>
      </c>
      <c r="F147" s="2" t="s">
        <v>1</v>
      </c>
      <c r="G147" s="2" t="s">
        <v>2</v>
      </c>
      <c r="H147" s="2">
        <f t="shared" si="44"/>
        <v>5</v>
      </c>
      <c r="I147" s="2">
        <f t="shared" si="50"/>
        <v>21</v>
      </c>
      <c r="J147" s="2">
        <f t="shared" si="41"/>
        <v>0.23809523809523808</v>
      </c>
      <c r="K147" s="2">
        <f t="shared" si="42"/>
        <v>16</v>
      </c>
      <c r="L147" s="2">
        <f t="shared" si="45"/>
        <v>2</v>
      </c>
      <c r="M147" s="2">
        <f t="shared" si="43"/>
        <v>0.125</v>
      </c>
      <c r="N147" s="2">
        <f t="shared" si="46"/>
        <v>14</v>
      </c>
      <c r="O147" s="2">
        <f t="shared" si="47"/>
        <v>3</v>
      </c>
      <c r="P147" s="2">
        <f t="shared" si="48"/>
        <v>0.21428571428571427</v>
      </c>
      <c r="Q147" s="2">
        <f t="shared" si="49"/>
        <v>6.3775510204081625E-3</v>
      </c>
    </row>
    <row r="148" spans="5:17" x14ac:dyDescent="0.25">
      <c r="E148" s="2" t="s">
        <v>3</v>
      </c>
      <c r="F148" s="2" t="s">
        <v>4</v>
      </c>
      <c r="G148" s="2" t="s">
        <v>2</v>
      </c>
      <c r="H148" s="2">
        <f t="shared" si="44"/>
        <v>5</v>
      </c>
      <c r="I148" s="2">
        <f t="shared" si="50"/>
        <v>21</v>
      </c>
      <c r="J148" s="2">
        <f t="shared" si="41"/>
        <v>0.23809523809523808</v>
      </c>
      <c r="K148" s="2">
        <f t="shared" si="42"/>
        <v>16</v>
      </c>
      <c r="L148" s="2">
        <f t="shared" si="45"/>
        <v>9</v>
      </c>
      <c r="M148" s="2">
        <f t="shared" si="43"/>
        <v>0.5625</v>
      </c>
      <c r="N148" s="2">
        <f t="shared" si="46"/>
        <v>7</v>
      </c>
      <c r="O148" s="2">
        <f t="shared" si="47"/>
        <v>3</v>
      </c>
      <c r="P148" s="2">
        <f t="shared" si="48"/>
        <v>0.42857142857142855</v>
      </c>
      <c r="Q148" s="2">
        <f t="shared" si="49"/>
        <v>5.7397959183673464E-2</v>
      </c>
    </row>
    <row r="149" spans="5:17" x14ac:dyDescent="0.25">
      <c r="E149" s="2" t="s">
        <v>3</v>
      </c>
      <c r="F149" s="2" t="s">
        <v>38</v>
      </c>
      <c r="G149" s="2" t="s">
        <v>2</v>
      </c>
      <c r="H149" s="2">
        <f t="shared" si="44"/>
        <v>5</v>
      </c>
      <c r="I149" s="2">
        <f t="shared" si="50"/>
        <v>21</v>
      </c>
      <c r="J149" s="2">
        <f t="shared" si="41"/>
        <v>0.23809523809523808</v>
      </c>
      <c r="K149" s="2">
        <f t="shared" si="42"/>
        <v>16</v>
      </c>
      <c r="L149" s="2">
        <f t="shared" si="45"/>
        <v>1</v>
      </c>
      <c r="M149" s="2">
        <f t="shared" si="43"/>
        <v>6.25E-2</v>
      </c>
      <c r="N149" s="2">
        <f t="shared" si="46"/>
        <v>15</v>
      </c>
      <c r="O149" s="2">
        <f t="shared" si="47"/>
        <v>3</v>
      </c>
      <c r="P149" s="2">
        <f t="shared" si="48"/>
        <v>0.2</v>
      </c>
      <c r="Q149" s="2">
        <f t="shared" si="49"/>
        <v>2.976190476190476E-3</v>
      </c>
    </row>
    <row r="150" spans="5:17" x14ac:dyDescent="0.25">
      <c r="E150" s="11" t="s">
        <v>4</v>
      </c>
      <c r="F150" s="11" t="s">
        <v>0</v>
      </c>
      <c r="G150" s="2" t="s">
        <v>2</v>
      </c>
      <c r="H150" s="2">
        <f t="shared" si="44"/>
        <v>9</v>
      </c>
      <c r="I150" s="2">
        <f t="shared" si="50"/>
        <v>21</v>
      </c>
      <c r="J150" s="2">
        <f t="shared" si="41"/>
        <v>0.42857142857142855</v>
      </c>
      <c r="K150" s="2">
        <f t="shared" si="42"/>
        <v>12</v>
      </c>
      <c r="L150" s="2">
        <f t="shared" si="45"/>
        <v>1</v>
      </c>
      <c r="M150" s="2">
        <f t="shared" si="43"/>
        <v>8.3333333333333329E-2</v>
      </c>
      <c r="N150" s="2">
        <f t="shared" si="46"/>
        <v>11</v>
      </c>
      <c r="O150" s="2">
        <f t="shared" si="47"/>
        <v>3</v>
      </c>
      <c r="P150" s="2">
        <f t="shared" si="48"/>
        <v>0.27272727272727271</v>
      </c>
      <c r="Q150" s="2">
        <f t="shared" si="49"/>
        <v>9.7402597402597383E-3</v>
      </c>
    </row>
    <row r="151" spans="5:17" x14ac:dyDescent="0.25">
      <c r="E151" s="11" t="s">
        <v>4</v>
      </c>
      <c r="F151" s="11" t="s">
        <v>1</v>
      </c>
      <c r="G151" s="2" t="s">
        <v>2</v>
      </c>
      <c r="H151" s="2">
        <f t="shared" si="44"/>
        <v>9</v>
      </c>
      <c r="I151" s="2">
        <f t="shared" si="50"/>
        <v>21</v>
      </c>
      <c r="J151" s="2">
        <f t="shared" si="41"/>
        <v>0.42857142857142855</v>
      </c>
      <c r="K151" s="2">
        <f t="shared" si="42"/>
        <v>12</v>
      </c>
      <c r="L151" s="2">
        <f t="shared" si="45"/>
        <v>2</v>
      </c>
      <c r="M151" s="2">
        <f t="shared" si="43"/>
        <v>0.16666666666666666</v>
      </c>
      <c r="N151" s="2">
        <f t="shared" si="46"/>
        <v>10</v>
      </c>
      <c r="O151" s="2">
        <f t="shared" si="47"/>
        <v>3</v>
      </c>
      <c r="P151" s="2">
        <f t="shared" si="48"/>
        <v>0.3</v>
      </c>
      <c r="Q151" s="2">
        <f t="shared" si="49"/>
        <v>2.1428571428571425E-2</v>
      </c>
    </row>
    <row r="152" spans="5:17" x14ac:dyDescent="0.25">
      <c r="E152" s="11" t="s">
        <v>4</v>
      </c>
      <c r="F152" s="11" t="s">
        <v>3</v>
      </c>
      <c r="G152" s="2" t="s">
        <v>2</v>
      </c>
      <c r="H152" s="2">
        <f t="shared" si="44"/>
        <v>9</v>
      </c>
      <c r="I152" s="2">
        <f t="shared" si="50"/>
        <v>21</v>
      </c>
      <c r="J152" s="2">
        <f t="shared" si="41"/>
        <v>0.42857142857142855</v>
      </c>
      <c r="K152" s="2">
        <f t="shared" si="42"/>
        <v>12</v>
      </c>
      <c r="L152" s="2">
        <f t="shared" si="45"/>
        <v>5</v>
      </c>
      <c r="M152" s="2">
        <f t="shared" si="43"/>
        <v>0.41666666666666669</v>
      </c>
      <c r="N152" s="2">
        <f t="shared" si="46"/>
        <v>7</v>
      </c>
      <c r="O152" s="2">
        <f t="shared" si="47"/>
        <v>3</v>
      </c>
      <c r="P152" s="2">
        <f t="shared" si="48"/>
        <v>0.42857142857142855</v>
      </c>
      <c r="Q152" s="2">
        <f t="shared" si="49"/>
        <v>7.6530612244897961E-2</v>
      </c>
    </row>
    <row r="153" spans="5:17" x14ac:dyDescent="0.25">
      <c r="E153" s="11" t="s">
        <v>4</v>
      </c>
      <c r="F153" s="11" t="s">
        <v>38</v>
      </c>
      <c r="G153" s="2" t="s">
        <v>2</v>
      </c>
      <c r="H153" s="2">
        <f t="shared" si="44"/>
        <v>9</v>
      </c>
      <c r="I153" s="2">
        <f t="shared" si="50"/>
        <v>21</v>
      </c>
      <c r="J153" s="2">
        <f t="shared" si="41"/>
        <v>0.42857142857142855</v>
      </c>
      <c r="K153" s="2">
        <f t="shared" si="42"/>
        <v>12</v>
      </c>
      <c r="L153" s="2">
        <f t="shared" si="45"/>
        <v>1</v>
      </c>
      <c r="M153" s="2">
        <f t="shared" si="43"/>
        <v>8.3333333333333329E-2</v>
      </c>
      <c r="N153" s="2">
        <f t="shared" si="46"/>
        <v>11</v>
      </c>
      <c r="O153" s="2">
        <f t="shared" si="47"/>
        <v>3</v>
      </c>
      <c r="P153" s="2">
        <f t="shared" si="48"/>
        <v>0.27272727272727271</v>
      </c>
      <c r="Q153" s="2">
        <f t="shared" si="49"/>
        <v>9.7402597402597383E-3</v>
      </c>
    </row>
    <row r="154" spans="5:17" x14ac:dyDescent="0.25">
      <c r="E154" s="11" t="s">
        <v>38</v>
      </c>
      <c r="F154" s="11" t="s">
        <v>0</v>
      </c>
      <c r="G154" s="2" t="s">
        <v>2</v>
      </c>
      <c r="H154" s="11">
        <f t="shared" si="44"/>
        <v>1</v>
      </c>
      <c r="I154" s="2">
        <f t="shared" si="50"/>
        <v>21</v>
      </c>
      <c r="J154" s="2">
        <f t="shared" si="41"/>
        <v>4.7619047619047616E-2</v>
      </c>
      <c r="K154" s="2">
        <f t="shared" si="42"/>
        <v>20</v>
      </c>
      <c r="L154" s="2">
        <f t="shared" si="45"/>
        <v>1</v>
      </c>
      <c r="M154" s="2">
        <f t="shared" si="43"/>
        <v>0.05</v>
      </c>
      <c r="N154" s="2">
        <f t="shared" si="46"/>
        <v>19</v>
      </c>
      <c r="O154" s="2">
        <f t="shared" si="47"/>
        <v>3</v>
      </c>
      <c r="P154" s="2">
        <f t="shared" si="48"/>
        <v>0.15789473684210525</v>
      </c>
      <c r="Q154" s="2">
        <f t="shared" si="49"/>
        <v>3.7593984962406017E-4</v>
      </c>
    </row>
    <row r="155" spans="5:17" x14ac:dyDescent="0.25">
      <c r="E155" s="11" t="s">
        <v>38</v>
      </c>
      <c r="F155" s="11" t="s">
        <v>1</v>
      </c>
      <c r="G155" s="2" t="s">
        <v>2</v>
      </c>
      <c r="H155" s="11">
        <f t="shared" si="44"/>
        <v>1</v>
      </c>
      <c r="I155" s="2">
        <f t="shared" si="50"/>
        <v>21</v>
      </c>
      <c r="J155" s="2">
        <f t="shared" si="41"/>
        <v>4.7619047619047616E-2</v>
      </c>
      <c r="K155" s="2">
        <f t="shared" si="42"/>
        <v>20</v>
      </c>
      <c r="L155" s="2">
        <f t="shared" si="45"/>
        <v>2</v>
      </c>
      <c r="M155" s="2">
        <f t="shared" si="43"/>
        <v>0.1</v>
      </c>
      <c r="N155" s="2">
        <f t="shared" si="46"/>
        <v>18</v>
      </c>
      <c r="O155" s="2">
        <f t="shared" si="47"/>
        <v>3</v>
      </c>
      <c r="P155" s="2">
        <f t="shared" si="48"/>
        <v>0.16666666666666666</v>
      </c>
      <c r="Q155" s="2">
        <f t="shared" si="49"/>
        <v>7.9365079365079365E-4</v>
      </c>
    </row>
    <row r="156" spans="5:17" x14ac:dyDescent="0.25">
      <c r="E156" s="11" t="s">
        <v>38</v>
      </c>
      <c r="F156" s="11" t="s">
        <v>3</v>
      </c>
      <c r="G156" s="2" t="s">
        <v>2</v>
      </c>
      <c r="H156" s="11">
        <f t="shared" si="44"/>
        <v>1</v>
      </c>
      <c r="I156" s="2">
        <f t="shared" si="50"/>
        <v>21</v>
      </c>
      <c r="J156" s="2">
        <f t="shared" si="41"/>
        <v>4.7619047619047616E-2</v>
      </c>
      <c r="K156" s="2">
        <f t="shared" si="42"/>
        <v>20</v>
      </c>
      <c r="L156" s="2">
        <f t="shared" si="45"/>
        <v>5</v>
      </c>
      <c r="M156" s="2">
        <f t="shared" si="43"/>
        <v>0.25</v>
      </c>
      <c r="N156" s="2">
        <f t="shared" si="46"/>
        <v>15</v>
      </c>
      <c r="O156" s="2">
        <f t="shared" si="47"/>
        <v>3</v>
      </c>
      <c r="P156" s="2">
        <f t="shared" si="48"/>
        <v>0.2</v>
      </c>
      <c r="Q156" s="2">
        <f t="shared" si="49"/>
        <v>2.3809523809523812E-3</v>
      </c>
    </row>
    <row r="157" spans="5:17" x14ac:dyDescent="0.25">
      <c r="E157" s="11" t="s">
        <v>38</v>
      </c>
      <c r="F157" s="11" t="s">
        <v>4</v>
      </c>
      <c r="G157" s="2" t="s">
        <v>2</v>
      </c>
      <c r="H157" s="11">
        <f t="shared" si="44"/>
        <v>1</v>
      </c>
      <c r="I157" s="2">
        <f t="shared" si="50"/>
        <v>21</v>
      </c>
      <c r="J157" s="2">
        <f t="shared" si="41"/>
        <v>4.7619047619047616E-2</v>
      </c>
      <c r="K157" s="2">
        <f t="shared" si="42"/>
        <v>20</v>
      </c>
      <c r="L157" s="2">
        <f t="shared" si="45"/>
        <v>9</v>
      </c>
      <c r="M157" s="2">
        <f t="shared" si="43"/>
        <v>0.45</v>
      </c>
      <c r="N157" s="2">
        <f t="shared" si="46"/>
        <v>11</v>
      </c>
      <c r="O157" s="2">
        <f t="shared" si="47"/>
        <v>3</v>
      </c>
      <c r="P157" s="2">
        <f t="shared" si="48"/>
        <v>0.27272727272727271</v>
      </c>
      <c r="Q157" s="2">
        <f t="shared" si="49"/>
        <v>5.8441558441558435E-3</v>
      </c>
    </row>
    <row r="158" spans="5:17" x14ac:dyDescent="0.25">
      <c r="P158" s="2" t="s">
        <v>12</v>
      </c>
      <c r="Q158" s="11">
        <f>SUM(Q138:Q157)</f>
        <v>0.22653223969013442</v>
      </c>
    </row>
    <row r="160" spans="5:17" x14ac:dyDescent="0.25">
      <c r="G160" s="18" t="s">
        <v>30</v>
      </c>
    </row>
    <row r="161" spans="5:17" x14ac:dyDescent="0.25">
      <c r="G161" s="2" t="s">
        <v>7</v>
      </c>
      <c r="H161" s="2" t="s">
        <v>112</v>
      </c>
      <c r="I161" s="2" t="s">
        <v>37</v>
      </c>
      <c r="J161" s="2" t="s">
        <v>9</v>
      </c>
      <c r="M161" s="3"/>
      <c r="N161" s="3"/>
    </row>
    <row r="162" spans="5:17" x14ac:dyDescent="0.25">
      <c r="G162" s="2" t="s">
        <v>3</v>
      </c>
      <c r="H162" s="2">
        <f>VLOOKUP(G162,$B$4:$C$9,2)</f>
        <v>5</v>
      </c>
      <c r="I162" s="2">
        <f>$C$10</f>
        <v>21</v>
      </c>
      <c r="J162" s="2">
        <f t="shared" ref="J162" si="51">H162/I162</f>
        <v>0.23809523809523808</v>
      </c>
      <c r="M162" s="3"/>
      <c r="N162" s="3"/>
    </row>
    <row r="163" spans="5:17" x14ac:dyDescent="0.25">
      <c r="I163" s="2" t="s">
        <v>12</v>
      </c>
      <c r="J163" s="2">
        <f>SUM(J162)</f>
        <v>0.23809523809523808</v>
      </c>
    </row>
    <row r="165" spans="5:17" x14ac:dyDescent="0.25">
      <c r="F165" s="18" t="s">
        <v>31</v>
      </c>
    </row>
    <row r="166" spans="5:17" x14ac:dyDescent="0.25">
      <c r="F166" s="2" t="s">
        <v>7</v>
      </c>
      <c r="G166" s="2" t="s">
        <v>8</v>
      </c>
      <c r="H166" s="2" t="s">
        <v>112</v>
      </c>
      <c r="I166" s="2" t="s">
        <v>37</v>
      </c>
      <c r="J166" s="2" t="s">
        <v>9</v>
      </c>
      <c r="K166" s="2" t="s">
        <v>36</v>
      </c>
      <c r="L166" s="2" t="s">
        <v>113</v>
      </c>
      <c r="M166" s="2" t="s">
        <v>10</v>
      </c>
      <c r="N166" s="2" t="s">
        <v>11</v>
      </c>
    </row>
    <row r="167" spans="5:17" x14ac:dyDescent="0.25">
      <c r="F167" s="2" t="s">
        <v>0</v>
      </c>
      <c r="G167" s="2" t="s">
        <v>3</v>
      </c>
      <c r="H167" s="2">
        <f>VLOOKUP(F167,$B$4:$C$9,2)</f>
        <v>1</v>
      </c>
      <c r="I167" s="2">
        <f>$C$10</f>
        <v>21</v>
      </c>
      <c r="J167" s="2">
        <f>H167/I167</f>
        <v>4.7619047619047616E-2</v>
      </c>
      <c r="K167" s="2">
        <f>I167-H167</f>
        <v>20</v>
      </c>
      <c r="L167" s="2">
        <f>VLOOKUP(G167,$B$4:$C$9,2)</f>
        <v>5</v>
      </c>
      <c r="M167" s="2">
        <f>L167/K167</f>
        <v>0.25</v>
      </c>
      <c r="N167" s="2">
        <f>J167*M167</f>
        <v>1.1904761904761904E-2</v>
      </c>
    </row>
    <row r="168" spans="5:17" x14ac:dyDescent="0.25">
      <c r="F168" s="2" t="s">
        <v>1</v>
      </c>
      <c r="G168" s="2" t="s">
        <v>3</v>
      </c>
      <c r="H168" s="2">
        <f t="shared" ref="H168:H171" si="52">VLOOKUP(F168,$B$4:$C$9,2)</f>
        <v>2</v>
      </c>
      <c r="I168" s="2">
        <f>$C$10</f>
        <v>21</v>
      </c>
      <c r="J168" s="2">
        <f t="shared" ref="J168:J171" si="53">H168/I168</f>
        <v>9.5238095238095233E-2</v>
      </c>
      <c r="K168" s="2">
        <f t="shared" ref="K168:K171" si="54">I168-H168</f>
        <v>19</v>
      </c>
      <c r="L168" s="2">
        <f t="shared" ref="L168:L171" si="55">VLOOKUP(G168,$B$4:$C$9,2)</f>
        <v>5</v>
      </c>
      <c r="M168" s="2">
        <f t="shared" ref="M168:M171" si="56">L168/K168</f>
        <v>0.26315789473684209</v>
      </c>
      <c r="N168" s="2">
        <f t="shared" ref="N168:N171" si="57">J168*M168</f>
        <v>2.5062656641604009E-2</v>
      </c>
    </row>
    <row r="169" spans="5:17" x14ac:dyDescent="0.25">
      <c r="F169" s="2" t="s">
        <v>2</v>
      </c>
      <c r="G169" s="2" t="s">
        <v>3</v>
      </c>
      <c r="H169" s="2">
        <f t="shared" si="52"/>
        <v>3</v>
      </c>
      <c r="I169" s="2">
        <f>$C$10</f>
        <v>21</v>
      </c>
      <c r="J169" s="2">
        <f t="shared" si="53"/>
        <v>0.14285714285714285</v>
      </c>
      <c r="K169" s="2">
        <f t="shared" si="54"/>
        <v>18</v>
      </c>
      <c r="L169" s="2">
        <f t="shared" si="55"/>
        <v>5</v>
      </c>
      <c r="M169" s="2">
        <f t="shared" si="56"/>
        <v>0.27777777777777779</v>
      </c>
      <c r="N169" s="2">
        <f t="shared" si="57"/>
        <v>3.968253968253968E-2</v>
      </c>
    </row>
    <row r="170" spans="5:17" x14ac:dyDescent="0.25">
      <c r="F170" s="2" t="s">
        <v>4</v>
      </c>
      <c r="G170" s="2" t="s">
        <v>3</v>
      </c>
      <c r="H170" s="2">
        <f t="shared" si="52"/>
        <v>9</v>
      </c>
      <c r="I170" s="2">
        <f>$C$10</f>
        <v>21</v>
      </c>
      <c r="J170" s="2">
        <f t="shared" si="53"/>
        <v>0.42857142857142855</v>
      </c>
      <c r="K170" s="2">
        <f t="shared" si="54"/>
        <v>12</v>
      </c>
      <c r="L170" s="2">
        <f t="shared" si="55"/>
        <v>5</v>
      </c>
      <c r="M170" s="2">
        <f t="shared" si="56"/>
        <v>0.41666666666666669</v>
      </c>
      <c r="N170" s="2">
        <f t="shared" si="57"/>
        <v>0.17857142857142858</v>
      </c>
    </row>
    <row r="171" spans="5:17" x14ac:dyDescent="0.25">
      <c r="F171" s="11" t="s">
        <v>38</v>
      </c>
      <c r="G171" s="2" t="s">
        <v>3</v>
      </c>
      <c r="H171" s="2">
        <f t="shared" si="52"/>
        <v>1</v>
      </c>
      <c r="I171" s="2">
        <f>$C$10</f>
        <v>21</v>
      </c>
      <c r="J171" s="2">
        <f t="shared" si="53"/>
        <v>4.7619047619047616E-2</v>
      </c>
      <c r="K171" s="2">
        <f t="shared" si="54"/>
        <v>20</v>
      </c>
      <c r="L171" s="2">
        <f t="shared" si="55"/>
        <v>5</v>
      </c>
      <c r="M171" s="2">
        <f t="shared" si="56"/>
        <v>0.25</v>
      </c>
      <c r="N171" s="2">
        <f t="shared" si="57"/>
        <v>1.1904761904761904E-2</v>
      </c>
    </row>
    <row r="172" spans="5:17" x14ac:dyDescent="0.25">
      <c r="M172" s="6" t="s">
        <v>12</v>
      </c>
      <c r="N172" s="6">
        <f>SUM(N167:N171)</f>
        <v>0.2671261487050961</v>
      </c>
    </row>
    <row r="174" spans="5:17" x14ac:dyDescent="0.25">
      <c r="E174" s="18" t="s">
        <v>32</v>
      </c>
    </row>
    <row r="175" spans="5:17" x14ac:dyDescent="0.25">
      <c r="E175" s="2" t="s">
        <v>7</v>
      </c>
      <c r="F175" s="2" t="s">
        <v>8</v>
      </c>
      <c r="G175" s="2" t="s">
        <v>14</v>
      </c>
      <c r="H175" s="2" t="s">
        <v>112</v>
      </c>
      <c r="I175" s="2" t="s">
        <v>37</v>
      </c>
      <c r="J175" s="2" t="s">
        <v>9</v>
      </c>
      <c r="K175" s="2" t="s">
        <v>36</v>
      </c>
      <c r="L175" s="2" t="s">
        <v>113</v>
      </c>
      <c r="M175" s="2" t="s">
        <v>10</v>
      </c>
      <c r="N175" s="2" t="s">
        <v>36</v>
      </c>
      <c r="O175" s="2" t="s">
        <v>114</v>
      </c>
      <c r="P175" s="2" t="s">
        <v>13</v>
      </c>
      <c r="Q175" s="2" t="s">
        <v>11</v>
      </c>
    </row>
    <row r="176" spans="5:17" x14ac:dyDescent="0.25">
      <c r="E176" s="2" t="s">
        <v>0</v>
      </c>
      <c r="F176" s="2" t="s">
        <v>1</v>
      </c>
      <c r="G176" s="2" t="s">
        <v>3</v>
      </c>
      <c r="H176" s="2">
        <f>VLOOKUP(E176,$B$4:$C$9,2)</f>
        <v>1</v>
      </c>
      <c r="I176" s="2">
        <f>$C$10</f>
        <v>21</v>
      </c>
      <c r="J176" s="2">
        <f t="shared" ref="J176:J195" si="58">H176/I176</f>
        <v>4.7619047619047616E-2</v>
      </c>
      <c r="K176" s="2">
        <f t="shared" ref="K176:K195" si="59">I176-H176</f>
        <v>20</v>
      </c>
      <c r="L176" s="2">
        <f>VLOOKUP(F176,$B$4:$C$9,2)</f>
        <v>2</v>
      </c>
      <c r="M176" s="2">
        <f t="shared" ref="M176:M195" si="60">L176/K176</f>
        <v>0.1</v>
      </c>
      <c r="N176" s="2">
        <f>K176-L176</f>
        <v>18</v>
      </c>
      <c r="O176" s="2">
        <f>VLOOKUP(G176,$B$4:$C$9,2)</f>
        <v>5</v>
      </c>
      <c r="P176" s="2">
        <f>O176/N176</f>
        <v>0.27777777777777779</v>
      </c>
      <c r="Q176" s="2">
        <f>J176*M176*P176</f>
        <v>1.3227513227513229E-3</v>
      </c>
    </row>
    <row r="177" spans="5:17" x14ac:dyDescent="0.25">
      <c r="E177" s="2" t="s">
        <v>0</v>
      </c>
      <c r="F177" s="2" t="s">
        <v>2</v>
      </c>
      <c r="G177" s="2" t="s">
        <v>3</v>
      </c>
      <c r="H177" s="2">
        <f t="shared" ref="H177:H195" si="61">VLOOKUP(E177,$B$4:$C$9,2)</f>
        <v>1</v>
      </c>
      <c r="I177" s="2">
        <f>$C$10</f>
        <v>21</v>
      </c>
      <c r="J177" s="2">
        <f t="shared" si="58"/>
        <v>4.7619047619047616E-2</v>
      </c>
      <c r="K177" s="2">
        <f t="shared" si="59"/>
        <v>20</v>
      </c>
      <c r="L177" s="2">
        <f t="shared" ref="L177:L195" si="62">VLOOKUP(F177,$B$4:$C$9,2)</f>
        <v>3</v>
      </c>
      <c r="M177" s="2">
        <f t="shared" si="60"/>
        <v>0.15</v>
      </c>
      <c r="N177" s="2">
        <f t="shared" ref="N177:N195" si="63">K177-L177</f>
        <v>17</v>
      </c>
      <c r="O177" s="2">
        <f t="shared" ref="O177:O195" si="64">VLOOKUP(G177,$B$4:$C$9,2)</f>
        <v>5</v>
      </c>
      <c r="P177" s="2">
        <f t="shared" ref="P177:P195" si="65">O177/N177</f>
        <v>0.29411764705882354</v>
      </c>
      <c r="Q177" s="2">
        <f t="shared" ref="Q177:Q195" si="66">J177*M177*P177</f>
        <v>2.1008403361344537E-3</v>
      </c>
    </row>
    <row r="178" spans="5:17" x14ac:dyDescent="0.25">
      <c r="E178" s="2" t="s">
        <v>0</v>
      </c>
      <c r="F178" s="2" t="s">
        <v>4</v>
      </c>
      <c r="G178" s="2" t="s">
        <v>3</v>
      </c>
      <c r="H178" s="2">
        <f t="shared" si="61"/>
        <v>1</v>
      </c>
      <c r="I178" s="2">
        <f>$C$10</f>
        <v>21</v>
      </c>
      <c r="J178" s="2">
        <f t="shared" si="58"/>
        <v>4.7619047619047616E-2</v>
      </c>
      <c r="K178" s="2">
        <f t="shared" si="59"/>
        <v>20</v>
      </c>
      <c r="L178" s="2">
        <f t="shared" si="62"/>
        <v>9</v>
      </c>
      <c r="M178" s="2">
        <f t="shared" si="60"/>
        <v>0.45</v>
      </c>
      <c r="N178" s="2">
        <f t="shared" si="63"/>
        <v>11</v>
      </c>
      <c r="O178" s="2">
        <f t="shared" si="64"/>
        <v>5</v>
      </c>
      <c r="P178" s="2">
        <f t="shared" si="65"/>
        <v>0.45454545454545453</v>
      </c>
      <c r="Q178" s="2">
        <f t="shared" si="66"/>
        <v>9.74025974025974E-3</v>
      </c>
    </row>
    <row r="179" spans="5:17" x14ac:dyDescent="0.25">
      <c r="E179" s="2" t="s">
        <v>0</v>
      </c>
      <c r="F179" s="2" t="s">
        <v>38</v>
      </c>
      <c r="G179" s="2" t="s">
        <v>3</v>
      </c>
      <c r="H179" s="2">
        <f t="shared" si="61"/>
        <v>1</v>
      </c>
      <c r="I179" s="2">
        <f t="shared" ref="I179:I195" si="67">$C$10</f>
        <v>21</v>
      </c>
      <c r="J179" s="2">
        <f t="shared" si="58"/>
        <v>4.7619047619047616E-2</v>
      </c>
      <c r="K179" s="2">
        <f t="shared" si="59"/>
        <v>20</v>
      </c>
      <c r="L179" s="2">
        <f t="shared" si="62"/>
        <v>1</v>
      </c>
      <c r="M179" s="2">
        <f t="shared" si="60"/>
        <v>0.05</v>
      </c>
      <c r="N179" s="2">
        <f t="shared" si="63"/>
        <v>19</v>
      </c>
      <c r="O179" s="2">
        <f t="shared" si="64"/>
        <v>5</v>
      </c>
      <c r="P179" s="2">
        <f t="shared" si="65"/>
        <v>0.26315789473684209</v>
      </c>
      <c r="Q179" s="2">
        <f t="shared" si="66"/>
        <v>6.2656641604010032E-4</v>
      </c>
    </row>
    <row r="180" spans="5:17" x14ac:dyDescent="0.25">
      <c r="E180" s="2" t="s">
        <v>1</v>
      </c>
      <c r="F180" s="2" t="s">
        <v>0</v>
      </c>
      <c r="G180" s="2" t="s">
        <v>3</v>
      </c>
      <c r="H180" s="2">
        <f t="shared" si="61"/>
        <v>2</v>
      </c>
      <c r="I180" s="2">
        <f t="shared" si="67"/>
        <v>21</v>
      </c>
      <c r="J180" s="2">
        <f t="shared" si="58"/>
        <v>9.5238095238095233E-2</v>
      </c>
      <c r="K180" s="2">
        <f t="shared" si="59"/>
        <v>19</v>
      </c>
      <c r="L180" s="2">
        <f t="shared" si="62"/>
        <v>1</v>
      </c>
      <c r="M180" s="2">
        <f t="shared" si="60"/>
        <v>5.2631578947368418E-2</v>
      </c>
      <c r="N180" s="2">
        <f t="shared" si="63"/>
        <v>18</v>
      </c>
      <c r="O180" s="2">
        <f t="shared" si="64"/>
        <v>5</v>
      </c>
      <c r="P180" s="2">
        <f t="shared" si="65"/>
        <v>0.27777777777777779</v>
      </c>
      <c r="Q180" s="2">
        <f t="shared" si="66"/>
        <v>1.3923698134224449E-3</v>
      </c>
    </row>
    <row r="181" spans="5:17" x14ac:dyDescent="0.25">
      <c r="E181" s="2" t="s">
        <v>1</v>
      </c>
      <c r="F181" s="2" t="s">
        <v>2</v>
      </c>
      <c r="G181" s="2" t="s">
        <v>3</v>
      </c>
      <c r="H181" s="2">
        <f t="shared" si="61"/>
        <v>2</v>
      </c>
      <c r="I181" s="2">
        <f t="shared" si="67"/>
        <v>21</v>
      </c>
      <c r="J181" s="2">
        <f t="shared" si="58"/>
        <v>9.5238095238095233E-2</v>
      </c>
      <c r="K181" s="2">
        <f t="shared" si="59"/>
        <v>19</v>
      </c>
      <c r="L181" s="2">
        <f t="shared" si="62"/>
        <v>3</v>
      </c>
      <c r="M181" s="2">
        <f t="shared" si="60"/>
        <v>0.15789473684210525</v>
      </c>
      <c r="N181" s="2">
        <f t="shared" si="63"/>
        <v>16</v>
      </c>
      <c r="O181" s="2">
        <f t="shared" si="64"/>
        <v>5</v>
      </c>
      <c r="P181" s="2">
        <f t="shared" si="65"/>
        <v>0.3125</v>
      </c>
      <c r="Q181" s="2">
        <f t="shared" si="66"/>
        <v>4.6992481203007516E-3</v>
      </c>
    </row>
    <row r="182" spans="5:17" x14ac:dyDescent="0.25">
      <c r="E182" s="2" t="s">
        <v>1</v>
      </c>
      <c r="F182" s="2" t="s">
        <v>4</v>
      </c>
      <c r="G182" s="2" t="s">
        <v>3</v>
      </c>
      <c r="H182" s="2">
        <f t="shared" si="61"/>
        <v>2</v>
      </c>
      <c r="I182" s="2">
        <f t="shared" si="67"/>
        <v>21</v>
      </c>
      <c r="J182" s="2">
        <f t="shared" si="58"/>
        <v>9.5238095238095233E-2</v>
      </c>
      <c r="K182" s="2">
        <f t="shared" si="59"/>
        <v>19</v>
      </c>
      <c r="L182" s="2">
        <f t="shared" si="62"/>
        <v>9</v>
      </c>
      <c r="M182" s="2">
        <f t="shared" si="60"/>
        <v>0.47368421052631576</v>
      </c>
      <c r="N182" s="2">
        <f t="shared" si="63"/>
        <v>10</v>
      </c>
      <c r="O182" s="2">
        <f t="shared" si="64"/>
        <v>5</v>
      </c>
      <c r="P182" s="2">
        <f t="shared" si="65"/>
        <v>0.5</v>
      </c>
      <c r="Q182" s="2">
        <f t="shared" si="66"/>
        <v>2.2556390977443608E-2</v>
      </c>
    </row>
    <row r="183" spans="5:17" x14ac:dyDescent="0.25">
      <c r="E183" s="2" t="s">
        <v>1</v>
      </c>
      <c r="F183" s="2" t="s">
        <v>38</v>
      </c>
      <c r="G183" s="2" t="s">
        <v>3</v>
      </c>
      <c r="H183" s="2">
        <f t="shared" si="61"/>
        <v>2</v>
      </c>
      <c r="I183" s="2">
        <f t="shared" si="67"/>
        <v>21</v>
      </c>
      <c r="J183" s="2">
        <f t="shared" si="58"/>
        <v>9.5238095238095233E-2</v>
      </c>
      <c r="K183" s="2">
        <f t="shared" si="59"/>
        <v>19</v>
      </c>
      <c r="L183" s="2">
        <f t="shared" si="62"/>
        <v>1</v>
      </c>
      <c r="M183" s="2">
        <f t="shared" si="60"/>
        <v>5.2631578947368418E-2</v>
      </c>
      <c r="N183" s="2">
        <f t="shared" si="63"/>
        <v>18</v>
      </c>
      <c r="O183" s="2">
        <f t="shared" si="64"/>
        <v>5</v>
      </c>
      <c r="P183" s="2">
        <f t="shared" si="65"/>
        <v>0.27777777777777779</v>
      </c>
      <c r="Q183" s="2">
        <f t="shared" si="66"/>
        <v>1.3923698134224449E-3</v>
      </c>
    </row>
    <row r="184" spans="5:17" x14ac:dyDescent="0.25">
      <c r="E184" s="2" t="s">
        <v>2</v>
      </c>
      <c r="F184" s="2" t="s">
        <v>0</v>
      </c>
      <c r="G184" s="2" t="s">
        <v>3</v>
      </c>
      <c r="H184" s="2">
        <f t="shared" si="61"/>
        <v>3</v>
      </c>
      <c r="I184" s="2">
        <f t="shared" si="67"/>
        <v>21</v>
      </c>
      <c r="J184" s="2">
        <f t="shared" si="58"/>
        <v>0.14285714285714285</v>
      </c>
      <c r="K184" s="2">
        <f t="shared" si="59"/>
        <v>18</v>
      </c>
      <c r="L184" s="2">
        <f t="shared" si="62"/>
        <v>1</v>
      </c>
      <c r="M184" s="2">
        <f t="shared" si="60"/>
        <v>5.5555555555555552E-2</v>
      </c>
      <c r="N184" s="2">
        <f t="shared" si="63"/>
        <v>17</v>
      </c>
      <c r="O184" s="2">
        <f t="shared" si="64"/>
        <v>5</v>
      </c>
      <c r="P184" s="2">
        <f t="shared" si="65"/>
        <v>0.29411764705882354</v>
      </c>
      <c r="Q184" s="2">
        <f t="shared" si="66"/>
        <v>2.334267040149393E-3</v>
      </c>
    </row>
    <row r="185" spans="5:17" x14ac:dyDescent="0.25">
      <c r="E185" s="2" t="s">
        <v>2</v>
      </c>
      <c r="F185" s="2" t="s">
        <v>1</v>
      </c>
      <c r="G185" s="2" t="s">
        <v>3</v>
      </c>
      <c r="H185" s="2">
        <f t="shared" si="61"/>
        <v>3</v>
      </c>
      <c r="I185" s="2">
        <f t="shared" si="67"/>
        <v>21</v>
      </c>
      <c r="J185" s="2">
        <f t="shared" si="58"/>
        <v>0.14285714285714285</v>
      </c>
      <c r="K185" s="2">
        <f t="shared" si="59"/>
        <v>18</v>
      </c>
      <c r="L185" s="2">
        <f t="shared" si="62"/>
        <v>2</v>
      </c>
      <c r="M185" s="2">
        <f t="shared" si="60"/>
        <v>0.1111111111111111</v>
      </c>
      <c r="N185" s="2">
        <f t="shared" si="63"/>
        <v>16</v>
      </c>
      <c r="O185" s="2">
        <f t="shared" si="64"/>
        <v>5</v>
      </c>
      <c r="P185" s="2">
        <f t="shared" si="65"/>
        <v>0.3125</v>
      </c>
      <c r="Q185" s="2">
        <f t="shared" si="66"/>
        <v>4.96031746031746E-3</v>
      </c>
    </row>
    <row r="186" spans="5:17" x14ac:dyDescent="0.25">
      <c r="E186" s="2" t="s">
        <v>2</v>
      </c>
      <c r="F186" s="2" t="s">
        <v>4</v>
      </c>
      <c r="G186" s="2" t="s">
        <v>3</v>
      </c>
      <c r="H186" s="2">
        <f t="shared" si="61"/>
        <v>3</v>
      </c>
      <c r="I186" s="2">
        <f t="shared" si="67"/>
        <v>21</v>
      </c>
      <c r="J186" s="2">
        <f t="shared" si="58"/>
        <v>0.14285714285714285</v>
      </c>
      <c r="K186" s="2">
        <f t="shared" si="59"/>
        <v>18</v>
      </c>
      <c r="L186" s="2">
        <f t="shared" si="62"/>
        <v>9</v>
      </c>
      <c r="M186" s="2">
        <f t="shared" si="60"/>
        <v>0.5</v>
      </c>
      <c r="N186" s="2">
        <f t="shared" si="63"/>
        <v>9</v>
      </c>
      <c r="O186" s="2">
        <f t="shared" si="64"/>
        <v>5</v>
      </c>
      <c r="P186" s="2">
        <f t="shared" si="65"/>
        <v>0.55555555555555558</v>
      </c>
      <c r="Q186" s="2">
        <f t="shared" si="66"/>
        <v>3.968253968253968E-2</v>
      </c>
    </row>
    <row r="187" spans="5:17" x14ac:dyDescent="0.25">
      <c r="E187" s="2" t="s">
        <v>2</v>
      </c>
      <c r="F187" s="2" t="s">
        <v>38</v>
      </c>
      <c r="G187" s="2" t="s">
        <v>3</v>
      </c>
      <c r="H187" s="2">
        <f t="shared" si="61"/>
        <v>3</v>
      </c>
      <c r="I187" s="2">
        <f t="shared" si="67"/>
        <v>21</v>
      </c>
      <c r="J187" s="2">
        <f t="shared" si="58"/>
        <v>0.14285714285714285</v>
      </c>
      <c r="K187" s="2">
        <f t="shared" si="59"/>
        <v>18</v>
      </c>
      <c r="L187" s="2">
        <f t="shared" si="62"/>
        <v>1</v>
      </c>
      <c r="M187" s="2">
        <f t="shared" si="60"/>
        <v>5.5555555555555552E-2</v>
      </c>
      <c r="N187" s="2">
        <f t="shared" si="63"/>
        <v>17</v>
      </c>
      <c r="O187" s="2">
        <f t="shared" si="64"/>
        <v>5</v>
      </c>
      <c r="P187" s="2">
        <f t="shared" si="65"/>
        <v>0.29411764705882354</v>
      </c>
      <c r="Q187" s="2">
        <f t="shared" si="66"/>
        <v>2.334267040149393E-3</v>
      </c>
    </row>
    <row r="188" spans="5:17" x14ac:dyDescent="0.25">
      <c r="E188" s="11" t="s">
        <v>4</v>
      </c>
      <c r="F188" s="11" t="s">
        <v>0</v>
      </c>
      <c r="G188" s="2" t="s">
        <v>3</v>
      </c>
      <c r="H188" s="2">
        <f t="shared" si="61"/>
        <v>9</v>
      </c>
      <c r="I188" s="2">
        <f t="shared" si="67"/>
        <v>21</v>
      </c>
      <c r="J188" s="2">
        <f t="shared" si="58"/>
        <v>0.42857142857142855</v>
      </c>
      <c r="K188" s="2">
        <f t="shared" si="59"/>
        <v>12</v>
      </c>
      <c r="L188" s="2">
        <f t="shared" si="62"/>
        <v>1</v>
      </c>
      <c r="M188" s="2">
        <f t="shared" si="60"/>
        <v>8.3333333333333329E-2</v>
      </c>
      <c r="N188" s="2">
        <f t="shared" si="63"/>
        <v>11</v>
      </c>
      <c r="O188" s="2">
        <f t="shared" si="64"/>
        <v>5</v>
      </c>
      <c r="P188" s="2">
        <f t="shared" si="65"/>
        <v>0.45454545454545453</v>
      </c>
      <c r="Q188" s="2">
        <f t="shared" si="66"/>
        <v>1.6233766233766232E-2</v>
      </c>
    </row>
    <row r="189" spans="5:17" x14ac:dyDescent="0.25">
      <c r="E189" s="11" t="s">
        <v>4</v>
      </c>
      <c r="F189" s="11" t="s">
        <v>1</v>
      </c>
      <c r="G189" s="2" t="s">
        <v>3</v>
      </c>
      <c r="H189" s="2">
        <f t="shared" si="61"/>
        <v>9</v>
      </c>
      <c r="I189" s="2">
        <f t="shared" si="67"/>
        <v>21</v>
      </c>
      <c r="J189" s="2">
        <f t="shared" si="58"/>
        <v>0.42857142857142855</v>
      </c>
      <c r="K189" s="2">
        <f t="shared" si="59"/>
        <v>12</v>
      </c>
      <c r="L189" s="2">
        <f t="shared" si="62"/>
        <v>2</v>
      </c>
      <c r="M189" s="2">
        <f t="shared" si="60"/>
        <v>0.16666666666666666</v>
      </c>
      <c r="N189" s="2">
        <f t="shared" si="63"/>
        <v>10</v>
      </c>
      <c r="O189" s="2">
        <f t="shared" si="64"/>
        <v>5</v>
      </c>
      <c r="P189" s="2">
        <f t="shared" si="65"/>
        <v>0.5</v>
      </c>
      <c r="Q189" s="2">
        <f t="shared" si="66"/>
        <v>3.5714285714285712E-2</v>
      </c>
    </row>
    <row r="190" spans="5:17" x14ac:dyDescent="0.25">
      <c r="E190" s="11" t="s">
        <v>4</v>
      </c>
      <c r="F190" s="11" t="s">
        <v>2</v>
      </c>
      <c r="G190" s="2" t="s">
        <v>3</v>
      </c>
      <c r="H190" s="2">
        <f t="shared" si="61"/>
        <v>9</v>
      </c>
      <c r="I190" s="2">
        <f t="shared" si="67"/>
        <v>21</v>
      </c>
      <c r="J190" s="2">
        <f t="shared" si="58"/>
        <v>0.42857142857142855</v>
      </c>
      <c r="K190" s="2">
        <f t="shared" si="59"/>
        <v>12</v>
      </c>
      <c r="L190" s="2">
        <f t="shared" si="62"/>
        <v>3</v>
      </c>
      <c r="M190" s="2">
        <f t="shared" si="60"/>
        <v>0.25</v>
      </c>
      <c r="N190" s="2">
        <f t="shared" si="63"/>
        <v>9</v>
      </c>
      <c r="O190" s="2">
        <f t="shared" si="64"/>
        <v>5</v>
      </c>
      <c r="P190" s="2">
        <f t="shared" si="65"/>
        <v>0.55555555555555558</v>
      </c>
      <c r="Q190" s="2">
        <f t="shared" si="66"/>
        <v>5.9523809523809521E-2</v>
      </c>
    </row>
    <row r="191" spans="5:17" x14ac:dyDescent="0.25">
      <c r="E191" s="11" t="s">
        <v>4</v>
      </c>
      <c r="F191" s="11" t="s">
        <v>38</v>
      </c>
      <c r="G191" s="2" t="s">
        <v>3</v>
      </c>
      <c r="H191" s="2">
        <f t="shared" si="61"/>
        <v>9</v>
      </c>
      <c r="I191" s="2">
        <f t="shared" si="67"/>
        <v>21</v>
      </c>
      <c r="J191" s="2">
        <f t="shared" si="58"/>
        <v>0.42857142857142855</v>
      </c>
      <c r="K191" s="2">
        <f t="shared" si="59"/>
        <v>12</v>
      </c>
      <c r="L191" s="2">
        <f t="shared" si="62"/>
        <v>1</v>
      </c>
      <c r="M191" s="2">
        <f t="shared" si="60"/>
        <v>8.3333333333333329E-2</v>
      </c>
      <c r="N191" s="2">
        <f t="shared" si="63"/>
        <v>11</v>
      </c>
      <c r="O191" s="2">
        <f t="shared" si="64"/>
        <v>5</v>
      </c>
      <c r="P191" s="2">
        <f t="shared" si="65"/>
        <v>0.45454545454545453</v>
      </c>
      <c r="Q191" s="2">
        <f t="shared" si="66"/>
        <v>1.6233766233766232E-2</v>
      </c>
    </row>
    <row r="192" spans="5:17" x14ac:dyDescent="0.25">
      <c r="E192" s="11" t="s">
        <v>38</v>
      </c>
      <c r="F192" s="11" t="s">
        <v>0</v>
      </c>
      <c r="G192" s="2" t="s">
        <v>3</v>
      </c>
      <c r="H192" s="11">
        <f t="shared" si="61"/>
        <v>1</v>
      </c>
      <c r="I192" s="2">
        <f t="shared" si="67"/>
        <v>21</v>
      </c>
      <c r="J192" s="2">
        <f t="shared" si="58"/>
        <v>4.7619047619047616E-2</v>
      </c>
      <c r="K192" s="2">
        <f t="shared" si="59"/>
        <v>20</v>
      </c>
      <c r="L192" s="2">
        <f t="shared" si="62"/>
        <v>1</v>
      </c>
      <c r="M192" s="2">
        <f t="shared" si="60"/>
        <v>0.05</v>
      </c>
      <c r="N192" s="2">
        <f t="shared" si="63"/>
        <v>19</v>
      </c>
      <c r="O192" s="2">
        <f t="shared" si="64"/>
        <v>5</v>
      </c>
      <c r="P192" s="2">
        <f t="shared" si="65"/>
        <v>0.26315789473684209</v>
      </c>
      <c r="Q192" s="2">
        <f t="shared" si="66"/>
        <v>6.2656641604010032E-4</v>
      </c>
    </row>
    <row r="193" spans="5:17" x14ac:dyDescent="0.25">
      <c r="E193" s="11" t="s">
        <v>38</v>
      </c>
      <c r="F193" s="11" t="s">
        <v>1</v>
      </c>
      <c r="G193" s="2" t="s">
        <v>3</v>
      </c>
      <c r="H193" s="11">
        <f t="shared" si="61"/>
        <v>1</v>
      </c>
      <c r="I193" s="2">
        <f t="shared" si="67"/>
        <v>21</v>
      </c>
      <c r="J193" s="2">
        <f t="shared" si="58"/>
        <v>4.7619047619047616E-2</v>
      </c>
      <c r="K193" s="2">
        <f t="shared" si="59"/>
        <v>20</v>
      </c>
      <c r="L193" s="2">
        <f t="shared" si="62"/>
        <v>2</v>
      </c>
      <c r="M193" s="2">
        <f t="shared" si="60"/>
        <v>0.1</v>
      </c>
      <c r="N193" s="2">
        <f t="shared" si="63"/>
        <v>18</v>
      </c>
      <c r="O193" s="2">
        <f t="shared" si="64"/>
        <v>5</v>
      </c>
      <c r="P193" s="2">
        <f t="shared" si="65"/>
        <v>0.27777777777777779</v>
      </c>
      <c r="Q193" s="2">
        <f t="shared" si="66"/>
        <v>1.3227513227513229E-3</v>
      </c>
    </row>
    <row r="194" spans="5:17" x14ac:dyDescent="0.25">
      <c r="E194" s="11" t="s">
        <v>38</v>
      </c>
      <c r="F194" s="11" t="s">
        <v>2</v>
      </c>
      <c r="G194" s="2" t="s">
        <v>3</v>
      </c>
      <c r="H194" s="11">
        <f t="shared" si="61"/>
        <v>1</v>
      </c>
      <c r="I194" s="2">
        <f t="shared" si="67"/>
        <v>21</v>
      </c>
      <c r="J194" s="2">
        <f t="shared" si="58"/>
        <v>4.7619047619047616E-2</v>
      </c>
      <c r="K194" s="2">
        <f t="shared" si="59"/>
        <v>20</v>
      </c>
      <c r="L194" s="2">
        <f t="shared" si="62"/>
        <v>3</v>
      </c>
      <c r="M194" s="2">
        <f t="shared" si="60"/>
        <v>0.15</v>
      </c>
      <c r="N194" s="2">
        <f t="shared" si="63"/>
        <v>17</v>
      </c>
      <c r="O194" s="2">
        <f t="shared" si="64"/>
        <v>5</v>
      </c>
      <c r="P194" s="2">
        <f t="shared" si="65"/>
        <v>0.29411764705882354</v>
      </c>
      <c r="Q194" s="2">
        <f t="shared" si="66"/>
        <v>2.1008403361344537E-3</v>
      </c>
    </row>
    <row r="195" spans="5:17" x14ac:dyDescent="0.25">
      <c r="E195" s="11" t="s">
        <v>38</v>
      </c>
      <c r="F195" s="11" t="s">
        <v>4</v>
      </c>
      <c r="G195" s="2" t="s">
        <v>3</v>
      </c>
      <c r="H195" s="11">
        <f t="shared" si="61"/>
        <v>1</v>
      </c>
      <c r="I195" s="2">
        <f t="shared" si="67"/>
        <v>21</v>
      </c>
      <c r="J195" s="2">
        <f t="shared" si="58"/>
        <v>4.7619047619047616E-2</v>
      </c>
      <c r="K195" s="2">
        <f t="shared" si="59"/>
        <v>20</v>
      </c>
      <c r="L195" s="2">
        <f t="shared" si="62"/>
        <v>9</v>
      </c>
      <c r="M195" s="2">
        <f t="shared" si="60"/>
        <v>0.45</v>
      </c>
      <c r="N195" s="2">
        <f t="shared" si="63"/>
        <v>11</v>
      </c>
      <c r="O195" s="2">
        <f t="shared" si="64"/>
        <v>5</v>
      </c>
      <c r="P195" s="2">
        <f t="shared" si="65"/>
        <v>0.45454545454545453</v>
      </c>
      <c r="Q195" s="2">
        <f t="shared" si="66"/>
        <v>9.74025974025974E-3</v>
      </c>
    </row>
    <row r="196" spans="5:17" x14ac:dyDescent="0.25">
      <c r="P196" s="2" t="s">
        <v>12</v>
      </c>
      <c r="Q196" s="11">
        <f>SUM(Q176:Q195)</f>
        <v>0.23463823328374414</v>
      </c>
    </row>
    <row r="198" spans="5:17" x14ac:dyDescent="0.25">
      <c r="G198" s="19" t="s">
        <v>33</v>
      </c>
    </row>
    <row r="199" spans="5:17" x14ac:dyDescent="0.25">
      <c r="G199" s="2" t="s">
        <v>7</v>
      </c>
      <c r="H199" s="2" t="s">
        <v>112</v>
      </c>
      <c r="I199" s="2" t="s">
        <v>37</v>
      </c>
      <c r="J199" s="2" t="s">
        <v>9</v>
      </c>
      <c r="M199" s="3"/>
      <c r="N199" s="3"/>
    </row>
    <row r="200" spans="5:17" x14ac:dyDescent="0.25">
      <c r="G200" s="2" t="s">
        <v>4</v>
      </c>
      <c r="H200" s="2">
        <f>VLOOKUP(G200,$B$4:$C$9,2)</f>
        <v>9</v>
      </c>
      <c r="I200" s="2">
        <f>$C$10</f>
        <v>21</v>
      </c>
      <c r="J200" s="2">
        <f t="shared" ref="J200" si="68">H200/I200</f>
        <v>0.42857142857142855</v>
      </c>
      <c r="M200" s="3"/>
      <c r="N200" s="3"/>
    </row>
    <row r="201" spans="5:17" x14ac:dyDescent="0.25">
      <c r="I201" s="2" t="s">
        <v>12</v>
      </c>
      <c r="J201" s="2">
        <f>SUM(J200)</f>
        <v>0.42857142857142855</v>
      </c>
    </row>
    <row r="203" spans="5:17" x14ac:dyDescent="0.25">
      <c r="F203" s="19" t="s">
        <v>34</v>
      </c>
    </row>
    <row r="204" spans="5:17" x14ac:dyDescent="0.25">
      <c r="F204" s="2" t="s">
        <v>7</v>
      </c>
      <c r="G204" s="2" t="s">
        <v>8</v>
      </c>
      <c r="H204" s="2" t="s">
        <v>112</v>
      </c>
      <c r="I204" s="2" t="s">
        <v>37</v>
      </c>
      <c r="J204" s="2" t="s">
        <v>9</v>
      </c>
      <c r="K204" s="2" t="s">
        <v>36</v>
      </c>
      <c r="L204" s="2" t="s">
        <v>113</v>
      </c>
      <c r="M204" s="2" t="s">
        <v>10</v>
      </c>
      <c r="N204" s="2" t="s">
        <v>11</v>
      </c>
    </row>
    <row r="205" spans="5:17" x14ac:dyDescent="0.25">
      <c r="F205" s="2" t="s">
        <v>0</v>
      </c>
      <c r="G205" s="2" t="s">
        <v>4</v>
      </c>
      <c r="H205" s="2">
        <f>VLOOKUP(F205,$B$4:$C$9,2)</f>
        <v>1</v>
      </c>
      <c r="I205" s="2">
        <f>$C$10</f>
        <v>21</v>
      </c>
      <c r="J205" s="2">
        <f>H205/I205</f>
        <v>4.7619047619047616E-2</v>
      </c>
      <c r="K205" s="2">
        <f>I205-H205</f>
        <v>20</v>
      </c>
      <c r="L205" s="2">
        <f>VLOOKUP(G205,$B$4:$C$9,2)</f>
        <v>9</v>
      </c>
      <c r="M205" s="2">
        <f>L205/K205</f>
        <v>0.45</v>
      </c>
      <c r="N205" s="2">
        <f>J205*M205</f>
        <v>2.1428571428571429E-2</v>
      </c>
    </row>
    <row r="206" spans="5:17" x14ac:dyDescent="0.25">
      <c r="F206" s="2" t="s">
        <v>1</v>
      </c>
      <c r="G206" s="2" t="s">
        <v>4</v>
      </c>
      <c r="H206" s="2">
        <f t="shared" ref="H206:H209" si="69">VLOOKUP(F206,$B$4:$C$9,2)</f>
        <v>2</v>
      </c>
      <c r="I206" s="2">
        <f>$C$10</f>
        <v>21</v>
      </c>
      <c r="J206" s="2">
        <f t="shared" ref="J206:J209" si="70">H206/I206</f>
        <v>9.5238095238095233E-2</v>
      </c>
      <c r="K206" s="2">
        <f t="shared" ref="K206:K209" si="71">I206-H206</f>
        <v>19</v>
      </c>
      <c r="L206" s="2">
        <f t="shared" ref="L206:L209" si="72">VLOOKUP(G206,$B$4:$C$9,2)</f>
        <v>9</v>
      </c>
      <c r="M206" s="2">
        <f t="shared" ref="M206:M209" si="73">L206/K206</f>
        <v>0.47368421052631576</v>
      </c>
      <c r="N206" s="2">
        <f t="shared" ref="N206:N209" si="74">J206*M206</f>
        <v>4.5112781954887216E-2</v>
      </c>
    </row>
    <row r="207" spans="5:17" x14ac:dyDescent="0.25">
      <c r="F207" s="2" t="s">
        <v>2</v>
      </c>
      <c r="G207" s="2" t="s">
        <v>4</v>
      </c>
      <c r="H207" s="2">
        <f t="shared" si="69"/>
        <v>3</v>
      </c>
      <c r="I207" s="2">
        <f>$C$10</f>
        <v>21</v>
      </c>
      <c r="J207" s="2">
        <f t="shared" si="70"/>
        <v>0.14285714285714285</v>
      </c>
      <c r="K207" s="2">
        <f t="shared" si="71"/>
        <v>18</v>
      </c>
      <c r="L207" s="2">
        <f t="shared" si="72"/>
        <v>9</v>
      </c>
      <c r="M207" s="2">
        <f t="shared" si="73"/>
        <v>0.5</v>
      </c>
      <c r="N207" s="2">
        <f t="shared" si="74"/>
        <v>7.1428571428571425E-2</v>
      </c>
    </row>
    <row r="208" spans="5:17" x14ac:dyDescent="0.25">
      <c r="F208" s="2" t="s">
        <v>3</v>
      </c>
      <c r="G208" s="2" t="s">
        <v>4</v>
      </c>
      <c r="H208" s="2">
        <f t="shared" si="69"/>
        <v>5</v>
      </c>
      <c r="I208" s="2">
        <f>$C$10</f>
        <v>21</v>
      </c>
      <c r="J208" s="2">
        <f t="shared" si="70"/>
        <v>0.23809523809523808</v>
      </c>
      <c r="K208" s="2">
        <f t="shared" si="71"/>
        <v>16</v>
      </c>
      <c r="L208" s="2">
        <f t="shared" si="72"/>
        <v>9</v>
      </c>
      <c r="M208" s="2">
        <f t="shared" si="73"/>
        <v>0.5625</v>
      </c>
      <c r="N208" s="2">
        <f t="shared" si="74"/>
        <v>0.13392857142857142</v>
      </c>
    </row>
    <row r="209" spans="5:17" x14ac:dyDescent="0.25">
      <c r="F209" s="11" t="s">
        <v>38</v>
      </c>
      <c r="G209" s="2" t="s">
        <v>4</v>
      </c>
      <c r="H209" s="2">
        <f t="shared" si="69"/>
        <v>1</v>
      </c>
      <c r="I209" s="2">
        <f>$C$10</f>
        <v>21</v>
      </c>
      <c r="J209" s="2">
        <f t="shared" si="70"/>
        <v>4.7619047619047616E-2</v>
      </c>
      <c r="K209" s="2">
        <f t="shared" si="71"/>
        <v>20</v>
      </c>
      <c r="L209" s="2">
        <f t="shared" si="72"/>
        <v>9</v>
      </c>
      <c r="M209" s="2">
        <f t="shared" si="73"/>
        <v>0.45</v>
      </c>
      <c r="N209" s="2">
        <f t="shared" si="74"/>
        <v>2.1428571428571429E-2</v>
      </c>
    </row>
    <row r="210" spans="5:17" x14ac:dyDescent="0.25">
      <c r="M210" s="6" t="s">
        <v>12</v>
      </c>
      <c r="N210" s="6">
        <f>SUM(N205:N209)</f>
        <v>0.29332706766917288</v>
      </c>
    </row>
    <row r="212" spans="5:17" x14ac:dyDescent="0.25">
      <c r="E212" s="19" t="s">
        <v>35</v>
      </c>
    </row>
    <row r="213" spans="5:17" x14ac:dyDescent="0.25">
      <c r="E213" s="2" t="s">
        <v>7</v>
      </c>
      <c r="F213" s="2" t="s">
        <v>8</v>
      </c>
      <c r="G213" s="2" t="s">
        <v>14</v>
      </c>
      <c r="H213" s="2" t="s">
        <v>112</v>
      </c>
      <c r="I213" s="2" t="s">
        <v>37</v>
      </c>
      <c r="J213" s="2" t="s">
        <v>9</v>
      </c>
      <c r="K213" s="2" t="s">
        <v>36</v>
      </c>
      <c r="L213" s="2" t="s">
        <v>113</v>
      </c>
      <c r="M213" s="2" t="s">
        <v>10</v>
      </c>
      <c r="N213" s="2" t="s">
        <v>36</v>
      </c>
      <c r="O213" s="2" t="s">
        <v>114</v>
      </c>
      <c r="P213" s="2" t="s">
        <v>13</v>
      </c>
      <c r="Q213" s="2" t="s">
        <v>11</v>
      </c>
    </row>
    <row r="214" spans="5:17" x14ac:dyDescent="0.25">
      <c r="E214" s="2" t="s">
        <v>0</v>
      </c>
      <c r="F214" s="2" t="s">
        <v>1</v>
      </c>
      <c r="G214" s="2" t="s">
        <v>4</v>
      </c>
      <c r="H214" s="2">
        <f>VLOOKUP(E214,$B$4:$C$9,2)</f>
        <v>1</v>
      </c>
      <c r="I214" s="2">
        <f>$C$10</f>
        <v>21</v>
      </c>
      <c r="J214" s="2">
        <f t="shared" ref="J214:J233" si="75">H214/I214</f>
        <v>4.7619047619047616E-2</v>
      </c>
      <c r="K214" s="2">
        <f t="shared" ref="K214:K233" si="76">I214-H214</f>
        <v>20</v>
      </c>
      <c r="L214" s="2">
        <f>VLOOKUP(F214,$B$4:$C$9,2)</f>
        <v>2</v>
      </c>
      <c r="M214" s="2">
        <f t="shared" ref="M214:M233" si="77">L214/K214</f>
        <v>0.1</v>
      </c>
      <c r="N214" s="2">
        <f>K214-L214</f>
        <v>18</v>
      </c>
      <c r="O214" s="2">
        <f>VLOOKUP(G214,$B$4:$C$9,2)</f>
        <v>9</v>
      </c>
      <c r="P214" s="2">
        <f>O214/N214</f>
        <v>0.5</v>
      </c>
      <c r="Q214" s="2">
        <f>J214*M214*P214</f>
        <v>2.3809523809523812E-3</v>
      </c>
    </row>
    <row r="215" spans="5:17" x14ac:dyDescent="0.25">
      <c r="E215" s="2" t="s">
        <v>0</v>
      </c>
      <c r="F215" s="2" t="s">
        <v>2</v>
      </c>
      <c r="G215" s="2" t="s">
        <v>4</v>
      </c>
      <c r="H215" s="2">
        <f t="shared" ref="H215:H233" si="78">VLOOKUP(E215,$B$4:$C$9,2)</f>
        <v>1</v>
      </c>
      <c r="I215" s="2">
        <f>$C$10</f>
        <v>21</v>
      </c>
      <c r="J215" s="2">
        <f t="shared" si="75"/>
        <v>4.7619047619047616E-2</v>
      </c>
      <c r="K215" s="2">
        <f t="shared" si="76"/>
        <v>20</v>
      </c>
      <c r="L215" s="2">
        <f t="shared" ref="L215:L233" si="79">VLOOKUP(F215,$B$4:$C$9,2)</f>
        <v>3</v>
      </c>
      <c r="M215" s="2">
        <f t="shared" si="77"/>
        <v>0.15</v>
      </c>
      <c r="N215" s="2">
        <f t="shared" ref="N215:N233" si="80">K215-L215</f>
        <v>17</v>
      </c>
      <c r="O215" s="2">
        <f t="shared" ref="O215:O233" si="81">VLOOKUP(G215,$B$4:$C$9,2)</f>
        <v>9</v>
      </c>
      <c r="P215" s="2">
        <f t="shared" ref="P215:P233" si="82">O215/N215</f>
        <v>0.52941176470588236</v>
      </c>
      <c r="Q215" s="2">
        <f t="shared" ref="Q215:Q233" si="83">J215*M215*P215</f>
        <v>3.7815126050420164E-3</v>
      </c>
    </row>
    <row r="216" spans="5:17" x14ac:dyDescent="0.25">
      <c r="E216" s="2" t="s">
        <v>0</v>
      </c>
      <c r="F216" s="2" t="s">
        <v>3</v>
      </c>
      <c r="G216" s="2" t="s">
        <v>4</v>
      </c>
      <c r="H216" s="2">
        <f t="shared" si="78"/>
        <v>1</v>
      </c>
      <c r="I216" s="2">
        <f>$C$10</f>
        <v>21</v>
      </c>
      <c r="J216" s="2">
        <f t="shared" si="75"/>
        <v>4.7619047619047616E-2</v>
      </c>
      <c r="K216" s="2">
        <f t="shared" si="76"/>
        <v>20</v>
      </c>
      <c r="L216" s="2">
        <f t="shared" si="79"/>
        <v>5</v>
      </c>
      <c r="M216" s="2">
        <f t="shared" si="77"/>
        <v>0.25</v>
      </c>
      <c r="N216" s="2">
        <f t="shared" si="80"/>
        <v>15</v>
      </c>
      <c r="O216" s="2">
        <f t="shared" si="81"/>
        <v>9</v>
      </c>
      <c r="P216" s="2">
        <f t="shared" si="82"/>
        <v>0.6</v>
      </c>
      <c r="Q216" s="2">
        <f t="shared" si="83"/>
        <v>7.1428571428571418E-3</v>
      </c>
    </row>
    <row r="217" spans="5:17" x14ac:dyDescent="0.25">
      <c r="E217" s="2" t="s">
        <v>0</v>
      </c>
      <c r="F217" s="2" t="s">
        <v>38</v>
      </c>
      <c r="G217" s="2" t="s">
        <v>4</v>
      </c>
      <c r="H217" s="2">
        <f t="shared" si="78"/>
        <v>1</v>
      </c>
      <c r="I217" s="2">
        <f t="shared" ref="I217:I233" si="84">$C$10</f>
        <v>21</v>
      </c>
      <c r="J217" s="2">
        <f t="shared" si="75"/>
        <v>4.7619047619047616E-2</v>
      </c>
      <c r="K217" s="2">
        <f t="shared" si="76"/>
        <v>20</v>
      </c>
      <c r="L217" s="2">
        <f t="shared" si="79"/>
        <v>1</v>
      </c>
      <c r="M217" s="2">
        <f t="shared" si="77"/>
        <v>0.05</v>
      </c>
      <c r="N217" s="2">
        <f t="shared" si="80"/>
        <v>19</v>
      </c>
      <c r="O217" s="2">
        <f t="shared" si="81"/>
        <v>9</v>
      </c>
      <c r="P217" s="2">
        <f t="shared" si="82"/>
        <v>0.47368421052631576</v>
      </c>
      <c r="Q217" s="2">
        <f t="shared" si="83"/>
        <v>1.1278195488721805E-3</v>
      </c>
    </row>
    <row r="218" spans="5:17" x14ac:dyDescent="0.25">
      <c r="E218" s="2" t="s">
        <v>1</v>
      </c>
      <c r="F218" s="2" t="s">
        <v>0</v>
      </c>
      <c r="G218" s="2" t="s">
        <v>4</v>
      </c>
      <c r="H218" s="2">
        <f t="shared" si="78"/>
        <v>2</v>
      </c>
      <c r="I218" s="2">
        <f t="shared" si="84"/>
        <v>21</v>
      </c>
      <c r="J218" s="2">
        <f t="shared" si="75"/>
        <v>9.5238095238095233E-2</v>
      </c>
      <c r="K218" s="2">
        <f t="shared" si="76"/>
        <v>19</v>
      </c>
      <c r="L218" s="2">
        <f t="shared" si="79"/>
        <v>1</v>
      </c>
      <c r="M218" s="2">
        <f t="shared" si="77"/>
        <v>5.2631578947368418E-2</v>
      </c>
      <c r="N218" s="2">
        <f t="shared" si="80"/>
        <v>18</v>
      </c>
      <c r="O218" s="2">
        <f t="shared" si="81"/>
        <v>9</v>
      </c>
      <c r="P218" s="2">
        <f t="shared" si="82"/>
        <v>0.5</v>
      </c>
      <c r="Q218" s="2">
        <f t="shared" si="83"/>
        <v>2.5062656641604009E-3</v>
      </c>
    </row>
    <row r="219" spans="5:17" x14ac:dyDescent="0.25">
      <c r="E219" s="2" t="s">
        <v>1</v>
      </c>
      <c r="F219" s="2" t="s">
        <v>2</v>
      </c>
      <c r="G219" s="2" t="s">
        <v>4</v>
      </c>
      <c r="H219" s="2">
        <f t="shared" si="78"/>
        <v>2</v>
      </c>
      <c r="I219" s="2">
        <f t="shared" si="84"/>
        <v>21</v>
      </c>
      <c r="J219" s="2">
        <f t="shared" si="75"/>
        <v>9.5238095238095233E-2</v>
      </c>
      <c r="K219" s="2">
        <f t="shared" si="76"/>
        <v>19</v>
      </c>
      <c r="L219" s="2">
        <f t="shared" si="79"/>
        <v>3</v>
      </c>
      <c r="M219" s="2">
        <f t="shared" si="77"/>
        <v>0.15789473684210525</v>
      </c>
      <c r="N219" s="2">
        <f t="shared" si="80"/>
        <v>16</v>
      </c>
      <c r="O219" s="2">
        <f t="shared" si="81"/>
        <v>9</v>
      </c>
      <c r="P219" s="2">
        <f t="shared" si="82"/>
        <v>0.5625</v>
      </c>
      <c r="Q219" s="2">
        <f t="shared" si="83"/>
        <v>8.4586466165413529E-3</v>
      </c>
    </row>
    <row r="220" spans="5:17" x14ac:dyDescent="0.25">
      <c r="E220" s="2" t="s">
        <v>1</v>
      </c>
      <c r="F220" s="2" t="s">
        <v>3</v>
      </c>
      <c r="G220" s="2" t="s">
        <v>4</v>
      </c>
      <c r="H220" s="2">
        <f t="shared" si="78"/>
        <v>2</v>
      </c>
      <c r="I220" s="2">
        <f t="shared" si="84"/>
        <v>21</v>
      </c>
      <c r="J220" s="2">
        <f t="shared" si="75"/>
        <v>9.5238095238095233E-2</v>
      </c>
      <c r="K220" s="2">
        <f t="shared" si="76"/>
        <v>19</v>
      </c>
      <c r="L220" s="2">
        <f t="shared" si="79"/>
        <v>5</v>
      </c>
      <c r="M220" s="2">
        <f t="shared" si="77"/>
        <v>0.26315789473684209</v>
      </c>
      <c r="N220" s="2">
        <f t="shared" si="80"/>
        <v>14</v>
      </c>
      <c r="O220" s="2">
        <f t="shared" si="81"/>
        <v>9</v>
      </c>
      <c r="P220" s="2">
        <f t="shared" si="82"/>
        <v>0.6428571428571429</v>
      </c>
      <c r="Q220" s="2">
        <f t="shared" si="83"/>
        <v>1.611170784103115E-2</v>
      </c>
    </row>
    <row r="221" spans="5:17" x14ac:dyDescent="0.25">
      <c r="E221" s="2" t="s">
        <v>1</v>
      </c>
      <c r="F221" s="2" t="s">
        <v>38</v>
      </c>
      <c r="G221" s="2" t="s">
        <v>4</v>
      </c>
      <c r="H221" s="2">
        <f t="shared" si="78"/>
        <v>2</v>
      </c>
      <c r="I221" s="2">
        <f t="shared" si="84"/>
        <v>21</v>
      </c>
      <c r="J221" s="2">
        <f t="shared" si="75"/>
        <v>9.5238095238095233E-2</v>
      </c>
      <c r="K221" s="2">
        <f t="shared" si="76"/>
        <v>19</v>
      </c>
      <c r="L221" s="2">
        <f t="shared" si="79"/>
        <v>1</v>
      </c>
      <c r="M221" s="2">
        <f t="shared" si="77"/>
        <v>5.2631578947368418E-2</v>
      </c>
      <c r="N221" s="2">
        <f t="shared" si="80"/>
        <v>18</v>
      </c>
      <c r="O221" s="2">
        <f t="shared" si="81"/>
        <v>9</v>
      </c>
      <c r="P221" s="2">
        <f t="shared" si="82"/>
        <v>0.5</v>
      </c>
      <c r="Q221" s="2">
        <f t="shared" si="83"/>
        <v>2.5062656641604009E-3</v>
      </c>
    </row>
    <row r="222" spans="5:17" x14ac:dyDescent="0.25">
      <c r="E222" s="2" t="s">
        <v>2</v>
      </c>
      <c r="F222" s="2" t="s">
        <v>0</v>
      </c>
      <c r="G222" s="2" t="s">
        <v>4</v>
      </c>
      <c r="H222" s="2">
        <f t="shared" si="78"/>
        <v>3</v>
      </c>
      <c r="I222" s="2">
        <f t="shared" si="84"/>
        <v>21</v>
      </c>
      <c r="J222" s="2">
        <f t="shared" si="75"/>
        <v>0.14285714285714285</v>
      </c>
      <c r="K222" s="2">
        <f t="shared" si="76"/>
        <v>18</v>
      </c>
      <c r="L222" s="2">
        <f t="shared" si="79"/>
        <v>1</v>
      </c>
      <c r="M222" s="2">
        <f t="shared" si="77"/>
        <v>5.5555555555555552E-2</v>
      </c>
      <c r="N222" s="2">
        <f t="shared" si="80"/>
        <v>17</v>
      </c>
      <c r="O222" s="2">
        <f t="shared" si="81"/>
        <v>9</v>
      </c>
      <c r="P222" s="2">
        <f t="shared" si="82"/>
        <v>0.52941176470588236</v>
      </c>
      <c r="Q222" s="2">
        <f t="shared" si="83"/>
        <v>4.2016806722689074E-3</v>
      </c>
    </row>
    <row r="223" spans="5:17" x14ac:dyDescent="0.25">
      <c r="E223" s="2" t="s">
        <v>2</v>
      </c>
      <c r="F223" s="2" t="s">
        <v>1</v>
      </c>
      <c r="G223" s="2" t="s">
        <v>4</v>
      </c>
      <c r="H223" s="2">
        <f t="shared" si="78"/>
        <v>3</v>
      </c>
      <c r="I223" s="2">
        <f t="shared" si="84"/>
        <v>21</v>
      </c>
      <c r="J223" s="2">
        <f t="shared" si="75"/>
        <v>0.14285714285714285</v>
      </c>
      <c r="K223" s="2">
        <f t="shared" si="76"/>
        <v>18</v>
      </c>
      <c r="L223" s="2">
        <f t="shared" si="79"/>
        <v>2</v>
      </c>
      <c r="M223" s="2">
        <f t="shared" si="77"/>
        <v>0.1111111111111111</v>
      </c>
      <c r="N223" s="2">
        <f t="shared" si="80"/>
        <v>16</v>
      </c>
      <c r="O223" s="2">
        <f t="shared" si="81"/>
        <v>9</v>
      </c>
      <c r="P223" s="2">
        <f t="shared" si="82"/>
        <v>0.5625</v>
      </c>
      <c r="Q223" s="2">
        <f t="shared" si="83"/>
        <v>8.9285714285714281E-3</v>
      </c>
    </row>
    <row r="224" spans="5:17" x14ac:dyDescent="0.25">
      <c r="E224" s="2" t="s">
        <v>2</v>
      </c>
      <c r="F224" s="2" t="s">
        <v>3</v>
      </c>
      <c r="G224" s="2" t="s">
        <v>4</v>
      </c>
      <c r="H224" s="2">
        <f t="shared" si="78"/>
        <v>3</v>
      </c>
      <c r="I224" s="2">
        <f t="shared" si="84"/>
        <v>21</v>
      </c>
      <c r="J224" s="2">
        <f t="shared" si="75"/>
        <v>0.14285714285714285</v>
      </c>
      <c r="K224" s="2">
        <f t="shared" si="76"/>
        <v>18</v>
      </c>
      <c r="L224" s="2">
        <f t="shared" si="79"/>
        <v>5</v>
      </c>
      <c r="M224" s="2">
        <f t="shared" si="77"/>
        <v>0.27777777777777779</v>
      </c>
      <c r="N224" s="2">
        <f t="shared" si="80"/>
        <v>13</v>
      </c>
      <c r="O224" s="2">
        <f t="shared" si="81"/>
        <v>9</v>
      </c>
      <c r="P224" s="2">
        <f t="shared" si="82"/>
        <v>0.69230769230769229</v>
      </c>
      <c r="Q224" s="2">
        <f t="shared" si="83"/>
        <v>2.7472527472527469E-2</v>
      </c>
    </row>
    <row r="225" spans="5:17" x14ac:dyDescent="0.25">
      <c r="E225" s="2" t="s">
        <v>2</v>
      </c>
      <c r="F225" s="2" t="s">
        <v>38</v>
      </c>
      <c r="G225" s="2" t="s">
        <v>4</v>
      </c>
      <c r="H225" s="2">
        <f t="shared" si="78"/>
        <v>3</v>
      </c>
      <c r="I225" s="2">
        <f t="shared" si="84"/>
        <v>21</v>
      </c>
      <c r="J225" s="2">
        <f t="shared" si="75"/>
        <v>0.14285714285714285</v>
      </c>
      <c r="K225" s="2">
        <f t="shared" si="76"/>
        <v>18</v>
      </c>
      <c r="L225" s="2">
        <f t="shared" si="79"/>
        <v>1</v>
      </c>
      <c r="M225" s="2">
        <f t="shared" si="77"/>
        <v>5.5555555555555552E-2</v>
      </c>
      <c r="N225" s="2">
        <f t="shared" si="80"/>
        <v>17</v>
      </c>
      <c r="O225" s="2">
        <f t="shared" si="81"/>
        <v>9</v>
      </c>
      <c r="P225" s="2">
        <f t="shared" si="82"/>
        <v>0.52941176470588236</v>
      </c>
      <c r="Q225" s="2">
        <f t="shared" si="83"/>
        <v>4.2016806722689074E-3</v>
      </c>
    </row>
    <row r="226" spans="5:17" x14ac:dyDescent="0.25">
      <c r="E226" s="11" t="s">
        <v>3</v>
      </c>
      <c r="F226" s="11" t="s">
        <v>0</v>
      </c>
      <c r="G226" s="2" t="s">
        <v>4</v>
      </c>
      <c r="H226" s="2">
        <f t="shared" si="78"/>
        <v>5</v>
      </c>
      <c r="I226" s="2">
        <f t="shared" si="84"/>
        <v>21</v>
      </c>
      <c r="J226" s="2">
        <f t="shared" si="75"/>
        <v>0.23809523809523808</v>
      </c>
      <c r="K226" s="2">
        <f t="shared" si="76"/>
        <v>16</v>
      </c>
      <c r="L226" s="2">
        <f t="shared" si="79"/>
        <v>1</v>
      </c>
      <c r="M226" s="2">
        <f t="shared" si="77"/>
        <v>6.25E-2</v>
      </c>
      <c r="N226" s="2">
        <f t="shared" si="80"/>
        <v>15</v>
      </c>
      <c r="O226" s="2">
        <f t="shared" si="81"/>
        <v>9</v>
      </c>
      <c r="P226" s="2">
        <f t="shared" si="82"/>
        <v>0.6</v>
      </c>
      <c r="Q226" s="2">
        <f t="shared" si="83"/>
        <v>8.9285714285714281E-3</v>
      </c>
    </row>
    <row r="227" spans="5:17" x14ac:dyDescent="0.25">
      <c r="E227" s="11" t="s">
        <v>3</v>
      </c>
      <c r="F227" s="11" t="s">
        <v>1</v>
      </c>
      <c r="G227" s="2" t="s">
        <v>4</v>
      </c>
      <c r="H227" s="2">
        <f t="shared" si="78"/>
        <v>5</v>
      </c>
      <c r="I227" s="2">
        <f t="shared" si="84"/>
        <v>21</v>
      </c>
      <c r="J227" s="2">
        <f t="shared" si="75"/>
        <v>0.23809523809523808</v>
      </c>
      <c r="K227" s="2">
        <f t="shared" si="76"/>
        <v>16</v>
      </c>
      <c r="L227" s="2">
        <f t="shared" si="79"/>
        <v>2</v>
      </c>
      <c r="M227" s="2">
        <f t="shared" si="77"/>
        <v>0.125</v>
      </c>
      <c r="N227" s="2">
        <f t="shared" si="80"/>
        <v>14</v>
      </c>
      <c r="O227" s="2">
        <f t="shared" si="81"/>
        <v>9</v>
      </c>
      <c r="P227" s="2">
        <f t="shared" si="82"/>
        <v>0.6428571428571429</v>
      </c>
      <c r="Q227" s="2">
        <f t="shared" si="83"/>
        <v>1.913265306122449E-2</v>
      </c>
    </row>
    <row r="228" spans="5:17" x14ac:dyDescent="0.25">
      <c r="E228" s="11" t="s">
        <v>3</v>
      </c>
      <c r="F228" s="11" t="s">
        <v>2</v>
      </c>
      <c r="G228" s="2" t="s">
        <v>4</v>
      </c>
      <c r="H228" s="2">
        <f t="shared" si="78"/>
        <v>5</v>
      </c>
      <c r="I228" s="2">
        <f t="shared" si="84"/>
        <v>21</v>
      </c>
      <c r="J228" s="2">
        <f t="shared" si="75"/>
        <v>0.23809523809523808</v>
      </c>
      <c r="K228" s="2">
        <f t="shared" si="76"/>
        <v>16</v>
      </c>
      <c r="L228" s="2">
        <f t="shared" si="79"/>
        <v>3</v>
      </c>
      <c r="M228" s="2">
        <f t="shared" si="77"/>
        <v>0.1875</v>
      </c>
      <c r="N228" s="2">
        <f t="shared" si="80"/>
        <v>13</v>
      </c>
      <c r="O228" s="2">
        <f t="shared" si="81"/>
        <v>9</v>
      </c>
      <c r="P228" s="2">
        <f t="shared" si="82"/>
        <v>0.69230769230769229</v>
      </c>
      <c r="Q228" s="2">
        <f t="shared" si="83"/>
        <v>3.0906593406593401E-2</v>
      </c>
    </row>
    <row r="229" spans="5:17" x14ac:dyDescent="0.25">
      <c r="E229" s="11" t="s">
        <v>3</v>
      </c>
      <c r="F229" s="11" t="s">
        <v>38</v>
      </c>
      <c r="G229" s="2" t="s">
        <v>4</v>
      </c>
      <c r="H229" s="2">
        <f t="shared" si="78"/>
        <v>5</v>
      </c>
      <c r="I229" s="2">
        <f t="shared" si="84"/>
        <v>21</v>
      </c>
      <c r="J229" s="2">
        <f t="shared" si="75"/>
        <v>0.23809523809523808</v>
      </c>
      <c r="K229" s="2">
        <f t="shared" si="76"/>
        <v>16</v>
      </c>
      <c r="L229" s="2">
        <f t="shared" si="79"/>
        <v>1</v>
      </c>
      <c r="M229" s="2">
        <f t="shared" si="77"/>
        <v>6.25E-2</v>
      </c>
      <c r="N229" s="2">
        <f t="shared" si="80"/>
        <v>15</v>
      </c>
      <c r="O229" s="2">
        <f t="shared" si="81"/>
        <v>9</v>
      </c>
      <c r="P229" s="2">
        <f t="shared" si="82"/>
        <v>0.6</v>
      </c>
      <c r="Q229" s="2">
        <f t="shared" si="83"/>
        <v>8.9285714285714281E-3</v>
      </c>
    </row>
    <row r="230" spans="5:17" x14ac:dyDescent="0.25">
      <c r="E230" s="11" t="s">
        <v>38</v>
      </c>
      <c r="F230" s="11" t="s">
        <v>0</v>
      </c>
      <c r="G230" s="2" t="s">
        <v>4</v>
      </c>
      <c r="H230" s="11">
        <f t="shared" si="78"/>
        <v>1</v>
      </c>
      <c r="I230" s="2">
        <f t="shared" si="84"/>
        <v>21</v>
      </c>
      <c r="J230" s="2">
        <f t="shared" si="75"/>
        <v>4.7619047619047616E-2</v>
      </c>
      <c r="K230" s="2">
        <f t="shared" si="76"/>
        <v>20</v>
      </c>
      <c r="L230" s="2">
        <f t="shared" si="79"/>
        <v>1</v>
      </c>
      <c r="M230" s="2">
        <f t="shared" si="77"/>
        <v>0.05</v>
      </c>
      <c r="N230" s="2">
        <f t="shared" si="80"/>
        <v>19</v>
      </c>
      <c r="O230" s="2">
        <f t="shared" si="81"/>
        <v>9</v>
      </c>
      <c r="P230" s="2">
        <f t="shared" si="82"/>
        <v>0.47368421052631576</v>
      </c>
      <c r="Q230" s="2">
        <f t="shared" si="83"/>
        <v>1.1278195488721805E-3</v>
      </c>
    </row>
    <row r="231" spans="5:17" x14ac:dyDescent="0.25">
      <c r="E231" s="11" t="s">
        <v>38</v>
      </c>
      <c r="F231" s="11" t="s">
        <v>1</v>
      </c>
      <c r="G231" s="2" t="s">
        <v>4</v>
      </c>
      <c r="H231" s="11">
        <f t="shared" si="78"/>
        <v>1</v>
      </c>
      <c r="I231" s="2">
        <f t="shared" si="84"/>
        <v>21</v>
      </c>
      <c r="J231" s="2">
        <f t="shared" si="75"/>
        <v>4.7619047619047616E-2</v>
      </c>
      <c r="K231" s="2">
        <f t="shared" si="76"/>
        <v>20</v>
      </c>
      <c r="L231" s="2">
        <f t="shared" si="79"/>
        <v>2</v>
      </c>
      <c r="M231" s="2">
        <f t="shared" si="77"/>
        <v>0.1</v>
      </c>
      <c r="N231" s="2">
        <f t="shared" si="80"/>
        <v>18</v>
      </c>
      <c r="O231" s="2">
        <f t="shared" si="81"/>
        <v>9</v>
      </c>
      <c r="P231" s="2">
        <f t="shared" si="82"/>
        <v>0.5</v>
      </c>
      <c r="Q231" s="2">
        <f t="shared" si="83"/>
        <v>2.3809523809523812E-3</v>
      </c>
    </row>
    <row r="232" spans="5:17" x14ac:dyDescent="0.25">
      <c r="E232" s="11" t="s">
        <v>38</v>
      </c>
      <c r="F232" s="11" t="s">
        <v>2</v>
      </c>
      <c r="G232" s="2" t="s">
        <v>4</v>
      </c>
      <c r="H232" s="11">
        <f t="shared" si="78"/>
        <v>1</v>
      </c>
      <c r="I232" s="2">
        <f t="shared" si="84"/>
        <v>21</v>
      </c>
      <c r="J232" s="2">
        <f t="shared" si="75"/>
        <v>4.7619047619047616E-2</v>
      </c>
      <c r="K232" s="2">
        <f t="shared" si="76"/>
        <v>20</v>
      </c>
      <c r="L232" s="2">
        <f t="shared" si="79"/>
        <v>3</v>
      </c>
      <c r="M232" s="2">
        <f t="shared" si="77"/>
        <v>0.15</v>
      </c>
      <c r="N232" s="2">
        <f t="shared" si="80"/>
        <v>17</v>
      </c>
      <c r="O232" s="2">
        <f t="shared" si="81"/>
        <v>9</v>
      </c>
      <c r="P232" s="2">
        <f t="shared" si="82"/>
        <v>0.52941176470588236</v>
      </c>
      <c r="Q232" s="2">
        <f t="shared" si="83"/>
        <v>3.7815126050420164E-3</v>
      </c>
    </row>
    <row r="233" spans="5:17" x14ac:dyDescent="0.25">
      <c r="E233" s="11" t="s">
        <v>38</v>
      </c>
      <c r="F233" s="11" t="s">
        <v>3</v>
      </c>
      <c r="G233" s="2" t="s">
        <v>4</v>
      </c>
      <c r="H233" s="11">
        <f t="shared" si="78"/>
        <v>1</v>
      </c>
      <c r="I233" s="2">
        <f t="shared" si="84"/>
        <v>21</v>
      </c>
      <c r="J233" s="2">
        <f t="shared" si="75"/>
        <v>4.7619047619047616E-2</v>
      </c>
      <c r="K233" s="2">
        <f t="shared" si="76"/>
        <v>20</v>
      </c>
      <c r="L233" s="2">
        <f t="shared" si="79"/>
        <v>5</v>
      </c>
      <c r="M233" s="2">
        <f t="shared" si="77"/>
        <v>0.25</v>
      </c>
      <c r="N233" s="2">
        <f t="shared" si="80"/>
        <v>15</v>
      </c>
      <c r="O233" s="2">
        <f t="shared" si="81"/>
        <v>9</v>
      </c>
      <c r="P233" s="2">
        <f t="shared" si="82"/>
        <v>0.6</v>
      </c>
      <c r="Q233" s="2">
        <f t="shared" si="83"/>
        <v>7.1428571428571418E-3</v>
      </c>
    </row>
    <row r="234" spans="5:17" x14ac:dyDescent="0.25">
      <c r="P234" s="2" t="s">
        <v>12</v>
      </c>
      <c r="Q234" s="11">
        <f>SUM(Q214:Q233)</f>
        <v>0.17115001871193819</v>
      </c>
    </row>
    <row r="236" spans="5:17" x14ac:dyDescent="0.25">
      <c r="G236" s="21" t="s">
        <v>40</v>
      </c>
    </row>
    <row r="237" spans="5:17" x14ac:dyDescent="0.25">
      <c r="G237" s="2" t="s">
        <v>7</v>
      </c>
      <c r="H237" s="2" t="s">
        <v>112</v>
      </c>
      <c r="I237" s="2" t="s">
        <v>37</v>
      </c>
      <c r="J237" s="2" t="s">
        <v>9</v>
      </c>
      <c r="M237" s="3"/>
      <c r="N237" s="3"/>
    </row>
    <row r="238" spans="5:17" x14ac:dyDescent="0.25">
      <c r="G238" s="2" t="s">
        <v>38</v>
      </c>
      <c r="H238" s="2">
        <f>VLOOKUP(G238,$B$4:$C$9,2)</f>
        <v>1</v>
      </c>
      <c r="I238" s="2">
        <f>$C$10</f>
        <v>21</v>
      </c>
      <c r="J238" s="2">
        <f t="shared" ref="J238" si="85">H238/I238</f>
        <v>4.7619047619047616E-2</v>
      </c>
      <c r="M238" s="3"/>
      <c r="N238" s="3"/>
    </row>
    <row r="239" spans="5:17" x14ac:dyDescent="0.25">
      <c r="I239" s="2" t="s">
        <v>12</v>
      </c>
      <c r="J239" s="2">
        <f>SUM(J238)</f>
        <v>4.7619047619047616E-2</v>
      </c>
    </row>
    <row r="241" spans="5:17" x14ac:dyDescent="0.25">
      <c r="F241" s="21" t="s">
        <v>41</v>
      </c>
    </row>
    <row r="242" spans="5:17" x14ac:dyDescent="0.25">
      <c r="F242" s="2" t="s">
        <v>7</v>
      </c>
      <c r="G242" s="2" t="s">
        <v>8</v>
      </c>
      <c r="H242" s="2" t="s">
        <v>112</v>
      </c>
      <c r="I242" s="2" t="s">
        <v>37</v>
      </c>
      <c r="J242" s="2" t="s">
        <v>9</v>
      </c>
      <c r="K242" s="2" t="s">
        <v>36</v>
      </c>
      <c r="L242" s="2" t="s">
        <v>113</v>
      </c>
      <c r="M242" s="2" t="s">
        <v>10</v>
      </c>
      <c r="N242" s="2" t="s">
        <v>11</v>
      </c>
    </row>
    <row r="243" spans="5:17" x14ac:dyDescent="0.25">
      <c r="F243" s="2" t="s">
        <v>0</v>
      </c>
      <c r="G243" s="2" t="s">
        <v>38</v>
      </c>
      <c r="H243" s="2">
        <f>VLOOKUP(F243,$B$4:$C$9,2)</f>
        <v>1</v>
      </c>
      <c r="I243" s="2">
        <f>$C$10</f>
        <v>21</v>
      </c>
      <c r="J243" s="2">
        <f>H243/I243</f>
        <v>4.7619047619047616E-2</v>
      </c>
      <c r="K243" s="2">
        <f>I243-H243</f>
        <v>20</v>
      </c>
      <c r="L243" s="2">
        <f>VLOOKUP(G243,$B$4:$C$9,2)</f>
        <v>1</v>
      </c>
      <c r="M243" s="2">
        <f>L243/K243</f>
        <v>0.05</v>
      </c>
      <c r="N243" s="2">
        <f>J243*M243</f>
        <v>2.3809523809523812E-3</v>
      </c>
    </row>
    <row r="244" spans="5:17" x14ac:dyDescent="0.25">
      <c r="F244" s="2" t="s">
        <v>1</v>
      </c>
      <c r="G244" s="2" t="s">
        <v>38</v>
      </c>
      <c r="H244" s="2">
        <f t="shared" ref="H244:H247" si="86">VLOOKUP(F244,$B$4:$C$9,2)</f>
        <v>2</v>
      </c>
      <c r="I244" s="2">
        <f>$C$10</f>
        <v>21</v>
      </c>
      <c r="J244" s="2">
        <f t="shared" ref="J244:J247" si="87">H244/I244</f>
        <v>9.5238095238095233E-2</v>
      </c>
      <c r="K244" s="2">
        <f t="shared" ref="K244:K247" si="88">I244-H244</f>
        <v>19</v>
      </c>
      <c r="L244" s="2">
        <f t="shared" ref="L244:L247" si="89">VLOOKUP(G244,$B$4:$C$9,2)</f>
        <v>1</v>
      </c>
      <c r="M244" s="2">
        <f t="shared" ref="M244:M247" si="90">L244/K244</f>
        <v>5.2631578947368418E-2</v>
      </c>
      <c r="N244" s="2">
        <f t="shared" ref="N244:N247" si="91">J244*M244</f>
        <v>5.0125313283208017E-3</v>
      </c>
    </row>
    <row r="245" spans="5:17" x14ac:dyDescent="0.25">
      <c r="F245" s="2" t="s">
        <v>2</v>
      </c>
      <c r="G245" s="2" t="s">
        <v>38</v>
      </c>
      <c r="H245" s="2">
        <f t="shared" si="86"/>
        <v>3</v>
      </c>
      <c r="I245" s="2">
        <f>$C$10</f>
        <v>21</v>
      </c>
      <c r="J245" s="2">
        <f t="shared" si="87"/>
        <v>0.14285714285714285</v>
      </c>
      <c r="K245" s="2">
        <f t="shared" si="88"/>
        <v>18</v>
      </c>
      <c r="L245" s="2">
        <f t="shared" si="89"/>
        <v>1</v>
      </c>
      <c r="M245" s="2">
        <f t="shared" si="90"/>
        <v>5.5555555555555552E-2</v>
      </c>
      <c r="N245" s="2">
        <f t="shared" si="91"/>
        <v>7.9365079365079361E-3</v>
      </c>
    </row>
    <row r="246" spans="5:17" x14ac:dyDescent="0.25">
      <c r="F246" s="2" t="s">
        <v>3</v>
      </c>
      <c r="G246" s="2" t="s">
        <v>38</v>
      </c>
      <c r="H246" s="2">
        <f t="shared" si="86"/>
        <v>5</v>
      </c>
      <c r="I246" s="2">
        <f>$C$10</f>
        <v>21</v>
      </c>
      <c r="J246" s="2">
        <f t="shared" si="87"/>
        <v>0.23809523809523808</v>
      </c>
      <c r="K246" s="2">
        <f t="shared" si="88"/>
        <v>16</v>
      </c>
      <c r="L246" s="2">
        <f t="shared" si="89"/>
        <v>1</v>
      </c>
      <c r="M246" s="2">
        <f t="shared" si="90"/>
        <v>6.25E-2</v>
      </c>
      <c r="N246" s="2">
        <f t="shared" si="91"/>
        <v>1.488095238095238E-2</v>
      </c>
    </row>
    <row r="247" spans="5:17" x14ac:dyDescent="0.25">
      <c r="F247" s="11" t="s">
        <v>4</v>
      </c>
      <c r="G247" s="2" t="s">
        <v>38</v>
      </c>
      <c r="H247" s="2">
        <f t="shared" si="86"/>
        <v>9</v>
      </c>
      <c r="I247" s="2">
        <f>$C$10</f>
        <v>21</v>
      </c>
      <c r="J247" s="2">
        <f t="shared" si="87"/>
        <v>0.42857142857142855</v>
      </c>
      <c r="K247" s="2">
        <f t="shared" si="88"/>
        <v>12</v>
      </c>
      <c r="L247" s="2">
        <f t="shared" si="89"/>
        <v>1</v>
      </c>
      <c r="M247" s="2">
        <f t="shared" si="90"/>
        <v>8.3333333333333329E-2</v>
      </c>
      <c r="N247" s="2">
        <f t="shared" si="91"/>
        <v>3.5714285714285712E-2</v>
      </c>
    </row>
    <row r="248" spans="5:17" x14ac:dyDescent="0.25">
      <c r="M248" s="6" t="s">
        <v>12</v>
      </c>
      <c r="N248" s="6">
        <f>SUM(N243:N247)</f>
        <v>6.592522974101922E-2</v>
      </c>
    </row>
    <row r="250" spans="5:17" x14ac:dyDescent="0.25">
      <c r="E250" s="21" t="s">
        <v>42</v>
      </c>
    </row>
    <row r="251" spans="5:17" x14ac:dyDescent="0.25">
      <c r="E251" s="2" t="s">
        <v>7</v>
      </c>
      <c r="F251" s="2" t="s">
        <v>8</v>
      </c>
      <c r="G251" s="2" t="s">
        <v>14</v>
      </c>
      <c r="H251" s="2" t="s">
        <v>112</v>
      </c>
      <c r="I251" s="2" t="s">
        <v>37</v>
      </c>
      <c r="J251" s="2" t="s">
        <v>9</v>
      </c>
      <c r="K251" s="2" t="s">
        <v>36</v>
      </c>
      <c r="L251" s="2" t="s">
        <v>113</v>
      </c>
      <c r="M251" s="2" t="s">
        <v>10</v>
      </c>
      <c r="N251" s="2" t="s">
        <v>36</v>
      </c>
      <c r="O251" s="2" t="s">
        <v>114</v>
      </c>
      <c r="P251" s="2" t="s">
        <v>13</v>
      </c>
      <c r="Q251" s="2" t="s">
        <v>11</v>
      </c>
    </row>
    <row r="252" spans="5:17" x14ac:dyDescent="0.25">
      <c r="E252" s="2" t="s">
        <v>0</v>
      </c>
      <c r="F252" s="2" t="s">
        <v>1</v>
      </c>
      <c r="G252" s="2" t="s">
        <v>38</v>
      </c>
      <c r="H252" s="2">
        <f>VLOOKUP(E252,$B$4:$C$9,2)</f>
        <v>1</v>
      </c>
      <c r="I252" s="2">
        <f>$C$10</f>
        <v>21</v>
      </c>
      <c r="J252" s="2">
        <f t="shared" ref="J252:J271" si="92">H252/I252</f>
        <v>4.7619047619047616E-2</v>
      </c>
      <c r="K252" s="2">
        <f t="shared" ref="K252:K271" si="93">I252-H252</f>
        <v>20</v>
      </c>
      <c r="L252" s="2">
        <f>VLOOKUP(F252,$B$4:$C$9,2)</f>
        <v>2</v>
      </c>
      <c r="M252" s="2">
        <f t="shared" ref="M252:M271" si="94">L252/K252</f>
        <v>0.1</v>
      </c>
      <c r="N252" s="2">
        <f>K252-L252</f>
        <v>18</v>
      </c>
      <c r="O252" s="2">
        <f>VLOOKUP(G252,$B$4:$C$9,2)</f>
        <v>1</v>
      </c>
      <c r="P252" s="2">
        <f>O252/N252</f>
        <v>5.5555555555555552E-2</v>
      </c>
      <c r="Q252" s="2">
        <f>J252*M252*P252</f>
        <v>2.6455026455026457E-4</v>
      </c>
    </row>
    <row r="253" spans="5:17" x14ac:dyDescent="0.25">
      <c r="E253" s="2" t="s">
        <v>0</v>
      </c>
      <c r="F253" s="2" t="s">
        <v>2</v>
      </c>
      <c r="G253" s="2" t="s">
        <v>38</v>
      </c>
      <c r="H253" s="2">
        <f t="shared" ref="H253:H271" si="95">VLOOKUP(E253,$B$4:$C$9,2)</f>
        <v>1</v>
      </c>
      <c r="I253" s="2">
        <f>$C$10</f>
        <v>21</v>
      </c>
      <c r="J253" s="2">
        <f t="shared" si="92"/>
        <v>4.7619047619047616E-2</v>
      </c>
      <c r="K253" s="2">
        <f t="shared" si="93"/>
        <v>20</v>
      </c>
      <c r="L253" s="2">
        <f t="shared" ref="L253:L271" si="96">VLOOKUP(F253,$B$4:$C$9,2)</f>
        <v>3</v>
      </c>
      <c r="M253" s="2">
        <f t="shared" si="94"/>
        <v>0.15</v>
      </c>
      <c r="N253" s="2">
        <f t="shared" ref="N253:N271" si="97">K253-L253</f>
        <v>17</v>
      </c>
      <c r="O253" s="2">
        <f t="shared" ref="O253:O271" si="98">VLOOKUP(G253,$B$4:$C$9,2)</f>
        <v>1</v>
      </c>
      <c r="P253" s="2">
        <f t="shared" ref="P253:P271" si="99">O253/N253</f>
        <v>5.8823529411764705E-2</v>
      </c>
      <c r="Q253" s="2">
        <f t="shared" ref="Q253:Q271" si="100">J253*M253*P253</f>
        <v>4.2016806722689067E-4</v>
      </c>
    </row>
    <row r="254" spans="5:17" x14ac:dyDescent="0.25">
      <c r="E254" s="2" t="s">
        <v>0</v>
      </c>
      <c r="F254" s="2" t="s">
        <v>3</v>
      </c>
      <c r="G254" s="2" t="s">
        <v>38</v>
      </c>
      <c r="H254" s="2">
        <f t="shared" si="95"/>
        <v>1</v>
      </c>
      <c r="I254" s="2">
        <f>$C$10</f>
        <v>21</v>
      </c>
      <c r="J254" s="2">
        <f t="shared" si="92"/>
        <v>4.7619047619047616E-2</v>
      </c>
      <c r="K254" s="2">
        <f t="shared" si="93"/>
        <v>20</v>
      </c>
      <c r="L254" s="2">
        <f t="shared" si="96"/>
        <v>5</v>
      </c>
      <c r="M254" s="2">
        <f t="shared" si="94"/>
        <v>0.25</v>
      </c>
      <c r="N254" s="2">
        <f t="shared" si="97"/>
        <v>15</v>
      </c>
      <c r="O254" s="2">
        <f t="shared" si="98"/>
        <v>1</v>
      </c>
      <c r="P254" s="2">
        <f t="shared" si="99"/>
        <v>6.6666666666666666E-2</v>
      </c>
      <c r="Q254" s="2">
        <f t="shared" si="100"/>
        <v>7.9365079365079354E-4</v>
      </c>
    </row>
    <row r="255" spans="5:17" x14ac:dyDescent="0.25">
      <c r="E255" s="2" t="s">
        <v>0</v>
      </c>
      <c r="F255" s="2" t="s">
        <v>4</v>
      </c>
      <c r="G255" s="2" t="s">
        <v>38</v>
      </c>
      <c r="H255" s="2">
        <f t="shared" si="95"/>
        <v>1</v>
      </c>
      <c r="I255" s="2">
        <f t="shared" ref="I255:I271" si="101">$C$10</f>
        <v>21</v>
      </c>
      <c r="J255" s="2">
        <f t="shared" si="92"/>
        <v>4.7619047619047616E-2</v>
      </c>
      <c r="K255" s="2">
        <f t="shared" si="93"/>
        <v>20</v>
      </c>
      <c r="L255" s="2">
        <f t="shared" si="96"/>
        <v>9</v>
      </c>
      <c r="M255" s="2">
        <f t="shared" si="94"/>
        <v>0.45</v>
      </c>
      <c r="N255" s="2">
        <f t="shared" si="97"/>
        <v>11</v>
      </c>
      <c r="O255" s="2">
        <f t="shared" si="98"/>
        <v>1</v>
      </c>
      <c r="P255" s="2">
        <f t="shared" si="99"/>
        <v>9.0909090909090912E-2</v>
      </c>
      <c r="Q255" s="2">
        <f t="shared" si="100"/>
        <v>1.9480519480519481E-3</v>
      </c>
    </row>
    <row r="256" spans="5:17" x14ac:dyDescent="0.25">
      <c r="E256" s="2" t="s">
        <v>1</v>
      </c>
      <c r="F256" s="2" t="s">
        <v>0</v>
      </c>
      <c r="G256" s="2" t="s">
        <v>38</v>
      </c>
      <c r="H256" s="2">
        <f t="shared" si="95"/>
        <v>2</v>
      </c>
      <c r="I256" s="2">
        <f t="shared" si="101"/>
        <v>21</v>
      </c>
      <c r="J256" s="2">
        <f t="shared" si="92"/>
        <v>9.5238095238095233E-2</v>
      </c>
      <c r="K256" s="2">
        <f t="shared" si="93"/>
        <v>19</v>
      </c>
      <c r="L256" s="2">
        <f t="shared" si="96"/>
        <v>1</v>
      </c>
      <c r="M256" s="2">
        <f t="shared" si="94"/>
        <v>5.2631578947368418E-2</v>
      </c>
      <c r="N256" s="2">
        <f t="shared" si="97"/>
        <v>18</v>
      </c>
      <c r="O256" s="2">
        <f t="shared" si="98"/>
        <v>1</v>
      </c>
      <c r="P256" s="2">
        <f t="shared" si="99"/>
        <v>5.5555555555555552E-2</v>
      </c>
      <c r="Q256" s="2">
        <f t="shared" si="100"/>
        <v>2.7847396268448898E-4</v>
      </c>
    </row>
    <row r="257" spans="5:17" x14ac:dyDescent="0.25">
      <c r="E257" s="2" t="s">
        <v>1</v>
      </c>
      <c r="F257" s="2" t="s">
        <v>2</v>
      </c>
      <c r="G257" s="2" t="s">
        <v>38</v>
      </c>
      <c r="H257" s="2">
        <f t="shared" si="95"/>
        <v>2</v>
      </c>
      <c r="I257" s="2">
        <f t="shared" si="101"/>
        <v>21</v>
      </c>
      <c r="J257" s="2">
        <f t="shared" si="92"/>
        <v>9.5238095238095233E-2</v>
      </c>
      <c r="K257" s="2">
        <f t="shared" si="93"/>
        <v>19</v>
      </c>
      <c r="L257" s="2">
        <f t="shared" si="96"/>
        <v>3</v>
      </c>
      <c r="M257" s="2">
        <f t="shared" si="94"/>
        <v>0.15789473684210525</v>
      </c>
      <c r="N257" s="2">
        <f t="shared" si="97"/>
        <v>16</v>
      </c>
      <c r="O257" s="2">
        <f t="shared" si="98"/>
        <v>1</v>
      </c>
      <c r="P257" s="2">
        <f t="shared" si="99"/>
        <v>6.25E-2</v>
      </c>
      <c r="Q257" s="2">
        <f t="shared" si="100"/>
        <v>9.3984962406015032E-4</v>
      </c>
    </row>
    <row r="258" spans="5:17" x14ac:dyDescent="0.25">
      <c r="E258" s="2" t="s">
        <v>1</v>
      </c>
      <c r="F258" s="2" t="s">
        <v>3</v>
      </c>
      <c r="G258" s="2" t="s">
        <v>38</v>
      </c>
      <c r="H258" s="2">
        <f t="shared" si="95"/>
        <v>2</v>
      </c>
      <c r="I258" s="2">
        <f t="shared" si="101"/>
        <v>21</v>
      </c>
      <c r="J258" s="2">
        <f t="shared" si="92"/>
        <v>9.5238095238095233E-2</v>
      </c>
      <c r="K258" s="2">
        <f t="shared" si="93"/>
        <v>19</v>
      </c>
      <c r="L258" s="2">
        <f t="shared" si="96"/>
        <v>5</v>
      </c>
      <c r="M258" s="2">
        <f t="shared" si="94"/>
        <v>0.26315789473684209</v>
      </c>
      <c r="N258" s="2">
        <f t="shared" si="97"/>
        <v>14</v>
      </c>
      <c r="O258" s="2">
        <f t="shared" si="98"/>
        <v>1</v>
      </c>
      <c r="P258" s="2">
        <f t="shared" si="99"/>
        <v>7.1428571428571425E-2</v>
      </c>
      <c r="Q258" s="2">
        <f t="shared" si="100"/>
        <v>1.790189760114572E-3</v>
      </c>
    </row>
    <row r="259" spans="5:17" x14ac:dyDescent="0.25">
      <c r="E259" s="2" t="s">
        <v>1</v>
      </c>
      <c r="F259" s="2" t="s">
        <v>4</v>
      </c>
      <c r="G259" s="2" t="s">
        <v>38</v>
      </c>
      <c r="H259" s="2">
        <f t="shared" si="95"/>
        <v>2</v>
      </c>
      <c r="I259" s="2">
        <f t="shared" si="101"/>
        <v>21</v>
      </c>
      <c r="J259" s="2">
        <f t="shared" si="92"/>
        <v>9.5238095238095233E-2</v>
      </c>
      <c r="K259" s="2">
        <f t="shared" si="93"/>
        <v>19</v>
      </c>
      <c r="L259" s="2">
        <f t="shared" si="96"/>
        <v>9</v>
      </c>
      <c r="M259" s="2">
        <f t="shared" si="94"/>
        <v>0.47368421052631576</v>
      </c>
      <c r="N259" s="2">
        <f t="shared" si="97"/>
        <v>10</v>
      </c>
      <c r="O259" s="2">
        <f t="shared" si="98"/>
        <v>1</v>
      </c>
      <c r="P259" s="2">
        <f t="shared" si="99"/>
        <v>0.1</v>
      </c>
      <c r="Q259" s="2">
        <f t="shared" si="100"/>
        <v>4.5112781954887221E-3</v>
      </c>
    </row>
    <row r="260" spans="5:17" x14ac:dyDescent="0.25">
      <c r="E260" s="2" t="s">
        <v>2</v>
      </c>
      <c r="F260" s="2" t="s">
        <v>0</v>
      </c>
      <c r="G260" s="2" t="s">
        <v>38</v>
      </c>
      <c r="H260" s="2">
        <f t="shared" si="95"/>
        <v>3</v>
      </c>
      <c r="I260" s="2">
        <f t="shared" si="101"/>
        <v>21</v>
      </c>
      <c r="J260" s="2">
        <f t="shared" si="92"/>
        <v>0.14285714285714285</v>
      </c>
      <c r="K260" s="2">
        <f t="shared" si="93"/>
        <v>18</v>
      </c>
      <c r="L260" s="2">
        <f t="shared" si="96"/>
        <v>1</v>
      </c>
      <c r="M260" s="2">
        <f t="shared" si="94"/>
        <v>5.5555555555555552E-2</v>
      </c>
      <c r="N260" s="2">
        <f t="shared" si="97"/>
        <v>17</v>
      </c>
      <c r="O260" s="2">
        <f t="shared" si="98"/>
        <v>1</v>
      </c>
      <c r="P260" s="2">
        <f t="shared" si="99"/>
        <v>5.8823529411764705E-2</v>
      </c>
      <c r="Q260" s="2">
        <f t="shared" si="100"/>
        <v>4.6685340802987859E-4</v>
      </c>
    </row>
    <row r="261" spans="5:17" x14ac:dyDescent="0.25">
      <c r="E261" s="2" t="s">
        <v>2</v>
      </c>
      <c r="F261" s="2" t="s">
        <v>1</v>
      </c>
      <c r="G261" s="2" t="s">
        <v>38</v>
      </c>
      <c r="H261" s="2">
        <f t="shared" si="95"/>
        <v>3</v>
      </c>
      <c r="I261" s="2">
        <f t="shared" si="101"/>
        <v>21</v>
      </c>
      <c r="J261" s="2">
        <f t="shared" si="92"/>
        <v>0.14285714285714285</v>
      </c>
      <c r="K261" s="2">
        <f t="shared" si="93"/>
        <v>18</v>
      </c>
      <c r="L261" s="2">
        <f t="shared" si="96"/>
        <v>2</v>
      </c>
      <c r="M261" s="2">
        <f t="shared" si="94"/>
        <v>0.1111111111111111</v>
      </c>
      <c r="N261" s="2">
        <f t="shared" si="97"/>
        <v>16</v>
      </c>
      <c r="O261" s="2">
        <f t="shared" si="98"/>
        <v>1</v>
      </c>
      <c r="P261" s="2">
        <f t="shared" si="99"/>
        <v>6.25E-2</v>
      </c>
      <c r="Q261" s="2">
        <f t="shared" si="100"/>
        <v>9.9206349206349201E-4</v>
      </c>
    </row>
    <row r="262" spans="5:17" x14ac:dyDescent="0.25">
      <c r="E262" s="2" t="s">
        <v>2</v>
      </c>
      <c r="F262" s="2" t="s">
        <v>3</v>
      </c>
      <c r="G262" s="2" t="s">
        <v>38</v>
      </c>
      <c r="H262" s="2">
        <f t="shared" si="95"/>
        <v>3</v>
      </c>
      <c r="I262" s="2">
        <f t="shared" si="101"/>
        <v>21</v>
      </c>
      <c r="J262" s="2">
        <f t="shared" si="92"/>
        <v>0.14285714285714285</v>
      </c>
      <c r="K262" s="2">
        <f t="shared" si="93"/>
        <v>18</v>
      </c>
      <c r="L262" s="2">
        <f t="shared" si="96"/>
        <v>5</v>
      </c>
      <c r="M262" s="2">
        <f t="shared" si="94"/>
        <v>0.27777777777777779</v>
      </c>
      <c r="N262" s="2">
        <f t="shared" si="97"/>
        <v>13</v>
      </c>
      <c r="O262" s="2">
        <f t="shared" si="98"/>
        <v>1</v>
      </c>
      <c r="P262" s="2">
        <f t="shared" si="99"/>
        <v>7.6923076923076927E-2</v>
      </c>
      <c r="Q262" s="2">
        <f t="shared" si="100"/>
        <v>3.0525030525030525E-3</v>
      </c>
    </row>
    <row r="263" spans="5:17" x14ac:dyDescent="0.25">
      <c r="E263" s="2" t="s">
        <v>2</v>
      </c>
      <c r="F263" s="2" t="s">
        <v>4</v>
      </c>
      <c r="G263" s="2" t="s">
        <v>38</v>
      </c>
      <c r="H263" s="2">
        <f t="shared" si="95"/>
        <v>3</v>
      </c>
      <c r="I263" s="2">
        <f t="shared" si="101"/>
        <v>21</v>
      </c>
      <c r="J263" s="2">
        <f t="shared" si="92"/>
        <v>0.14285714285714285</v>
      </c>
      <c r="K263" s="2">
        <f t="shared" si="93"/>
        <v>18</v>
      </c>
      <c r="L263" s="2">
        <f t="shared" si="96"/>
        <v>9</v>
      </c>
      <c r="M263" s="2">
        <f t="shared" si="94"/>
        <v>0.5</v>
      </c>
      <c r="N263" s="2">
        <f t="shared" si="97"/>
        <v>9</v>
      </c>
      <c r="O263" s="2">
        <f t="shared" si="98"/>
        <v>1</v>
      </c>
      <c r="P263" s="2">
        <f t="shared" si="99"/>
        <v>0.1111111111111111</v>
      </c>
      <c r="Q263" s="2">
        <f t="shared" si="100"/>
        <v>7.9365079365079361E-3</v>
      </c>
    </row>
    <row r="264" spans="5:17" x14ac:dyDescent="0.25">
      <c r="E264" s="11" t="s">
        <v>3</v>
      </c>
      <c r="F264" s="11" t="s">
        <v>0</v>
      </c>
      <c r="G264" s="2" t="s">
        <v>38</v>
      </c>
      <c r="H264" s="2">
        <f t="shared" si="95"/>
        <v>5</v>
      </c>
      <c r="I264" s="2">
        <f t="shared" si="101"/>
        <v>21</v>
      </c>
      <c r="J264" s="2">
        <f t="shared" si="92"/>
        <v>0.23809523809523808</v>
      </c>
      <c r="K264" s="2">
        <f t="shared" si="93"/>
        <v>16</v>
      </c>
      <c r="L264" s="2">
        <f t="shared" si="96"/>
        <v>1</v>
      </c>
      <c r="M264" s="2">
        <f t="shared" si="94"/>
        <v>6.25E-2</v>
      </c>
      <c r="N264" s="2">
        <f t="shared" si="97"/>
        <v>15</v>
      </c>
      <c r="O264" s="2">
        <f t="shared" si="98"/>
        <v>1</v>
      </c>
      <c r="P264" s="2">
        <f t="shared" si="99"/>
        <v>6.6666666666666666E-2</v>
      </c>
      <c r="Q264" s="2">
        <f t="shared" si="100"/>
        <v>9.9206349206349201E-4</v>
      </c>
    </row>
    <row r="265" spans="5:17" x14ac:dyDescent="0.25">
      <c r="E265" s="11" t="s">
        <v>3</v>
      </c>
      <c r="F265" s="11" t="s">
        <v>1</v>
      </c>
      <c r="G265" s="2" t="s">
        <v>38</v>
      </c>
      <c r="H265" s="2">
        <f t="shared" si="95"/>
        <v>5</v>
      </c>
      <c r="I265" s="2">
        <f t="shared" si="101"/>
        <v>21</v>
      </c>
      <c r="J265" s="2">
        <f t="shared" si="92"/>
        <v>0.23809523809523808</v>
      </c>
      <c r="K265" s="2">
        <f t="shared" si="93"/>
        <v>16</v>
      </c>
      <c r="L265" s="2">
        <f t="shared" si="96"/>
        <v>2</v>
      </c>
      <c r="M265" s="2">
        <f t="shared" si="94"/>
        <v>0.125</v>
      </c>
      <c r="N265" s="2">
        <f t="shared" si="97"/>
        <v>14</v>
      </c>
      <c r="O265" s="2">
        <f t="shared" si="98"/>
        <v>1</v>
      </c>
      <c r="P265" s="2">
        <f t="shared" si="99"/>
        <v>7.1428571428571425E-2</v>
      </c>
      <c r="Q265" s="2">
        <f t="shared" si="100"/>
        <v>2.1258503401360542E-3</v>
      </c>
    </row>
    <row r="266" spans="5:17" x14ac:dyDescent="0.25">
      <c r="E266" s="11" t="s">
        <v>3</v>
      </c>
      <c r="F266" s="11" t="s">
        <v>2</v>
      </c>
      <c r="G266" s="2" t="s">
        <v>38</v>
      </c>
      <c r="H266" s="2">
        <f t="shared" si="95"/>
        <v>5</v>
      </c>
      <c r="I266" s="2">
        <f t="shared" si="101"/>
        <v>21</v>
      </c>
      <c r="J266" s="2">
        <f t="shared" si="92"/>
        <v>0.23809523809523808</v>
      </c>
      <c r="K266" s="2">
        <f t="shared" si="93"/>
        <v>16</v>
      </c>
      <c r="L266" s="2">
        <f t="shared" si="96"/>
        <v>3</v>
      </c>
      <c r="M266" s="2">
        <f t="shared" si="94"/>
        <v>0.1875</v>
      </c>
      <c r="N266" s="2">
        <f t="shared" si="97"/>
        <v>13</v>
      </c>
      <c r="O266" s="2">
        <f t="shared" si="98"/>
        <v>1</v>
      </c>
      <c r="P266" s="2">
        <f t="shared" si="99"/>
        <v>7.6923076923076927E-2</v>
      </c>
      <c r="Q266" s="2">
        <f t="shared" si="100"/>
        <v>3.434065934065934E-3</v>
      </c>
    </row>
    <row r="267" spans="5:17" x14ac:dyDescent="0.25">
      <c r="E267" s="11" t="s">
        <v>3</v>
      </c>
      <c r="F267" s="11" t="s">
        <v>4</v>
      </c>
      <c r="G267" s="2" t="s">
        <v>38</v>
      </c>
      <c r="H267" s="2">
        <f t="shared" si="95"/>
        <v>5</v>
      </c>
      <c r="I267" s="2">
        <f t="shared" si="101"/>
        <v>21</v>
      </c>
      <c r="J267" s="2">
        <f t="shared" si="92"/>
        <v>0.23809523809523808</v>
      </c>
      <c r="K267" s="2">
        <f t="shared" si="93"/>
        <v>16</v>
      </c>
      <c r="L267" s="2">
        <f t="shared" si="96"/>
        <v>9</v>
      </c>
      <c r="M267" s="2">
        <f t="shared" si="94"/>
        <v>0.5625</v>
      </c>
      <c r="N267" s="2">
        <f t="shared" si="97"/>
        <v>7</v>
      </c>
      <c r="O267" s="2">
        <f t="shared" si="98"/>
        <v>1</v>
      </c>
      <c r="P267" s="2">
        <f t="shared" si="99"/>
        <v>0.14285714285714285</v>
      </c>
      <c r="Q267" s="2">
        <f t="shared" si="100"/>
        <v>1.9132653061224487E-2</v>
      </c>
    </row>
    <row r="268" spans="5:17" x14ac:dyDescent="0.25">
      <c r="E268" s="11" t="s">
        <v>4</v>
      </c>
      <c r="F268" s="11" t="s">
        <v>0</v>
      </c>
      <c r="G268" s="2" t="s">
        <v>38</v>
      </c>
      <c r="H268" s="11">
        <f t="shared" si="95"/>
        <v>9</v>
      </c>
      <c r="I268" s="2">
        <f t="shared" si="101"/>
        <v>21</v>
      </c>
      <c r="J268" s="2">
        <f t="shared" si="92"/>
        <v>0.42857142857142855</v>
      </c>
      <c r="K268" s="2">
        <f t="shared" si="93"/>
        <v>12</v>
      </c>
      <c r="L268" s="2">
        <f t="shared" si="96"/>
        <v>1</v>
      </c>
      <c r="M268" s="2">
        <f t="shared" si="94"/>
        <v>8.3333333333333329E-2</v>
      </c>
      <c r="N268" s="2">
        <f t="shared" si="97"/>
        <v>11</v>
      </c>
      <c r="O268" s="2">
        <f t="shared" si="98"/>
        <v>1</v>
      </c>
      <c r="P268" s="2">
        <f t="shared" si="99"/>
        <v>9.0909090909090912E-2</v>
      </c>
      <c r="Q268" s="2">
        <f t="shared" si="100"/>
        <v>3.2467532467532465E-3</v>
      </c>
    </row>
    <row r="269" spans="5:17" x14ac:dyDescent="0.25">
      <c r="E269" s="11" t="s">
        <v>4</v>
      </c>
      <c r="F269" s="11" t="s">
        <v>1</v>
      </c>
      <c r="G269" s="2" t="s">
        <v>38</v>
      </c>
      <c r="H269" s="11">
        <f t="shared" si="95"/>
        <v>9</v>
      </c>
      <c r="I269" s="2">
        <f t="shared" si="101"/>
        <v>21</v>
      </c>
      <c r="J269" s="2">
        <f t="shared" si="92"/>
        <v>0.42857142857142855</v>
      </c>
      <c r="K269" s="2">
        <f t="shared" si="93"/>
        <v>12</v>
      </c>
      <c r="L269" s="2">
        <f t="shared" si="96"/>
        <v>2</v>
      </c>
      <c r="M269" s="2">
        <f t="shared" si="94"/>
        <v>0.16666666666666666</v>
      </c>
      <c r="N269" s="2">
        <f t="shared" si="97"/>
        <v>10</v>
      </c>
      <c r="O269" s="2">
        <f t="shared" si="98"/>
        <v>1</v>
      </c>
      <c r="P269" s="2">
        <f t="shared" si="99"/>
        <v>0.1</v>
      </c>
      <c r="Q269" s="2">
        <f t="shared" si="100"/>
        <v>7.1428571428571426E-3</v>
      </c>
    </row>
    <row r="270" spans="5:17" x14ac:dyDescent="0.25">
      <c r="E270" s="11" t="s">
        <v>4</v>
      </c>
      <c r="F270" s="11" t="s">
        <v>2</v>
      </c>
      <c r="G270" s="2" t="s">
        <v>38</v>
      </c>
      <c r="H270" s="11">
        <f t="shared" si="95"/>
        <v>9</v>
      </c>
      <c r="I270" s="2">
        <f t="shared" si="101"/>
        <v>21</v>
      </c>
      <c r="J270" s="2">
        <f t="shared" si="92"/>
        <v>0.42857142857142855</v>
      </c>
      <c r="K270" s="2">
        <f t="shared" si="93"/>
        <v>12</v>
      </c>
      <c r="L270" s="2">
        <f t="shared" si="96"/>
        <v>3</v>
      </c>
      <c r="M270" s="2">
        <f t="shared" si="94"/>
        <v>0.25</v>
      </c>
      <c r="N270" s="2">
        <f t="shared" si="97"/>
        <v>9</v>
      </c>
      <c r="O270" s="2">
        <f t="shared" si="98"/>
        <v>1</v>
      </c>
      <c r="P270" s="2">
        <f t="shared" si="99"/>
        <v>0.1111111111111111</v>
      </c>
      <c r="Q270" s="2">
        <f t="shared" si="100"/>
        <v>1.1904761904761904E-2</v>
      </c>
    </row>
    <row r="271" spans="5:17" x14ac:dyDescent="0.25">
      <c r="E271" s="11" t="s">
        <v>4</v>
      </c>
      <c r="F271" s="11" t="s">
        <v>3</v>
      </c>
      <c r="G271" s="2" t="s">
        <v>38</v>
      </c>
      <c r="H271" s="11">
        <f t="shared" si="95"/>
        <v>9</v>
      </c>
      <c r="I271" s="2">
        <f t="shared" si="101"/>
        <v>21</v>
      </c>
      <c r="J271" s="2">
        <f t="shared" si="92"/>
        <v>0.42857142857142855</v>
      </c>
      <c r="K271" s="2">
        <f t="shared" si="93"/>
        <v>12</v>
      </c>
      <c r="L271" s="2">
        <f t="shared" si="96"/>
        <v>5</v>
      </c>
      <c r="M271" s="2">
        <f t="shared" si="94"/>
        <v>0.41666666666666669</v>
      </c>
      <c r="N271" s="2">
        <f t="shared" si="97"/>
        <v>7</v>
      </c>
      <c r="O271" s="2">
        <f t="shared" si="98"/>
        <v>1</v>
      </c>
      <c r="P271" s="2">
        <f t="shared" si="99"/>
        <v>0.14285714285714285</v>
      </c>
      <c r="Q271" s="2">
        <f t="shared" si="100"/>
        <v>2.5510204081632654E-2</v>
      </c>
    </row>
    <row r="272" spans="5:17" x14ac:dyDescent="0.25">
      <c r="P272" s="2" t="s">
        <v>12</v>
      </c>
      <c r="Q272" s="11">
        <f>SUM(Q252:Q271)</f>
        <v>9.6883349708427102E-2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2"/>
  <sheetViews>
    <sheetView zoomScale="85" zoomScaleNormal="85" workbookViewId="0"/>
  </sheetViews>
  <sheetFormatPr defaultRowHeight="15" x14ac:dyDescent="0.25"/>
  <cols>
    <col min="2" max="2" width="18.85546875" customWidth="1"/>
    <col min="3" max="3" width="16.85546875" customWidth="1"/>
    <col min="4" max="4" width="11.28515625" customWidth="1"/>
    <col min="6" max="6" width="13.42578125" customWidth="1"/>
    <col min="7" max="7" width="14.140625" customWidth="1"/>
    <col min="8" max="8" width="21.140625" customWidth="1"/>
    <col min="10" max="10" width="16" customWidth="1"/>
    <col min="11" max="11" width="13.140625" customWidth="1"/>
    <col min="12" max="12" width="21.85546875" customWidth="1"/>
    <col min="13" max="13" width="16.140625" customWidth="1"/>
    <col min="14" max="14" width="14.5703125" customWidth="1"/>
    <col min="15" max="15" width="20.28515625" customWidth="1"/>
    <col min="16" max="16" width="17.5703125" customWidth="1"/>
    <col min="17" max="17" width="12" customWidth="1"/>
  </cols>
  <sheetData>
    <row r="1" spans="2:14" x14ac:dyDescent="0.25">
      <c r="B1" s="22" t="s">
        <v>57</v>
      </c>
    </row>
    <row r="2" spans="2:14" ht="15.75" thickBot="1" x14ac:dyDescent="0.3"/>
    <row r="3" spans="2:14" ht="15.75" thickBot="1" x14ac:dyDescent="0.3">
      <c r="B3" s="35" t="s">
        <v>115</v>
      </c>
      <c r="C3" s="36" t="s">
        <v>116</v>
      </c>
    </row>
    <row r="4" spans="2:14" x14ac:dyDescent="0.25">
      <c r="B4" s="34" t="s">
        <v>0</v>
      </c>
      <c r="C4" s="6">
        <f>'Main Page'!H15</f>
        <v>1</v>
      </c>
    </row>
    <row r="5" spans="2:14" x14ac:dyDescent="0.25">
      <c r="B5" s="13" t="s">
        <v>1</v>
      </c>
      <c r="C5" s="2">
        <f>'Main Page'!H16</f>
        <v>3</v>
      </c>
    </row>
    <row r="6" spans="2:14" x14ac:dyDescent="0.25">
      <c r="B6" s="15" t="s">
        <v>2</v>
      </c>
      <c r="C6" s="2">
        <f>'Main Page'!H17</f>
        <v>2</v>
      </c>
    </row>
    <row r="7" spans="2:14" x14ac:dyDescent="0.25">
      <c r="B7" s="12" t="s">
        <v>3</v>
      </c>
      <c r="C7" s="2">
        <f>'Main Page'!H18</f>
        <v>5</v>
      </c>
    </row>
    <row r="8" spans="2:14" x14ac:dyDescent="0.25">
      <c r="B8" s="16" t="s">
        <v>4</v>
      </c>
      <c r="C8" s="2">
        <f>'Main Page'!H19</f>
        <v>6</v>
      </c>
    </row>
    <row r="9" spans="2:14" ht="15.75" thickBot="1" x14ac:dyDescent="0.3">
      <c r="B9" s="20" t="s">
        <v>38</v>
      </c>
      <c r="C9" s="2">
        <f>'Main Page'!H20</f>
        <v>1</v>
      </c>
    </row>
    <row r="10" spans="2:14" ht="15.75" thickBot="1" x14ac:dyDescent="0.3">
      <c r="B10" s="8" t="s">
        <v>5</v>
      </c>
      <c r="C10" s="9">
        <f>SUM(C4:C9)</f>
        <v>18</v>
      </c>
    </row>
    <row r="11" spans="2:14" x14ac:dyDescent="0.25">
      <c r="I11" s="1"/>
      <c r="M11" s="3"/>
      <c r="N11" s="3"/>
    </row>
    <row r="12" spans="2:14" x14ac:dyDescent="0.25">
      <c r="B12" t="s">
        <v>75</v>
      </c>
      <c r="M12" s="3"/>
      <c r="N12" s="3"/>
    </row>
    <row r="13" spans="2:14" x14ac:dyDescent="0.25">
      <c r="B13" s="4" t="s">
        <v>15</v>
      </c>
      <c r="C13" t="s">
        <v>6</v>
      </c>
      <c r="M13" s="3"/>
      <c r="N13" s="3"/>
    </row>
    <row r="14" spans="2:14" x14ac:dyDescent="0.25">
      <c r="B14" t="s">
        <v>76</v>
      </c>
      <c r="C14">
        <f>J48</f>
        <v>5.5555555555555552E-2</v>
      </c>
      <c r="M14" s="3"/>
      <c r="N14" s="3"/>
    </row>
    <row r="15" spans="2:14" x14ac:dyDescent="0.25">
      <c r="B15" t="s">
        <v>77</v>
      </c>
      <c r="C15">
        <f>N58</f>
        <v>7.0468828557063851E-2</v>
      </c>
      <c r="M15" s="3"/>
      <c r="N15" s="3"/>
    </row>
    <row r="16" spans="2:14" x14ac:dyDescent="0.25">
      <c r="B16" t="s">
        <v>78</v>
      </c>
      <c r="C16">
        <f>Q82</f>
        <v>9.670721435427318E-2</v>
      </c>
    </row>
    <row r="18" spans="2:3" x14ac:dyDescent="0.25">
      <c r="B18" s="14" t="s">
        <v>20</v>
      </c>
      <c r="C18" t="s">
        <v>6</v>
      </c>
    </row>
    <row r="19" spans="2:3" x14ac:dyDescent="0.25">
      <c r="B19" t="s">
        <v>79</v>
      </c>
      <c r="C19">
        <f>J87</f>
        <v>0.16666666666666666</v>
      </c>
    </row>
    <row r="20" spans="2:3" x14ac:dyDescent="0.25">
      <c r="B20" t="s">
        <v>80</v>
      </c>
      <c r="C20">
        <f>N96</f>
        <v>0.18787707390648567</v>
      </c>
    </row>
    <row r="21" spans="2:3" x14ac:dyDescent="0.25">
      <c r="B21" t="s">
        <v>81</v>
      </c>
      <c r="C21">
        <f>Q120</f>
        <v>0.21607828446063737</v>
      </c>
    </row>
    <row r="23" spans="2:3" x14ac:dyDescent="0.25">
      <c r="B23" s="17" t="s">
        <v>24</v>
      </c>
      <c r="C23" t="s">
        <v>6</v>
      </c>
    </row>
    <row r="24" spans="2:3" x14ac:dyDescent="0.25">
      <c r="B24" t="s">
        <v>82</v>
      </c>
      <c r="C24">
        <f>J125</f>
        <v>0.1111111111111111</v>
      </c>
    </row>
    <row r="25" spans="2:3" x14ac:dyDescent="0.25">
      <c r="B25" t="s">
        <v>83</v>
      </c>
      <c r="C25">
        <f>N134</f>
        <v>0.13358471593765711</v>
      </c>
    </row>
    <row r="26" spans="2:3" x14ac:dyDescent="0.25">
      <c r="B26" t="s">
        <v>84</v>
      </c>
      <c r="C26">
        <f>Q158</f>
        <v>0.17017051575875108</v>
      </c>
    </row>
    <row r="28" spans="2:3" x14ac:dyDescent="0.25">
      <c r="B28" s="18" t="s">
        <v>25</v>
      </c>
      <c r="C28" t="s">
        <v>6</v>
      </c>
    </row>
    <row r="29" spans="2:3" x14ac:dyDescent="0.25">
      <c r="B29" t="s">
        <v>85</v>
      </c>
      <c r="C29">
        <f>J162</f>
        <v>0.27777777777777779</v>
      </c>
    </row>
    <row r="30" spans="2:3" x14ac:dyDescent="0.25">
      <c r="B30" t="s">
        <v>86</v>
      </c>
      <c r="C30">
        <f>N172</f>
        <v>0.26184640522875818</v>
      </c>
    </row>
    <row r="31" spans="2:3" x14ac:dyDescent="0.25">
      <c r="B31" t="s">
        <v>87</v>
      </c>
      <c r="C31">
        <f>Q196</f>
        <v>0.21755083152141974</v>
      </c>
    </row>
    <row r="33" spans="2:14" x14ac:dyDescent="0.25">
      <c r="B33" s="19" t="s">
        <v>26</v>
      </c>
      <c r="C33" t="s">
        <v>6</v>
      </c>
    </row>
    <row r="34" spans="2:14" x14ac:dyDescent="0.25">
      <c r="B34" t="s">
        <v>88</v>
      </c>
      <c r="C34">
        <f>J201</f>
        <v>0.33333333333333331</v>
      </c>
    </row>
    <row r="35" spans="2:14" x14ac:dyDescent="0.25">
      <c r="B35" t="s">
        <v>89</v>
      </c>
      <c r="C35">
        <f>N210</f>
        <v>0.27575414781297131</v>
      </c>
    </row>
    <row r="36" spans="2:14" x14ac:dyDescent="0.25">
      <c r="B36" t="s">
        <v>90</v>
      </c>
      <c r="C36">
        <f>Q234</f>
        <v>0.20278593955064542</v>
      </c>
    </row>
    <row r="38" spans="2:14" x14ac:dyDescent="0.25">
      <c r="B38" s="21" t="s">
        <v>39</v>
      </c>
      <c r="C38" t="s">
        <v>6</v>
      </c>
    </row>
    <row r="39" spans="2:14" x14ac:dyDescent="0.25">
      <c r="B39" t="s">
        <v>91</v>
      </c>
      <c r="C39">
        <f>J239</f>
        <v>5.5555555555555552E-2</v>
      </c>
    </row>
    <row r="40" spans="2:14" x14ac:dyDescent="0.25">
      <c r="B40" t="s">
        <v>92</v>
      </c>
      <c r="C40">
        <f>N248</f>
        <v>7.0468828557063851E-2</v>
      </c>
    </row>
    <row r="41" spans="2:14" x14ac:dyDescent="0.25">
      <c r="B41" t="s">
        <v>93</v>
      </c>
      <c r="C41">
        <f>Q272</f>
        <v>9.670721435427318E-2</v>
      </c>
    </row>
    <row r="46" spans="2:14" x14ac:dyDescent="0.25">
      <c r="G46" s="4" t="s">
        <v>17</v>
      </c>
    </row>
    <row r="47" spans="2:14" x14ac:dyDescent="0.25">
      <c r="G47" s="2" t="s">
        <v>7</v>
      </c>
      <c r="H47" s="2" t="s">
        <v>112</v>
      </c>
      <c r="I47" s="2" t="s">
        <v>37</v>
      </c>
      <c r="J47" s="2" t="s">
        <v>9</v>
      </c>
      <c r="M47" s="3"/>
      <c r="N47" s="3"/>
    </row>
    <row r="48" spans="2:14" x14ac:dyDescent="0.25">
      <c r="G48" s="2" t="s">
        <v>0</v>
      </c>
      <c r="H48" s="2">
        <f>VLOOKUP(G48,$B$4:$C$9,2)</f>
        <v>1</v>
      </c>
      <c r="I48" s="2">
        <f>$C$10</f>
        <v>18</v>
      </c>
      <c r="J48" s="2">
        <f t="shared" ref="J48" si="0">H48/I48</f>
        <v>5.5555555555555552E-2</v>
      </c>
      <c r="M48" s="3"/>
      <c r="N48" s="3"/>
    </row>
    <row r="49" spans="5:17" x14ac:dyDescent="0.25">
      <c r="I49" s="2" t="s">
        <v>12</v>
      </c>
      <c r="J49" s="2">
        <f>SUM(J48)</f>
        <v>5.5555555555555552E-2</v>
      </c>
    </row>
    <row r="51" spans="5:17" x14ac:dyDescent="0.25">
      <c r="F51" s="4" t="s">
        <v>18</v>
      </c>
    </row>
    <row r="52" spans="5:17" x14ac:dyDescent="0.25">
      <c r="F52" s="2" t="s">
        <v>7</v>
      </c>
      <c r="G52" s="2" t="s">
        <v>8</v>
      </c>
      <c r="H52" s="2" t="s">
        <v>112</v>
      </c>
      <c r="I52" s="2" t="s">
        <v>37</v>
      </c>
      <c r="J52" s="2" t="s">
        <v>9</v>
      </c>
      <c r="K52" s="2" t="s">
        <v>36</v>
      </c>
      <c r="L52" s="2" t="s">
        <v>113</v>
      </c>
      <c r="M52" s="2" t="s">
        <v>10</v>
      </c>
      <c r="N52" s="2" t="s">
        <v>11</v>
      </c>
    </row>
    <row r="53" spans="5:17" x14ac:dyDescent="0.25">
      <c r="F53" s="2" t="s">
        <v>1</v>
      </c>
      <c r="G53" s="2" t="s">
        <v>0</v>
      </c>
      <c r="H53" s="2">
        <f>VLOOKUP(F53,$B$4:$C$9,2)</f>
        <v>3</v>
      </c>
      <c r="I53" s="2">
        <f>$C$10</f>
        <v>18</v>
      </c>
      <c r="J53" s="2">
        <f>H53/I53</f>
        <v>0.16666666666666666</v>
      </c>
      <c r="K53" s="2">
        <f>I53-H53</f>
        <v>15</v>
      </c>
      <c r="L53" s="2">
        <f>VLOOKUP(G53,$B$4:$C$9,2)</f>
        <v>1</v>
      </c>
      <c r="M53" s="2">
        <f>L53/K53</f>
        <v>6.6666666666666666E-2</v>
      </c>
      <c r="N53" s="2">
        <f>J53*M53</f>
        <v>1.111111111111111E-2</v>
      </c>
    </row>
    <row r="54" spans="5:17" x14ac:dyDescent="0.25">
      <c r="F54" s="2" t="s">
        <v>2</v>
      </c>
      <c r="G54" s="2" t="s">
        <v>0</v>
      </c>
      <c r="H54" s="2">
        <f t="shared" ref="H54:H57" si="1">VLOOKUP(F54,$B$4:$C$9,2)</f>
        <v>2</v>
      </c>
      <c r="I54" s="2">
        <f>$C$10</f>
        <v>18</v>
      </c>
      <c r="J54" s="2">
        <f t="shared" ref="J54:J57" si="2">H54/I54</f>
        <v>0.1111111111111111</v>
      </c>
      <c r="K54" s="2">
        <f t="shared" ref="K54:K57" si="3">I54-H54</f>
        <v>16</v>
      </c>
      <c r="L54" s="2">
        <f t="shared" ref="L54:L57" si="4">VLOOKUP(G54,$B$4:$C$9,2)</f>
        <v>1</v>
      </c>
      <c r="M54" s="2">
        <f t="shared" ref="M54:M57" si="5">L54/K54</f>
        <v>6.25E-2</v>
      </c>
      <c r="N54" s="2">
        <f t="shared" ref="N54:N57" si="6">J54*M54</f>
        <v>6.9444444444444441E-3</v>
      </c>
    </row>
    <row r="55" spans="5:17" x14ac:dyDescent="0.25">
      <c r="F55" s="2" t="s">
        <v>3</v>
      </c>
      <c r="G55" s="2" t="s">
        <v>0</v>
      </c>
      <c r="H55" s="2">
        <f t="shared" si="1"/>
        <v>5</v>
      </c>
      <c r="I55" s="2">
        <f>$C$10</f>
        <v>18</v>
      </c>
      <c r="J55" s="2">
        <f t="shared" si="2"/>
        <v>0.27777777777777779</v>
      </c>
      <c r="K55" s="2">
        <f t="shared" si="3"/>
        <v>13</v>
      </c>
      <c r="L55" s="2">
        <f t="shared" si="4"/>
        <v>1</v>
      </c>
      <c r="M55" s="2">
        <f t="shared" si="5"/>
        <v>7.6923076923076927E-2</v>
      </c>
      <c r="N55" s="2">
        <f t="shared" si="6"/>
        <v>2.1367521367521368E-2</v>
      </c>
    </row>
    <row r="56" spans="5:17" x14ac:dyDescent="0.25">
      <c r="F56" s="2" t="s">
        <v>4</v>
      </c>
      <c r="G56" s="2" t="s">
        <v>0</v>
      </c>
      <c r="H56" s="2">
        <f t="shared" si="1"/>
        <v>6</v>
      </c>
      <c r="I56" s="2">
        <f>$C$10</f>
        <v>18</v>
      </c>
      <c r="J56" s="2">
        <f t="shared" si="2"/>
        <v>0.33333333333333331</v>
      </c>
      <c r="K56" s="2">
        <f t="shared" si="3"/>
        <v>12</v>
      </c>
      <c r="L56" s="2">
        <f t="shared" si="4"/>
        <v>1</v>
      </c>
      <c r="M56" s="2">
        <f t="shared" si="5"/>
        <v>8.3333333333333329E-2</v>
      </c>
      <c r="N56" s="2">
        <f t="shared" si="6"/>
        <v>2.7777777777777776E-2</v>
      </c>
    </row>
    <row r="57" spans="5:17" x14ac:dyDescent="0.25">
      <c r="F57" s="11" t="s">
        <v>38</v>
      </c>
      <c r="G57" s="11" t="s">
        <v>0</v>
      </c>
      <c r="H57" s="2">
        <f t="shared" si="1"/>
        <v>1</v>
      </c>
      <c r="I57" s="2">
        <f>$C$10</f>
        <v>18</v>
      </c>
      <c r="J57" s="2">
        <f t="shared" si="2"/>
        <v>5.5555555555555552E-2</v>
      </c>
      <c r="K57" s="2">
        <f t="shared" si="3"/>
        <v>17</v>
      </c>
      <c r="L57" s="2">
        <f t="shared" si="4"/>
        <v>1</v>
      </c>
      <c r="M57" s="2">
        <f t="shared" si="5"/>
        <v>5.8823529411764705E-2</v>
      </c>
      <c r="N57" s="2">
        <f t="shared" si="6"/>
        <v>3.26797385620915E-3</v>
      </c>
    </row>
    <row r="58" spans="5:17" x14ac:dyDescent="0.25">
      <c r="M58" s="6" t="s">
        <v>12</v>
      </c>
      <c r="N58" s="6">
        <f>SUM(N53:N57)</f>
        <v>7.0468828557063851E-2</v>
      </c>
    </row>
    <row r="60" spans="5:17" x14ac:dyDescent="0.25">
      <c r="E60" s="4" t="s">
        <v>19</v>
      </c>
    </row>
    <row r="61" spans="5:17" x14ac:dyDescent="0.25">
      <c r="E61" s="2" t="s">
        <v>7</v>
      </c>
      <c r="F61" s="2" t="s">
        <v>8</v>
      </c>
      <c r="G61" s="2" t="s">
        <v>14</v>
      </c>
      <c r="H61" s="2" t="s">
        <v>112</v>
      </c>
      <c r="I61" s="2" t="s">
        <v>37</v>
      </c>
      <c r="J61" s="2" t="s">
        <v>9</v>
      </c>
      <c r="K61" s="2" t="s">
        <v>36</v>
      </c>
      <c r="L61" s="2" t="s">
        <v>113</v>
      </c>
      <c r="M61" s="2" t="s">
        <v>10</v>
      </c>
      <c r="N61" s="2" t="s">
        <v>36</v>
      </c>
      <c r="O61" s="2" t="s">
        <v>114</v>
      </c>
      <c r="P61" s="2" t="s">
        <v>13</v>
      </c>
      <c r="Q61" s="2" t="s">
        <v>11</v>
      </c>
    </row>
    <row r="62" spans="5:17" x14ac:dyDescent="0.25">
      <c r="E62" s="2" t="s">
        <v>1</v>
      </c>
      <c r="F62" s="2" t="s">
        <v>2</v>
      </c>
      <c r="G62" s="2" t="s">
        <v>0</v>
      </c>
      <c r="H62" s="2">
        <f>VLOOKUP(E62,$B$4:$C$9,2)</f>
        <v>3</v>
      </c>
      <c r="I62" s="2">
        <f>$C$10</f>
        <v>18</v>
      </c>
      <c r="J62" s="2">
        <f t="shared" ref="J62:J81" si="7">H62/I62</f>
        <v>0.16666666666666666</v>
      </c>
      <c r="K62" s="2">
        <f t="shared" ref="K62:K81" si="8">I62-H62</f>
        <v>15</v>
      </c>
      <c r="L62" s="2">
        <f>VLOOKUP(F62,$B$4:$C$9,2)</f>
        <v>2</v>
      </c>
      <c r="M62" s="2">
        <f t="shared" ref="M62:M81" si="9">L62/K62</f>
        <v>0.13333333333333333</v>
      </c>
      <c r="N62" s="2">
        <f>K62-L62</f>
        <v>13</v>
      </c>
      <c r="O62" s="2">
        <f>VLOOKUP(G62,$B$4:$C$9,2)</f>
        <v>1</v>
      </c>
      <c r="P62" s="2">
        <f>O62/N62</f>
        <v>7.6923076923076927E-2</v>
      </c>
      <c r="Q62" s="2">
        <f>J62*M62*P62</f>
        <v>1.7094017094017094E-3</v>
      </c>
    </row>
    <row r="63" spans="5:17" x14ac:dyDescent="0.25">
      <c r="E63" s="2" t="s">
        <v>1</v>
      </c>
      <c r="F63" s="2" t="s">
        <v>3</v>
      </c>
      <c r="G63" s="2" t="s">
        <v>0</v>
      </c>
      <c r="H63" s="2">
        <f t="shared" ref="H63:H81" si="10">VLOOKUP(E63,$B$4:$C$9,2)</f>
        <v>3</v>
      </c>
      <c r="I63" s="2">
        <f>$C$10</f>
        <v>18</v>
      </c>
      <c r="J63" s="2">
        <f t="shared" si="7"/>
        <v>0.16666666666666666</v>
      </c>
      <c r="K63" s="2">
        <f t="shared" si="8"/>
        <v>15</v>
      </c>
      <c r="L63" s="2">
        <f t="shared" ref="L63:L81" si="11">VLOOKUP(F63,$B$4:$C$9,2)</f>
        <v>5</v>
      </c>
      <c r="M63" s="2">
        <f t="shared" si="9"/>
        <v>0.33333333333333331</v>
      </c>
      <c r="N63" s="2">
        <f t="shared" ref="N63:N81" si="12">K63-L63</f>
        <v>10</v>
      </c>
      <c r="O63" s="2">
        <f t="shared" ref="O63:O81" si="13">VLOOKUP(G63,$B$4:$C$9,2)</f>
        <v>1</v>
      </c>
      <c r="P63" s="2">
        <f t="shared" ref="P63:P81" si="14">O63/N63</f>
        <v>0.1</v>
      </c>
      <c r="Q63" s="2">
        <f t="shared" ref="Q63:Q81" si="15">J63*M63*P63</f>
        <v>5.5555555555555558E-3</v>
      </c>
    </row>
    <row r="64" spans="5:17" x14ac:dyDescent="0.25">
      <c r="E64" s="2" t="s">
        <v>1</v>
      </c>
      <c r="F64" s="2" t="s">
        <v>4</v>
      </c>
      <c r="G64" s="2" t="s">
        <v>0</v>
      </c>
      <c r="H64" s="2">
        <f t="shared" si="10"/>
        <v>3</v>
      </c>
      <c r="I64" s="2">
        <f>$C$10</f>
        <v>18</v>
      </c>
      <c r="J64" s="2">
        <f t="shared" si="7"/>
        <v>0.16666666666666666</v>
      </c>
      <c r="K64" s="2">
        <f t="shared" si="8"/>
        <v>15</v>
      </c>
      <c r="L64" s="2">
        <f t="shared" si="11"/>
        <v>6</v>
      </c>
      <c r="M64" s="2">
        <f t="shared" si="9"/>
        <v>0.4</v>
      </c>
      <c r="N64" s="2">
        <f t="shared" si="12"/>
        <v>9</v>
      </c>
      <c r="O64" s="2">
        <f t="shared" si="13"/>
        <v>1</v>
      </c>
      <c r="P64" s="2">
        <f t="shared" si="14"/>
        <v>0.1111111111111111</v>
      </c>
      <c r="Q64" s="2">
        <f t="shared" si="15"/>
        <v>7.4074074074074068E-3</v>
      </c>
    </row>
    <row r="65" spans="5:17" x14ac:dyDescent="0.25">
      <c r="E65" s="2" t="s">
        <v>1</v>
      </c>
      <c r="F65" s="2" t="s">
        <v>38</v>
      </c>
      <c r="G65" s="2" t="s">
        <v>0</v>
      </c>
      <c r="H65" s="2">
        <f t="shared" si="10"/>
        <v>3</v>
      </c>
      <c r="I65" s="2">
        <f t="shared" ref="I65:I81" si="16">$C$10</f>
        <v>18</v>
      </c>
      <c r="J65" s="2">
        <f t="shared" si="7"/>
        <v>0.16666666666666666</v>
      </c>
      <c r="K65" s="2">
        <f t="shared" si="8"/>
        <v>15</v>
      </c>
      <c r="L65" s="2">
        <f t="shared" si="11"/>
        <v>1</v>
      </c>
      <c r="M65" s="2">
        <f t="shared" si="9"/>
        <v>6.6666666666666666E-2</v>
      </c>
      <c r="N65" s="2">
        <f t="shared" si="12"/>
        <v>14</v>
      </c>
      <c r="O65" s="2">
        <f t="shared" si="13"/>
        <v>1</v>
      </c>
      <c r="P65" s="2">
        <f t="shared" si="14"/>
        <v>7.1428571428571425E-2</v>
      </c>
      <c r="Q65" s="2">
        <f t="shared" si="15"/>
        <v>7.9365079365079354E-4</v>
      </c>
    </row>
    <row r="66" spans="5:17" x14ac:dyDescent="0.25">
      <c r="E66" s="2" t="s">
        <v>2</v>
      </c>
      <c r="F66" s="2" t="s">
        <v>1</v>
      </c>
      <c r="G66" s="2" t="s">
        <v>0</v>
      </c>
      <c r="H66" s="2">
        <f t="shared" si="10"/>
        <v>2</v>
      </c>
      <c r="I66" s="2">
        <f t="shared" si="16"/>
        <v>18</v>
      </c>
      <c r="J66" s="2">
        <f t="shared" si="7"/>
        <v>0.1111111111111111</v>
      </c>
      <c r="K66" s="2">
        <f t="shared" si="8"/>
        <v>16</v>
      </c>
      <c r="L66" s="2">
        <f t="shared" si="11"/>
        <v>3</v>
      </c>
      <c r="M66" s="2">
        <f t="shared" si="9"/>
        <v>0.1875</v>
      </c>
      <c r="N66" s="2">
        <f t="shared" si="12"/>
        <v>13</v>
      </c>
      <c r="O66" s="2">
        <f t="shared" si="13"/>
        <v>1</v>
      </c>
      <c r="P66" s="2">
        <f t="shared" si="14"/>
        <v>7.6923076923076927E-2</v>
      </c>
      <c r="Q66" s="2">
        <f t="shared" si="15"/>
        <v>1.6025641025641025E-3</v>
      </c>
    </row>
    <row r="67" spans="5:17" x14ac:dyDescent="0.25">
      <c r="E67" s="2" t="s">
        <v>2</v>
      </c>
      <c r="F67" s="2" t="s">
        <v>3</v>
      </c>
      <c r="G67" s="2" t="s">
        <v>0</v>
      </c>
      <c r="H67" s="2">
        <f t="shared" si="10"/>
        <v>2</v>
      </c>
      <c r="I67" s="2">
        <f t="shared" si="16"/>
        <v>18</v>
      </c>
      <c r="J67" s="2">
        <f t="shared" si="7"/>
        <v>0.1111111111111111</v>
      </c>
      <c r="K67" s="2">
        <f t="shared" si="8"/>
        <v>16</v>
      </c>
      <c r="L67" s="2">
        <f t="shared" si="11"/>
        <v>5</v>
      </c>
      <c r="M67" s="2">
        <f t="shared" si="9"/>
        <v>0.3125</v>
      </c>
      <c r="N67" s="2">
        <f t="shared" si="12"/>
        <v>11</v>
      </c>
      <c r="O67" s="2">
        <f t="shared" si="13"/>
        <v>1</v>
      </c>
      <c r="P67" s="2">
        <f t="shared" si="14"/>
        <v>9.0909090909090912E-2</v>
      </c>
      <c r="Q67" s="2">
        <f t="shared" si="15"/>
        <v>3.1565656565656569E-3</v>
      </c>
    </row>
    <row r="68" spans="5:17" x14ac:dyDescent="0.25">
      <c r="E68" s="2" t="s">
        <v>2</v>
      </c>
      <c r="F68" s="2" t="s">
        <v>4</v>
      </c>
      <c r="G68" s="2" t="s">
        <v>0</v>
      </c>
      <c r="H68" s="2">
        <f t="shared" si="10"/>
        <v>2</v>
      </c>
      <c r="I68" s="2">
        <f t="shared" si="16"/>
        <v>18</v>
      </c>
      <c r="J68" s="2">
        <f t="shared" si="7"/>
        <v>0.1111111111111111</v>
      </c>
      <c r="K68" s="2">
        <f t="shared" si="8"/>
        <v>16</v>
      </c>
      <c r="L68" s="2">
        <f t="shared" si="11"/>
        <v>6</v>
      </c>
      <c r="M68" s="2">
        <f t="shared" si="9"/>
        <v>0.375</v>
      </c>
      <c r="N68" s="2">
        <f t="shared" si="12"/>
        <v>10</v>
      </c>
      <c r="O68" s="2">
        <f t="shared" si="13"/>
        <v>1</v>
      </c>
      <c r="P68" s="2">
        <f t="shared" si="14"/>
        <v>0.1</v>
      </c>
      <c r="Q68" s="2">
        <f t="shared" si="15"/>
        <v>4.1666666666666666E-3</v>
      </c>
    </row>
    <row r="69" spans="5:17" x14ac:dyDescent="0.25">
      <c r="E69" s="2" t="s">
        <v>2</v>
      </c>
      <c r="F69" s="2" t="s">
        <v>38</v>
      </c>
      <c r="G69" s="2" t="s">
        <v>0</v>
      </c>
      <c r="H69" s="2">
        <f t="shared" si="10"/>
        <v>2</v>
      </c>
      <c r="I69" s="2">
        <f t="shared" si="16"/>
        <v>18</v>
      </c>
      <c r="J69" s="2">
        <f t="shared" si="7"/>
        <v>0.1111111111111111</v>
      </c>
      <c r="K69" s="2">
        <f t="shared" si="8"/>
        <v>16</v>
      </c>
      <c r="L69" s="2">
        <f t="shared" si="11"/>
        <v>1</v>
      </c>
      <c r="M69" s="2">
        <f t="shared" si="9"/>
        <v>6.25E-2</v>
      </c>
      <c r="N69" s="2">
        <f t="shared" si="12"/>
        <v>15</v>
      </c>
      <c r="O69" s="2">
        <f t="shared" si="13"/>
        <v>1</v>
      </c>
      <c r="P69" s="2">
        <f t="shared" si="14"/>
        <v>6.6666666666666666E-2</v>
      </c>
      <c r="Q69" s="2">
        <f t="shared" si="15"/>
        <v>4.6296296296296293E-4</v>
      </c>
    </row>
    <row r="70" spans="5:17" x14ac:dyDescent="0.25">
      <c r="E70" s="2" t="s">
        <v>3</v>
      </c>
      <c r="F70" s="2" t="s">
        <v>1</v>
      </c>
      <c r="G70" s="2" t="s">
        <v>0</v>
      </c>
      <c r="H70" s="2">
        <f t="shared" si="10"/>
        <v>5</v>
      </c>
      <c r="I70" s="2">
        <f t="shared" si="16"/>
        <v>18</v>
      </c>
      <c r="J70" s="2">
        <f t="shared" si="7"/>
        <v>0.27777777777777779</v>
      </c>
      <c r="K70" s="2">
        <f t="shared" si="8"/>
        <v>13</v>
      </c>
      <c r="L70" s="2">
        <f t="shared" si="11"/>
        <v>3</v>
      </c>
      <c r="M70" s="2">
        <f t="shared" si="9"/>
        <v>0.23076923076923078</v>
      </c>
      <c r="N70" s="2">
        <f t="shared" si="12"/>
        <v>10</v>
      </c>
      <c r="O70" s="2">
        <f t="shared" si="13"/>
        <v>1</v>
      </c>
      <c r="P70" s="2">
        <f t="shared" si="14"/>
        <v>0.1</v>
      </c>
      <c r="Q70" s="2">
        <f t="shared" si="15"/>
        <v>6.4102564102564118E-3</v>
      </c>
    </row>
    <row r="71" spans="5:17" x14ac:dyDescent="0.25">
      <c r="E71" s="2" t="s">
        <v>3</v>
      </c>
      <c r="F71" s="2" t="s">
        <v>2</v>
      </c>
      <c r="G71" s="2" t="s">
        <v>0</v>
      </c>
      <c r="H71" s="2">
        <f t="shared" si="10"/>
        <v>5</v>
      </c>
      <c r="I71" s="2">
        <f t="shared" si="16"/>
        <v>18</v>
      </c>
      <c r="J71" s="2">
        <f t="shared" si="7"/>
        <v>0.27777777777777779</v>
      </c>
      <c r="K71" s="2">
        <f t="shared" si="8"/>
        <v>13</v>
      </c>
      <c r="L71" s="2">
        <f t="shared" si="11"/>
        <v>2</v>
      </c>
      <c r="M71" s="2">
        <f t="shared" si="9"/>
        <v>0.15384615384615385</v>
      </c>
      <c r="N71" s="2">
        <f t="shared" si="12"/>
        <v>11</v>
      </c>
      <c r="O71" s="2">
        <f t="shared" si="13"/>
        <v>1</v>
      </c>
      <c r="P71" s="2">
        <f t="shared" si="14"/>
        <v>9.0909090909090912E-2</v>
      </c>
      <c r="Q71" s="2">
        <f t="shared" si="15"/>
        <v>3.885003885003885E-3</v>
      </c>
    </row>
    <row r="72" spans="5:17" x14ac:dyDescent="0.25">
      <c r="E72" s="2" t="s">
        <v>3</v>
      </c>
      <c r="F72" s="2" t="s">
        <v>4</v>
      </c>
      <c r="G72" s="2" t="s">
        <v>0</v>
      </c>
      <c r="H72" s="2">
        <f t="shared" si="10"/>
        <v>5</v>
      </c>
      <c r="I72" s="2">
        <f t="shared" si="16"/>
        <v>18</v>
      </c>
      <c r="J72" s="2">
        <f t="shared" si="7"/>
        <v>0.27777777777777779</v>
      </c>
      <c r="K72" s="2">
        <f t="shared" si="8"/>
        <v>13</v>
      </c>
      <c r="L72" s="2">
        <f t="shared" si="11"/>
        <v>6</v>
      </c>
      <c r="M72" s="2">
        <f t="shared" si="9"/>
        <v>0.46153846153846156</v>
      </c>
      <c r="N72" s="2">
        <f t="shared" si="12"/>
        <v>7</v>
      </c>
      <c r="O72" s="2">
        <f t="shared" si="13"/>
        <v>1</v>
      </c>
      <c r="P72" s="2">
        <f t="shared" si="14"/>
        <v>0.14285714285714285</v>
      </c>
      <c r="Q72" s="2">
        <f t="shared" si="15"/>
        <v>1.8315018315018316E-2</v>
      </c>
    </row>
    <row r="73" spans="5:17" x14ac:dyDescent="0.25">
      <c r="E73" s="2" t="s">
        <v>3</v>
      </c>
      <c r="F73" s="2" t="s">
        <v>38</v>
      </c>
      <c r="G73" s="2" t="s">
        <v>0</v>
      </c>
      <c r="H73" s="2">
        <f t="shared" si="10"/>
        <v>5</v>
      </c>
      <c r="I73" s="2">
        <f t="shared" si="16"/>
        <v>18</v>
      </c>
      <c r="J73" s="2">
        <f t="shared" si="7"/>
        <v>0.27777777777777779</v>
      </c>
      <c r="K73" s="2">
        <f t="shared" si="8"/>
        <v>13</v>
      </c>
      <c r="L73" s="2">
        <f t="shared" si="11"/>
        <v>1</v>
      </c>
      <c r="M73" s="2">
        <f t="shared" si="9"/>
        <v>7.6923076923076927E-2</v>
      </c>
      <c r="N73" s="2">
        <f t="shared" si="12"/>
        <v>12</v>
      </c>
      <c r="O73" s="2">
        <f t="shared" si="13"/>
        <v>1</v>
      </c>
      <c r="P73" s="2">
        <f t="shared" si="14"/>
        <v>8.3333333333333329E-2</v>
      </c>
      <c r="Q73" s="2">
        <f t="shared" si="15"/>
        <v>1.7806267806267807E-3</v>
      </c>
    </row>
    <row r="74" spans="5:17" x14ac:dyDescent="0.25">
      <c r="E74" s="11" t="s">
        <v>4</v>
      </c>
      <c r="F74" s="11" t="s">
        <v>1</v>
      </c>
      <c r="G74" s="11" t="s">
        <v>0</v>
      </c>
      <c r="H74" s="2">
        <f t="shared" si="10"/>
        <v>6</v>
      </c>
      <c r="I74" s="2">
        <f t="shared" si="16"/>
        <v>18</v>
      </c>
      <c r="J74" s="2">
        <f t="shared" si="7"/>
        <v>0.33333333333333331</v>
      </c>
      <c r="K74" s="2">
        <f t="shared" si="8"/>
        <v>12</v>
      </c>
      <c r="L74" s="2">
        <f t="shared" si="11"/>
        <v>3</v>
      </c>
      <c r="M74" s="2">
        <f t="shared" si="9"/>
        <v>0.25</v>
      </c>
      <c r="N74" s="2">
        <f t="shared" si="12"/>
        <v>9</v>
      </c>
      <c r="O74" s="2">
        <f t="shared" si="13"/>
        <v>1</v>
      </c>
      <c r="P74" s="2">
        <f t="shared" si="14"/>
        <v>0.1111111111111111</v>
      </c>
      <c r="Q74" s="2">
        <f t="shared" si="15"/>
        <v>9.2592592592592587E-3</v>
      </c>
    </row>
    <row r="75" spans="5:17" x14ac:dyDescent="0.25">
      <c r="E75" s="11" t="s">
        <v>4</v>
      </c>
      <c r="F75" s="11" t="s">
        <v>2</v>
      </c>
      <c r="G75" s="11" t="s">
        <v>0</v>
      </c>
      <c r="H75" s="2">
        <f t="shared" si="10"/>
        <v>6</v>
      </c>
      <c r="I75" s="2">
        <f t="shared" si="16"/>
        <v>18</v>
      </c>
      <c r="J75" s="2">
        <f t="shared" si="7"/>
        <v>0.33333333333333331</v>
      </c>
      <c r="K75" s="2">
        <f t="shared" si="8"/>
        <v>12</v>
      </c>
      <c r="L75" s="2">
        <f t="shared" si="11"/>
        <v>2</v>
      </c>
      <c r="M75" s="2">
        <f t="shared" si="9"/>
        <v>0.16666666666666666</v>
      </c>
      <c r="N75" s="2">
        <f t="shared" si="12"/>
        <v>10</v>
      </c>
      <c r="O75" s="2">
        <f t="shared" si="13"/>
        <v>1</v>
      </c>
      <c r="P75" s="2">
        <f t="shared" si="14"/>
        <v>0.1</v>
      </c>
      <c r="Q75" s="2">
        <f t="shared" si="15"/>
        <v>5.5555555555555558E-3</v>
      </c>
    </row>
    <row r="76" spans="5:17" x14ac:dyDescent="0.25">
      <c r="E76" s="11" t="s">
        <v>4</v>
      </c>
      <c r="F76" s="11" t="s">
        <v>3</v>
      </c>
      <c r="G76" s="11" t="s">
        <v>0</v>
      </c>
      <c r="H76" s="2">
        <f t="shared" si="10"/>
        <v>6</v>
      </c>
      <c r="I76" s="2">
        <f t="shared" si="16"/>
        <v>18</v>
      </c>
      <c r="J76" s="2">
        <f t="shared" si="7"/>
        <v>0.33333333333333331</v>
      </c>
      <c r="K76" s="2">
        <f t="shared" si="8"/>
        <v>12</v>
      </c>
      <c r="L76" s="2">
        <f t="shared" si="11"/>
        <v>5</v>
      </c>
      <c r="M76" s="2">
        <f t="shared" si="9"/>
        <v>0.41666666666666669</v>
      </c>
      <c r="N76" s="2">
        <f t="shared" si="12"/>
        <v>7</v>
      </c>
      <c r="O76" s="2">
        <f t="shared" si="13"/>
        <v>1</v>
      </c>
      <c r="P76" s="2">
        <f t="shared" si="14"/>
        <v>0.14285714285714285</v>
      </c>
      <c r="Q76" s="2">
        <f t="shared" si="15"/>
        <v>1.984126984126984E-2</v>
      </c>
    </row>
    <row r="77" spans="5:17" x14ac:dyDescent="0.25">
      <c r="E77" s="11" t="s">
        <v>4</v>
      </c>
      <c r="F77" s="11" t="s">
        <v>38</v>
      </c>
      <c r="G77" s="11" t="s">
        <v>0</v>
      </c>
      <c r="H77" s="2">
        <f t="shared" si="10"/>
        <v>6</v>
      </c>
      <c r="I77" s="2">
        <f t="shared" si="16"/>
        <v>18</v>
      </c>
      <c r="J77" s="2">
        <f t="shared" si="7"/>
        <v>0.33333333333333331</v>
      </c>
      <c r="K77" s="2">
        <f t="shared" si="8"/>
        <v>12</v>
      </c>
      <c r="L77" s="2">
        <f t="shared" si="11"/>
        <v>1</v>
      </c>
      <c r="M77" s="2">
        <f t="shared" si="9"/>
        <v>8.3333333333333329E-2</v>
      </c>
      <c r="N77" s="2">
        <f t="shared" si="12"/>
        <v>11</v>
      </c>
      <c r="O77" s="2">
        <f t="shared" si="13"/>
        <v>1</v>
      </c>
      <c r="P77" s="2">
        <f t="shared" si="14"/>
        <v>9.0909090909090912E-2</v>
      </c>
      <c r="Q77" s="2">
        <f t="shared" si="15"/>
        <v>2.525252525252525E-3</v>
      </c>
    </row>
    <row r="78" spans="5:17" x14ac:dyDescent="0.25">
      <c r="E78" s="11" t="s">
        <v>38</v>
      </c>
      <c r="F78" s="11" t="s">
        <v>1</v>
      </c>
      <c r="G78" s="11" t="s">
        <v>0</v>
      </c>
      <c r="H78" s="11">
        <f t="shared" si="10"/>
        <v>1</v>
      </c>
      <c r="I78" s="2">
        <f t="shared" si="16"/>
        <v>18</v>
      </c>
      <c r="J78" s="2">
        <f t="shared" si="7"/>
        <v>5.5555555555555552E-2</v>
      </c>
      <c r="K78" s="2">
        <f t="shared" si="8"/>
        <v>17</v>
      </c>
      <c r="L78" s="2">
        <f t="shared" si="11"/>
        <v>3</v>
      </c>
      <c r="M78" s="2">
        <f t="shared" si="9"/>
        <v>0.17647058823529413</v>
      </c>
      <c r="N78" s="2">
        <f t="shared" si="12"/>
        <v>14</v>
      </c>
      <c r="O78" s="2">
        <f t="shared" si="13"/>
        <v>1</v>
      </c>
      <c r="P78" s="2">
        <f t="shared" si="14"/>
        <v>7.1428571428571425E-2</v>
      </c>
      <c r="Q78" s="2">
        <f t="shared" si="15"/>
        <v>7.0028011204481782E-4</v>
      </c>
    </row>
    <row r="79" spans="5:17" x14ac:dyDescent="0.25">
      <c r="E79" s="11" t="s">
        <v>38</v>
      </c>
      <c r="F79" s="11" t="s">
        <v>2</v>
      </c>
      <c r="G79" s="11" t="s">
        <v>0</v>
      </c>
      <c r="H79" s="11">
        <f t="shared" si="10"/>
        <v>1</v>
      </c>
      <c r="I79" s="2">
        <f t="shared" si="16"/>
        <v>18</v>
      </c>
      <c r="J79" s="2">
        <f t="shared" si="7"/>
        <v>5.5555555555555552E-2</v>
      </c>
      <c r="K79" s="2">
        <f t="shared" si="8"/>
        <v>17</v>
      </c>
      <c r="L79" s="2">
        <f t="shared" si="11"/>
        <v>2</v>
      </c>
      <c r="M79" s="2">
        <f t="shared" si="9"/>
        <v>0.11764705882352941</v>
      </c>
      <c r="N79" s="2">
        <f t="shared" si="12"/>
        <v>15</v>
      </c>
      <c r="O79" s="2">
        <f t="shared" si="13"/>
        <v>1</v>
      </c>
      <c r="P79" s="2">
        <f t="shared" si="14"/>
        <v>6.6666666666666666E-2</v>
      </c>
      <c r="Q79" s="2">
        <f t="shared" si="15"/>
        <v>4.3572984749455331E-4</v>
      </c>
    </row>
    <row r="80" spans="5:17" x14ac:dyDescent="0.25">
      <c r="E80" s="11" t="s">
        <v>38</v>
      </c>
      <c r="F80" s="11" t="s">
        <v>3</v>
      </c>
      <c r="G80" s="11" t="s">
        <v>0</v>
      </c>
      <c r="H80" s="11">
        <f t="shared" si="10"/>
        <v>1</v>
      </c>
      <c r="I80" s="2">
        <f t="shared" si="16"/>
        <v>18</v>
      </c>
      <c r="J80" s="2">
        <f t="shared" si="7"/>
        <v>5.5555555555555552E-2</v>
      </c>
      <c r="K80" s="2">
        <f t="shared" si="8"/>
        <v>17</v>
      </c>
      <c r="L80" s="2">
        <f t="shared" si="11"/>
        <v>5</v>
      </c>
      <c r="M80" s="2">
        <f t="shared" si="9"/>
        <v>0.29411764705882354</v>
      </c>
      <c r="N80" s="2">
        <f t="shared" si="12"/>
        <v>12</v>
      </c>
      <c r="O80" s="2">
        <f t="shared" si="13"/>
        <v>1</v>
      </c>
      <c r="P80" s="2">
        <f t="shared" si="14"/>
        <v>8.3333333333333329E-2</v>
      </c>
      <c r="Q80" s="2">
        <f t="shared" si="15"/>
        <v>1.3616557734204794E-3</v>
      </c>
    </row>
    <row r="81" spans="5:17" x14ac:dyDescent="0.25">
      <c r="E81" s="11" t="s">
        <v>38</v>
      </c>
      <c r="F81" s="11" t="s">
        <v>4</v>
      </c>
      <c r="G81" s="11" t="s">
        <v>0</v>
      </c>
      <c r="H81" s="11">
        <f t="shared" si="10"/>
        <v>1</v>
      </c>
      <c r="I81" s="2">
        <f t="shared" si="16"/>
        <v>18</v>
      </c>
      <c r="J81" s="2">
        <f t="shared" si="7"/>
        <v>5.5555555555555552E-2</v>
      </c>
      <c r="K81" s="2">
        <f t="shared" si="8"/>
        <v>17</v>
      </c>
      <c r="L81" s="2">
        <f t="shared" si="11"/>
        <v>6</v>
      </c>
      <c r="M81" s="2">
        <f t="shared" si="9"/>
        <v>0.35294117647058826</v>
      </c>
      <c r="N81" s="2">
        <f t="shared" si="12"/>
        <v>11</v>
      </c>
      <c r="O81" s="2">
        <f t="shared" si="13"/>
        <v>1</v>
      </c>
      <c r="P81" s="2">
        <f t="shared" si="14"/>
        <v>9.0909090909090912E-2</v>
      </c>
      <c r="Q81" s="2">
        <f t="shared" si="15"/>
        <v>1.7825311942959003E-3</v>
      </c>
    </row>
    <row r="82" spans="5:17" x14ac:dyDescent="0.25">
      <c r="P82" s="2" t="s">
        <v>12</v>
      </c>
      <c r="Q82" s="11">
        <f>SUM(Q62:Q81)</f>
        <v>9.670721435427318E-2</v>
      </c>
    </row>
    <row r="84" spans="5:17" x14ac:dyDescent="0.25">
      <c r="G84" s="14" t="s">
        <v>21</v>
      </c>
    </row>
    <row r="85" spans="5:17" x14ac:dyDescent="0.25">
      <c r="G85" s="2" t="s">
        <v>7</v>
      </c>
      <c r="H85" s="2" t="s">
        <v>112</v>
      </c>
      <c r="I85" s="2" t="s">
        <v>37</v>
      </c>
      <c r="J85" s="2" t="s">
        <v>9</v>
      </c>
      <c r="M85" s="3"/>
      <c r="N85" s="3"/>
    </row>
    <row r="86" spans="5:17" x14ac:dyDescent="0.25">
      <c r="G86" s="2" t="s">
        <v>1</v>
      </c>
      <c r="H86" s="2">
        <f>VLOOKUP(G86,$B$4:$C$9,2)</f>
        <v>3</v>
      </c>
      <c r="I86" s="2">
        <f>$C$10</f>
        <v>18</v>
      </c>
      <c r="J86" s="2">
        <f t="shared" ref="J86" si="17">H86/I86</f>
        <v>0.16666666666666666</v>
      </c>
      <c r="M86" s="3"/>
      <c r="N86" s="3"/>
    </row>
    <row r="87" spans="5:17" x14ac:dyDescent="0.25">
      <c r="I87" s="2" t="s">
        <v>12</v>
      </c>
      <c r="J87" s="2">
        <f>SUM(J86)</f>
        <v>0.16666666666666666</v>
      </c>
    </row>
    <row r="89" spans="5:17" x14ac:dyDescent="0.25">
      <c r="F89" s="14" t="s">
        <v>22</v>
      </c>
    </row>
    <row r="90" spans="5:17" x14ac:dyDescent="0.25">
      <c r="F90" s="2" t="s">
        <v>7</v>
      </c>
      <c r="G90" s="2" t="s">
        <v>8</v>
      </c>
      <c r="H90" s="2" t="s">
        <v>112</v>
      </c>
      <c r="I90" s="2" t="s">
        <v>37</v>
      </c>
      <c r="J90" s="2" t="s">
        <v>9</v>
      </c>
      <c r="K90" s="2" t="s">
        <v>36</v>
      </c>
      <c r="L90" s="2" t="s">
        <v>113</v>
      </c>
      <c r="M90" s="2" t="s">
        <v>10</v>
      </c>
      <c r="N90" s="2" t="s">
        <v>11</v>
      </c>
    </row>
    <row r="91" spans="5:17" x14ac:dyDescent="0.25">
      <c r="F91" s="2" t="s">
        <v>0</v>
      </c>
      <c r="G91" s="2" t="s">
        <v>1</v>
      </c>
      <c r="H91" s="2">
        <f>VLOOKUP(F91,$B$4:$C$9,2)</f>
        <v>1</v>
      </c>
      <c r="I91" s="2">
        <f>$C$10</f>
        <v>18</v>
      </c>
      <c r="J91" s="2">
        <f>H91/I91</f>
        <v>5.5555555555555552E-2</v>
      </c>
      <c r="K91" s="2">
        <f>I91-H91</f>
        <v>17</v>
      </c>
      <c r="L91" s="2">
        <f>VLOOKUP(G91,$B$4:$C$9,2)</f>
        <v>3</v>
      </c>
      <c r="M91" s="2">
        <f>L91/K91</f>
        <v>0.17647058823529413</v>
      </c>
      <c r="N91" s="2">
        <f>J91*M91</f>
        <v>9.8039215686274508E-3</v>
      </c>
    </row>
    <row r="92" spans="5:17" x14ac:dyDescent="0.25">
      <c r="F92" s="2" t="s">
        <v>2</v>
      </c>
      <c r="G92" s="2" t="s">
        <v>1</v>
      </c>
      <c r="H92" s="2">
        <f t="shared" ref="H92:H95" si="18">VLOOKUP(F92,$B$4:$C$9,2)</f>
        <v>2</v>
      </c>
      <c r="I92" s="2">
        <f>$C$10</f>
        <v>18</v>
      </c>
      <c r="J92" s="2">
        <f t="shared" ref="J92:J95" si="19">H92/I92</f>
        <v>0.1111111111111111</v>
      </c>
      <c r="K92" s="2">
        <f t="shared" ref="K92:K95" si="20">I92-H92</f>
        <v>16</v>
      </c>
      <c r="L92" s="2">
        <f t="shared" ref="L92:L95" si="21">VLOOKUP(G92,$B$4:$C$9,2)</f>
        <v>3</v>
      </c>
      <c r="M92" s="2">
        <f t="shared" ref="M92:M95" si="22">L92/K92</f>
        <v>0.1875</v>
      </c>
      <c r="N92" s="2">
        <f t="shared" ref="N92:N95" si="23">J92*M92</f>
        <v>2.0833333333333332E-2</v>
      </c>
    </row>
    <row r="93" spans="5:17" x14ac:dyDescent="0.25">
      <c r="F93" s="2" t="s">
        <v>3</v>
      </c>
      <c r="G93" s="2" t="s">
        <v>1</v>
      </c>
      <c r="H93" s="2">
        <f t="shared" si="18"/>
        <v>5</v>
      </c>
      <c r="I93" s="2">
        <f>$C$10</f>
        <v>18</v>
      </c>
      <c r="J93" s="2">
        <f t="shared" si="19"/>
        <v>0.27777777777777779</v>
      </c>
      <c r="K93" s="2">
        <f t="shared" si="20"/>
        <v>13</v>
      </c>
      <c r="L93" s="2">
        <f t="shared" si="21"/>
        <v>3</v>
      </c>
      <c r="M93" s="2">
        <f t="shared" si="22"/>
        <v>0.23076923076923078</v>
      </c>
      <c r="N93" s="2">
        <f t="shared" si="23"/>
        <v>6.4102564102564111E-2</v>
      </c>
    </row>
    <row r="94" spans="5:17" x14ac:dyDescent="0.25">
      <c r="F94" s="2" t="s">
        <v>4</v>
      </c>
      <c r="G94" s="2" t="s">
        <v>1</v>
      </c>
      <c r="H94" s="2">
        <f t="shared" si="18"/>
        <v>6</v>
      </c>
      <c r="I94" s="2">
        <f>$C$10</f>
        <v>18</v>
      </c>
      <c r="J94" s="2">
        <f t="shared" si="19"/>
        <v>0.33333333333333331</v>
      </c>
      <c r="K94" s="2">
        <f t="shared" si="20"/>
        <v>12</v>
      </c>
      <c r="L94" s="2">
        <f t="shared" si="21"/>
        <v>3</v>
      </c>
      <c r="M94" s="2">
        <f t="shared" si="22"/>
        <v>0.25</v>
      </c>
      <c r="N94" s="2">
        <f t="shared" si="23"/>
        <v>8.3333333333333329E-2</v>
      </c>
    </row>
    <row r="95" spans="5:17" x14ac:dyDescent="0.25">
      <c r="F95" s="11" t="s">
        <v>38</v>
      </c>
      <c r="G95" s="2" t="s">
        <v>1</v>
      </c>
      <c r="H95" s="2">
        <f t="shared" si="18"/>
        <v>1</v>
      </c>
      <c r="I95" s="2">
        <f>$C$10</f>
        <v>18</v>
      </c>
      <c r="J95" s="2">
        <f t="shared" si="19"/>
        <v>5.5555555555555552E-2</v>
      </c>
      <c r="K95" s="2">
        <f t="shared" si="20"/>
        <v>17</v>
      </c>
      <c r="L95" s="2">
        <f t="shared" si="21"/>
        <v>3</v>
      </c>
      <c r="M95" s="2">
        <f t="shared" si="22"/>
        <v>0.17647058823529413</v>
      </c>
      <c r="N95" s="2">
        <f t="shared" si="23"/>
        <v>9.8039215686274508E-3</v>
      </c>
    </row>
    <row r="96" spans="5:17" x14ac:dyDescent="0.25">
      <c r="M96" s="6" t="s">
        <v>12</v>
      </c>
      <c r="N96" s="6">
        <f>SUM(N91:N95)</f>
        <v>0.18787707390648567</v>
      </c>
    </row>
    <row r="98" spans="5:17" x14ac:dyDescent="0.25">
      <c r="E98" s="14" t="s">
        <v>23</v>
      </c>
    </row>
    <row r="99" spans="5:17" x14ac:dyDescent="0.25">
      <c r="E99" s="2" t="s">
        <v>7</v>
      </c>
      <c r="F99" s="2" t="s">
        <v>8</v>
      </c>
      <c r="G99" s="2" t="s">
        <v>14</v>
      </c>
      <c r="H99" s="2" t="s">
        <v>112</v>
      </c>
      <c r="I99" s="2" t="s">
        <v>37</v>
      </c>
      <c r="J99" s="2" t="s">
        <v>9</v>
      </c>
      <c r="K99" s="2" t="s">
        <v>36</v>
      </c>
      <c r="L99" s="2" t="s">
        <v>113</v>
      </c>
      <c r="M99" s="2" t="s">
        <v>10</v>
      </c>
      <c r="N99" s="2" t="s">
        <v>36</v>
      </c>
      <c r="O99" s="2" t="s">
        <v>114</v>
      </c>
      <c r="P99" s="2" t="s">
        <v>13</v>
      </c>
      <c r="Q99" s="2" t="s">
        <v>11</v>
      </c>
    </row>
    <row r="100" spans="5:17" x14ac:dyDescent="0.25">
      <c r="E100" s="2" t="s">
        <v>0</v>
      </c>
      <c r="F100" s="2" t="s">
        <v>2</v>
      </c>
      <c r="G100" s="2" t="s">
        <v>1</v>
      </c>
      <c r="H100" s="2">
        <f>VLOOKUP(E100,$B$4:$C$9,2)</f>
        <v>1</v>
      </c>
      <c r="I100" s="2">
        <f>$C$10</f>
        <v>18</v>
      </c>
      <c r="J100" s="2">
        <f t="shared" ref="J100:J119" si="24">H100/I100</f>
        <v>5.5555555555555552E-2</v>
      </c>
      <c r="K100" s="2">
        <f t="shared" ref="K100:K119" si="25">I100-H100</f>
        <v>17</v>
      </c>
      <c r="L100" s="2">
        <f>VLOOKUP(F100,$B$4:$C$9,2)</f>
        <v>2</v>
      </c>
      <c r="M100" s="2">
        <f t="shared" ref="M100:M119" si="26">L100/K100</f>
        <v>0.11764705882352941</v>
      </c>
      <c r="N100" s="2">
        <f>K100-L100</f>
        <v>15</v>
      </c>
      <c r="O100" s="2">
        <f>VLOOKUP(G100,$B$4:$C$9,2)</f>
        <v>3</v>
      </c>
      <c r="P100" s="2">
        <f>O100/N100</f>
        <v>0.2</v>
      </c>
      <c r="Q100" s="2">
        <f>J100*M100*P100</f>
        <v>1.30718954248366E-3</v>
      </c>
    </row>
    <row r="101" spans="5:17" x14ac:dyDescent="0.25">
      <c r="E101" s="2" t="s">
        <v>0</v>
      </c>
      <c r="F101" s="2" t="s">
        <v>3</v>
      </c>
      <c r="G101" s="2" t="s">
        <v>1</v>
      </c>
      <c r="H101" s="2">
        <f t="shared" ref="H101:H119" si="27">VLOOKUP(E101,$B$4:$C$9,2)</f>
        <v>1</v>
      </c>
      <c r="I101" s="2">
        <f>$C$10</f>
        <v>18</v>
      </c>
      <c r="J101" s="2">
        <f t="shared" si="24"/>
        <v>5.5555555555555552E-2</v>
      </c>
      <c r="K101" s="2">
        <f t="shared" si="25"/>
        <v>17</v>
      </c>
      <c r="L101" s="2">
        <f t="shared" ref="L101:L119" si="28">VLOOKUP(F101,$B$4:$C$9,2)</f>
        <v>5</v>
      </c>
      <c r="M101" s="2">
        <f t="shared" si="26"/>
        <v>0.29411764705882354</v>
      </c>
      <c r="N101" s="2">
        <f t="shared" ref="N101:N119" si="29">K101-L101</f>
        <v>12</v>
      </c>
      <c r="O101" s="2">
        <f t="shared" ref="O101:O119" si="30">VLOOKUP(G101,$B$4:$C$9,2)</f>
        <v>3</v>
      </c>
      <c r="P101" s="2">
        <f t="shared" ref="P101:P119" si="31">O101/N101</f>
        <v>0.25</v>
      </c>
      <c r="Q101" s="2">
        <f t="shared" ref="Q101:Q119" si="32">J101*M101*P101</f>
        <v>4.0849673202614381E-3</v>
      </c>
    </row>
    <row r="102" spans="5:17" x14ac:dyDescent="0.25">
      <c r="E102" s="2" t="s">
        <v>0</v>
      </c>
      <c r="F102" s="2" t="s">
        <v>4</v>
      </c>
      <c r="G102" s="2" t="s">
        <v>1</v>
      </c>
      <c r="H102" s="2">
        <f t="shared" si="27"/>
        <v>1</v>
      </c>
      <c r="I102" s="2">
        <f>$C$10</f>
        <v>18</v>
      </c>
      <c r="J102" s="2">
        <f t="shared" si="24"/>
        <v>5.5555555555555552E-2</v>
      </c>
      <c r="K102" s="2">
        <f t="shared" si="25"/>
        <v>17</v>
      </c>
      <c r="L102" s="2">
        <f t="shared" si="28"/>
        <v>6</v>
      </c>
      <c r="M102" s="2">
        <f t="shared" si="26"/>
        <v>0.35294117647058826</v>
      </c>
      <c r="N102" s="2">
        <f t="shared" si="29"/>
        <v>11</v>
      </c>
      <c r="O102" s="2">
        <f t="shared" si="30"/>
        <v>3</v>
      </c>
      <c r="P102" s="2">
        <f t="shared" si="31"/>
        <v>0.27272727272727271</v>
      </c>
      <c r="Q102" s="2">
        <f t="shared" si="32"/>
        <v>5.3475935828877002E-3</v>
      </c>
    </row>
    <row r="103" spans="5:17" x14ac:dyDescent="0.25">
      <c r="E103" s="2" t="s">
        <v>0</v>
      </c>
      <c r="F103" s="2" t="s">
        <v>38</v>
      </c>
      <c r="G103" s="2" t="s">
        <v>1</v>
      </c>
      <c r="H103" s="2">
        <f t="shared" si="27"/>
        <v>1</v>
      </c>
      <c r="I103" s="2">
        <f t="shared" ref="I103:I119" si="33">$C$10</f>
        <v>18</v>
      </c>
      <c r="J103" s="2">
        <f t="shared" si="24"/>
        <v>5.5555555555555552E-2</v>
      </c>
      <c r="K103" s="2">
        <f t="shared" si="25"/>
        <v>17</v>
      </c>
      <c r="L103" s="2">
        <f t="shared" si="28"/>
        <v>1</v>
      </c>
      <c r="M103" s="2">
        <f t="shared" si="26"/>
        <v>5.8823529411764705E-2</v>
      </c>
      <c r="N103" s="2">
        <f t="shared" si="29"/>
        <v>16</v>
      </c>
      <c r="O103" s="2">
        <f t="shared" si="30"/>
        <v>3</v>
      </c>
      <c r="P103" s="2">
        <f t="shared" si="31"/>
        <v>0.1875</v>
      </c>
      <c r="Q103" s="2">
        <f t="shared" si="32"/>
        <v>6.1274509803921568E-4</v>
      </c>
    </row>
    <row r="104" spans="5:17" x14ac:dyDescent="0.25">
      <c r="E104" s="2" t="s">
        <v>2</v>
      </c>
      <c r="F104" s="2" t="s">
        <v>0</v>
      </c>
      <c r="G104" s="2" t="s">
        <v>1</v>
      </c>
      <c r="H104" s="2">
        <f t="shared" si="27"/>
        <v>2</v>
      </c>
      <c r="I104" s="2">
        <f t="shared" si="33"/>
        <v>18</v>
      </c>
      <c r="J104" s="2">
        <f t="shared" si="24"/>
        <v>0.1111111111111111</v>
      </c>
      <c r="K104" s="2">
        <f t="shared" si="25"/>
        <v>16</v>
      </c>
      <c r="L104" s="2">
        <f t="shared" si="28"/>
        <v>1</v>
      </c>
      <c r="M104" s="2">
        <f t="shared" si="26"/>
        <v>6.25E-2</v>
      </c>
      <c r="N104" s="2">
        <f t="shared" si="29"/>
        <v>15</v>
      </c>
      <c r="O104" s="2">
        <f t="shared" si="30"/>
        <v>3</v>
      </c>
      <c r="P104" s="2">
        <f t="shared" si="31"/>
        <v>0.2</v>
      </c>
      <c r="Q104" s="2">
        <f t="shared" si="32"/>
        <v>1.3888888888888889E-3</v>
      </c>
    </row>
    <row r="105" spans="5:17" x14ac:dyDescent="0.25">
      <c r="E105" s="2" t="s">
        <v>2</v>
      </c>
      <c r="F105" s="2" t="s">
        <v>3</v>
      </c>
      <c r="G105" s="2" t="s">
        <v>1</v>
      </c>
      <c r="H105" s="2">
        <f t="shared" si="27"/>
        <v>2</v>
      </c>
      <c r="I105" s="2">
        <f t="shared" si="33"/>
        <v>18</v>
      </c>
      <c r="J105" s="2">
        <f t="shared" si="24"/>
        <v>0.1111111111111111</v>
      </c>
      <c r="K105" s="2">
        <f t="shared" si="25"/>
        <v>16</v>
      </c>
      <c r="L105" s="2">
        <f t="shared" si="28"/>
        <v>5</v>
      </c>
      <c r="M105" s="2">
        <f t="shared" si="26"/>
        <v>0.3125</v>
      </c>
      <c r="N105" s="2">
        <f t="shared" si="29"/>
        <v>11</v>
      </c>
      <c r="O105" s="2">
        <f t="shared" si="30"/>
        <v>3</v>
      </c>
      <c r="P105" s="2">
        <f t="shared" si="31"/>
        <v>0.27272727272727271</v>
      </c>
      <c r="Q105" s="2">
        <f t="shared" si="32"/>
        <v>9.46969696969697E-3</v>
      </c>
    </row>
    <row r="106" spans="5:17" x14ac:dyDescent="0.25">
      <c r="E106" s="2" t="s">
        <v>2</v>
      </c>
      <c r="F106" s="2" t="s">
        <v>4</v>
      </c>
      <c r="G106" s="2" t="s">
        <v>1</v>
      </c>
      <c r="H106" s="2">
        <f t="shared" si="27"/>
        <v>2</v>
      </c>
      <c r="I106" s="2">
        <f t="shared" si="33"/>
        <v>18</v>
      </c>
      <c r="J106" s="2">
        <f t="shared" si="24"/>
        <v>0.1111111111111111</v>
      </c>
      <c r="K106" s="2">
        <f t="shared" si="25"/>
        <v>16</v>
      </c>
      <c r="L106" s="2">
        <f t="shared" si="28"/>
        <v>6</v>
      </c>
      <c r="M106" s="2">
        <f t="shared" si="26"/>
        <v>0.375</v>
      </c>
      <c r="N106" s="2">
        <f t="shared" si="29"/>
        <v>10</v>
      </c>
      <c r="O106" s="2">
        <f t="shared" si="30"/>
        <v>3</v>
      </c>
      <c r="P106" s="2">
        <f t="shared" si="31"/>
        <v>0.3</v>
      </c>
      <c r="Q106" s="2">
        <f t="shared" si="32"/>
        <v>1.2499999999999999E-2</v>
      </c>
    </row>
    <row r="107" spans="5:17" x14ac:dyDescent="0.25">
      <c r="E107" s="2" t="s">
        <v>2</v>
      </c>
      <c r="F107" s="2" t="s">
        <v>38</v>
      </c>
      <c r="G107" s="2" t="s">
        <v>1</v>
      </c>
      <c r="H107" s="2">
        <f t="shared" si="27"/>
        <v>2</v>
      </c>
      <c r="I107" s="2">
        <f t="shared" si="33"/>
        <v>18</v>
      </c>
      <c r="J107" s="2">
        <f t="shared" si="24"/>
        <v>0.1111111111111111</v>
      </c>
      <c r="K107" s="2">
        <f t="shared" si="25"/>
        <v>16</v>
      </c>
      <c r="L107" s="2">
        <f t="shared" si="28"/>
        <v>1</v>
      </c>
      <c r="M107" s="2">
        <f t="shared" si="26"/>
        <v>6.25E-2</v>
      </c>
      <c r="N107" s="2">
        <f t="shared" si="29"/>
        <v>15</v>
      </c>
      <c r="O107" s="2">
        <f t="shared" si="30"/>
        <v>3</v>
      </c>
      <c r="P107" s="2">
        <f t="shared" si="31"/>
        <v>0.2</v>
      </c>
      <c r="Q107" s="2">
        <f t="shared" si="32"/>
        <v>1.3888888888888889E-3</v>
      </c>
    </row>
    <row r="108" spans="5:17" x14ac:dyDescent="0.25">
      <c r="E108" s="2" t="s">
        <v>3</v>
      </c>
      <c r="F108" s="2" t="s">
        <v>0</v>
      </c>
      <c r="G108" s="2" t="s">
        <v>1</v>
      </c>
      <c r="H108" s="2">
        <f t="shared" si="27"/>
        <v>5</v>
      </c>
      <c r="I108" s="2">
        <f t="shared" si="33"/>
        <v>18</v>
      </c>
      <c r="J108" s="2">
        <f t="shared" si="24"/>
        <v>0.27777777777777779</v>
      </c>
      <c r="K108" s="2">
        <f t="shared" si="25"/>
        <v>13</v>
      </c>
      <c r="L108" s="2">
        <f t="shared" si="28"/>
        <v>1</v>
      </c>
      <c r="M108" s="2">
        <f t="shared" si="26"/>
        <v>7.6923076923076927E-2</v>
      </c>
      <c r="N108" s="2">
        <f t="shared" si="29"/>
        <v>12</v>
      </c>
      <c r="O108" s="2">
        <f t="shared" si="30"/>
        <v>3</v>
      </c>
      <c r="P108" s="2">
        <f t="shared" si="31"/>
        <v>0.25</v>
      </c>
      <c r="Q108" s="2">
        <f t="shared" si="32"/>
        <v>5.341880341880342E-3</v>
      </c>
    </row>
    <row r="109" spans="5:17" x14ac:dyDescent="0.25">
      <c r="E109" s="2" t="s">
        <v>3</v>
      </c>
      <c r="F109" s="2" t="s">
        <v>2</v>
      </c>
      <c r="G109" s="2" t="s">
        <v>1</v>
      </c>
      <c r="H109" s="2">
        <f t="shared" si="27"/>
        <v>5</v>
      </c>
      <c r="I109" s="2">
        <f t="shared" si="33"/>
        <v>18</v>
      </c>
      <c r="J109" s="2">
        <f t="shared" si="24"/>
        <v>0.27777777777777779</v>
      </c>
      <c r="K109" s="2">
        <f t="shared" si="25"/>
        <v>13</v>
      </c>
      <c r="L109" s="2">
        <f t="shared" si="28"/>
        <v>2</v>
      </c>
      <c r="M109" s="2">
        <f t="shared" si="26"/>
        <v>0.15384615384615385</v>
      </c>
      <c r="N109" s="2">
        <f t="shared" si="29"/>
        <v>11</v>
      </c>
      <c r="O109" s="2">
        <f t="shared" si="30"/>
        <v>3</v>
      </c>
      <c r="P109" s="2">
        <f t="shared" si="31"/>
        <v>0.27272727272727271</v>
      </c>
      <c r="Q109" s="2">
        <f t="shared" si="32"/>
        <v>1.1655011655011654E-2</v>
      </c>
    </row>
    <row r="110" spans="5:17" x14ac:dyDescent="0.25">
      <c r="E110" s="2" t="s">
        <v>3</v>
      </c>
      <c r="F110" s="2" t="s">
        <v>4</v>
      </c>
      <c r="G110" s="2" t="s">
        <v>1</v>
      </c>
      <c r="H110" s="2">
        <f t="shared" si="27"/>
        <v>5</v>
      </c>
      <c r="I110" s="2">
        <f t="shared" si="33"/>
        <v>18</v>
      </c>
      <c r="J110" s="2">
        <f t="shared" si="24"/>
        <v>0.27777777777777779</v>
      </c>
      <c r="K110" s="2">
        <f t="shared" si="25"/>
        <v>13</v>
      </c>
      <c r="L110" s="2">
        <f t="shared" si="28"/>
        <v>6</v>
      </c>
      <c r="M110" s="2">
        <f t="shared" si="26"/>
        <v>0.46153846153846156</v>
      </c>
      <c r="N110" s="2">
        <f t="shared" si="29"/>
        <v>7</v>
      </c>
      <c r="O110" s="2">
        <f t="shared" si="30"/>
        <v>3</v>
      </c>
      <c r="P110" s="2">
        <f t="shared" si="31"/>
        <v>0.42857142857142855</v>
      </c>
      <c r="Q110" s="2">
        <f t="shared" si="32"/>
        <v>5.4945054945054951E-2</v>
      </c>
    </row>
    <row r="111" spans="5:17" x14ac:dyDescent="0.25">
      <c r="E111" s="2" t="s">
        <v>3</v>
      </c>
      <c r="F111" s="2" t="s">
        <v>38</v>
      </c>
      <c r="G111" s="2" t="s">
        <v>1</v>
      </c>
      <c r="H111" s="2">
        <f t="shared" si="27"/>
        <v>5</v>
      </c>
      <c r="I111" s="2">
        <f t="shared" si="33"/>
        <v>18</v>
      </c>
      <c r="J111" s="2">
        <f t="shared" si="24"/>
        <v>0.27777777777777779</v>
      </c>
      <c r="K111" s="2">
        <f t="shared" si="25"/>
        <v>13</v>
      </c>
      <c r="L111" s="2">
        <f t="shared" si="28"/>
        <v>1</v>
      </c>
      <c r="M111" s="2">
        <f t="shared" si="26"/>
        <v>7.6923076923076927E-2</v>
      </c>
      <c r="N111" s="2">
        <f t="shared" si="29"/>
        <v>12</v>
      </c>
      <c r="O111" s="2">
        <f t="shared" si="30"/>
        <v>3</v>
      </c>
      <c r="P111" s="2">
        <f t="shared" si="31"/>
        <v>0.25</v>
      </c>
      <c r="Q111" s="2">
        <f t="shared" si="32"/>
        <v>5.341880341880342E-3</v>
      </c>
    </row>
    <row r="112" spans="5:17" x14ac:dyDescent="0.25">
      <c r="E112" s="11" t="s">
        <v>4</v>
      </c>
      <c r="F112" s="11" t="s">
        <v>0</v>
      </c>
      <c r="G112" s="2" t="s">
        <v>1</v>
      </c>
      <c r="H112" s="2">
        <f t="shared" si="27"/>
        <v>6</v>
      </c>
      <c r="I112" s="2">
        <f t="shared" si="33"/>
        <v>18</v>
      </c>
      <c r="J112" s="2">
        <f t="shared" si="24"/>
        <v>0.33333333333333331</v>
      </c>
      <c r="K112" s="2">
        <f t="shared" si="25"/>
        <v>12</v>
      </c>
      <c r="L112" s="2">
        <f t="shared" si="28"/>
        <v>1</v>
      </c>
      <c r="M112" s="2">
        <f t="shared" si="26"/>
        <v>8.3333333333333329E-2</v>
      </c>
      <c r="N112" s="2">
        <f t="shared" si="29"/>
        <v>11</v>
      </c>
      <c r="O112" s="2">
        <f t="shared" si="30"/>
        <v>3</v>
      </c>
      <c r="P112" s="2">
        <f t="shared" si="31"/>
        <v>0.27272727272727271</v>
      </c>
      <c r="Q112" s="2">
        <f t="shared" si="32"/>
        <v>7.5757575757575751E-3</v>
      </c>
    </row>
    <row r="113" spans="5:17" x14ac:dyDescent="0.25">
      <c r="E113" s="11" t="s">
        <v>4</v>
      </c>
      <c r="F113" s="11" t="s">
        <v>2</v>
      </c>
      <c r="G113" s="2" t="s">
        <v>1</v>
      </c>
      <c r="H113" s="2">
        <f t="shared" si="27"/>
        <v>6</v>
      </c>
      <c r="I113" s="2">
        <f t="shared" si="33"/>
        <v>18</v>
      </c>
      <c r="J113" s="2">
        <f t="shared" si="24"/>
        <v>0.33333333333333331</v>
      </c>
      <c r="K113" s="2">
        <f t="shared" si="25"/>
        <v>12</v>
      </c>
      <c r="L113" s="2">
        <f t="shared" si="28"/>
        <v>2</v>
      </c>
      <c r="M113" s="2">
        <f t="shared" si="26"/>
        <v>0.16666666666666666</v>
      </c>
      <c r="N113" s="2">
        <f t="shared" si="29"/>
        <v>10</v>
      </c>
      <c r="O113" s="2">
        <f t="shared" si="30"/>
        <v>3</v>
      </c>
      <c r="P113" s="2">
        <f t="shared" si="31"/>
        <v>0.3</v>
      </c>
      <c r="Q113" s="2">
        <f t="shared" si="32"/>
        <v>1.6666666666666666E-2</v>
      </c>
    </row>
    <row r="114" spans="5:17" x14ac:dyDescent="0.25">
      <c r="E114" s="11" t="s">
        <v>4</v>
      </c>
      <c r="F114" s="11" t="s">
        <v>3</v>
      </c>
      <c r="G114" s="2" t="s">
        <v>1</v>
      </c>
      <c r="H114" s="2">
        <f t="shared" si="27"/>
        <v>6</v>
      </c>
      <c r="I114" s="2">
        <f t="shared" si="33"/>
        <v>18</v>
      </c>
      <c r="J114" s="2">
        <f t="shared" si="24"/>
        <v>0.33333333333333331</v>
      </c>
      <c r="K114" s="2">
        <f t="shared" si="25"/>
        <v>12</v>
      </c>
      <c r="L114" s="2">
        <f t="shared" si="28"/>
        <v>5</v>
      </c>
      <c r="M114" s="2">
        <f t="shared" si="26"/>
        <v>0.41666666666666669</v>
      </c>
      <c r="N114" s="2">
        <f t="shared" si="29"/>
        <v>7</v>
      </c>
      <c r="O114" s="2">
        <f t="shared" si="30"/>
        <v>3</v>
      </c>
      <c r="P114" s="2">
        <f t="shared" si="31"/>
        <v>0.42857142857142855</v>
      </c>
      <c r="Q114" s="2">
        <f t="shared" si="32"/>
        <v>5.9523809523809521E-2</v>
      </c>
    </row>
    <row r="115" spans="5:17" x14ac:dyDescent="0.25">
      <c r="E115" s="11" t="s">
        <v>4</v>
      </c>
      <c r="F115" s="11" t="s">
        <v>38</v>
      </c>
      <c r="G115" s="2" t="s">
        <v>1</v>
      </c>
      <c r="H115" s="2">
        <f t="shared" si="27"/>
        <v>6</v>
      </c>
      <c r="I115" s="2">
        <f t="shared" si="33"/>
        <v>18</v>
      </c>
      <c r="J115" s="2">
        <f t="shared" si="24"/>
        <v>0.33333333333333331</v>
      </c>
      <c r="K115" s="2">
        <f t="shared" si="25"/>
        <v>12</v>
      </c>
      <c r="L115" s="2">
        <f t="shared" si="28"/>
        <v>1</v>
      </c>
      <c r="M115" s="2">
        <f t="shared" si="26"/>
        <v>8.3333333333333329E-2</v>
      </c>
      <c r="N115" s="2">
        <f t="shared" si="29"/>
        <v>11</v>
      </c>
      <c r="O115" s="2">
        <f t="shared" si="30"/>
        <v>3</v>
      </c>
      <c r="P115" s="2">
        <f t="shared" si="31"/>
        <v>0.27272727272727271</v>
      </c>
      <c r="Q115" s="2">
        <f t="shared" si="32"/>
        <v>7.5757575757575751E-3</v>
      </c>
    </row>
    <row r="116" spans="5:17" x14ac:dyDescent="0.25">
      <c r="E116" s="11" t="s">
        <v>38</v>
      </c>
      <c r="F116" s="11" t="s">
        <v>0</v>
      </c>
      <c r="G116" s="2" t="s">
        <v>1</v>
      </c>
      <c r="H116" s="11">
        <f t="shared" si="27"/>
        <v>1</v>
      </c>
      <c r="I116" s="2">
        <f t="shared" si="33"/>
        <v>18</v>
      </c>
      <c r="J116" s="2">
        <f t="shared" si="24"/>
        <v>5.5555555555555552E-2</v>
      </c>
      <c r="K116" s="2">
        <f t="shared" si="25"/>
        <v>17</v>
      </c>
      <c r="L116" s="2">
        <f t="shared" si="28"/>
        <v>1</v>
      </c>
      <c r="M116" s="2">
        <f t="shared" si="26"/>
        <v>5.8823529411764705E-2</v>
      </c>
      <c r="N116" s="2">
        <f t="shared" si="29"/>
        <v>16</v>
      </c>
      <c r="O116" s="2">
        <f t="shared" si="30"/>
        <v>3</v>
      </c>
      <c r="P116" s="2">
        <f t="shared" si="31"/>
        <v>0.1875</v>
      </c>
      <c r="Q116" s="2">
        <f t="shared" si="32"/>
        <v>6.1274509803921568E-4</v>
      </c>
    </row>
    <row r="117" spans="5:17" x14ac:dyDescent="0.25">
      <c r="E117" s="11" t="s">
        <v>38</v>
      </c>
      <c r="F117" s="11" t="s">
        <v>2</v>
      </c>
      <c r="G117" s="2" t="s">
        <v>1</v>
      </c>
      <c r="H117" s="11">
        <f t="shared" si="27"/>
        <v>1</v>
      </c>
      <c r="I117" s="2">
        <f t="shared" si="33"/>
        <v>18</v>
      </c>
      <c r="J117" s="2">
        <f t="shared" si="24"/>
        <v>5.5555555555555552E-2</v>
      </c>
      <c r="K117" s="2">
        <f t="shared" si="25"/>
        <v>17</v>
      </c>
      <c r="L117" s="2">
        <f t="shared" si="28"/>
        <v>2</v>
      </c>
      <c r="M117" s="2">
        <f t="shared" si="26"/>
        <v>0.11764705882352941</v>
      </c>
      <c r="N117" s="2">
        <f t="shared" si="29"/>
        <v>15</v>
      </c>
      <c r="O117" s="2">
        <f t="shared" si="30"/>
        <v>3</v>
      </c>
      <c r="P117" s="2">
        <f t="shared" si="31"/>
        <v>0.2</v>
      </c>
      <c r="Q117" s="2">
        <f t="shared" si="32"/>
        <v>1.30718954248366E-3</v>
      </c>
    </row>
    <row r="118" spans="5:17" x14ac:dyDescent="0.25">
      <c r="E118" s="11" t="s">
        <v>38</v>
      </c>
      <c r="F118" s="11" t="s">
        <v>3</v>
      </c>
      <c r="G118" s="2" t="s">
        <v>1</v>
      </c>
      <c r="H118" s="11">
        <f t="shared" si="27"/>
        <v>1</v>
      </c>
      <c r="I118" s="2">
        <f t="shared" si="33"/>
        <v>18</v>
      </c>
      <c r="J118" s="2">
        <f t="shared" si="24"/>
        <v>5.5555555555555552E-2</v>
      </c>
      <c r="K118" s="2">
        <f t="shared" si="25"/>
        <v>17</v>
      </c>
      <c r="L118" s="2">
        <f t="shared" si="28"/>
        <v>5</v>
      </c>
      <c r="M118" s="2">
        <f t="shared" si="26"/>
        <v>0.29411764705882354</v>
      </c>
      <c r="N118" s="2">
        <f t="shared" si="29"/>
        <v>12</v>
      </c>
      <c r="O118" s="2">
        <f t="shared" si="30"/>
        <v>3</v>
      </c>
      <c r="P118" s="2">
        <f t="shared" si="31"/>
        <v>0.25</v>
      </c>
      <c r="Q118" s="2">
        <f t="shared" si="32"/>
        <v>4.0849673202614381E-3</v>
      </c>
    </row>
    <row r="119" spans="5:17" x14ac:dyDescent="0.25">
      <c r="E119" s="11" t="s">
        <v>38</v>
      </c>
      <c r="F119" s="11" t="s">
        <v>4</v>
      </c>
      <c r="G119" s="2" t="s">
        <v>1</v>
      </c>
      <c r="H119" s="11">
        <f t="shared" si="27"/>
        <v>1</v>
      </c>
      <c r="I119" s="2">
        <f t="shared" si="33"/>
        <v>18</v>
      </c>
      <c r="J119" s="2">
        <f t="shared" si="24"/>
        <v>5.5555555555555552E-2</v>
      </c>
      <c r="K119" s="2">
        <f t="shared" si="25"/>
        <v>17</v>
      </c>
      <c r="L119" s="2">
        <f t="shared" si="28"/>
        <v>6</v>
      </c>
      <c r="M119" s="2">
        <f t="shared" si="26"/>
        <v>0.35294117647058826</v>
      </c>
      <c r="N119" s="2">
        <f t="shared" si="29"/>
        <v>11</v>
      </c>
      <c r="O119" s="2">
        <f t="shared" si="30"/>
        <v>3</v>
      </c>
      <c r="P119" s="2">
        <f t="shared" si="31"/>
        <v>0.27272727272727271</v>
      </c>
      <c r="Q119" s="2">
        <f t="shared" si="32"/>
        <v>5.3475935828877002E-3</v>
      </c>
    </row>
    <row r="120" spans="5:17" x14ac:dyDescent="0.25">
      <c r="P120" s="2" t="s">
        <v>12</v>
      </c>
      <c r="Q120" s="11">
        <f>SUM(Q100:Q119)</f>
        <v>0.21607828446063737</v>
      </c>
    </row>
    <row r="122" spans="5:17" x14ac:dyDescent="0.25">
      <c r="G122" s="17" t="s">
        <v>27</v>
      </c>
    </row>
    <row r="123" spans="5:17" x14ac:dyDescent="0.25">
      <c r="G123" s="2" t="s">
        <v>7</v>
      </c>
      <c r="H123" s="2" t="s">
        <v>112</v>
      </c>
      <c r="I123" s="2" t="s">
        <v>37</v>
      </c>
      <c r="J123" s="2" t="s">
        <v>9</v>
      </c>
      <c r="M123" s="3"/>
      <c r="N123" s="3"/>
    </row>
    <row r="124" spans="5:17" x14ac:dyDescent="0.25">
      <c r="G124" s="2" t="s">
        <v>2</v>
      </c>
      <c r="H124" s="2">
        <f>VLOOKUP(G124,$B$4:$C$9,2)</f>
        <v>2</v>
      </c>
      <c r="I124" s="2">
        <f>$C$10</f>
        <v>18</v>
      </c>
      <c r="J124" s="2">
        <f t="shared" ref="J124" si="34">H124/I124</f>
        <v>0.1111111111111111</v>
      </c>
      <c r="M124" s="3"/>
      <c r="N124" s="3"/>
    </row>
    <row r="125" spans="5:17" x14ac:dyDescent="0.25">
      <c r="I125" s="2" t="s">
        <v>12</v>
      </c>
      <c r="J125" s="2">
        <f>SUM(J124)</f>
        <v>0.1111111111111111</v>
      </c>
    </row>
    <row r="127" spans="5:17" x14ac:dyDescent="0.25">
      <c r="F127" s="17" t="s">
        <v>28</v>
      </c>
    </row>
    <row r="128" spans="5:17" x14ac:dyDescent="0.25">
      <c r="F128" s="2" t="s">
        <v>7</v>
      </c>
      <c r="G128" s="2" t="s">
        <v>8</v>
      </c>
      <c r="H128" s="2" t="s">
        <v>112</v>
      </c>
      <c r="I128" s="2" t="s">
        <v>37</v>
      </c>
      <c r="J128" s="2" t="s">
        <v>9</v>
      </c>
      <c r="K128" s="2" t="s">
        <v>36</v>
      </c>
      <c r="L128" s="2" t="s">
        <v>113</v>
      </c>
      <c r="M128" s="2" t="s">
        <v>10</v>
      </c>
      <c r="N128" s="2" t="s">
        <v>11</v>
      </c>
    </row>
    <row r="129" spans="5:17" x14ac:dyDescent="0.25">
      <c r="F129" s="2" t="s">
        <v>0</v>
      </c>
      <c r="G129" s="2" t="s">
        <v>2</v>
      </c>
      <c r="H129" s="2">
        <f>VLOOKUP(F129,$B$4:$C$9,2)</f>
        <v>1</v>
      </c>
      <c r="I129" s="2">
        <f>$C$10</f>
        <v>18</v>
      </c>
      <c r="J129" s="2">
        <f>H129/I129</f>
        <v>5.5555555555555552E-2</v>
      </c>
      <c r="K129" s="2">
        <f>I129-H129</f>
        <v>17</v>
      </c>
      <c r="L129" s="2">
        <f>VLOOKUP(G129,$B$4:$C$9,2)</f>
        <v>2</v>
      </c>
      <c r="M129" s="2">
        <f>L129/K129</f>
        <v>0.11764705882352941</v>
      </c>
      <c r="N129" s="2">
        <f>J129*M129</f>
        <v>6.5359477124183E-3</v>
      </c>
    </row>
    <row r="130" spans="5:17" x14ac:dyDescent="0.25">
      <c r="F130" s="2" t="s">
        <v>1</v>
      </c>
      <c r="G130" s="2" t="s">
        <v>2</v>
      </c>
      <c r="H130" s="2">
        <f t="shared" ref="H130:H133" si="35">VLOOKUP(F130,$B$4:$C$9,2)</f>
        <v>3</v>
      </c>
      <c r="I130" s="2">
        <f>$C$10</f>
        <v>18</v>
      </c>
      <c r="J130" s="2">
        <f t="shared" ref="J130:J133" si="36">H130/I130</f>
        <v>0.16666666666666666</v>
      </c>
      <c r="K130" s="2">
        <f t="shared" ref="K130:K133" si="37">I130-H130</f>
        <v>15</v>
      </c>
      <c r="L130" s="2">
        <f t="shared" ref="L130:L133" si="38">VLOOKUP(G130,$B$4:$C$9,2)</f>
        <v>2</v>
      </c>
      <c r="M130" s="2">
        <f t="shared" ref="M130:M133" si="39">L130/K130</f>
        <v>0.13333333333333333</v>
      </c>
      <c r="N130" s="2">
        <f t="shared" ref="N130:N133" si="40">J130*M130</f>
        <v>2.222222222222222E-2</v>
      </c>
    </row>
    <row r="131" spans="5:17" x14ac:dyDescent="0.25">
      <c r="F131" s="2" t="s">
        <v>3</v>
      </c>
      <c r="G131" s="2" t="s">
        <v>2</v>
      </c>
      <c r="H131" s="2">
        <f t="shared" si="35"/>
        <v>5</v>
      </c>
      <c r="I131" s="2">
        <f>$C$10</f>
        <v>18</v>
      </c>
      <c r="J131" s="2">
        <f t="shared" si="36"/>
        <v>0.27777777777777779</v>
      </c>
      <c r="K131" s="2">
        <f t="shared" si="37"/>
        <v>13</v>
      </c>
      <c r="L131" s="2">
        <f t="shared" si="38"/>
        <v>2</v>
      </c>
      <c r="M131" s="2">
        <f t="shared" si="39"/>
        <v>0.15384615384615385</v>
      </c>
      <c r="N131" s="2">
        <f t="shared" si="40"/>
        <v>4.2735042735042736E-2</v>
      </c>
    </row>
    <row r="132" spans="5:17" x14ac:dyDescent="0.25">
      <c r="F132" s="2" t="s">
        <v>4</v>
      </c>
      <c r="G132" s="2" t="s">
        <v>2</v>
      </c>
      <c r="H132" s="2">
        <f t="shared" si="35"/>
        <v>6</v>
      </c>
      <c r="I132" s="2">
        <f>$C$10</f>
        <v>18</v>
      </c>
      <c r="J132" s="2">
        <f t="shared" si="36"/>
        <v>0.33333333333333331</v>
      </c>
      <c r="K132" s="2">
        <f t="shared" si="37"/>
        <v>12</v>
      </c>
      <c r="L132" s="2">
        <f t="shared" si="38"/>
        <v>2</v>
      </c>
      <c r="M132" s="2">
        <f t="shared" si="39"/>
        <v>0.16666666666666666</v>
      </c>
      <c r="N132" s="2">
        <f t="shared" si="40"/>
        <v>5.5555555555555552E-2</v>
      </c>
    </row>
    <row r="133" spans="5:17" x14ac:dyDescent="0.25">
      <c r="F133" s="11" t="s">
        <v>38</v>
      </c>
      <c r="G133" s="2" t="s">
        <v>2</v>
      </c>
      <c r="H133" s="2">
        <f t="shared" si="35"/>
        <v>1</v>
      </c>
      <c r="I133" s="2">
        <f>$C$10</f>
        <v>18</v>
      </c>
      <c r="J133" s="2">
        <f t="shared" si="36"/>
        <v>5.5555555555555552E-2</v>
      </c>
      <c r="K133" s="2">
        <f t="shared" si="37"/>
        <v>17</v>
      </c>
      <c r="L133" s="2">
        <f t="shared" si="38"/>
        <v>2</v>
      </c>
      <c r="M133" s="2">
        <f t="shared" si="39"/>
        <v>0.11764705882352941</v>
      </c>
      <c r="N133" s="2">
        <f t="shared" si="40"/>
        <v>6.5359477124183E-3</v>
      </c>
    </row>
    <row r="134" spans="5:17" x14ac:dyDescent="0.25">
      <c r="M134" s="6" t="s">
        <v>12</v>
      </c>
      <c r="N134" s="6">
        <f>SUM(N129:N133)</f>
        <v>0.13358471593765711</v>
      </c>
    </row>
    <row r="136" spans="5:17" x14ac:dyDescent="0.25">
      <c r="E136" s="17" t="s">
        <v>29</v>
      </c>
    </row>
    <row r="137" spans="5:17" x14ac:dyDescent="0.25">
      <c r="E137" s="2" t="s">
        <v>7</v>
      </c>
      <c r="F137" s="2" t="s">
        <v>8</v>
      </c>
      <c r="G137" s="2" t="s">
        <v>14</v>
      </c>
      <c r="H137" s="2" t="s">
        <v>112</v>
      </c>
      <c r="I137" s="2" t="s">
        <v>37</v>
      </c>
      <c r="J137" s="2" t="s">
        <v>9</v>
      </c>
      <c r="K137" s="2" t="s">
        <v>36</v>
      </c>
      <c r="L137" s="2" t="s">
        <v>113</v>
      </c>
      <c r="M137" s="2" t="s">
        <v>10</v>
      </c>
      <c r="N137" s="2" t="s">
        <v>36</v>
      </c>
      <c r="O137" s="2" t="s">
        <v>114</v>
      </c>
      <c r="P137" s="2" t="s">
        <v>13</v>
      </c>
      <c r="Q137" s="2" t="s">
        <v>11</v>
      </c>
    </row>
    <row r="138" spans="5:17" x14ac:dyDescent="0.25">
      <c r="E138" s="2" t="s">
        <v>0</v>
      </c>
      <c r="F138" s="2" t="s">
        <v>1</v>
      </c>
      <c r="G138" s="2" t="s">
        <v>2</v>
      </c>
      <c r="H138" s="2">
        <f>VLOOKUP(E138,$B$4:$C$9,2)</f>
        <v>1</v>
      </c>
      <c r="I138" s="2">
        <f>$C$10</f>
        <v>18</v>
      </c>
      <c r="J138" s="2">
        <f t="shared" ref="J138:J157" si="41">H138/I138</f>
        <v>5.5555555555555552E-2</v>
      </c>
      <c r="K138" s="2">
        <f t="shared" ref="K138:K157" si="42">I138-H138</f>
        <v>17</v>
      </c>
      <c r="L138" s="2">
        <f>VLOOKUP(F138,$B$4:$C$9,2)</f>
        <v>3</v>
      </c>
      <c r="M138" s="2">
        <f t="shared" ref="M138:M157" si="43">L138/K138</f>
        <v>0.17647058823529413</v>
      </c>
      <c r="N138" s="2">
        <f>K138-L138</f>
        <v>14</v>
      </c>
      <c r="O138" s="2">
        <f>VLOOKUP(G138,$B$4:$C$9,2)</f>
        <v>2</v>
      </c>
      <c r="P138" s="2">
        <f>O138/N138</f>
        <v>0.14285714285714285</v>
      </c>
      <c r="Q138" s="2">
        <f>J138*M138*P138</f>
        <v>1.4005602240896356E-3</v>
      </c>
    </row>
    <row r="139" spans="5:17" x14ac:dyDescent="0.25">
      <c r="E139" s="2" t="s">
        <v>0</v>
      </c>
      <c r="F139" s="2" t="s">
        <v>3</v>
      </c>
      <c r="G139" s="2" t="s">
        <v>2</v>
      </c>
      <c r="H139" s="2">
        <f t="shared" ref="H139:H157" si="44">VLOOKUP(E139,$B$4:$C$9,2)</f>
        <v>1</v>
      </c>
      <c r="I139" s="2">
        <f>$C$10</f>
        <v>18</v>
      </c>
      <c r="J139" s="2">
        <f t="shared" si="41"/>
        <v>5.5555555555555552E-2</v>
      </c>
      <c r="K139" s="2">
        <f t="shared" si="42"/>
        <v>17</v>
      </c>
      <c r="L139" s="2">
        <f t="shared" ref="L139:L157" si="45">VLOOKUP(F139,$B$4:$C$9,2)</f>
        <v>5</v>
      </c>
      <c r="M139" s="2">
        <f t="shared" si="43"/>
        <v>0.29411764705882354</v>
      </c>
      <c r="N139" s="2">
        <f t="shared" ref="N139:N157" si="46">K139-L139</f>
        <v>12</v>
      </c>
      <c r="O139" s="2">
        <f t="shared" ref="O139:O157" si="47">VLOOKUP(G139,$B$4:$C$9,2)</f>
        <v>2</v>
      </c>
      <c r="P139" s="2">
        <f t="shared" ref="P139:P157" si="48">O139/N139</f>
        <v>0.16666666666666666</v>
      </c>
      <c r="Q139" s="2">
        <f t="shared" ref="Q139:Q157" si="49">J139*M139*P139</f>
        <v>2.7233115468409588E-3</v>
      </c>
    </row>
    <row r="140" spans="5:17" x14ac:dyDescent="0.25">
      <c r="E140" s="2" t="s">
        <v>0</v>
      </c>
      <c r="F140" s="2" t="s">
        <v>4</v>
      </c>
      <c r="G140" s="2" t="s">
        <v>2</v>
      </c>
      <c r="H140" s="2">
        <f t="shared" si="44"/>
        <v>1</v>
      </c>
      <c r="I140" s="2">
        <f>$C$10</f>
        <v>18</v>
      </c>
      <c r="J140" s="2">
        <f t="shared" si="41"/>
        <v>5.5555555555555552E-2</v>
      </c>
      <c r="K140" s="2">
        <f t="shared" si="42"/>
        <v>17</v>
      </c>
      <c r="L140" s="2">
        <f t="shared" si="45"/>
        <v>6</v>
      </c>
      <c r="M140" s="2">
        <f t="shared" si="43"/>
        <v>0.35294117647058826</v>
      </c>
      <c r="N140" s="2">
        <f t="shared" si="46"/>
        <v>11</v>
      </c>
      <c r="O140" s="2">
        <f t="shared" si="47"/>
        <v>2</v>
      </c>
      <c r="P140" s="2">
        <f t="shared" si="48"/>
        <v>0.18181818181818182</v>
      </c>
      <c r="Q140" s="2">
        <f t="shared" si="49"/>
        <v>3.5650623885918006E-3</v>
      </c>
    </row>
    <row r="141" spans="5:17" x14ac:dyDescent="0.25">
      <c r="E141" s="2" t="s">
        <v>0</v>
      </c>
      <c r="F141" s="2" t="s">
        <v>38</v>
      </c>
      <c r="G141" s="2" t="s">
        <v>2</v>
      </c>
      <c r="H141" s="2">
        <f t="shared" si="44"/>
        <v>1</v>
      </c>
      <c r="I141" s="2">
        <f t="shared" ref="I141:I157" si="50">$C$10</f>
        <v>18</v>
      </c>
      <c r="J141" s="2">
        <f t="shared" si="41"/>
        <v>5.5555555555555552E-2</v>
      </c>
      <c r="K141" s="2">
        <f t="shared" si="42"/>
        <v>17</v>
      </c>
      <c r="L141" s="2">
        <f t="shared" si="45"/>
        <v>1</v>
      </c>
      <c r="M141" s="2">
        <f t="shared" si="43"/>
        <v>5.8823529411764705E-2</v>
      </c>
      <c r="N141" s="2">
        <f t="shared" si="46"/>
        <v>16</v>
      </c>
      <c r="O141" s="2">
        <f t="shared" si="47"/>
        <v>2</v>
      </c>
      <c r="P141" s="2">
        <f t="shared" si="48"/>
        <v>0.125</v>
      </c>
      <c r="Q141" s="2">
        <f t="shared" si="49"/>
        <v>4.0849673202614375E-4</v>
      </c>
    </row>
    <row r="142" spans="5:17" x14ac:dyDescent="0.25">
      <c r="E142" s="2" t="s">
        <v>1</v>
      </c>
      <c r="F142" s="2" t="s">
        <v>0</v>
      </c>
      <c r="G142" s="2" t="s">
        <v>2</v>
      </c>
      <c r="H142" s="2">
        <f t="shared" si="44"/>
        <v>3</v>
      </c>
      <c r="I142" s="2">
        <f t="shared" si="50"/>
        <v>18</v>
      </c>
      <c r="J142" s="2">
        <f t="shared" si="41"/>
        <v>0.16666666666666666</v>
      </c>
      <c r="K142" s="2">
        <f t="shared" si="42"/>
        <v>15</v>
      </c>
      <c r="L142" s="2">
        <f t="shared" si="45"/>
        <v>1</v>
      </c>
      <c r="M142" s="2">
        <f t="shared" si="43"/>
        <v>6.6666666666666666E-2</v>
      </c>
      <c r="N142" s="2">
        <f t="shared" si="46"/>
        <v>14</v>
      </c>
      <c r="O142" s="2">
        <f t="shared" si="47"/>
        <v>2</v>
      </c>
      <c r="P142" s="2">
        <f t="shared" si="48"/>
        <v>0.14285714285714285</v>
      </c>
      <c r="Q142" s="2">
        <f t="shared" si="49"/>
        <v>1.5873015873015871E-3</v>
      </c>
    </row>
    <row r="143" spans="5:17" x14ac:dyDescent="0.25">
      <c r="E143" s="2" t="s">
        <v>1</v>
      </c>
      <c r="F143" s="2" t="s">
        <v>3</v>
      </c>
      <c r="G143" s="2" t="s">
        <v>2</v>
      </c>
      <c r="H143" s="2">
        <f t="shared" si="44"/>
        <v>3</v>
      </c>
      <c r="I143" s="2">
        <f t="shared" si="50"/>
        <v>18</v>
      </c>
      <c r="J143" s="2">
        <f t="shared" si="41"/>
        <v>0.16666666666666666</v>
      </c>
      <c r="K143" s="2">
        <f t="shared" si="42"/>
        <v>15</v>
      </c>
      <c r="L143" s="2">
        <f t="shared" si="45"/>
        <v>5</v>
      </c>
      <c r="M143" s="2">
        <f t="shared" si="43"/>
        <v>0.33333333333333331</v>
      </c>
      <c r="N143" s="2">
        <f t="shared" si="46"/>
        <v>10</v>
      </c>
      <c r="O143" s="2">
        <f t="shared" si="47"/>
        <v>2</v>
      </c>
      <c r="P143" s="2">
        <f t="shared" si="48"/>
        <v>0.2</v>
      </c>
      <c r="Q143" s="2">
        <f t="shared" si="49"/>
        <v>1.1111111111111112E-2</v>
      </c>
    </row>
    <row r="144" spans="5:17" x14ac:dyDescent="0.25">
      <c r="E144" s="2" t="s">
        <v>1</v>
      </c>
      <c r="F144" s="2" t="s">
        <v>4</v>
      </c>
      <c r="G144" s="2" t="s">
        <v>2</v>
      </c>
      <c r="H144" s="2">
        <f t="shared" si="44"/>
        <v>3</v>
      </c>
      <c r="I144" s="2">
        <f t="shared" si="50"/>
        <v>18</v>
      </c>
      <c r="J144" s="2">
        <f t="shared" si="41"/>
        <v>0.16666666666666666</v>
      </c>
      <c r="K144" s="2">
        <f t="shared" si="42"/>
        <v>15</v>
      </c>
      <c r="L144" s="2">
        <f t="shared" si="45"/>
        <v>6</v>
      </c>
      <c r="M144" s="2">
        <f t="shared" si="43"/>
        <v>0.4</v>
      </c>
      <c r="N144" s="2">
        <f t="shared" si="46"/>
        <v>9</v>
      </c>
      <c r="O144" s="2">
        <f t="shared" si="47"/>
        <v>2</v>
      </c>
      <c r="P144" s="2">
        <f t="shared" si="48"/>
        <v>0.22222222222222221</v>
      </c>
      <c r="Q144" s="2">
        <f t="shared" si="49"/>
        <v>1.4814814814814814E-2</v>
      </c>
    </row>
    <row r="145" spans="5:17" x14ac:dyDescent="0.25">
      <c r="E145" s="2" t="s">
        <v>1</v>
      </c>
      <c r="F145" s="2" t="s">
        <v>38</v>
      </c>
      <c r="G145" s="2" t="s">
        <v>2</v>
      </c>
      <c r="H145" s="2">
        <f t="shared" si="44"/>
        <v>3</v>
      </c>
      <c r="I145" s="2">
        <f t="shared" si="50"/>
        <v>18</v>
      </c>
      <c r="J145" s="2">
        <f t="shared" si="41"/>
        <v>0.16666666666666666</v>
      </c>
      <c r="K145" s="2">
        <f t="shared" si="42"/>
        <v>15</v>
      </c>
      <c r="L145" s="2">
        <f t="shared" si="45"/>
        <v>1</v>
      </c>
      <c r="M145" s="2">
        <f t="shared" si="43"/>
        <v>6.6666666666666666E-2</v>
      </c>
      <c r="N145" s="2">
        <f t="shared" si="46"/>
        <v>14</v>
      </c>
      <c r="O145" s="2">
        <f t="shared" si="47"/>
        <v>2</v>
      </c>
      <c r="P145" s="2">
        <f t="shared" si="48"/>
        <v>0.14285714285714285</v>
      </c>
      <c r="Q145" s="2">
        <f t="shared" si="49"/>
        <v>1.5873015873015871E-3</v>
      </c>
    </row>
    <row r="146" spans="5:17" x14ac:dyDescent="0.25">
      <c r="E146" s="2" t="s">
        <v>3</v>
      </c>
      <c r="F146" s="2" t="s">
        <v>0</v>
      </c>
      <c r="G146" s="2" t="s">
        <v>2</v>
      </c>
      <c r="H146" s="2">
        <f t="shared" si="44"/>
        <v>5</v>
      </c>
      <c r="I146" s="2">
        <f t="shared" si="50"/>
        <v>18</v>
      </c>
      <c r="J146" s="2">
        <f t="shared" si="41"/>
        <v>0.27777777777777779</v>
      </c>
      <c r="K146" s="2">
        <f t="shared" si="42"/>
        <v>13</v>
      </c>
      <c r="L146" s="2">
        <f t="shared" si="45"/>
        <v>1</v>
      </c>
      <c r="M146" s="2">
        <f t="shared" si="43"/>
        <v>7.6923076923076927E-2</v>
      </c>
      <c r="N146" s="2">
        <f t="shared" si="46"/>
        <v>12</v>
      </c>
      <c r="O146" s="2">
        <f t="shared" si="47"/>
        <v>2</v>
      </c>
      <c r="P146" s="2">
        <f t="shared" si="48"/>
        <v>0.16666666666666666</v>
      </c>
      <c r="Q146" s="2">
        <f t="shared" si="49"/>
        <v>3.5612535612535613E-3</v>
      </c>
    </row>
    <row r="147" spans="5:17" x14ac:dyDescent="0.25">
      <c r="E147" s="2" t="s">
        <v>3</v>
      </c>
      <c r="F147" s="2" t="s">
        <v>1</v>
      </c>
      <c r="G147" s="2" t="s">
        <v>2</v>
      </c>
      <c r="H147" s="2">
        <f t="shared" si="44"/>
        <v>5</v>
      </c>
      <c r="I147" s="2">
        <f t="shared" si="50"/>
        <v>18</v>
      </c>
      <c r="J147" s="2">
        <f t="shared" si="41"/>
        <v>0.27777777777777779</v>
      </c>
      <c r="K147" s="2">
        <f t="shared" si="42"/>
        <v>13</v>
      </c>
      <c r="L147" s="2">
        <f t="shared" si="45"/>
        <v>3</v>
      </c>
      <c r="M147" s="2">
        <f t="shared" si="43"/>
        <v>0.23076923076923078</v>
      </c>
      <c r="N147" s="2">
        <f t="shared" si="46"/>
        <v>10</v>
      </c>
      <c r="O147" s="2">
        <f t="shared" si="47"/>
        <v>2</v>
      </c>
      <c r="P147" s="2">
        <f t="shared" si="48"/>
        <v>0.2</v>
      </c>
      <c r="Q147" s="2">
        <f t="shared" si="49"/>
        <v>1.2820512820512824E-2</v>
      </c>
    </row>
    <row r="148" spans="5:17" x14ac:dyDescent="0.25">
      <c r="E148" s="2" t="s">
        <v>3</v>
      </c>
      <c r="F148" s="2" t="s">
        <v>4</v>
      </c>
      <c r="G148" s="2" t="s">
        <v>2</v>
      </c>
      <c r="H148" s="2">
        <f t="shared" si="44"/>
        <v>5</v>
      </c>
      <c r="I148" s="2">
        <f t="shared" si="50"/>
        <v>18</v>
      </c>
      <c r="J148" s="2">
        <f t="shared" si="41"/>
        <v>0.27777777777777779</v>
      </c>
      <c r="K148" s="2">
        <f t="shared" si="42"/>
        <v>13</v>
      </c>
      <c r="L148" s="2">
        <f t="shared" si="45"/>
        <v>6</v>
      </c>
      <c r="M148" s="2">
        <f t="shared" si="43"/>
        <v>0.46153846153846156</v>
      </c>
      <c r="N148" s="2">
        <f t="shared" si="46"/>
        <v>7</v>
      </c>
      <c r="O148" s="2">
        <f t="shared" si="47"/>
        <v>2</v>
      </c>
      <c r="P148" s="2">
        <f t="shared" si="48"/>
        <v>0.2857142857142857</v>
      </c>
      <c r="Q148" s="2">
        <f t="shared" si="49"/>
        <v>3.6630036630036632E-2</v>
      </c>
    </row>
    <row r="149" spans="5:17" x14ac:dyDescent="0.25">
      <c r="E149" s="2" t="s">
        <v>3</v>
      </c>
      <c r="F149" s="2" t="s">
        <v>38</v>
      </c>
      <c r="G149" s="2" t="s">
        <v>2</v>
      </c>
      <c r="H149" s="2">
        <f t="shared" si="44"/>
        <v>5</v>
      </c>
      <c r="I149" s="2">
        <f t="shared" si="50"/>
        <v>18</v>
      </c>
      <c r="J149" s="2">
        <f t="shared" si="41"/>
        <v>0.27777777777777779</v>
      </c>
      <c r="K149" s="2">
        <f t="shared" si="42"/>
        <v>13</v>
      </c>
      <c r="L149" s="2">
        <f t="shared" si="45"/>
        <v>1</v>
      </c>
      <c r="M149" s="2">
        <f t="shared" si="43"/>
        <v>7.6923076923076927E-2</v>
      </c>
      <c r="N149" s="2">
        <f t="shared" si="46"/>
        <v>12</v>
      </c>
      <c r="O149" s="2">
        <f t="shared" si="47"/>
        <v>2</v>
      </c>
      <c r="P149" s="2">
        <f t="shared" si="48"/>
        <v>0.16666666666666666</v>
      </c>
      <c r="Q149" s="2">
        <f t="shared" si="49"/>
        <v>3.5612535612535613E-3</v>
      </c>
    </row>
    <row r="150" spans="5:17" x14ac:dyDescent="0.25">
      <c r="E150" s="11" t="s">
        <v>4</v>
      </c>
      <c r="F150" s="11" t="s">
        <v>0</v>
      </c>
      <c r="G150" s="2" t="s">
        <v>2</v>
      </c>
      <c r="H150" s="2">
        <f t="shared" si="44"/>
        <v>6</v>
      </c>
      <c r="I150" s="2">
        <f t="shared" si="50"/>
        <v>18</v>
      </c>
      <c r="J150" s="2">
        <f t="shared" si="41"/>
        <v>0.33333333333333331</v>
      </c>
      <c r="K150" s="2">
        <f t="shared" si="42"/>
        <v>12</v>
      </c>
      <c r="L150" s="2">
        <f t="shared" si="45"/>
        <v>1</v>
      </c>
      <c r="M150" s="2">
        <f t="shared" si="43"/>
        <v>8.3333333333333329E-2</v>
      </c>
      <c r="N150" s="2">
        <f t="shared" si="46"/>
        <v>11</v>
      </c>
      <c r="O150" s="2">
        <f t="shared" si="47"/>
        <v>2</v>
      </c>
      <c r="P150" s="2">
        <f t="shared" si="48"/>
        <v>0.18181818181818182</v>
      </c>
      <c r="Q150" s="2">
        <f t="shared" si="49"/>
        <v>5.0505050505050501E-3</v>
      </c>
    </row>
    <row r="151" spans="5:17" x14ac:dyDescent="0.25">
      <c r="E151" s="11" t="s">
        <v>4</v>
      </c>
      <c r="F151" s="11" t="s">
        <v>1</v>
      </c>
      <c r="G151" s="2" t="s">
        <v>2</v>
      </c>
      <c r="H151" s="2">
        <f t="shared" si="44"/>
        <v>6</v>
      </c>
      <c r="I151" s="2">
        <f t="shared" si="50"/>
        <v>18</v>
      </c>
      <c r="J151" s="2">
        <f t="shared" si="41"/>
        <v>0.33333333333333331</v>
      </c>
      <c r="K151" s="2">
        <f t="shared" si="42"/>
        <v>12</v>
      </c>
      <c r="L151" s="2">
        <f t="shared" si="45"/>
        <v>3</v>
      </c>
      <c r="M151" s="2">
        <f t="shared" si="43"/>
        <v>0.25</v>
      </c>
      <c r="N151" s="2">
        <f t="shared" si="46"/>
        <v>9</v>
      </c>
      <c r="O151" s="2">
        <f t="shared" si="47"/>
        <v>2</v>
      </c>
      <c r="P151" s="2">
        <f t="shared" si="48"/>
        <v>0.22222222222222221</v>
      </c>
      <c r="Q151" s="2">
        <f t="shared" si="49"/>
        <v>1.8518518518518517E-2</v>
      </c>
    </row>
    <row r="152" spans="5:17" x14ac:dyDescent="0.25">
      <c r="E152" s="11" t="s">
        <v>4</v>
      </c>
      <c r="F152" s="11" t="s">
        <v>3</v>
      </c>
      <c r="G152" s="2" t="s">
        <v>2</v>
      </c>
      <c r="H152" s="2">
        <f t="shared" si="44"/>
        <v>6</v>
      </c>
      <c r="I152" s="2">
        <f t="shared" si="50"/>
        <v>18</v>
      </c>
      <c r="J152" s="2">
        <f t="shared" si="41"/>
        <v>0.33333333333333331</v>
      </c>
      <c r="K152" s="2">
        <f t="shared" si="42"/>
        <v>12</v>
      </c>
      <c r="L152" s="2">
        <f t="shared" si="45"/>
        <v>5</v>
      </c>
      <c r="M152" s="2">
        <f t="shared" si="43"/>
        <v>0.41666666666666669</v>
      </c>
      <c r="N152" s="2">
        <f t="shared" si="46"/>
        <v>7</v>
      </c>
      <c r="O152" s="2">
        <f t="shared" si="47"/>
        <v>2</v>
      </c>
      <c r="P152" s="2">
        <f t="shared" si="48"/>
        <v>0.2857142857142857</v>
      </c>
      <c r="Q152" s="2">
        <f t="shared" si="49"/>
        <v>3.968253968253968E-2</v>
      </c>
    </row>
    <row r="153" spans="5:17" x14ac:dyDescent="0.25">
      <c r="E153" s="11" t="s">
        <v>4</v>
      </c>
      <c r="F153" s="11" t="s">
        <v>38</v>
      </c>
      <c r="G153" s="2" t="s">
        <v>2</v>
      </c>
      <c r="H153" s="2">
        <f t="shared" si="44"/>
        <v>6</v>
      </c>
      <c r="I153" s="2">
        <f t="shared" si="50"/>
        <v>18</v>
      </c>
      <c r="J153" s="2">
        <f t="shared" si="41"/>
        <v>0.33333333333333331</v>
      </c>
      <c r="K153" s="2">
        <f t="shared" si="42"/>
        <v>12</v>
      </c>
      <c r="L153" s="2">
        <f t="shared" si="45"/>
        <v>1</v>
      </c>
      <c r="M153" s="2">
        <f t="shared" si="43"/>
        <v>8.3333333333333329E-2</v>
      </c>
      <c r="N153" s="2">
        <f t="shared" si="46"/>
        <v>11</v>
      </c>
      <c r="O153" s="2">
        <f t="shared" si="47"/>
        <v>2</v>
      </c>
      <c r="P153" s="2">
        <f t="shared" si="48"/>
        <v>0.18181818181818182</v>
      </c>
      <c r="Q153" s="2">
        <f t="shared" si="49"/>
        <v>5.0505050505050501E-3</v>
      </c>
    </row>
    <row r="154" spans="5:17" x14ac:dyDescent="0.25">
      <c r="E154" s="11" t="s">
        <v>38</v>
      </c>
      <c r="F154" s="11" t="s">
        <v>0</v>
      </c>
      <c r="G154" s="2" t="s">
        <v>2</v>
      </c>
      <c r="H154" s="11">
        <f t="shared" si="44"/>
        <v>1</v>
      </c>
      <c r="I154" s="2">
        <f t="shared" si="50"/>
        <v>18</v>
      </c>
      <c r="J154" s="2">
        <f t="shared" si="41"/>
        <v>5.5555555555555552E-2</v>
      </c>
      <c r="K154" s="2">
        <f t="shared" si="42"/>
        <v>17</v>
      </c>
      <c r="L154" s="2">
        <f t="shared" si="45"/>
        <v>1</v>
      </c>
      <c r="M154" s="2">
        <f t="shared" si="43"/>
        <v>5.8823529411764705E-2</v>
      </c>
      <c r="N154" s="2">
        <f t="shared" si="46"/>
        <v>16</v>
      </c>
      <c r="O154" s="2">
        <f t="shared" si="47"/>
        <v>2</v>
      </c>
      <c r="P154" s="2">
        <f t="shared" si="48"/>
        <v>0.125</v>
      </c>
      <c r="Q154" s="2">
        <f t="shared" si="49"/>
        <v>4.0849673202614375E-4</v>
      </c>
    </row>
    <row r="155" spans="5:17" x14ac:dyDescent="0.25">
      <c r="E155" s="11" t="s">
        <v>38</v>
      </c>
      <c r="F155" s="11" t="s">
        <v>1</v>
      </c>
      <c r="G155" s="2" t="s">
        <v>2</v>
      </c>
      <c r="H155" s="11">
        <f t="shared" si="44"/>
        <v>1</v>
      </c>
      <c r="I155" s="2">
        <f t="shared" si="50"/>
        <v>18</v>
      </c>
      <c r="J155" s="2">
        <f t="shared" si="41"/>
        <v>5.5555555555555552E-2</v>
      </c>
      <c r="K155" s="2">
        <f t="shared" si="42"/>
        <v>17</v>
      </c>
      <c r="L155" s="2">
        <f t="shared" si="45"/>
        <v>3</v>
      </c>
      <c r="M155" s="2">
        <f t="shared" si="43"/>
        <v>0.17647058823529413</v>
      </c>
      <c r="N155" s="2">
        <f t="shared" si="46"/>
        <v>14</v>
      </c>
      <c r="O155" s="2">
        <f t="shared" si="47"/>
        <v>2</v>
      </c>
      <c r="P155" s="2">
        <f t="shared" si="48"/>
        <v>0.14285714285714285</v>
      </c>
      <c r="Q155" s="2">
        <f t="shared" si="49"/>
        <v>1.4005602240896356E-3</v>
      </c>
    </row>
    <row r="156" spans="5:17" x14ac:dyDescent="0.25">
      <c r="E156" s="11" t="s">
        <v>38</v>
      </c>
      <c r="F156" s="11" t="s">
        <v>3</v>
      </c>
      <c r="G156" s="2" t="s">
        <v>2</v>
      </c>
      <c r="H156" s="11">
        <f t="shared" si="44"/>
        <v>1</v>
      </c>
      <c r="I156" s="2">
        <f t="shared" si="50"/>
        <v>18</v>
      </c>
      <c r="J156" s="2">
        <f t="shared" si="41"/>
        <v>5.5555555555555552E-2</v>
      </c>
      <c r="K156" s="2">
        <f t="shared" si="42"/>
        <v>17</v>
      </c>
      <c r="L156" s="2">
        <f t="shared" si="45"/>
        <v>5</v>
      </c>
      <c r="M156" s="2">
        <f t="shared" si="43"/>
        <v>0.29411764705882354</v>
      </c>
      <c r="N156" s="2">
        <f t="shared" si="46"/>
        <v>12</v>
      </c>
      <c r="O156" s="2">
        <f t="shared" si="47"/>
        <v>2</v>
      </c>
      <c r="P156" s="2">
        <f t="shared" si="48"/>
        <v>0.16666666666666666</v>
      </c>
      <c r="Q156" s="2">
        <f t="shared" si="49"/>
        <v>2.7233115468409588E-3</v>
      </c>
    </row>
    <row r="157" spans="5:17" x14ac:dyDescent="0.25">
      <c r="E157" s="11" t="s">
        <v>38</v>
      </c>
      <c r="F157" s="11" t="s">
        <v>4</v>
      </c>
      <c r="G157" s="2" t="s">
        <v>2</v>
      </c>
      <c r="H157" s="11">
        <f t="shared" si="44"/>
        <v>1</v>
      </c>
      <c r="I157" s="2">
        <f t="shared" si="50"/>
        <v>18</v>
      </c>
      <c r="J157" s="2">
        <f t="shared" si="41"/>
        <v>5.5555555555555552E-2</v>
      </c>
      <c r="K157" s="2">
        <f t="shared" si="42"/>
        <v>17</v>
      </c>
      <c r="L157" s="2">
        <f t="shared" si="45"/>
        <v>6</v>
      </c>
      <c r="M157" s="2">
        <f t="shared" si="43"/>
        <v>0.35294117647058826</v>
      </c>
      <c r="N157" s="2">
        <f t="shared" si="46"/>
        <v>11</v>
      </c>
      <c r="O157" s="2">
        <f t="shared" si="47"/>
        <v>2</v>
      </c>
      <c r="P157" s="2">
        <f t="shared" si="48"/>
        <v>0.18181818181818182</v>
      </c>
      <c r="Q157" s="2">
        <f t="shared" si="49"/>
        <v>3.5650623885918006E-3</v>
      </c>
    </row>
    <row r="158" spans="5:17" x14ac:dyDescent="0.25">
      <c r="P158" s="2" t="s">
        <v>12</v>
      </c>
      <c r="Q158" s="11">
        <f>SUM(Q138:Q157)</f>
        <v>0.17017051575875108</v>
      </c>
    </row>
    <row r="160" spans="5:17" x14ac:dyDescent="0.25">
      <c r="G160" s="18" t="s">
        <v>30</v>
      </c>
    </row>
    <row r="161" spans="5:17" x14ac:dyDescent="0.25">
      <c r="G161" s="2" t="s">
        <v>7</v>
      </c>
      <c r="H161" s="2" t="s">
        <v>112</v>
      </c>
      <c r="I161" s="2" t="s">
        <v>37</v>
      </c>
      <c r="J161" s="2" t="s">
        <v>9</v>
      </c>
      <c r="M161" s="3"/>
      <c r="N161" s="3"/>
    </row>
    <row r="162" spans="5:17" x14ac:dyDescent="0.25">
      <c r="G162" s="2" t="s">
        <v>3</v>
      </c>
      <c r="H162" s="2">
        <f>VLOOKUP(G162,$B$4:$C$9,2)</f>
        <v>5</v>
      </c>
      <c r="I162" s="2">
        <f>$C$10</f>
        <v>18</v>
      </c>
      <c r="J162" s="2">
        <f t="shared" ref="J162" si="51">H162/I162</f>
        <v>0.27777777777777779</v>
      </c>
      <c r="M162" s="3"/>
      <c r="N162" s="3"/>
    </row>
    <row r="163" spans="5:17" x14ac:dyDescent="0.25">
      <c r="I163" s="2" t="s">
        <v>12</v>
      </c>
      <c r="J163" s="2">
        <f>SUM(J162)</f>
        <v>0.27777777777777779</v>
      </c>
    </row>
    <row r="165" spans="5:17" x14ac:dyDescent="0.25">
      <c r="F165" s="18" t="s">
        <v>31</v>
      </c>
    </row>
    <row r="166" spans="5:17" x14ac:dyDescent="0.25">
      <c r="F166" s="2" t="s">
        <v>7</v>
      </c>
      <c r="G166" s="2" t="s">
        <v>8</v>
      </c>
      <c r="H166" s="2" t="s">
        <v>112</v>
      </c>
      <c r="I166" s="2" t="s">
        <v>37</v>
      </c>
      <c r="J166" s="2" t="s">
        <v>9</v>
      </c>
      <c r="K166" s="2" t="s">
        <v>36</v>
      </c>
      <c r="L166" s="2" t="s">
        <v>113</v>
      </c>
      <c r="M166" s="2" t="s">
        <v>10</v>
      </c>
      <c r="N166" s="2" t="s">
        <v>11</v>
      </c>
    </row>
    <row r="167" spans="5:17" x14ac:dyDescent="0.25">
      <c r="F167" s="2" t="s">
        <v>0</v>
      </c>
      <c r="G167" s="2" t="s">
        <v>3</v>
      </c>
      <c r="H167" s="2">
        <f>VLOOKUP(F167,$B$4:$C$9,2)</f>
        <v>1</v>
      </c>
      <c r="I167" s="2">
        <f>$C$10</f>
        <v>18</v>
      </c>
      <c r="J167" s="2">
        <f>H167/I167</f>
        <v>5.5555555555555552E-2</v>
      </c>
      <c r="K167" s="2">
        <f>I167-H167</f>
        <v>17</v>
      </c>
      <c r="L167" s="2">
        <f>VLOOKUP(G167,$B$4:$C$9,2)</f>
        <v>5</v>
      </c>
      <c r="M167" s="2">
        <f>L167/K167</f>
        <v>0.29411764705882354</v>
      </c>
      <c r="N167" s="2">
        <f>J167*M167</f>
        <v>1.6339869281045753E-2</v>
      </c>
    </row>
    <row r="168" spans="5:17" x14ac:dyDescent="0.25">
      <c r="F168" s="2" t="s">
        <v>1</v>
      </c>
      <c r="G168" s="2" t="s">
        <v>3</v>
      </c>
      <c r="H168" s="2">
        <f t="shared" ref="H168:H171" si="52">VLOOKUP(F168,$B$4:$C$9,2)</f>
        <v>3</v>
      </c>
      <c r="I168" s="2">
        <f>$C$10</f>
        <v>18</v>
      </c>
      <c r="J168" s="2">
        <f t="shared" ref="J168:J171" si="53">H168/I168</f>
        <v>0.16666666666666666</v>
      </c>
      <c r="K168" s="2">
        <f t="shared" ref="K168:K171" si="54">I168-H168</f>
        <v>15</v>
      </c>
      <c r="L168" s="2">
        <f t="shared" ref="L168:L171" si="55">VLOOKUP(G168,$B$4:$C$9,2)</f>
        <v>5</v>
      </c>
      <c r="M168" s="2">
        <f t="shared" ref="M168:M171" si="56">L168/K168</f>
        <v>0.33333333333333331</v>
      </c>
      <c r="N168" s="2">
        <f t="shared" ref="N168:N171" si="57">J168*M168</f>
        <v>5.5555555555555552E-2</v>
      </c>
    </row>
    <row r="169" spans="5:17" x14ac:dyDescent="0.25">
      <c r="F169" s="2" t="s">
        <v>2</v>
      </c>
      <c r="G169" s="2" t="s">
        <v>3</v>
      </c>
      <c r="H169" s="2">
        <f t="shared" si="52"/>
        <v>2</v>
      </c>
      <c r="I169" s="2">
        <f>$C$10</f>
        <v>18</v>
      </c>
      <c r="J169" s="2">
        <f t="shared" si="53"/>
        <v>0.1111111111111111</v>
      </c>
      <c r="K169" s="2">
        <f t="shared" si="54"/>
        <v>16</v>
      </c>
      <c r="L169" s="2">
        <f t="shared" si="55"/>
        <v>5</v>
      </c>
      <c r="M169" s="2">
        <f t="shared" si="56"/>
        <v>0.3125</v>
      </c>
      <c r="N169" s="2">
        <f t="shared" si="57"/>
        <v>3.4722222222222224E-2</v>
      </c>
    </row>
    <row r="170" spans="5:17" x14ac:dyDescent="0.25">
      <c r="F170" s="2" t="s">
        <v>4</v>
      </c>
      <c r="G170" s="2" t="s">
        <v>3</v>
      </c>
      <c r="H170" s="2">
        <f t="shared" si="52"/>
        <v>6</v>
      </c>
      <c r="I170" s="2">
        <f>$C$10</f>
        <v>18</v>
      </c>
      <c r="J170" s="2">
        <f t="shared" si="53"/>
        <v>0.33333333333333331</v>
      </c>
      <c r="K170" s="2">
        <f t="shared" si="54"/>
        <v>12</v>
      </c>
      <c r="L170" s="2">
        <f t="shared" si="55"/>
        <v>5</v>
      </c>
      <c r="M170" s="2">
        <f t="shared" si="56"/>
        <v>0.41666666666666669</v>
      </c>
      <c r="N170" s="2">
        <f t="shared" si="57"/>
        <v>0.1388888888888889</v>
      </c>
    </row>
    <row r="171" spans="5:17" x14ac:dyDescent="0.25">
      <c r="F171" s="11" t="s">
        <v>38</v>
      </c>
      <c r="G171" s="2" t="s">
        <v>3</v>
      </c>
      <c r="H171" s="2">
        <f t="shared" si="52"/>
        <v>1</v>
      </c>
      <c r="I171" s="2">
        <f>$C$10</f>
        <v>18</v>
      </c>
      <c r="J171" s="2">
        <f t="shared" si="53"/>
        <v>5.5555555555555552E-2</v>
      </c>
      <c r="K171" s="2">
        <f t="shared" si="54"/>
        <v>17</v>
      </c>
      <c r="L171" s="2">
        <f t="shared" si="55"/>
        <v>5</v>
      </c>
      <c r="M171" s="2">
        <f t="shared" si="56"/>
        <v>0.29411764705882354</v>
      </c>
      <c r="N171" s="2">
        <f t="shared" si="57"/>
        <v>1.6339869281045753E-2</v>
      </c>
    </row>
    <row r="172" spans="5:17" x14ac:dyDescent="0.25">
      <c r="M172" s="6" t="s">
        <v>12</v>
      </c>
      <c r="N172" s="6">
        <f>SUM(N167:N171)</f>
        <v>0.26184640522875818</v>
      </c>
    </row>
    <row r="174" spans="5:17" x14ac:dyDescent="0.25">
      <c r="E174" s="18" t="s">
        <v>32</v>
      </c>
    </row>
    <row r="175" spans="5:17" x14ac:dyDescent="0.25">
      <c r="E175" s="2" t="s">
        <v>7</v>
      </c>
      <c r="F175" s="2" t="s">
        <v>8</v>
      </c>
      <c r="G175" s="2" t="s">
        <v>14</v>
      </c>
      <c r="H175" s="2" t="s">
        <v>112</v>
      </c>
      <c r="I175" s="2" t="s">
        <v>37</v>
      </c>
      <c r="J175" s="2" t="s">
        <v>9</v>
      </c>
      <c r="K175" s="2" t="s">
        <v>36</v>
      </c>
      <c r="L175" s="2" t="s">
        <v>113</v>
      </c>
      <c r="M175" s="2" t="s">
        <v>10</v>
      </c>
      <c r="N175" s="2" t="s">
        <v>36</v>
      </c>
      <c r="O175" s="2" t="s">
        <v>114</v>
      </c>
      <c r="P175" s="2" t="s">
        <v>13</v>
      </c>
      <c r="Q175" s="2" t="s">
        <v>11</v>
      </c>
    </row>
    <row r="176" spans="5:17" x14ac:dyDescent="0.25">
      <c r="E176" s="2" t="s">
        <v>0</v>
      </c>
      <c r="F176" s="2" t="s">
        <v>1</v>
      </c>
      <c r="G176" s="2" t="s">
        <v>3</v>
      </c>
      <c r="H176" s="2">
        <f>VLOOKUP(E176,$B$4:$C$9,2)</f>
        <v>1</v>
      </c>
      <c r="I176" s="2">
        <f>$C$10</f>
        <v>18</v>
      </c>
      <c r="J176" s="2">
        <f t="shared" ref="J176:J195" si="58">H176/I176</f>
        <v>5.5555555555555552E-2</v>
      </c>
      <c r="K176" s="2">
        <f t="shared" ref="K176:K195" si="59">I176-H176</f>
        <v>17</v>
      </c>
      <c r="L176" s="2">
        <f>VLOOKUP(F176,$B$4:$C$9,2)</f>
        <v>3</v>
      </c>
      <c r="M176" s="2">
        <f t="shared" ref="M176:M195" si="60">L176/K176</f>
        <v>0.17647058823529413</v>
      </c>
      <c r="N176" s="2">
        <f>K176-L176</f>
        <v>14</v>
      </c>
      <c r="O176" s="2">
        <f>VLOOKUP(G176,$B$4:$C$9,2)</f>
        <v>5</v>
      </c>
      <c r="P176" s="2">
        <f>O176/N176</f>
        <v>0.35714285714285715</v>
      </c>
      <c r="Q176" s="2">
        <f>J176*M176*P176</f>
        <v>3.5014005602240898E-3</v>
      </c>
    </row>
    <row r="177" spans="5:17" x14ac:dyDescent="0.25">
      <c r="E177" s="2" t="s">
        <v>0</v>
      </c>
      <c r="F177" s="2" t="s">
        <v>2</v>
      </c>
      <c r="G177" s="2" t="s">
        <v>3</v>
      </c>
      <c r="H177" s="2">
        <f t="shared" ref="H177:H195" si="61">VLOOKUP(E177,$B$4:$C$9,2)</f>
        <v>1</v>
      </c>
      <c r="I177" s="2">
        <f>$C$10</f>
        <v>18</v>
      </c>
      <c r="J177" s="2">
        <f t="shared" si="58"/>
        <v>5.5555555555555552E-2</v>
      </c>
      <c r="K177" s="2">
        <f t="shared" si="59"/>
        <v>17</v>
      </c>
      <c r="L177" s="2">
        <f t="shared" ref="L177:L195" si="62">VLOOKUP(F177,$B$4:$C$9,2)</f>
        <v>2</v>
      </c>
      <c r="M177" s="2">
        <f t="shared" si="60"/>
        <v>0.11764705882352941</v>
      </c>
      <c r="N177" s="2">
        <f t="shared" ref="N177:N195" si="63">K177-L177</f>
        <v>15</v>
      </c>
      <c r="O177" s="2">
        <f t="shared" ref="O177:O195" si="64">VLOOKUP(G177,$B$4:$C$9,2)</f>
        <v>5</v>
      </c>
      <c r="P177" s="2">
        <f t="shared" ref="P177:P195" si="65">O177/N177</f>
        <v>0.33333333333333331</v>
      </c>
      <c r="Q177" s="2">
        <f t="shared" ref="Q177:Q195" si="66">J177*M177*P177</f>
        <v>2.1786492374727667E-3</v>
      </c>
    </row>
    <row r="178" spans="5:17" x14ac:dyDescent="0.25">
      <c r="E178" s="2" t="s">
        <v>0</v>
      </c>
      <c r="F178" s="2" t="s">
        <v>4</v>
      </c>
      <c r="G178" s="2" t="s">
        <v>3</v>
      </c>
      <c r="H178" s="2">
        <f t="shared" si="61"/>
        <v>1</v>
      </c>
      <c r="I178" s="2">
        <f>$C$10</f>
        <v>18</v>
      </c>
      <c r="J178" s="2">
        <f t="shared" si="58"/>
        <v>5.5555555555555552E-2</v>
      </c>
      <c r="K178" s="2">
        <f t="shared" si="59"/>
        <v>17</v>
      </c>
      <c r="L178" s="2">
        <f t="shared" si="62"/>
        <v>6</v>
      </c>
      <c r="M178" s="2">
        <f t="shared" si="60"/>
        <v>0.35294117647058826</v>
      </c>
      <c r="N178" s="2">
        <f t="shared" si="63"/>
        <v>11</v>
      </c>
      <c r="O178" s="2">
        <f t="shared" si="64"/>
        <v>5</v>
      </c>
      <c r="P178" s="2">
        <f t="shared" si="65"/>
        <v>0.45454545454545453</v>
      </c>
      <c r="Q178" s="2">
        <f t="shared" si="66"/>
        <v>8.9126559714795012E-3</v>
      </c>
    </row>
    <row r="179" spans="5:17" x14ac:dyDescent="0.25">
      <c r="E179" s="2" t="s">
        <v>0</v>
      </c>
      <c r="F179" s="2" t="s">
        <v>38</v>
      </c>
      <c r="G179" s="2" t="s">
        <v>3</v>
      </c>
      <c r="H179" s="2">
        <f t="shared" si="61"/>
        <v>1</v>
      </c>
      <c r="I179" s="2">
        <f t="shared" ref="I179:I195" si="67">$C$10</f>
        <v>18</v>
      </c>
      <c r="J179" s="2">
        <f t="shared" si="58"/>
        <v>5.5555555555555552E-2</v>
      </c>
      <c r="K179" s="2">
        <f t="shared" si="59"/>
        <v>17</v>
      </c>
      <c r="L179" s="2">
        <f t="shared" si="62"/>
        <v>1</v>
      </c>
      <c r="M179" s="2">
        <f t="shared" si="60"/>
        <v>5.8823529411764705E-2</v>
      </c>
      <c r="N179" s="2">
        <f t="shared" si="63"/>
        <v>16</v>
      </c>
      <c r="O179" s="2">
        <f t="shared" si="64"/>
        <v>5</v>
      </c>
      <c r="P179" s="2">
        <f t="shared" si="65"/>
        <v>0.3125</v>
      </c>
      <c r="Q179" s="2">
        <f t="shared" si="66"/>
        <v>1.0212418300653593E-3</v>
      </c>
    </row>
    <row r="180" spans="5:17" x14ac:dyDescent="0.25">
      <c r="E180" s="2" t="s">
        <v>1</v>
      </c>
      <c r="F180" s="2" t="s">
        <v>0</v>
      </c>
      <c r="G180" s="2" t="s">
        <v>3</v>
      </c>
      <c r="H180" s="2">
        <f t="shared" si="61"/>
        <v>3</v>
      </c>
      <c r="I180" s="2">
        <f t="shared" si="67"/>
        <v>18</v>
      </c>
      <c r="J180" s="2">
        <f t="shared" si="58"/>
        <v>0.16666666666666666</v>
      </c>
      <c r="K180" s="2">
        <f t="shared" si="59"/>
        <v>15</v>
      </c>
      <c r="L180" s="2">
        <f t="shared" si="62"/>
        <v>1</v>
      </c>
      <c r="M180" s="2">
        <f t="shared" si="60"/>
        <v>6.6666666666666666E-2</v>
      </c>
      <c r="N180" s="2">
        <f t="shared" si="63"/>
        <v>14</v>
      </c>
      <c r="O180" s="2">
        <f t="shared" si="64"/>
        <v>5</v>
      </c>
      <c r="P180" s="2">
        <f t="shared" si="65"/>
        <v>0.35714285714285715</v>
      </c>
      <c r="Q180" s="2">
        <f t="shared" si="66"/>
        <v>3.968253968253968E-3</v>
      </c>
    </row>
    <row r="181" spans="5:17" x14ac:dyDescent="0.25">
      <c r="E181" s="2" t="s">
        <v>1</v>
      </c>
      <c r="F181" s="2" t="s">
        <v>2</v>
      </c>
      <c r="G181" s="2" t="s">
        <v>3</v>
      </c>
      <c r="H181" s="2">
        <f t="shared" si="61"/>
        <v>3</v>
      </c>
      <c r="I181" s="2">
        <f t="shared" si="67"/>
        <v>18</v>
      </c>
      <c r="J181" s="2">
        <f t="shared" si="58"/>
        <v>0.16666666666666666</v>
      </c>
      <c r="K181" s="2">
        <f t="shared" si="59"/>
        <v>15</v>
      </c>
      <c r="L181" s="2">
        <f t="shared" si="62"/>
        <v>2</v>
      </c>
      <c r="M181" s="2">
        <f t="shared" si="60"/>
        <v>0.13333333333333333</v>
      </c>
      <c r="N181" s="2">
        <f t="shared" si="63"/>
        <v>13</v>
      </c>
      <c r="O181" s="2">
        <f t="shared" si="64"/>
        <v>5</v>
      </c>
      <c r="P181" s="2">
        <f t="shared" si="65"/>
        <v>0.38461538461538464</v>
      </c>
      <c r="Q181" s="2">
        <f t="shared" si="66"/>
        <v>8.5470085470085461E-3</v>
      </c>
    </row>
    <row r="182" spans="5:17" x14ac:dyDescent="0.25">
      <c r="E182" s="2" t="s">
        <v>1</v>
      </c>
      <c r="F182" s="2" t="s">
        <v>4</v>
      </c>
      <c r="G182" s="2" t="s">
        <v>3</v>
      </c>
      <c r="H182" s="2">
        <f t="shared" si="61"/>
        <v>3</v>
      </c>
      <c r="I182" s="2">
        <f t="shared" si="67"/>
        <v>18</v>
      </c>
      <c r="J182" s="2">
        <f t="shared" si="58"/>
        <v>0.16666666666666666</v>
      </c>
      <c r="K182" s="2">
        <f t="shared" si="59"/>
        <v>15</v>
      </c>
      <c r="L182" s="2">
        <f t="shared" si="62"/>
        <v>6</v>
      </c>
      <c r="M182" s="2">
        <f t="shared" si="60"/>
        <v>0.4</v>
      </c>
      <c r="N182" s="2">
        <f t="shared" si="63"/>
        <v>9</v>
      </c>
      <c r="O182" s="2">
        <f t="shared" si="64"/>
        <v>5</v>
      </c>
      <c r="P182" s="2">
        <f t="shared" si="65"/>
        <v>0.55555555555555558</v>
      </c>
      <c r="Q182" s="2">
        <f t="shared" si="66"/>
        <v>3.7037037037037035E-2</v>
      </c>
    </row>
    <row r="183" spans="5:17" x14ac:dyDescent="0.25">
      <c r="E183" s="2" t="s">
        <v>1</v>
      </c>
      <c r="F183" s="2" t="s">
        <v>38</v>
      </c>
      <c r="G183" s="2" t="s">
        <v>3</v>
      </c>
      <c r="H183" s="2">
        <f t="shared" si="61"/>
        <v>3</v>
      </c>
      <c r="I183" s="2">
        <f t="shared" si="67"/>
        <v>18</v>
      </c>
      <c r="J183" s="2">
        <f t="shared" si="58"/>
        <v>0.16666666666666666</v>
      </c>
      <c r="K183" s="2">
        <f t="shared" si="59"/>
        <v>15</v>
      </c>
      <c r="L183" s="2">
        <f t="shared" si="62"/>
        <v>1</v>
      </c>
      <c r="M183" s="2">
        <f t="shared" si="60"/>
        <v>6.6666666666666666E-2</v>
      </c>
      <c r="N183" s="2">
        <f t="shared" si="63"/>
        <v>14</v>
      </c>
      <c r="O183" s="2">
        <f t="shared" si="64"/>
        <v>5</v>
      </c>
      <c r="P183" s="2">
        <f t="shared" si="65"/>
        <v>0.35714285714285715</v>
      </c>
      <c r="Q183" s="2">
        <f t="shared" si="66"/>
        <v>3.968253968253968E-3</v>
      </c>
    </row>
    <row r="184" spans="5:17" x14ac:dyDescent="0.25">
      <c r="E184" s="2" t="s">
        <v>2</v>
      </c>
      <c r="F184" s="2" t="s">
        <v>0</v>
      </c>
      <c r="G184" s="2" t="s">
        <v>3</v>
      </c>
      <c r="H184" s="2">
        <f t="shared" si="61"/>
        <v>2</v>
      </c>
      <c r="I184" s="2">
        <f t="shared" si="67"/>
        <v>18</v>
      </c>
      <c r="J184" s="2">
        <f t="shared" si="58"/>
        <v>0.1111111111111111</v>
      </c>
      <c r="K184" s="2">
        <f t="shared" si="59"/>
        <v>16</v>
      </c>
      <c r="L184" s="2">
        <f t="shared" si="62"/>
        <v>1</v>
      </c>
      <c r="M184" s="2">
        <f t="shared" si="60"/>
        <v>6.25E-2</v>
      </c>
      <c r="N184" s="2">
        <f t="shared" si="63"/>
        <v>15</v>
      </c>
      <c r="O184" s="2">
        <f t="shared" si="64"/>
        <v>5</v>
      </c>
      <c r="P184" s="2">
        <f t="shared" si="65"/>
        <v>0.33333333333333331</v>
      </c>
      <c r="Q184" s="2">
        <f t="shared" si="66"/>
        <v>2.3148148148148147E-3</v>
      </c>
    </row>
    <row r="185" spans="5:17" x14ac:dyDescent="0.25">
      <c r="E185" s="2" t="s">
        <v>2</v>
      </c>
      <c r="F185" s="2" t="s">
        <v>1</v>
      </c>
      <c r="G185" s="2" t="s">
        <v>3</v>
      </c>
      <c r="H185" s="2">
        <f t="shared" si="61"/>
        <v>2</v>
      </c>
      <c r="I185" s="2">
        <f t="shared" si="67"/>
        <v>18</v>
      </c>
      <c r="J185" s="2">
        <f t="shared" si="58"/>
        <v>0.1111111111111111</v>
      </c>
      <c r="K185" s="2">
        <f t="shared" si="59"/>
        <v>16</v>
      </c>
      <c r="L185" s="2">
        <f t="shared" si="62"/>
        <v>3</v>
      </c>
      <c r="M185" s="2">
        <f t="shared" si="60"/>
        <v>0.1875</v>
      </c>
      <c r="N185" s="2">
        <f t="shared" si="63"/>
        <v>13</v>
      </c>
      <c r="O185" s="2">
        <f t="shared" si="64"/>
        <v>5</v>
      </c>
      <c r="P185" s="2">
        <f t="shared" si="65"/>
        <v>0.38461538461538464</v>
      </c>
      <c r="Q185" s="2">
        <f t="shared" si="66"/>
        <v>8.0128205128205121E-3</v>
      </c>
    </row>
    <row r="186" spans="5:17" x14ac:dyDescent="0.25">
      <c r="E186" s="2" t="s">
        <v>2</v>
      </c>
      <c r="F186" s="2" t="s">
        <v>4</v>
      </c>
      <c r="G186" s="2" t="s">
        <v>3</v>
      </c>
      <c r="H186" s="2">
        <f t="shared" si="61"/>
        <v>2</v>
      </c>
      <c r="I186" s="2">
        <f t="shared" si="67"/>
        <v>18</v>
      </c>
      <c r="J186" s="2">
        <f t="shared" si="58"/>
        <v>0.1111111111111111</v>
      </c>
      <c r="K186" s="2">
        <f t="shared" si="59"/>
        <v>16</v>
      </c>
      <c r="L186" s="2">
        <f t="shared" si="62"/>
        <v>6</v>
      </c>
      <c r="M186" s="2">
        <f t="shared" si="60"/>
        <v>0.375</v>
      </c>
      <c r="N186" s="2">
        <f t="shared" si="63"/>
        <v>10</v>
      </c>
      <c r="O186" s="2">
        <f t="shared" si="64"/>
        <v>5</v>
      </c>
      <c r="P186" s="2">
        <f t="shared" si="65"/>
        <v>0.5</v>
      </c>
      <c r="Q186" s="2">
        <f t="shared" si="66"/>
        <v>2.0833333333333332E-2</v>
      </c>
    </row>
    <row r="187" spans="5:17" x14ac:dyDescent="0.25">
      <c r="E187" s="2" t="s">
        <v>2</v>
      </c>
      <c r="F187" s="2" t="s">
        <v>38</v>
      </c>
      <c r="G187" s="2" t="s">
        <v>3</v>
      </c>
      <c r="H187" s="2">
        <f t="shared" si="61"/>
        <v>2</v>
      </c>
      <c r="I187" s="2">
        <f t="shared" si="67"/>
        <v>18</v>
      </c>
      <c r="J187" s="2">
        <f t="shared" si="58"/>
        <v>0.1111111111111111</v>
      </c>
      <c r="K187" s="2">
        <f t="shared" si="59"/>
        <v>16</v>
      </c>
      <c r="L187" s="2">
        <f t="shared" si="62"/>
        <v>1</v>
      </c>
      <c r="M187" s="2">
        <f t="shared" si="60"/>
        <v>6.25E-2</v>
      </c>
      <c r="N187" s="2">
        <f t="shared" si="63"/>
        <v>15</v>
      </c>
      <c r="O187" s="2">
        <f t="shared" si="64"/>
        <v>5</v>
      </c>
      <c r="P187" s="2">
        <f t="shared" si="65"/>
        <v>0.33333333333333331</v>
      </c>
      <c r="Q187" s="2">
        <f t="shared" si="66"/>
        <v>2.3148148148148147E-3</v>
      </c>
    </row>
    <row r="188" spans="5:17" x14ac:dyDescent="0.25">
      <c r="E188" s="11" t="s">
        <v>4</v>
      </c>
      <c r="F188" s="11" t="s">
        <v>0</v>
      </c>
      <c r="G188" s="2" t="s">
        <v>3</v>
      </c>
      <c r="H188" s="2">
        <f t="shared" si="61"/>
        <v>6</v>
      </c>
      <c r="I188" s="2">
        <f t="shared" si="67"/>
        <v>18</v>
      </c>
      <c r="J188" s="2">
        <f t="shared" si="58"/>
        <v>0.33333333333333331</v>
      </c>
      <c r="K188" s="2">
        <f t="shared" si="59"/>
        <v>12</v>
      </c>
      <c r="L188" s="2">
        <f t="shared" si="62"/>
        <v>1</v>
      </c>
      <c r="M188" s="2">
        <f t="shared" si="60"/>
        <v>8.3333333333333329E-2</v>
      </c>
      <c r="N188" s="2">
        <f t="shared" si="63"/>
        <v>11</v>
      </c>
      <c r="O188" s="2">
        <f t="shared" si="64"/>
        <v>5</v>
      </c>
      <c r="P188" s="2">
        <f t="shared" si="65"/>
        <v>0.45454545454545453</v>
      </c>
      <c r="Q188" s="2">
        <f t="shared" si="66"/>
        <v>1.2626262626262624E-2</v>
      </c>
    </row>
    <row r="189" spans="5:17" x14ac:dyDescent="0.25">
      <c r="E189" s="11" t="s">
        <v>4</v>
      </c>
      <c r="F189" s="11" t="s">
        <v>1</v>
      </c>
      <c r="G189" s="2" t="s">
        <v>3</v>
      </c>
      <c r="H189" s="2">
        <f t="shared" si="61"/>
        <v>6</v>
      </c>
      <c r="I189" s="2">
        <f t="shared" si="67"/>
        <v>18</v>
      </c>
      <c r="J189" s="2">
        <f t="shared" si="58"/>
        <v>0.33333333333333331</v>
      </c>
      <c r="K189" s="2">
        <f t="shared" si="59"/>
        <v>12</v>
      </c>
      <c r="L189" s="2">
        <f t="shared" si="62"/>
        <v>3</v>
      </c>
      <c r="M189" s="2">
        <f t="shared" si="60"/>
        <v>0.25</v>
      </c>
      <c r="N189" s="2">
        <f t="shared" si="63"/>
        <v>9</v>
      </c>
      <c r="O189" s="2">
        <f t="shared" si="64"/>
        <v>5</v>
      </c>
      <c r="P189" s="2">
        <f t="shared" si="65"/>
        <v>0.55555555555555558</v>
      </c>
      <c r="Q189" s="2">
        <f t="shared" si="66"/>
        <v>4.6296296296296294E-2</v>
      </c>
    </row>
    <row r="190" spans="5:17" x14ac:dyDescent="0.25">
      <c r="E190" s="11" t="s">
        <v>4</v>
      </c>
      <c r="F190" s="11" t="s">
        <v>2</v>
      </c>
      <c r="G190" s="2" t="s">
        <v>3</v>
      </c>
      <c r="H190" s="2">
        <f t="shared" si="61"/>
        <v>6</v>
      </c>
      <c r="I190" s="2">
        <f t="shared" si="67"/>
        <v>18</v>
      </c>
      <c r="J190" s="2">
        <f t="shared" si="58"/>
        <v>0.33333333333333331</v>
      </c>
      <c r="K190" s="2">
        <f t="shared" si="59"/>
        <v>12</v>
      </c>
      <c r="L190" s="2">
        <f t="shared" si="62"/>
        <v>2</v>
      </c>
      <c r="M190" s="2">
        <f t="shared" si="60"/>
        <v>0.16666666666666666</v>
      </c>
      <c r="N190" s="2">
        <f t="shared" si="63"/>
        <v>10</v>
      </c>
      <c r="O190" s="2">
        <f t="shared" si="64"/>
        <v>5</v>
      </c>
      <c r="P190" s="2">
        <f t="shared" si="65"/>
        <v>0.5</v>
      </c>
      <c r="Q190" s="2">
        <f t="shared" si="66"/>
        <v>2.7777777777777776E-2</v>
      </c>
    </row>
    <row r="191" spans="5:17" x14ac:dyDescent="0.25">
      <c r="E191" s="11" t="s">
        <v>4</v>
      </c>
      <c r="F191" s="11" t="s">
        <v>38</v>
      </c>
      <c r="G191" s="2" t="s">
        <v>3</v>
      </c>
      <c r="H191" s="2">
        <f t="shared" si="61"/>
        <v>6</v>
      </c>
      <c r="I191" s="2">
        <f t="shared" si="67"/>
        <v>18</v>
      </c>
      <c r="J191" s="2">
        <f t="shared" si="58"/>
        <v>0.33333333333333331</v>
      </c>
      <c r="K191" s="2">
        <f t="shared" si="59"/>
        <v>12</v>
      </c>
      <c r="L191" s="2">
        <f t="shared" si="62"/>
        <v>1</v>
      </c>
      <c r="M191" s="2">
        <f t="shared" si="60"/>
        <v>8.3333333333333329E-2</v>
      </c>
      <c r="N191" s="2">
        <f t="shared" si="63"/>
        <v>11</v>
      </c>
      <c r="O191" s="2">
        <f t="shared" si="64"/>
        <v>5</v>
      </c>
      <c r="P191" s="2">
        <f t="shared" si="65"/>
        <v>0.45454545454545453</v>
      </c>
      <c r="Q191" s="2">
        <f t="shared" si="66"/>
        <v>1.2626262626262624E-2</v>
      </c>
    </row>
    <row r="192" spans="5:17" x14ac:dyDescent="0.25">
      <c r="E192" s="11" t="s">
        <v>38</v>
      </c>
      <c r="F192" s="11" t="s">
        <v>0</v>
      </c>
      <c r="G192" s="2" t="s">
        <v>3</v>
      </c>
      <c r="H192" s="11">
        <f t="shared" si="61"/>
        <v>1</v>
      </c>
      <c r="I192" s="2">
        <f t="shared" si="67"/>
        <v>18</v>
      </c>
      <c r="J192" s="2">
        <f t="shared" si="58"/>
        <v>5.5555555555555552E-2</v>
      </c>
      <c r="K192" s="2">
        <f t="shared" si="59"/>
        <v>17</v>
      </c>
      <c r="L192" s="2">
        <f t="shared" si="62"/>
        <v>1</v>
      </c>
      <c r="M192" s="2">
        <f t="shared" si="60"/>
        <v>5.8823529411764705E-2</v>
      </c>
      <c r="N192" s="2">
        <f t="shared" si="63"/>
        <v>16</v>
      </c>
      <c r="O192" s="2">
        <f t="shared" si="64"/>
        <v>5</v>
      </c>
      <c r="P192" s="2">
        <f t="shared" si="65"/>
        <v>0.3125</v>
      </c>
      <c r="Q192" s="2">
        <f t="shared" si="66"/>
        <v>1.0212418300653593E-3</v>
      </c>
    </row>
    <row r="193" spans="5:17" x14ac:dyDescent="0.25">
      <c r="E193" s="11" t="s">
        <v>38</v>
      </c>
      <c r="F193" s="11" t="s">
        <v>1</v>
      </c>
      <c r="G193" s="2" t="s">
        <v>3</v>
      </c>
      <c r="H193" s="11">
        <f t="shared" si="61"/>
        <v>1</v>
      </c>
      <c r="I193" s="2">
        <f t="shared" si="67"/>
        <v>18</v>
      </c>
      <c r="J193" s="2">
        <f t="shared" si="58"/>
        <v>5.5555555555555552E-2</v>
      </c>
      <c r="K193" s="2">
        <f t="shared" si="59"/>
        <v>17</v>
      </c>
      <c r="L193" s="2">
        <f t="shared" si="62"/>
        <v>3</v>
      </c>
      <c r="M193" s="2">
        <f t="shared" si="60"/>
        <v>0.17647058823529413</v>
      </c>
      <c r="N193" s="2">
        <f t="shared" si="63"/>
        <v>14</v>
      </c>
      <c r="O193" s="2">
        <f t="shared" si="64"/>
        <v>5</v>
      </c>
      <c r="P193" s="2">
        <f t="shared" si="65"/>
        <v>0.35714285714285715</v>
      </c>
      <c r="Q193" s="2">
        <f t="shared" si="66"/>
        <v>3.5014005602240898E-3</v>
      </c>
    </row>
    <row r="194" spans="5:17" x14ac:dyDescent="0.25">
      <c r="E194" s="11" t="s">
        <v>38</v>
      </c>
      <c r="F194" s="11" t="s">
        <v>2</v>
      </c>
      <c r="G194" s="2" t="s">
        <v>3</v>
      </c>
      <c r="H194" s="11">
        <f t="shared" si="61"/>
        <v>1</v>
      </c>
      <c r="I194" s="2">
        <f t="shared" si="67"/>
        <v>18</v>
      </c>
      <c r="J194" s="2">
        <f t="shared" si="58"/>
        <v>5.5555555555555552E-2</v>
      </c>
      <c r="K194" s="2">
        <f t="shared" si="59"/>
        <v>17</v>
      </c>
      <c r="L194" s="2">
        <f t="shared" si="62"/>
        <v>2</v>
      </c>
      <c r="M194" s="2">
        <f t="shared" si="60"/>
        <v>0.11764705882352941</v>
      </c>
      <c r="N194" s="2">
        <f t="shared" si="63"/>
        <v>15</v>
      </c>
      <c r="O194" s="2">
        <f t="shared" si="64"/>
        <v>5</v>
      </c>
      <c r="P194" s="2">
        <f t="shared" si="65"/>
        <v>0.33333333333333331</v>
      </c>
      <c r="Q194" s="2">
        <f t="shared" si="66"/>
        <v>2.1786492374727667E-3</v>
      </c>
    </row>
    <row r="195" spans="5:17" x14ac:dyDescent="0.25">
      <c r="E195" s="11" t="s">
        <v>38</v>
      </c>
      <c r="F195" s="11" t="s">
        <v>4</v>
      </c>
      <c r="G195" s="2" t="s">
        <v>3</v>
      </c>
      <c r="H195" s="11">
        <f t="shared" si="61"/>
        <v>1</v>
      </c>
      <c r="I195" s="2">
        <f t="shared" si="67"/>
        <v>18</v>
      </c>
      <c r="J195" s="2">
        <f t="shared" si="58"/>
        <v>5.5555555555555552E-2</v>
      </c>
      <c r="K195" s="2">
        <f t="shared" si="59"/>
        <v>17</v>
      </c>
      <c r="L195" s="2">
        <f t="shared" si="62"/>
        <v>6</v>
      </c>
      <c r="M195" s="2">
        <f t="shared" si="60"/>
        <v>0.35294117647058826</v>
      </c>
      <c r="N195" s="2">
        <f t="shared" si="63"/>
        <v>11</v>
      </c>
      <c r="O195" s="2">
        <f t="shared" si="64"/>
        <v>5</v>
      </c>
      <c r="P195" s="2">
        <f t="shared" si="65"/>
        <v>0.45454545454545453</v>
      </c>
      <c r="Q195" s="2">
        <f t="shared" si="66"/>
        <v>8.9126559714795012E-3</v>
      </c>
    </row>
    <row r="196" spans="5:17" x14ac:dyDescent="0.25">
      <c r="P196" s="2" t="s">
        <v>12</v>
      </c>
      <c r="Q196" s="11">
        <f>SUM(Q176:Q195)</f>
        <v>0.21755083152141974</v>
      </c>
    </row>
    <row r="198" spans="5:17" x14ac:dyDescent="0.25">
      <c r="G198" s="19" t="s">
        <v>33</v>
      </c>
    </row>
    <row r="199" spans="5:17" x14ac:dyDescent="0.25">
      <c r="G199" s="2" t="s">
        <v>7</v>
      </c>
      <c r="H199" s="2" t="s">
        <v>112</v>
      </c>
      <c r="I199" s="2" t="s">
        <v>37</v>
      </c>
      <c r="J199" s="2" t="s">
        <v>9</v>
      </c>
      <c r="M199" s="3"/>
      <c r="N199" s="3"/>
    </row>
    <row r="200" spans="5:17" x14ac:dyDescent="0.25">
      <c r="G200" s="2" t="s">
        <v>4</v>
      </c>
      <c r="H200" s="2">
        <f>VLOOKUP(G200,$B$4:$C$9,2)</f>
        <v>6</v>
      </c>
      <c r="I200" s="2">
        <f>$C$10</f>
        <v>18</v>
      </c>
      <c r="J200" s="2">
        <f t="shared" ref="J200" si="68">H200/I200</f>
        <v>0.33333333333333331</v>
      </c>
      <c r="M200" s="3"/>
      <c r="N200" s="3"/>
    </row>
    <row r="201" spans="5:17" x14ac:dyDescent="0.25">
      <c r="I201" s="2" t="s">
        <v>12</v>
      </c>
      <c r="J201" s="2">
        <f>SUM(J200)</f>
        <v>0.33333333333333331</v>
      </c>
    </row>
    <row r="203" spans="5:17" x14ac:dyDescent="0.25">
      <c r="F203" s="19" t="s">
        <v>34</v>
      </c>
    </row>
    <row r="204" spans="5:17" x14ac:dyDescent="0.25">
      <c r="F204" s="2" t="s">
        <v>7</v>
      </c>
      <c r="G204" s="2" t="s">
        <v>8</v>
      </c>
      <c r="H204" s="2" t="s">
        <v>112</v>
      </c>
      <c r="I204" s="2" t="s">
        <v>37</v>
      </c>
      <c r="J204" s="2" t="s">
        <v>9</v>
      </c>
      <c r="K204" s="2" t="s">
        <v>36</v>
      </c>
      <c r="L204" s="2" t="s">
        <v>113</v>
      </c>
      <c r="M204" s="2" t="s">
        <v>10</v>
      </c>
      <c r="N204" s="2" t="s">
        <v>11</v>
      </c>
    </row>
    <row r="205" spans="5:17" x14ac:dyDescent="0.25">
      <c r="F205" s="2" t="s">
        <v>0</v>
      </c>
      <c r="G205" s="2" t="s">
        <v>4</v>
      </c>
      <c r="H205" s="2">
        <f>VLOOKUP(F205,$B$4:$C$9,2)</f>
        <v>1</v>
      </c>
      <c r="I205" s="2">
        <f>$C$10</f>
        <v>18</v>
      </c>
      <c r="J205" s="2">
        <f>H205/I205</f>
        <v>5.5555555555555552E-2</v>
      </c>
      <c r="K205" s="2">
        <f>I205-H205</f>
        <v>17</v>
      </c>
      <c r="L205" s="2">
        <f>VLOOKUP(G205,$B$4:$C$9,2)</f>
        <v>6</v>
      </c>
      <c r="M205" s="2">
        <f>L205/K205</f>
        <v>0.35294117647058826</v>
      </c>
      <c r="N205" s="2">
        <f>J205*M205</f>
        <v>1.9607843137254902E-2</v>
      </c>
    </row>
    <row r="206" spans="5:17" x14ac:dyDescent="0.25">
      <c r="F206" s="2" t="s">
        <v>1</v>
      </c>
      <c r="G206" s="2" t="s">
        <v>4</v>
      </c>
      <c r="H206" s="2">
        <f t="shared" ref="H206:H209" si="69">VLOOKUP(F206,$B$4:$C$9,2)</f>
        <v>3</v>
      </c>
      <c r="I206" s="2">
        <f>$C$10</f>
        <v>18</v>
      </c>
      <c r="J206" s="2">
        <f t="shared" ref="J206:J209" si="70">H206/I206</f>
        <v>0.16666666666666666</v>
      </c>
      <c r="K206" s="2">
        <f t="shared" ref="K206:K209" si="71">I206-H206</f>
        <v>15</v>
      </c>
      <c r="L206" s="2">
        <f t="shared" ref="L206:L209" si="72">VLOOKUP(G206,$B$4:$C$9,2)</f>
        <v>6</v>
      </c>
      <c r="M206" s="2">
        <f t="shared" ref="M206:M209" si="73">L206/K206</f>
        <v>0.4</v>
      </c>
      <c r="N206" s="2">
        <f t="shared" ref="N206:N209" si="74">J206*M206</f>
        <v>6.6666666666666666E-2</v>
      </c>
    </row>
    <row r="207" spans="5:17" x14ac:dyDescent="0.25">
      <c r="F207" s="2" t="s">
        <v>2</v>
      </c>
      <c r="G207" s="2" t="s">
        <v>4</v>
      </c>
      <c r="H207" s="2">
        <f t="shared" si="69"/>
        <v>2</v>
      </c>
      <c r="I207" s="2">
        <f>$C$10</f>
        <v>18</v>
      </c>
      <c r="J207" s="2">
        <f t="shared" si="70"/>
        <v>0.1111111111111111</v>
      </c>
      <c r="K207" s="2">
        <f t="shared" si="71"/>
        <v>16</v>
      </c>
      <c r="L207" s="2">
        <f t="shared" si="72"/>
        <v>6</v>
      </c>
      <c r="M207" s="2">
        <f t="shared" si="73"/>
        <v>0.375</v>
      </c>
      <c r="N207" s="2">
        <f t="shared" si="74"/>
        <v>4.1666666666666664E-2</v>
      </c>
    </row>
    <row r="208" spans="5:17" x14ac:dyDescent="0.25">
      <c r="F208" s="2" t="s">
        <v>3</v>
      </c>
      <c r="G208" s="2" t="s">
        <v>4</v>
      </c>
      <c r="H208" s="2">
        <f t="shared" si="69"/>
        <v>5</v>
      </c>
      <c r="I208" s="2">
        <f>$C$10</f>
        <v>18</v>
      </c>
      <c r="J208" s="2">
        <f t="shared" si="70"/>
        <v>0.27777777777777779</v>
      </c>
      <c r="K208" s="2">
        <f t="shared" si="71"/>
        <v>13</v>
      </c>
      <c r="L208" s="2">
        <f t="shared" si="72"/>
        <v>6</v>
      </c>
      <c r="M208" s="2">
        <f t="shared" si="73"/>
        <v>0.46153846153846156</v>
      </c>
      <c r="N208" s="2">
        <f t="shared" si="74"/>
        <v>0.12820512820512822</v>
      </c>
    </row>
    <row r="209" spans="5:17" x14ac:dyDescent="0.25">
      <c r="F209" s="11" t="s">
        <v>38</v>
      </c>
      <c r="G209" s="2" t="s">
        <v>4</v>
      </c>
      <c r="H209" s="2">
        <f t="shared" si="69"/>
        <v>1</v>
      </c>
      <c r="I209" s="2">
        <f>$C$10</f>
        <v>18</v>
      </c>
      <c r="J209" s="2">
        <f t="shared" si="70"/>
        <v>5.5555555555555552E-2</v>
      </c>
      <c r="K209" s="2">
        <f t="shared" si="71"/>
        <v>17</v>
      </c>
      <c r="L209" s="2">
        <f t="shared" si="72"/>
        <v>6</v>
      </c>
      <c r="M209" s="2">
        <f t="shared" si="73"/>
        <v>0.35294117647058826</v>
      </c>
      <c r="N209" s="2">
        <f t="shared" si="74"/>
        <v>1.9607843137254902E-2</v>
      </c>
    </row>
    <row r="210" spans="5:17" x14ac:dyDescent="0.25">
      <c r="M210" s="6" t="s">
        <v>12</v>
      </c>
      <c r="N210" s="6">
        <f>SUM(N205:N209)</f>
        <v>0.27575414781297131</v>
      </c>
    </row>
    <row r="212" spans="5:17" x14ac:dyDescent="0.25">
      <c r="E212" s="19" t="s">
        <v>35</v>
      </c>
    </row>
    <row r="213" spans="5:17" x14ac:dyDescent="0.25">
      <c r="E213" s="2" t="s">
        <v>7</v>
      </c>
      <c r="F213" s="2" t="s">
        <v>8</v>
      </c>
      <c r="G213" s="2" t="s">
        <v>14</v>
      </c>
      <c r="H213" s="2" t="s">
        <v>112</v>
      </c>
      <c r="I213" s="2" t="s">
        <v>37</v>
      </c>
      <c r="J213" s="2" t="s">
        <v>9</v>
      </c>
      <c r="K213" s="2" t="s">
        <v>36</v>
      </c>
      <c r="L213" s="2" t="s">
        <v>113</v>
      </c>
      <c r="M213" s="2" t="s">
        <v>10</v>
      </c>
      <c r="N213" s="2" t="s">
        <v>36</v>
      </c>
      <c r="O213" s="2" t="s">
        <v>114</v>
      </c>
      <c r="P213" s="2" t="s">
        <v>13</v>
      </c>
      <c r="Q213" s="2" t="s">
        <v>11</v>
      </c>
    </row>
    <row r="214" spans="5:17" x14ac:dyDescent="0.25">
      <c r="E214" s="2" t="s">
        <v>0</v>
      </c>
      <c r="F214" s="2" t="s">
        <v>1</v>
      </c>
      <c r="G214" s="2" t="s">
        <v>4</v>
      </c>
      <c r="H214" s="2">
        <f>VLOOKUP(E214,$B$4:$C$9,2)</f>
        <v>1</v>
      </c>
      <c r="I214" s="2">
        <f>$C$10</f>
        <v>18</v>
      </c>
      <c r="J214" s="2">
        <f t="shared" ref="J214:J233" si="75">H214/I214</f>
        <v>5.5555555555555552E-2</v>
      </c>
      <c r="K214" s="2">
        <f t="shared" ref="K214:K233" si="76">I214-H214</f>
        <v>17</v>
      </c>
      <c r="L214" s="2">
        <f>VLOOKUP(F214,$B$4:$C$9,2)</f>
        <v>3</v>
      </c>
      <c r="M214" s="2">
        <f t="shared" ref="M214:M233" si="77">L214/K214</f>
        <v>0.17647058823529413</v>
      </c>
      <c r="N214" s="2">
        <f>K214-L214</f>
        <v>14</v>
      </c>
      <c r="O214" s="2">
        <f>VLOOKUP(G214,$B$4:$C$9,2)</f>
        <v>6</v>
      </c>
      <c r="P214" s="2">
        <f>O214/N214</f>
        <v>0.42857142857142855</v>
      </c>
      <c r="Q214" s="2">
        <f>J214*M214*P214</f>
        <v>4.2016806722689074E-3</v>
      </c>
    </row>
    <row r="215" spans="5:17" x14ac:dyDescent="0.25">
      <c r="E215" s="2" t="s">
        <v>0</v>
      </c>
      <c r="F215" s="2" t="s">
        <v>2</v>
      </c>
      <c r="G215" s="2" t="s">
        <v>4</v>
      </c>
      <c r="H215" s="2">
        <f t="shared" ref="H215:H233" si="78">VLOOKUP(E215,$B$4:$C$9,2)</f>
        <v>1</v>
      </c>
      <c r="I215" s="2">
        <f>$C$10</f>
        <v>18</v>
      </c>
      <c r="J215" s="2">
        <f t="shared" si="75"/>
        <v>5.5555555555555552E-2</v>
      </c>
      <c r="K215" s="2">
        <f t="shared" si="76"/>
        <v>17</v>
      </c>
      <c r="L215" s="2">
        <f t="shared" ref="L215:L233" si="79">VLOOKUP(F215,$B$4:$C$9,2)</f>
        <v>2</v>
      </c>
      <c r="M215" s="2">
        <f t="shared" si="77"/>
        <v>0.11764705882352941</v>
      </c>
      <c r="N215" s="2">
        <f t="shared" ref="N215:N233" si="80">K215-L215</f>
        <v>15</v>
      </c>
      <c r="O215" s="2">
        <f t="shared" ref="O215:O233" si="81">VLOOKUP(G215,$B$4:$C$9,2)</f>
        <v>6</v>
      </c>
      <c r="P215" s="2">
        <f t="shared" ref="P215:P233" si="82">O215/N215</f>
        <v>0.4</v>
      </c>
      <c r="Q215" s="2">
        <f t="shared" ref="Q215:Q233" si="83">J215*M215*P215</f>
        <v>2.6143790849673201E-3</v>
      </c>
    </row>
    <row r="216" spans="5:17" x14ac:dyDescent="0.25">
      <c r="E216" s="2" t="s">
        <v>0</v>
      </c>
      <c r="F216" s="2" t="s">
        <v>3</v>
      </c>
      <c r="G216" s="2" t="s">
        <v>4</v>
      </c>
      <c r="H216" s="2">
        <f t="shared" si="78"/>
        <v>1</v>
      </c>
      <c r="I216" s="2">
        <f>$C$10</f>
        <v>18</v>
      </c>
      <c r="J216" s="2">
        <f t="shared" si="75"/>
        <v>5.5555555555555552E-2</v>
      </c>
      <c r="K216" s="2">
        <f t="shared" si="76"/>
        <v>17</v>
      </c>
      <c r="L216" s="2">
        <f t="shared" si="79"/>
        <v>5</v>
      </c>
      <c r="M216" s="2">
        <f t="shared" si="77"/>
        <v>0.29411764705882354</v>
      </c>
      <c r="N216" s="2">
        <f t="shared" si="80"/>
        <v>12</v>
      </c>
      <c r="O216" s="2">
        <f t="shared" si="81"/>
        <v>6</v>
      </c>
      <c r="P216" s="2">
        <f t="shared" si="82"/>
        <v>0.5</v>
      </c>
      <c r="Q216" s="2">
        <f t="shared" si="83"/>
        <v>8.1699346405228763E-3</v>
      </c>
    </row>
    <row r="217" spans="5:17" x14ac:dyDescent="0.25">
      <c r="E217" s="2" t="s">
        <v>0</v>
      </c>
      <c r="F217" s="2" t="s">
        <v>38</v>
      </c>
      <c r="G217" s="2" t="s">
        <v>4</v>
      </c>
      <c r="H217" s="2">
        <f t="shared" si="78"/>
        <v>1</v>
      </c>
      <c r="I217" s="2">
        <f t="shared" ref="I217:I233" si="84">$C$10</f>
        <v>18</v>
      </c>
      <c r="J217" s="2">
        <f t="shared" si="75"/>
        <v>5.5555555555555552E-2</v>
      </c>
      <c r="K217" s="2">
        <f t="shared" si="76"/>
        <v>17</v>
      </c>
      <c r="L217" s="2">
        <f t="shared" si="79"/>
        <v>1</v>
      </c>
      <c r="M217" s="2">
        <f t="shared" si="77"/>
        <v>5.8823529411764705E-2</v>
      </c>
      <c r="N217" s="2">
        <f t="shared" si="80"/>
        <v>16</v>
      </c>
      <c r="O217" s="2">
        <f t="shared" si="81"/>
        <v>6</v>
      </c>
      <c r="P217" s="2">
        <f t="shared" si="82"/>
        <v>0.375</v>
      </c>
      <c r="Q217" s="2">
        <f t="shared" si="83"/>
        <v>1.2254901960784314E-3</v>
      </c>
    </row>
    <row r="218" spans="5:17" x14ac:dyDescent="0.25">
      <c r="E218" s="2" t="s">
        <v>1</v>
      </c>
      <c r="F218" s="2" t="s">
        <v>0</v>
      </c>
      <c r="G218" s="2" t="s">
        <v>4</v>
      </c>
      <c r="H218" s="2">
        <f t="shared" si="78"/>
        <v>3</v>
      </c>
      <c r="I218" s="2">
        <f t="shared" si="84"/>
        <v>18</v>
      </c>
      <c r="J218" s="2">
        <f t="shared" si="75"/>
        <v>0.16666666666666666</v>
      </c>
      <c r="K218" s="2">
        <f t="shared" si="76"/>
        <v>15</v>
      </c>
      <c r="L218" s="2">
        <f t="shared" si="79"/>
        <v>1</v>
      </c>
      <c r="M218" s="2">
        <f t="shared" si="77"/>
        <v>6.6666666666666666E-2</v>
      </c>
      <c r="N218" s="2">
        <f t="shared" si="80"/>
        <v>14</v>
      </c>
      <c r="O218" s="2">
        <f t="shared" si="81"/>
        <v>6</v>
      </c>
      <c r="P218" s="2">
        <f t="shared" si="82"/>
        <v>0.42857142857142855</v>
      </c>
      <c r="Q218" s="2">
        <f t="shared" si="83"/>
        <v>4.7619047619047615E-3</v>
      </c>
    </row>
    <row r="219" spans="5:17" x14ac:dyDescent="0.25">
      <c r="E219" s="2" t="s">
        <v>1</v>
      </c>
      <c r="F219" s="2" t="s">
        <v>2</v>
      </c>
      <c r="G219" s="2" t="s">
        <v>4</v>
      </c>
      <c r="H219" s="2">
        <f t="shared" si="78"/>
        <v>3</v>
      </c>
      <c r="I219" s="2">
        <f t="shared" si="84"/>
        <v>18</v>
      </c>
      <c r="J219" s="2">
        <f t="shared" si="75"/>
        <v>0.16666666666666666</v>
      </c>
      <c r="K219" s="2">
        <f t="shared" si="76"/>
        <v>15</v>
      </c>
      <c r="L219" s="2">
        <f t="shared" si="79"/>
        <v>2</v>
      </c>
      <c r="M219" s="2">
        <f t="shared" si="77"/>
        <v>0.13333333333333333</v>
      </c>
      <c r="N219" s="2">
        <f t="shared" si="80"/>
        <v>13</v>
      </c>
      <c r="O219" s="2">
        <f t="shared" si="81"/>
        <v>6</v>
      </c>
      <c r="P219" s="2">
        <f t="shared" si="82"/>
        <v>0.46153846153846156</v>
      </c>
      <c r="Q219" s="2">
        <f t="shared" si="83"/>
        <v>1.0256410256410256E-2</v>
      </c>
    </row>
    <row r="220" spans="5:17" x14ac:dyDescent="0.25">
      <c r="E220" s="2" t="s">
        <v>1</v>
      </c>
      <c r="F220" s="2" t="s">
        <v>3</v>
      </c>
      <c r="G220" s="2" t="s">
        <v>4</v>
      </c>
      <c r="H220" s="2">
        <f t="shared" si="78"/>
        <v>3</v>
      </c>
      <c r="I220" s="2">
        <f t="shared" si="84"/>
        <v>18</v>
      </c>
      <c r="J220" s="2">
        <f t="shared" si="75"/>
        <v>0.16666666666666666</v>
      </c>
      <c r="K220" s="2">
        <f t="shared" si="76"/>
        <v>15</v>
      </c>
      <c r="L220" s="2">
        <f t="shared" si="79"/>
        <v>5</v>
      </c>
      <c r="M220" s="2">
        <f t="shared" si="77"/>
        <v>0.33333333333333331</v>
      </c>
      <c r="N220" s="2">
        <f t="shared" si="80"/>
        <v>10</v>
      </c>
      <c r="O220" s="2">
        <f t="shared" si="81"/>
        <v>6</v>
      </c>
      <c r="P220" s="2">
        <f t="shared" si="82"/>
        <v>0.6</v>
      </c>
      <c r="Q220" s="2">
        <f t="shared" si="83"/>
        <v>3.3333333333333333E-2</v>
      </c>
    </row>
    <row r="221" spans="5:17" x14ac:dyDescent="0.25">
      <c r="E221" s="2" t="s">
        <v>1</v>
      </c>
      <c r="F221" s="2" t="s">
        <v>38</v>
      </c>
      <c r="G221" s="2" t="s">
        <v>4</v>
      </c>
      <c r="H221" s="2">
        <f t="shared" si="78"/>
        <v>3</v>
      </c>
      <c r="I221" s="2">
        <f t="shared" si="84"/>
        <v>18</v>
      </c>
      <c r="J221" s="2">
        <f t="shared" si="75"/>
        <v>0.16666666666666666</v>
      </c>
      <c r="K221" s="2">
        <f t="shared" si="76"/>
        <v>15</v>
      </c>
      <c r="L221" s="2">
        <f t="shared" si="79"/>
        <v>1</v>
      </c>
      <c r="M221" s="2">
        <f t="shared" si="77"/>
        <v>6.6666666666666666E-2</v>
      </c>
      <c r="N221" s="2">
        <f t="shared" si="80"/>
        <v>14</v>
      </c>
      <c r="O221" s="2">
        <f t="shared" si="81"/>
        <v>6</v>
      </c>
      <c r="P221" s="2">
        <f t="shared" si="82"/>
        <v>0.42857142857142855</v>
      </c>
      <c r="Q221" s="2">
        <f t="shared" si="83"/>
        <v>4.7619047619047615E-3</v>
      </c>
    </row>
    <row r="222" spans="5:17" x14ac:dyDescent="0.25">
      <c r="E222" s="2" t="s">
        <v>2</v>
      </c>
      <c r="F222" s="2" t="s">
        <v>0</v>
      </c>
      <c r="G222" s="2" t="s">
        <v>4</v>
      </c>
      <c r="H222" s="2">
        <f t="shared" si="78"/>
        <v>2</v>
      </c>
      <c r="I222" s="2">
        <f t="shared" si="84"/>
        <v>18</v>
      </c>
      <c r="J222" s="2">
        <f t="shared" si="75"/>
        <v>0.1111111111111111</v>
      </c>
      <c r="K222" s="2">
        <f t="shared" si="76"/>
        <v>16</v>
      </c>
      <c r="L222" s="2">
        <f t="shared" si="79"/>
        <v>1</v>
      </c>
      <c r="M222" s="2">
        <f t="shared" si="77"/>
        <v>6.25E-2</v>
      </c>
      <c r="N222" s="2">
        <f t="shared" si="80"/>
        <v>15</v>
      </c>
      <c r="O222" s="2">
        <f t="shared" si="81"/>
        <v>6</v>
      </c>
      <c r="P222" s="2">
        <f t="shared" si="82"/>
        <v>0.4</v>
      </c>
      <c r="Q222" s="2">
        <f t="shared" si="83"/>
        <v>2.7777777777777779E-3</v>
      </c>
    </row>
    <row r="223" spans="5:17" x14ac:dyDescent="0.25">
      <c r="E223" s="2" t="s">
        <v>2</v>
      </c>
      <c r="F223" s="2" t="s">
        <v>1</v>
      </c>
      <c r="G223" s="2" t="s">
        <v>4</v>
      </c>
      <c r="H223" s="2">
        <f t="shared" si="78"/>
        <v>2</v>
      </c>
      <c r="I223" s="2">
        <f t="shared" si="84"/>
        <v>18</v>
      </c>
      <c r="J223" s="2">
        <f t="shared" si="75"/>
        <v>0.1111111111111111</v>
      </c>
      <c r="K223" s="2">
        <f t="shared" si="76"/>
        <v>16</v>
      </c>
      <c r="L223" s="2">
        <f t="shared" si="79"/>
        <v>3</v>
      </c>
      <c r="M223" s="2">
        <f t="shared" si="77"/>
        <v>0.1875</v>
      </c>
      <c r="N223" s="2">
        <f t="shared" si="80"/>
        <v>13</v>
      </c>
      <c r="O223" s="2">
        <f t="shared" si="81"/>
        <v>6</v>
      </c>
      <c r="P223" s="2">
        <f t="shared" si="82"/>
        <v>0.46153846153846156</v>
      </c>
      <c r="Q223" s="2">
        <f t="shared" si="83"/>
        <v>9.6153846153846159E-3</v>
      </c>
    </row>
    <row r="224" spans="5:17" x14ac:dyDescent="0.25">
      <c r="E224" s="2" t="s">
        <v>2</v>
      </c>
      <c r="F224" s="2" t="s">
        <v>3</v>
      </c>
      <c r="G224" s="2" t="s">
        <v>4</v>
      </c>
      <c r="H224" s="2">
        <f t="shared" si="78"/>
        <v>2</v>
      </c>
      <c r="I224" s="2">
        <f t="shared" si="84"/>
        <v>18</v>
      </c>
      <c r="J224" s="2">
        <f t="shared" si="75"/>
        <v>0.1111111111111111</v>
      </c>
      <c r="K224" s="2">
        <f t="shared" si="76"/>
        <v>16</v>
      </c>
      <c r="L224" s="2">
        <f t="shared" si="79"/>
        <v>5</v>
      </c>
      <c r="M224" s="2">
        <f t="shared" si="77"/>
        <v>0.3125</v>
      </c>
      <c r="N224" s="2">
        <f t="shared" si="80"/>
        <v>11</v>
      </c>
      <c r="O224" s="2">
        <f t="shared" si="81"/>
        <v>6</v>
      </c>
      <c r="P224" s="2">
        <f t="shared" si="82"/>
        <v>0.54545454545454541</v>
      </c>
      <c r="Q224" s="2">
        <f t="shared" si="83"/>
        <v>1.893939393939394E-2</v>
      </c>
    </row>
    <row r="225" spans="5:17" x14ac:dyDescent="0.25">
      <c r="E225" s="2" t="s">
        <v>2</v>
      </c>
      <c r="F225" s="2" t="s">
        <v>38</v>
      </c>
      <c r="G225" s="2" t="s">
        <v>4</v>
      </c>
      <c r="H225" s="2">
        <f t="shared" si="78"/>
        <v>2</v>
      </c>
      <c r="I225" s="2">
        <f t="shared" si="84"/>
        <v>18</v>
      </c>
      <c r="J225" s="2">
        <f t="shared" si="75"/>
        <v>0.1111111111111111</v>
      </c>
      <c r="K225" s="2">
        <f t="shared" si="76"/>
        <v>16</v>
      </c>
      <c r="L225" s="2">
        <f t="shared" si="79"/>
        <v>1</v>
      </c>
      <c r="M225" s="2">
        <f t="shared" si="77"/>
        <v>6.25E-2</v>
      </c>
      <c r="N225" s="2">
        <f t="shared" si="80"/>
        <v>15</v>
      </c>
      <c r="O225" s="2">
        <f t="shared" si="81"/>
        <v>6</v>
      </c>
      <c r="P225" s="2">
        <f t="shared" si="82"/>
        <v>0.4</v>
      </c>
      <c r="Q225" s="2">
        <f t="shared" si="83"/>
        <v>2.7777777777777779E-3</v>
      </c>
    </row>
    <row r="226" spans="5:17" x14ac:dyDescent="0.25">
      <c r="E226" s="11" t="s">
        <v>3</v>
      </c>
      <c r="F226" s="11" t="s">
        <v>0</v>
      </c>
      <c r="G226" s="2" t="s">
        <v>4</v>
      </c>
      <c r="H226" s="2">
        <f t="shared" si="78"/>
        <v>5</v>
      </c>
      <c r="I226" s="2">
        <f t="shared" si="84"/>
        <v>18</v>
      </c>
      <c r="J226" s="2">
        <f t="shared" si="75"/>
        <v>0.27777777777777779</v>
      </c>
      <c r="K226" s="2">
        <f t="shared" si="76"/>
        <v>13</v>
      </c>
      <c r="L226" s="2">
        <f t="shared" si="79"/>
        <v>1</v>
      </c>
      <c r="M226" s="2">
        <f t="shared" si="77"/>
        <v>7.6923076923076927E-2</v>
      </c>
      <c r="N226" s="2">
        <f t="shared" si="80"/>
        <v>12</v>
      </c>
      <c r="O226" s="2">
        <f t="shared" si="81"/>
        <v>6</v>
      </c>
      <c r="P226" s="2">
        <f t="shared" si="82"/>
        <v>0.5</v>
      </c>
      <c r="Q226" s="2">
        <f t="shared" si="83"/>
        <v>1.0683760683760684E-2</v>
      </c>
    </row>
    <row r="227" spans="5:17" x14ac:dyDescent="0.25">
      <c r="E227" s="11" t="s">
        <v>3</v>
      </c>
      <c r="F227" s="11" t="s">
        <v>1</v>
      </c>
      <c r="G227" s="2" t="s">
        <v>4</v>
      </c>
      <c r="H227" s="2">
        <f t="shared" si="78"/>
        <v>5</v>
      </c>
      <c r="I227" s="2">
        <f t="shared" si="84"/>
        <v>18</v>
      </c>
      <c r="J227" s="2">
        <f t="shared" si="75"/>
        <v>0.27777777777777779</v>
      </c>
      <c r="K227" s="2">
        <f t="shared" si="76"/>
        <v>13</v>
      </c>
      <c r="L227" s="2">
        <f t="shared" si="79"/>
        <v>3</v>
      </c>
      <c r="M227" s="2">
        <f t="shared" si="77"/>
        <v>0.23076923076923078</v>
      </c>
      <c r="N227" s="2">
        <f t="shared" si="80"/>
        <v>10</v>
      </c>
      <c r="O227" s="2">
        <f t="shared" si="81"/>
        <v>6</v>
      </c>
      <c r="P227" s="2">
        <f t="shared" si="82"/>
        <v>0.6</v>
      </c>
      <c r="Q227" s="2">
        <f t="shared" si="83"/>
        <v>3.8461538461538464E-2</v>
      </c>
    </row>
    <row r="228" spans="5:17" x14ac:dyDescent="0.25">
      <c r="E228" s="11" t="s">
        <v>3</v>
      </c>
      <c r="F228" s="11" t="s">
        <v>2</v>
      </c>
      <c r="G228" s="2" t="s">
        <v>4</v>
      </c>
      <c r="H228" s="2">
        <f t="shared" si="78"/>
        <v>5</v>
      </c>
      <c r="I228" s="2">
        <f t="shared" si="84"/>
        <v>18</v>
      </c>
      <c r="J228" s="2">
        <f t="shared" si="75"/>
        <v>0.27777777777777779</v>
      </c>
      <c r="K228" s="2">
        <f t="shared" si="76"/>
        <v>13</v>
      </c>
      <c r="L228" s="2">
        <f t="shared" si="79"/>
        <v>2</v>
      </c>
      <c r="M228" s="2">
        <f t="shared" si="77"/>
        <v>0.15384615384615385</v>
      </c>
      <c r="N228" s="2">
        <f t="shared" si="80"/>
        <v>11</v>
      </c>
      <c r="O228" s="2">
        <f t="shared" si="81"/>
        <v>6</v>
      </c>
      <c r="P228" s="2">
        <f t="shared" si="82"/>
        <v>0.54545454545454541</v>
      </c>
      <c r="Q228" s="2">
        <f t="shared" si="83"/>
        <v>2.3310023310023308E-2</v>
      </c>
    </row>
    <row r="229" spans="5:17" x14ac:dyDescent="0.25">
      <c r="E229" s="11" t="s">
        <v>3</v>
      </c>
      <c r="F229" s="11" t="s">
        <v>38</v>
      </c>
      <c r="G229" s="2" t="s">
        <v>4</v>
      </c>
      <c r="H229" s="2">
        <f t="shared" si="78"/>
        <v>5</v>
      </c>
      <c r="I229" s="2">
        <f t="shared" si="84"/>
        <v>18</v>
      </c>
      <c r="J229" s="2">
        <f t="shared" si="75"/>
        <v>0.27777777777777779</v>
      </c>
      <c r="K229" s="2">
        <f t="shared" si="76"/>
        <v>13</v>
      </c>
      <c r="L229" s="2">
        <f t="shared" si="79"/>
        <v>1</v>
      </c>
      <c r="M229" s="2">
        <f t="shared" si="77"/>
        <v>7.6923076923076927E-2</v>
      </c>
      <c r="N229" s="2">
        <f t="shared" si="80"/>
        <v>12</v>
      </c>
      <c r="O229" s="2">
        <f t="shared" si="81"/>
        <v>6</v>
      </c>
      <c r="P229" s="2">
        <f t="shared" si="82"/>
        <v>0.5</v>
      </c>
      <c r="Q229" s="2">
        <f t="shared" si="83"/>
        <v>1.0683760683760684E-2</v>
      </c>
    </row>
    <row r="230" spans="5:17" x14ac:dyDescent="0.25">
      <c r="E230" s="11" t="s">
        <v>38</v>
      </c>
      <c r="F230" s="11" t="s">
        <v>0</v>
      </c>
      <c r="G230" s="2" t="s">
        <v>4</v>
      </c>
      <c r="H230" s="11">
        <f t="shared" si="78"/>
        <v>1</v>
      </c>
      <c r="I230" s="2">
        <f t="shared" si="84"/>
        <v>18</v>
      </c>
      <c r="J230" s="2">
        <f t="shared" si="75"/>
        <v>5.5555555555555552E-2</v>
      </c>
      <c r="K230" s="2">
        <f t="shared" si="76"/>
        <v>17</v>
      </c>
      <c r="L230" s="2">
        <f t="shared" si="79"/>
        <v>1</v>
      </c>
      <c r="M230" s="2">
        <f t="shared" si="77"/>
        <v>5.8823529411764705E-2</v>
      </c>
      <c r="N230" s="2">
        <f t="shared" si="80"/>
        <v>16</v>
      </c>
      <c r="O230" s="2">
        <f t="shared" si="81"/>
        <v>6</v>
      </c>
      <c r="P230" s="2">
        <f t="shared" si="82"/>
        <v>0.375</v>
      </c>
      <c r="Q230" s="2">
        <f t="shared" si="83"/>
        <v>1.2254901960784314E-3</v>
      </c>
    </row>
    <row r="231" spans="5:17" x14ac:dyDescent="0.25">
      <c r="E231" s="11" t="s">
        <v>38</v>
      </c>
      <c r="F231" s="11" t="s">
        <v>1</v>
      </c>
      <c r="G231" s="2" t="s">
        <v>4</v>
      </c>
      <c r="H231" s="11">
        <f t="shared" si="78"/>
        <v>1</v>
      </c>
      <c r="I231" s="2">
        <f t="shared" si="84"/>
        <v>18</v>
      </c>
      <c r="J231" s="2">
        <f t="shared" si="75"/>
        <v>5.5555555555555552E-2</v>
      </c>
      <c r="K231" s="2">
        <f t="shared" si="76"/>
        <v>17</v>
      </c>
      <c r="L231" s="2">
        <f t="shared" si="79"/>
        <v>3</v>
      </c>
      <c r="M231" s="2">
        <f t="shared" si="77"/>
        <v>0.17647058823529413</v>
      </c>
      <c r="N231" s="2">
        <f t="shared" si="80"/>
        <v>14</v>
      </c>
      <c r="O231" s="2">
        <f t="shared" si="81"/>
        <v>6</v>
      </c>
      <c r="P231" s="2">
        <f t="shared" si="82"/>
        <v>0.42857142857142855</v>
      </c>
      <c r="Q231" s="2">
        <f t="shared" si="83"/>
        <v>4.2016806722689074E-3</v>
      </c>
    </row>
    <row r="232" spans="5:17" x14ac:dyDescent="0.25">
      <c r="E232" s="11" t="s">
        <v>38</v>
      </c>
      <c r="F232" s="11" t="s">
        <v>2</v>
      </c>
      <c r="G232" s="2" t="s">
        <v>4</v>
      </c>
      <c r="H232" s="11">
        <f t="shared" si="78"/>
        <v>1</v>
      </c>
      <c r="I232" s="2">
        <f t="shared" si="84"/>
        <v>18</v>
      </c>
      <c r="J232" s="2">
        <f t="shared" si="75"/>
        <v>5.5555555555555552E-2</v>
      </c>
      <c r="K232" s="2">
        <f t="shared" si="76"/>
        <v>17</v>
      </c>
      <c r="L232" s="2">
        <f t="shared" si="79"/>
        <v>2</v>
      </c>
      <c r="M232" s="2">
        <f t="shared" si="77"/>
        <v>0.11764705882352941</v>
      </c>
      <c r="N232" s="2">
        <f t="shared" si="80"/>
        <v>15</v>
      </c>
      <c r="O232" s="2">
        <f t="shared" si="81"/>
        <v>6</v>
      </c>
      <c r="P232" s="2">
        <f t="shared" si="82"/>
        <v>0.4</v>
      </c>
      <c r="Q232" s="2">
        <f t="shared" si="83"/>
        <v>2.6143790849673201E-3</v>
      </c>
    </row>
    <row r="233" spans="5:17" x14ac:dyDescent="0.25">
      <c r="E233" s="11" t="s">
        <v>38</v>
      </c>
      <c r="F233" s="11" t="s">
        <v>3</v>
      </c>
      <c r="G233" s="2" t="s">
        <v>4</v>
      </c>
      <c r="H233" s="11">
        <f t="shared" si="78"/>
        <v>1</v>
      </c>
      <c r="I233" s="2">
        <f t="shared" si="84"/>
        <v>18</v>
      </c>
      <c r="J233" s="2">
        <f t="shared" si="75"/>
        <v>5.5555555555555552E-2</v>
      </c>
      <c r="K233" s="2">
        <f t="shared" si="76"/>
        <v>17</v>
      </c>
      <c r="L233" s="2">
        <f t="shared" si="79"/>
        <v>5</v>
      </c>
      <c r="M233" s="2">
        <f t="shared" si="77"/>
        <v>0.29411764705882354</v>
      </c>
      <c r="N233" s="2">
        <f t="shared" si="80"/>
        <v>12</v>
      </c>
      <c r="O233" s="2">
        <f t="shared" si="81"/>
        <v>6</v>
      </c>
      <c r="P233" s="2">
        <f t="shared" si="82"/>
        <v>0.5</v>
      </c>
      <c r="Q233" s="2">
        <f t="shared" si="83"/>
        <v>8.1699346405228763E-3</v>
      </c>
    </row>
    <row r="234" spans="5:17" x14ac:dyDescent="0.25">
      <c r="P234" s="2" t="s">
        <v>12</v>
      </c>
      <c r="Q234" s="11">
        <f>SUM(Q214:Q233)</f>
        <v>0.20278593955064542</v>
      </c>
    </row>
    <row r="236" spans="5:17" x14ac:dyDescent="0.25">
      <c r="G236" s="21" t="s">
        <v>40</v>
      </c>
    </row>
    <row r="237" spans="5:17" x14ac:dyDescent="0.25">
      <c r="G237" s="2" t="s">
        <v>7</v>
      </c>
      <c r="H237" s="2" t="s">
        <v>112</v>
      </c>
      <c r="I237" s="2" t="s">
        <v>37</v>
      </c>
      <c r="J237" s="2" t="s">
        <v>9</v>
      </c>
      <c r="M237" s="3"/>
      <c r="N237" s="3"/>
    </row>
    <row r="238" spans="5:17" x14ac:dyDescent="0.25">
      <c r="G238" s="2" t="s">
        <v>38</v>
      </c>
      <c r="H238" s="2">
        <f>VLOOKUP(G238,$B$4:$C$9,2)</f>
        <v>1</v>
      </c>
      <c r="I238" s="2">
        <f>$C$10</f>
        <v>18</v>
      </c>
      <c r="J238" s="2">
        <f t="shared" ref="J238" si="85">H238/I238</f>
        <v>5.5555555555555552E-2</v>
      </c>
      <c r="M238" s="3"/>
      <c r="N238" s="3"/>
    </row>
    <row r="239" spans="5:17" x14ac:dyDescent="0.25">
      <c r="I239" s="2" t="s">
        <v>12</v>
      </c>
      <c r="J239" s="2">
        <f>SUM(J238)</f>
        <v>5.5555555555555552E-2</v>
      </c>
    </row>
    <row r="241" spans="5:17" x14ac:dyDescent="0.25">
      <c r="F241" s="21" t="s">
        <v>41</v>
      </c>
    </row>
    <row r="242" spans="5:17" x14ac:dyDescent="0.25">
      <c r="F242" s="2" t="s">
        <v>7</v>
      </c>
      <c r="G242" s="2" t="s">
        <v>8</v>
      </c>
      <c r="H242" s="2" t="s">
        <v>112</v>
      </c>
      <c r="I242" s="2" t="s">
        <v>37</v>
      </c>
      <c r="J242" s="2" t="s">
        <v>9</v>
      </c>
      <c r="K242" s="2" t="s">
        <v>36</v>
      </c>
      <c r="L242" s="2" t="s">
        <v>113</v>
      </c>
      <c r="M242" s="2" t="s">
        <v>10</v>
      </c>
      <c r="N242" s="2" t="s">
        <v>11</v>
      </c>
    </row>
    <row r="243" spans="5:17" x14ac:dyDescent="0.25">
      <c r="F243" s="2" t="s">
        <v>0</v>
      </c>
      <c r="G243" s="2" t="s">
        <v>38</v>
      </c>
      <c r="H243" s="2">
        <f>VLOOKUP(F243,$B$4:$C$9,2)</f>
        <v>1</v>
      </c>
      <c r="I243" s="2">
        <f>$C$10</f>
        <v>18</v>
      </c>
      <c r="J243" s="2">
        <f>H243/I243</f>
        <v>5.5555555555555552E-2</v>
      </c>
      <c r="K243" s="2">
        <f>I243-H243</f>
        <v>17</v>
      </c>
      <c r="L243" s="2">
        <f>VLOOKUP(G243,$B$4:$C$9,2)</f>
        <v>1</v>
      </c>
      <c r="M243" s="2">
        <f>L243/K243</f>
        <v>5.8823529411764705E-2</v>
      </c>
      <c r="N243" s="2">
        <f>J243*M243</f>
        <v>3.26797385620915E-3</v>
      </c>
    </row>
    <row r="244" spans="5:17" x14ac:dyDescent="0.25">
      <c r="F244" s="2" t="s">
        <v>1</v>
      </c>
      <c r="G244" s="2" t="s">
        <v>38</v>
      </c>
      <c r="H244" s="2">
        <f t="shared" ref="H244:H247" si="86">VLOOKUP(F244,$B$4:$C$9,2)</f>
        <v>3</v>
      </c>
      <c r="I244" s="2">
        <f>$C$10</f>
        <v>18</v>
      </c>
      <c r="J244" s="2">
        <f t="shared" ref="J244:J247" si="87">H244/I244</f>
        <v>0.16666666666666666</v>
      </c>
      <c r="K244" s="2">
        <f t="shared" ref="K244:K247" si="88">I244-H244</f>
        <v>15</v>
      </c>
      <c r="L244" s="2">
        <f t="shared" ref="L244:L247" si="89">VLOOKUP(G244,$B$4:$C$9,2)</f>
        <v>1</v>
      </c>
      <c r="M244" s="2">
        <f t="shared" ref="M244:M247" si="90">L244/K244</f>
        <v>6.6666666666666666E-2</v>
      </c>
      <c r="N244" s="2">
        <f t="shared" ref="N244:N247" si="91">J244*M244</f>
        <v>1.111111111111111E-2</v>
      </c>
    </row>
    <row r="245" spans="5:17" x14ac:dyDescent="0.25">
      <c r="F245" s="2" t="s">
        <v>2</v>
      </c>
      <c r="G245" s="2" t="s">
        <v>38</v>
      </c>
      <c r="H245" s="2">
        <f t="shared" si="86"/>
        <v>2</v>
      </c>
      <c r="I245" s="2">
        <f>$C$10</f>
        <v>18</v>
      </c>
      <c r="J245" s="2">
        <f t="shared" si="87"/>
        <v>0.1111111111111111</v>
      </c>
      <c r="K245" s="2">
        <f t="shared" si="88"/>
        <v>16</v>
      </c>
      <c r="L245" s="2">
        <f t="shared" si="89"/>
        <v>1</v>
      </c>
      <c r="M245" s="2">
        <f t="shared" si="90"/>
        <v>6.25E-2</v>
      </c>
      <c r="N245" s="2">
        <f t="shared" si="91"/>
        <v>6.9444444444444441E-3</v>
      </c>
    </row>
    <row r="246" spans="5:17" x14ac:dyDescent="0.25">
      <c r="F246" s="2" t="s">
        <v>3</v>
      </c>
      <c r="G246" s="2" t="s">
        <v>38</v>
      </c>
      <c r="H246" s="2">
        <f t="shared" si="86"/>
        <v>5</v>
      </c>
      <c r="I246" s="2">
        <f>$C$10</f>
        <v>18</v>
      </c>
      <c r="J246" s="2">
        <f t="shared" si="87"/>
        <v>0.27777777777777779</v>
      </c>
      <c r="K246" s="2">
        <f t="shared" si="88"/>
        <v>13</v>
      </c>
      <c r="L246" s="2">
        <f t="shared" si="89"/>
        <v>1</v>
      </c>
      <c r="M246" s="2">
        <f t="shared" si="90"/>
        <v>7.6923076923076927E-2</v>
      </c>
      <c r="N246" s="2">
        <f t="shared" si="91"/>
        <v>2.1367521367521368E-2</v>
      </c>
    </row>
    <row r="247" spans="5:17" x14ac:dyDescent="0.25">
      <c r="F247" s="11" t="s">
        <v>4</v>
      </c>
      <c r="G247" s="2" t="s">
        <v>38</v>
      </c>
      <c r="H247" s="2">
        <f t="shared" si="86"/>
        <v>6</v>
      </c>
      <c r="I247" s="2">
        <f>$C$10</f>
        <v>18</v>
      </c>
      <c r="J247" s="2">
        <f t="shared" si="87"/>
        <v>0.33333333333333331</v>
      </c>
      <c r="K247" s="2">
        <f t="shared" si="88"/>
        <v>12</v>
      </c>
      <c r="L247" s="2">
        <f t="shared" si="89"/>
        <v>1</v>
      </c>
      <c r="M247" s="2">
        <f t="shared" si="90"/>
        <v>8.3333333333333329E-2</v>
      </c>
      <c r="N247" s="2">
        <f t="shared" si="91"/>
        <v>2.7777777777777776E-2</v>
      </c>
    </row>
    <row r="248" spans="5:17" x14ac:dyDescent="0.25">
      <c r="M248" s="6" t="s">
        <v>12</v>
      </c>
      <c r="N248" s="6">
        <f>SUM(N243:N247)</f>
        <v>7.0468828557063851E-2</v>
      </c>
    </row>
    <row r="250" spans="5:17" x14ac:dyDescent="0.25">
      <c r="E250" s="21" t="s">
        <v>42</v>
      </c>
    </row>
    <row r="251" spans="5:17" x14ac:dyDescent="0.25">
      <c r="E251" s="2" t="s">
        <v>7</v>
      </c>
      <c r="F251" s="2" t="s">
        <v>8</v>
      </c>
      <c r="G251" s="2" t="s">
        <v>14</v>
      </c>
      <c r="H251" s="2" t="s">
        <v>112</v>
      </c>
      <c r="I251" s="2" t="s">
        <v>37</v>
      </c>
      <c r="J251" s="2" t="s">
        <v>9</v>
      </c>
      <c r="K251" s="2" t="s">
        <v>36</v>
      </c>
      <c r="L251" s="2" t="s">
        <v>113</v>
      </c>
      <c r="M251" s="2" t="s">
        <v>10</v>
      </c>
      <c r="N251" s="2" t="s">
        <v>36</v>
      </c>
      <c r="O251" s="2" t="s">
        <v>114</v>
      </c>
      <c r="P251" s="2" t="s">
        <v>13</v>
      </c>
      <c r="Q251" s="2" t="s">
        <v>11</v>
      </c>
    </row>
    <row r="252" spans="5:17" x14ac:dyDescent="0.25">
      <c r="E252" s="2" t="s">
        <v>0</v>
      </c>
      <c r="F252" s="2" t="s">
        <v>1</v>
      </c>
      <c r="G252" s="2" t="s">
        <v>38</v>
      </c>
      <c r="H252" s="2">
        <f>VLOOKUP(E252,$B$4:$C$9,2)</f>
        <v>1</v>
      </c>
      <c r="I252" s="2">
        <f>$C$10</f>
        <v>18</v>
      </c>
      <c r="J252" s="2">
        <f t="shared" ref="J252:J271" si="92">H252/I252</f>
        <v>5.5555555555555552E-2</v>
      </c>
      <c r="K252" s="2">
        <f t="shared" ref="K252:K271" si="93">I252-H252</f>
        <v>17</v>
      </c>
      <c r="L252" s="2">
        <f>VLOOKUP(F252,$B$4:$C$9,2)</f>
        <v>3</v>
      </c>
      <c r="M252" s="2">
        <f t="shared" ref="M252:M271" si="94">L252/K252</f>
        <v>0.17647058823529413</v>
      </c>
      <c r="N252" s="2">
        <f>K252-L252</f>
        <v>14</v>
      </c>
      <c r="O252" s="2">
        <f>VLOOKUP(G252,$B$4:$C$9,2)</f>
        <v>1</v>
      </c>
      <c r="P252" s="2">
        <f>O252/N252</f>
        <v>7.1428571428571425E-2</v>
      </c>
      <c r="Q252" s="2">
        <f>J252*M252*P252</f>
        <v>7.0028011204481782E-4</v>
      </c>
    </row>
    <row r="253" spans="5:17" x14ac:dyDescent="0.25">
      <c r="E253" s="2" t="s">
        <v>0</v>
      </c>
      <c r="F253" s="2" t="s">
        <v>2</v>
      </c>
      <c r="G253" s="2" t="s">
        <v>38</v>
      </c>
      <c r="H253" s="2">
        <f t="shared" ref="H253:H271" si="95">VLOOKUP(E253,$B$4:$C$9,2)</f>
        <v>1</v>
      </c>
      <c r="I253" s="2">
        <f>$C$10</f>
        <v>18</v>
      </c>
      <c r="J253" s="2">
        <f t="shared" si="92"/>
        <v>5.5555555555555552E-2</v>
      </c>
      <c r="K253" s="2">
        <f t="shared" si="93"/>
        <v>17</v>
      </c>
      <c r="L253" s="2">
        <f t="shared" ref="L253:L271" si="96">VLOOKUP(F253,$B$4:$C$9,2)</f>
        <v>2</v>
      </c>
      <c r="M253" s="2">
        <f t="shared" si="94"/>
        <v>0.11764705882352941</v>
      </c>
      <c r="N253" s="2">
        <f t="shared" ref="N253:N271" si="97">K253-L253</f>
        <v>15</v>
      </c>
      <c r="O253" s="2">
        <f t="shared" ref="O253:O271" si="98">VLOOKUP(G253,$B$4:$C$9,2)</f>
        <v>1</v>
      </c>
      <c r="P253" s="2">
        <f t="shared" ref="P253:P271" si="99">O253/N253</f>
        <v>6.6666666666666666E-2</v>
      </c>
      <c r="Q253" s="2">
        <f t="shared" ref="Q253:Q271" si="100">J253*M253*P253</f>
        <v>4.3572984749455331E-4</v>
      </c>
    </row>
    <row r="254" spans="5:17" x14ac:dyDescent="0.25">
      <c r="E254" s="2" t="s">
        <v>0</v>
      </c>
      <c r="F254" s="2" t="s">
        <v>3</v>
      </c>
      <c r="G254" s="2" t="s">
        <v>38</v>
      </c>
      <c r="H254" s="2">
        <f t="shared" si="95"/>
        <v>1</v>
      </c>
      <c r="I254" s="2">
        <f>$C$10</f>
        <v>18</v>
      </c>
      <c r="J254" s="2">
        <f t="shared" si="92"/>
        <v>5.5555555555555552E-2</v>
      </c>
      <c r="K254" s="2">
        <f t="shared" si="93"/>
        <v>17</v>
      </c>
      <c r="L254" s="2">
        <f t="shared" si="96"/>
        <v>5</v>
      </c>
      <c r="M254" s="2">
        <f t="shared" si="94"/>
        <v>0.29411764705882354</v>
      </c>
      <c r="N254" s="2">
        <f t="shared" si="97"/>
        <v>12</v>
      </c>
      <c r="O254" s="2">
        <f t="shared" si="98"/>
        <v>1</v>
      </c>
      <c r="P254" s="2">
        <f t="shared" si="99"/>
        <v>8.3333333333333329E-2</v>
      </c>
      <c r="Q254" s="2">
        <f t="shared" si="100"/>
        <v>1.3616557734204794E-3</v>
      </c>
    </row>
    <row r="255" spans="5:17" x14ac:dyDescent="0.25">
      <c r="E255" s="2" t="s">
        <v>0</v>
      </c>
      <c r="F255" s="2" t="s">
        <v>4</v>
      </c>
      <c r="G255" s="2" t="s">
        <v>38</v>
      </c>
      <c r="H255" s="2">
        <f t="shared" si="95"/>
        <v>1</v>
      </c>
      <c r="I255" s="2">
        <f t="shared" ref="I255:I271" si="101">$C$10</f>
        <v>18</v>
      </c>
      <c r="J255" s="2">
        <f t="shared" si="92"/>
        <v>5.5555555555555552E-2</v>
      </c>
      <c r="K255" s="2">
        <f t="shared" si="93"/>
        <v>17</v>
      </c>
      <c r="L255" s="2">
        <f t="shared" si="96"/>
        <v>6</v>
      </c>
      <c r="M255" s="2">
        <f t="shared" si="94"/>
        <v>0.35294117647058826</v>
      </c>
      <c r="N255" s="2">
        <f t="shared" si="97"/>
        <v>11</v>
      </c>
      <c r="O255" s="2">
        <f t="shared" si="98"/>
        <v>1</v>
      </c>
      <c r="P255" s="2">
        <f t="shared" si="99"/>
        <v>9.0909090909090912E-2</v>
      </c>
      <c r="Q255" s="2">
        <f t="shared" si="100"/>
        <v>1.7825311942959003E-3</v>
      </c>
    </row>
    <row r="256" spans="5:17" x14ac:dyDescent="0.25">
      <c r="E256" s="2" t="s">
        <v>1</v>
      </c>
      <c r="F256" s="2" t="s">
        <v>0</v>
      </c>
      <c r="G256" s="2" t="s">
        <v>38</v>
      </c>
      <c r="H256" s="2">
        <f t="shared" si="95"/>
        <v>3</v>
      </c>
      <c r="I256" s="2">
        <f t="shared" si="101"/>
        <v>18</v>
      </c>
      <c r="J256" s="2">
        <f t="shared" si="92"/>
        <v>0.16666666666666666</v>
      </c>
      <c r="K256" s="2">
        <f t="shared" si="93"/>
        <v>15</v>
      </c>
      <c r="L256" s="2">
        <f t="shared" si="96"/>
        <v>1</v>
      </c>
      <c r="M256" s="2">
        <f t="shared" si="94"/>
        <v>6.6666666666666666E-2</v>
      </c>
      <c r="N256" s="2">
        <f t="shared" si="97"/>
        <v>14</v>
      </c>
      <c r="O256" s="2">
        <f t="shared" si="98"/>
        <v>1</v>
      </c>
      <c r="P256" s="2">
        <f t="shared" si="99"/>
        <v>7.1428571428571425E-2</v>
      </c>
      <c r="Q256" s="2">
        <f t="shared" si="100"/>
        <v>7.9365079365079354E-4</v>
      </c>
    </row>
    <row r="257" spans="5:17" x14ac:dyDescent="0.25">
      <c r="E257" s="2" t="s">
        <v>1</v>
      </c>
      <c r="F257" s="2" t="s">
        <v>2</v>
      </c>
      <c r="G257" s="2" t="s">
        <v>38</v>
      </c>
      <c r="H257" s="2">
        <f t="shared" si="95"/>
        <v>3</v>
      </c>
      <c r="I257" s="2">
        <f t="shared" si="101"/>
        <v>18</v>
      </c>
      <c r="J257" s="2">
        <f t="shared" si="92"/>
        <v>0.16666666666666666</v>
      </c>
      <c r="K257" s="2">
        <f t="shared" si="93"/>
        <v>15</v>
      </c>
      <c r="L257" s="2">
        <f t="shared" si="96"/>
        <v>2</v>
      </c>
      <c r="M257" s="2">
        <f t="shared" si="94"/>
        <v>0.13333333333333333</v>
      </c>
      <c r="N257" s="2">
        <f t="shared" si="97"/>
        <v>13</v>
      </c>
      <c r="O257" s="2">
        <f t="shared" si="98"/>
        <v>1</v>
      </c>
      <c r="P257" s="2">
        <f t="shared" si="99"/>
        <v>7.6923076923076927E-2</v>
      </c>
      <c r="Q257" s="2">
        <f t="shared" si="100"/>
        <v>1.7094017094017094E-3</v>
      </c>
    </row>
    <row r="258" spans="5:17" x14ac:dyDescent="0.25">
      <c r="E258" s="2" t="s">
        <v>1</v>
      </c>
      <c r="F258" s="2" t="s">
        <v>3</v>
      </c>
      <c r="G258" s="2" t="s">
        <v>38</v>
      </c>
      <c r="H258" s="2">
        <f t="shared" si="95"/>
        <v>3</v>
      </c>
      <c r="I258" s="2">
        <f t="shared" si="101"/>
        <v>18</v>
      </c>
      <c r="J258" s="2">
        <f t="shared" si="92"/>
        <v>0.16666666666666666</v>
      </c>
      <c r="K258" s="2">
        <f t="shared" si="93"/>
        <v>15</v>
      </c>
      <c r="L258" s="2">
        <f t="shared" si="96"/>
        <v>5</v>
      </c>
      <c r="M258" s="2">
        <f t="shared" si="94"/>
        <v>0.33333333333333331</v>
      </c>
      <c r="N258" s="2">
        <f t="shared" si="97"/>
        <v>10</v>
      </c>
      <c r="O258" s="2">
        <f t="shared" si="98"/>
        <v>1</v>
      </c>
      <c r="P258" s="2">
        <f t="shared" si="99"/>
        <v>0.1</v>
      </c>
      <c r="Q258" s="2">
        <f t="shared" si="100"/>
        <v>5.5555555555555558E-3</v>
      </c>
    </row>
    <row r="259" spans="5:17" x14ac:dyDescent="0.25">
      <c r="E259" s="2" t="s">
        <v>1</v>
      </c>
      <c r="F259" s="2" t="s">
        <v>4</v>
      </c>
      <c r="G259" s="2" t="s">
        <v>38</v>
      </c>
      <c r="H259" s="2">
        <f t="shared" si="95"/>
        <v>3</v>
      </c>
      <c r="I259" s="2">
        <f t="shared" si="101"/>
        <v>18</v>
      </c>
      <c r="J259" s="2">
        <f t="shared" si="92"/>
        <v>0.16666666666666666</v>
      </c>
      <c r="K259" s="2">
        <f t="shared" si="93"/>
        <v>15</v>
      </c>
      <c r="L259" s="2">
        <f t="shared" si="96"/>
        <v>6</v>
      </c>
      <c r="M259" s="2">
        <f t="shared" si="94"/>
        <v>0.4</v>
      </c>
      <c r="N259" s="2">
        <f t="shared" si="97"/>
        <v>9</v>
      </c>
      <c r="O259" s="2">
        <f t="shared" si="98"/>
        <v>1</v>
      </c>
      <c r="P259" s="2">
        <f t="shared" si="99"/>
        <v>0.1111111111111111</v>
      </c>
      <c r="Q259" s="2">
        <f t="shared" si="100"/>
        <v>7.4074074074074068E-3</v>
      </c>
    </row>
    <row r="260" spans="5:17" x14ac:dyDescent="0.25">
      <c r="E260" s="2" t="s">
        <v>2</v>
      </c>
      <c r="F260" s="2" t="s">
        <v>0</v>
      </c>
      <c r="G260" s="2" t="s">
        <v>38</v>
      </c>
      <c r="H260" s="2">
        <f t="shared" si="95"/>
        <v>2</v>
      </c>
      <c r="I260" s="2">
        <f t="shared" si="101"/>
        <v>18</v>
      </c>
      <c r="J260" s="2">
        <f t="shared" si="92"/>
        <v>0.1111111111111111</v>
      </c>
      <c r="K260" s="2">
        <f t="shared" si="93"/>
        <v>16</v>
      </c>
      <c r="L260" s="2">
        <f t="shared" si="96"/>
        <v>1</v>
      </c>
      <c r="M260" s="2">
        <f t="shared" si="94"/>
        <v>6.25E-2</v>
      </c>
      <c r="N260" s="2">
        <f t="shared" si="97"/>
        <v>15</v>
      </c>
      <c r="O260" s="2">
        <f t="shared" si="98"/>
        <v>1</v>
      </c>
      <c r="P260" s="2">
        <f t="shared" si="99"/>
        <v>6.6666666666666666E-2</v>
      </c>
      <c r="Q260" s="2">
        <f t="shared" si="100"/>
        <v>4.6296296296296293E-4</v>
      </c>
    </row>
    <row r="261" spans="5:17" x14ac:dyDescent="0.25">
      <c r="E261" s="2" t="s">
        <v>2</v>
      </c>
      <c r="F261" s="2" t="s">
        <v>1</v>
      </c>
      <c r="G261" s="2" t="s">
        <v>38</v>
      </c>
      <c r="H261" s="2">
        <f t="shared" si="95"/>
        <v>2</v>
      </c>
      <c r="I261" s="2">
        <f t="shared" si="101"/>
        <v>18</v>
      </c>
      <c r="J261" s="2">
        <f t="shared" si="92"/>
        <v>0.1111111111111111</v>
      </c>
      <c r="K261" s="2">
        <f t="shared" si="93"/>
        <v>16</v>
      </c>
      <c r="L261" s="2">
        <f t="shared" si="96"/>
        <v>3</v>
      </c>
      <c r="M261" s="2">
        <f t="shared" si="94"/>
        <v>0.1875</v>
      </c>
      <c r="N261" s="2">
        <f t="shared" si="97"/>
        <v>13</v>
      </c>
      <c r="O261" s="2">
        <f t="shared" si="98"/>
        <v>1</v>
      </c>
      <c r="P261" s="2">
        <f t="shared" si="99"/>
        <v>7.6923076923076927E-2</v>
      </c>
      <c r="Q261" s="2">
        <f t="shared" si="100"/>
        <v>1.6025641025641025E-3</v>
      </c>
    </row>
    <row r="262" spans="5:17" x14ac:dyDescent="0.25">
      <c r="E262" s="2" t="s">
        <v>2</v>
      </c>
      <c r="F262" s="2" t="s">
        <v>3</v>
      </c>
      <c r="G262" s="2" t="s">
        <v>38</v>
      </c>
      <c r="H262" s="2">
        <f t="shared" si="95"/>
        <v>2</v>
      </c>
      <c r="I262" s="2">
        <f t="shared" si="101"/>
        <v>18</v>
      </c>
      <c r="J262" s="2">
        <f t="shared" si="92"/>
        <v>0.1111111111111111</v>
      </c>
      <c r="K262" s="2">
        <f t="shared" si="93"/>
        <v>16</v>
      </c>
      <c r="L262" s="2">
        <f t="shared" si="96"/>
        <v>5</v>
      </c>
      <c r="M262" s="2">
        <f t="shared" si="94"/>
        <v>0.3125</v>
      </c>
      <c r="N262" s="2">
        <f t="shared" si="97"/>
        <v>11</v>
      </c>
      <c r="O262" s="2">
        <f t="shared" si="98"/>
        <v>1</v>
      </c>
      <c r="P262" s="2">
        <f t="shared" si="99"/>
        <v>9.0909090909090912E-2</v>
      </c>
      <c r="Q262" s="2">
        <f t="shared" si="100"/>
        <v>3.1565656565656569E-3</v>
      </c>
    </row>
    <row r="263" spans="5:17" x14ac:dyDescent="0.25">
      <c r="E263" s="2" t="s">
        <v>2</v>
      </c>
      <c r="F263" s="2" t="s">
        <v>4</v>
      </c>
      <c r="G263" s="2" t="s">
        <v>38</v>
      </c>
      <c r="H263" s="2">
        <f t="shared" si="95"/>
        <v>2</v>
      </c>
      <c r="I263" s="2">
        <f t="shared" si="101"/>
        <v>18</v>
      </c>
      <c r="J263" s="2">
        <f t="shared" si="92"/>
        <v>0.1111111111111111</v>
      </c>
      <c r="K263" s="2">
        <f t="shared" si="93"/>
        <v>16</v>
      </c>
      <c r="L263" s="2">
        <f t="shared" si="96"/>
        <v>6</v>
      </c>
      <c r="M263" s="2">
        <f t="shared" si="94"/>
        <v>0.375</v>
      </c>
      <c r="N263" s="2">
        <f t="shared" si="97"/>
        <v>10</v>
      </c>
      <c r="O263" s="2">
        <f t="shared" si="98"/>
        <v>1</v>
      </c>
      <c r="P263" s="2">
        <f t="shared" si="99"/>
        <v>0.1</v>
      </c>
      <c r="Q263" s="2">
        <f t="shared" si="100"/>
        <v>4.1666666666666666E-3</v>
      </c>
    </row>
    <row r="264" spans="5:17" x14ac:dyDescent="0.25">
      <c r="E264" s="11" t="s">
        <v>3</v>
      </c>
      <c r="F264" s="11" t="s">
        <v>0</v>
      </c>
      <c r="G264" s="2" t="s">
        <v>38</v>
      </c>
      <c r="H264" s="2">
        <f t="shared" si="95"/>
        <v>5</v>
      </c>
      <c r="I264" s="2">
        <f t="shared" si="101"/>
        <v>18</v>
      </c>
      <c r="J264" s="2">
        <f t="shared" si="92"/>
        <v>0.27777777777777779</v>
      </c>
      <c r="K264" s="2">
        <f t="shared" si="93"/>
        <v>13</v>
      </c>
      <c r="L264" s="2">
        <f t="shared" si="96"/>
        <v>1</v>
      </c>
      <c r="M264" s="2">
        <f t="shared" si="94"/>
        <v>7.6923076923076927E-2</v>
      </c>
      <c r="N264" s="2">
        <f t="shared" si="97"/>
        <v>12</v>
      </c>
      <c r="O264" s="2">
        <f t="shared" si="98"/>
        <v>1</v>
      </c>
      <c r="P264" s="2">
        <f t="shared" si="99"/>
        <v>8.3333333333333329E-2</v>
      </c>
      <c r="Q264" s="2">
        <f t="shared" si="100"/>
        <v>1.7806267806267807E-3</v>
      </c>
    </row>
    <row r="265" spans="5:17" x14ac:dyDescent="0.25">
      <c r="E265" s="11" t="s">
        <v>3</v>
      </c>
      <c r="F265" s="11" t="s">
        <v>1</v>
      </c>
      <c r="G265" s="2" t="s">
        <v>38</v>
      </c>
      <c r="H265" s="2">
        <f t="shared" si="95"/>
        <v>5</v>
      </c>
      <c r="I265" s="2">
        <f t="shared" si="101"/>
        <v>18</v>
      </c>
      <c r="J265" s="2">
        <f t="shared" si="92"/>
        <v>0.27777777777777779</v>
      </c>
      <c r="K265" s="2">
        <f t="shared" si="93"/>
        <v>13</v>
      </c>
      <c r="L265" s="2">
        <f t="shared" si="96"/>
        <v>3</v>
      </c>
      <c r="M265" s="2">
        <f t="shared" si="94"/>
        <v>0.23076923076923078</v>
      </c>
      <c r="N265" s="2">
        <f t="shared" si="97"/>
        <v>10</v>
      </c>
      <c r="O265" s="2">
        <f t="shared" si="98"/>
        <v>1</v>
      </c>
      <c r="P265" s="2">
        <f t="shared" si="99"/>
        <v>0.1</v>
      </c>
      <c r="Q265" s="2">
        <f t="shared" si="100"/>
        <v>6.4102564102564118E-3</v>
      </c>
    </row>
    <row r="266" spans="5:17" x14ac:dyDescent="0.25">
      <c r="E266" s="11" t="s">
        <v>3</v>
      </c>
      <c r="F266" s="11" t="s">
        <v>2</v>
      </c>
      <c r="G266" s="2" t="s">
        <v>38</v>
      </c>
      <c r="H266" s="2">
        <f t="shared" si="95"/>
        <v>5</v>
      </c>
      <c r="I266" s="2">
        <f t="shared" si="101"/>
        <v>18</v>
      </c>
      <c r="J266" s="2">
        <f t="shared" si="92"/>
        <v>0.27777777777777779</v>
      </c>
      <c r="K266" s="2">
        <f t="shared" si="93"/>
        <v>13</v>
      </c>
      <c r="L266" s="2">
        <f t="shared" si="96"/>
        <v>2</v>
      </c>
      <c r="M266" s="2">
        <f t="shared" si="94"/>
        <v>0.15384615384615385</v>
      </c>
      <c r="N266" s="2">
        <f t="shared" si="97"/>
        <v>11</v>
      </c>
      <c r="O266" s="2">
        <f t="shared" si="98"/>
        <v>1</v>
      </c>
      <c r="P266" s="2">
        <f t="shared" si="99"/>
        <v>9.0909090909090912E-2</v>
      </c>
      <c r="Q266" s="2">
        <f t="shared" si="100"/>
        <v>3.885003885003885E-3</v>
      </c>
    </row>
    <row r="267" spans="5:17" x14ac:dyDescent="0.25">
      <c r="E267" s="11" t="s">
        <v>3</v>
      </c>
      <c r="F267" s="11" t="s">
        <v>4</v>
      </c>
      <c r="G267" s="2" t="s">
        <v>38</v>
      </c>
      <c r="H267" s="2">
        <f t="shared" si="95"/>
        <v>5</v>
      </c>
      <c r="I267" s="2">
        <f t="shared" si="101"/>
        <v>18</v>
      </c>
      <c r="J267" s="2">
        <f t="shared" si="92"/>
        <v>0.27777777777777779</v>
      </c>
      <c r="K267" s="2">
        <f t="shared" si="93"/>
        <v>13</v>
      </c>
      <c r="L267" s="2">
        <f t="shared" si="96"/>
        <v>6</v>
      </c>
      <c r="M267" s="2">
        <f t="shared" si="94"/>
        <v>0.46153846153846156</v>
      </c>
      <c r="N267" s="2">
        <f t="shared" si="97"/>
        <v>7</v>
      </c>
      <c r="O267" s="2">
        <f t="shared" si="98"/>
        <v>1</v>
      </c>
      <c r="P267" s="2">
        <f t="shared" si="99"/>
        <v>0.14285714285714285</v>
      </c>
      <c r="Q267" s="2">
        <f t="shared" si="100"/>
        <v>1.8315018315018316E-2</v>
      </c>
    </row>
    <row r="268" spans="5:17" x14ac:dyDescent="0.25">
      <c r="E268" s="11" t="s">
        <v>4</v>
      </c>
      <c r="F268" s="11" t="s">
        <v>0</v>
      </c>
      <c r="G268" s="2" t="s">
        <v>38</v>
      </c>
      <c r="H268" s="11">
        <f t="shared" si="95"/>
        <v>6</v>
      </c>
      <c r="I268" s="2">
        <f t="shared" si="101"/>
        <v>18</v>
      </c>
      <c r="J268" s="2">
        <f t="shared" si="92"/>
        <v>0.33333333333333331</v>
      </c>
      <c r="K268" s="2">
        <f t="shared" si="93"/>
        <v>12</v>
      </c>
      <c r="L268" s="2">
        <f t="shared" si="96"/>
        <v>1</v>
      </c>
      <c r="M268" s="2">
        <f t="shared" si="94"/>
        <v>8.3333333333333329E-2</v>
      </c>
      <c r="N268" s="2">
        <f t="shared" si="97"/>
        <v>11</v>
      </c>
      <c r="O268" s="2">
        <f t="shared" si="98"/>
        <v>1</v>
      </c>
      <c r="P268" s="2">
        <f t="shared" si="99"/>
        <v>9.0909090909090912E-2</v>
      </c>
      <c r="Q268" s="2">
        <f t="shared" si="100"/>
        <v>2.525252525252525E-3</v>
      </c>
    </row>
    <row r="269" spans="5:17" x14ac:dyDescent="0.25">
      <c r="E269" s="11" t="s">
        <v>4</v>
      </c>
      <c r="F269" s="11" t="s">
        <v>1</v>
      </c>
      <c r="G269" s="2" t="s">
        <v>38</v>
      </c>
      <c r="H269" s="11">
        <f t="shared" si="95"/>
        <v>6</v>
      </c>
      <c r="I269" s="2">
        <f t="shared" si="101"/>
        <v>18</v>
      </c>
      <c r="J269" s="2">
        <f t="shared" si="92"/>
        <v>0.33333333333333331</v>
      </c>
      <c r="K269" s="2">
        <f t="shared" si="93"/>
        <v>12</v>
      </c>
      <c r="L269" s="2">
        <f t="shared" si="96"/>
        <v>3</v>
      </c>
      <c r="M269" s="2">
        <f t="shared" si="94"/>
        <v>0.25</v>
      </c>
      <c r="N269" s="2">
        <f t="shared" si="97"/>
        <v>9</v>
      </c>
      <c r="O269" s="2">
        <f t="shared" si="98"/>
        <v>1</v>
      </c>
      <c r="P269" s="2">
        <f t="shared" si="99"/>
        <v>0.1111111111111111</v>
      </c>
      <c r="Q269" s="2">
        <f t="shared" si="100"/>
        <v>9.2592592592592587E-3</v>
      </c>
    </row>
    <row r="270" spans="5:17" x14ac:dyDescent="0.25">
      <c r="E270" s="11" t="s">
        <v>4</v>
      </c>
      <c r="F270" s="11" t="s">
        <v>2</v>
      </c>
      <c r="G270" s="2" t="s">
        <v>38</v>
      </c>
      <c r="H270" s="11">
        <f t="shared" si="95"/>
        <v>6</v>
      </c>
      <c r="I270" s="2">
        <f t="shared" si="101"/>
        <v>18</v>
      </c>
      <c r="J270" s="2">
        <f t="shared" si="92"/>
        <v>0.33333333333333331</v>
      </c>
      <c r="K270" s="2">
        <f t="shared" si="93"/>
        <v>12</v>
      </c>
      <c r="L270" s="2">
        <f t="shared" si="96"/>
        <v>2</v>
      </c>
      <c r="M270" s="2">
        <f t="shared" si="94"/>
        <v>0.16666666666666666</v>
      </c>
      <c r="N270" s="2">
        <f t="shared" si="97"/>
        <v>10</v>
      </c>
      <c r="O270" s="2">
        <f t="shared" si="98"/>
        <v>1</v>
      </c>
      <c r="P270" s="2">
        <f t="shared" si="99"/>
        <v>0.1</v>
      </c>
      <c r="Q270" s="2">
        <f t="shared" si="100"/>
        <v>5.5555555555555558E-3</v>
      </c>
    </row>
    <row r="271" spans="5:17" x14ac:dyDescent="0.25">
      <c r="E271" s="11" t="s">
        <v>4</v>
      </c>
      <c r="F271" s="11" t="s">
        <v>3</v>
      </c>
      <c r="G271" s="2" t="s">
        <v>38</v>
      </c>
      <c r="H271" s="11">
        <f t="shared" si="95"/>
        <v>6</v>
      </c>
      <c r="I271" s="2">
        <f t="shared" si="101"/>
        <v>18</v>
      </c>
      <c r="J271" s="2">
        <f t="shared" si="92"/>
        <v>0.33333333333333331</v>
      </c>
      <c r="K271" s="2">
        <f t="shared" si="93"/>
        <v>12</v>
      </c>
      <c r="L271" s="2">
        <f t="shared" si="96"/>
        <v>5</v>
      </c>
      <c r="M271" s="2">
        <f t="shared" si="94"/>
        <v>0.41666666666666669</v>
      </c>
      <c r="N271" s="2">
        <f t="shared" si="97"/>
        <v>7</v>
      </c>
      <c r="O271" s="2">
        <f t="shared" si="98"/>
        <v>1</v>
      </c>
      <c r="P271" s="2">
        <f t="shared" si="99"/>
        <v>0.14285714285714285</v>
      </c>
      <c r="Q271" s="2">
        <f t="shared" si="100"/>
        <v>1.984126984126984E-2</v>
      </c>
    </row>
    <row r="272" spans="5:17" x14ac:dyDescent="0.25">
      <c r="P272" s="2" t="s">
        <v>12</v>
      </c>
      <c r="Q272" s="11">
        <f>SUM(Q252:Q271)</f>
        <v>9.670721435427318E-2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zoomScale="85" zoomScaleNormal="85" workbookViewId="0"/>
  </sheetViews>
  <sheetFormatPr defaultRowHeight="15" x14ac:dyDescent="0.25"/>
  <cols>
    <col min="3" max="3" width="8.140625" bestFit="1" customWidth="1"/>
    <col min="4" max="5" width="8.140625" customWidth="1"/>
    <col min="6" max="6" width="8" customWidth="1"/>
    <col min="7" max="7" width="10.85546875" bestFit="1" customWidth="1"/>
    <col min="8" max="8" width="14.5703125" bestFit="1" customWidth="1"/>
    <col min="9" max="10" width="12.28515625" bestFit="1" customWidth="1"/>
    <col min="11" max="11" width="13.42578125" customWidth="1"/>
    <col min="12" max="12" width="12.42578125" customWidth="1"/>
    <col min="16" max="16" width="40.28515625" bestFit="1" customWidth="1"/>
    <col min="18" max="18" width="10.5703125" customWidth="1"/>
  </cols>
  <sheetData>
    <row r="2" spans="2:11" x14ac:dyDescent="0.25">
      <c r="B2" s="10" t="s">
        <v>0</v>
      </c>
    </row>
    <row r="4" spans="2:11" x14ac:dyDescent="0.25">
      <c r="B4" t="s">
        <v>103</v>
      </c>
    </row>
    <row r="6" spans="2:11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1" x14ac:dyDescent="0.25">
      <c r="B7" s="27">
        <f>REEL1!C14</f>
        <v>5.8823529411764705E-2</v>
      </c>
      <c r="C7" s="27">
        <f>REEL2!C14</f>
        <v>0.05</v>
      </c>
      <c r="D7" s="27">
        <f>REEL3!C14</f>
        <v>0.05</v>
      </c>
      <c r="E7" s="27">
        <f>REEL4!C14</f>
        <v>4.7619047619047616E-2</v>
      </c>
      <c r="F7" s="27">
        <f>REEL5!C14</f>
        <v>5.5555555555555552E-2</v>
      </c>
    </row>
    <row r="8" spans="2:11" x14ac:dyDescent="0.25">
      <c r="B8" s="27">
        <f>REEL1!C15</f>
        <v>7.5958110516934046E-2</v>
      </c>
      <c r="C8" s="27">
        <f>REEL2!C15</f>
        <v>6.7010663914688684E-2</v>
      </c>
      <c r="D8" s="27">
        <f>REEL3!C15</f>
        <v>6.5362312266337028E-2</v>
      </c>
      <c r="E8" s="27">
        <f>REEL4!C15</f>
        <v>6.592522974101922E-2</v>
      </c>
      <c r="F8" s="27">
        <f>REEL5!C15</f>
        <v>7.0468828557063851E-2</v>
      </c>
    </row>
    <row r="9" spans="2:11" x14ac:dyDescent="0.25">
      <c r="B9" s="27">
        <f>REEL1!C16</f>
        <v>0.10751046339281632</v>
      </c>
      <c r="C9" s="27">
        <f>REEL2!C16</f>
        <v>9.6509866982003201E-2</v>
      </c>
      <c r="D9" s="27">
        <f>REEL3!C16</f>
        <v>9.4806015278151509E-2</v>
      </c>
      <c r="E9" s="27">
        <f>REEL4!C16</f>
        <v>9.6883349708427088E-2</v>
      </c>
      <c r="F9" s="27">
        <f>REEL5!C16</f>
        <v>9.670721435427318E-2</v>
      </c>
    </row>
    <row r="11" spans="2:11" x14ac:dyDescent="0.25">
      <c r="H11" s="3"/>
      <c r="I11" s="3"/>
      <c r="J11" s="3"/>
      <c r="K11" s="3"/>
    </row>
    <row r="12" spans="2:11" x14ac:dyDescent="0.25">
      <c r="H12" s="47" t="s">
        <v>51</v>
      </c>
      <c r="I12" s="47"/>
      <c r="J12" s="47"/>
      <c r="K12" s="3"/>
    </row>
    <row r="13" spans="2:11" x14ac:dyDescent="0.25">
      <c r="H13" s="2" t="s">
        <v>43</v>
      </c>
      <c r="I13" s="2" t="s">
        <v>44</v>
      </c>
      <c r="J13" s="2" t="s">
        <v>45</v>
      </c>
      <c r="K13" s="3"/>
    </row>
    <row r="14" spans="2:11" x14ac:dyDescent="0.25">
      <c r="B14" s="26"/>
      <c r="C14" s="26"/>
      <c r="D14" s="26"/>
      <c r="E14" s="26"/>
      <c r="F14" s="26"/>
      <c r="K14" s="3"/>
    </row>
    <row r="15" spans="2:11" x14ac:dyDescent="0.25">
      <c r="B15" s="28">
        <f>B8</f>
        <v>7.5958110516934046E-2</v>
      </c>
      <c r="C15" s="28">
        <f>C8</f>
        <v>6.7010663914688684E-2</v>
      </c>
      <c r="D15" s="28">
        <f>D8</f>
        <v>6.5362312266337028E-2</v>
      </c>
      <c r="E15" s="28">
        <f>E8</f>
        <v>6.592522974101922E-2</v>
      </c>
      <c r="F15" s="28">
        <f>F8</f>
        <v>7.0468828557063851E-2</v>
      </c>
      <c r="H15" s="30">
        <f>B15*C15*D15*(1-E15)</f>
        <v>3.107614384062584E-4</v>
      </c>
      <c r="I15">
        <f>B15*C15*D15*E15*(1-F15)</f>
        <v>2.0387364676525088E-5</v>
      </c>
      <c r="J15">
        <f>B15*C15*D15*E15*F15</f>
        <v>1.5455895942577147E-6</v>
      </c>
      <c r="K15" s="3"/>
    </row>
    <row r="16" spans="2:11" x14ac:dyDescent="0.25">
      <c r="B16" s="27"/>
      <c r="C16" s="26"/>
      <c r="D16" s="26"/>
      <c r="E16" s="26"/>
      <c r="F16" s="26"/>
      <c r="H16" s="3"/>
      <c r="K16" s="3"/>
    </row>
    <row r="17" spans="2:10" x14ac:dyDescent="0.25">
      <c r="H17" s="3"/>
    </row>
    <row r="18" spans="2:10" x14ac:dyDescent="0.25">
      <c r="B18" s="28">
        <f>B7</f>
        <v>5.8823529411764705E-2</v>
      </c>
      <c r="C18" s="28">
        <f>C7</f>
        <v>0.05</v>
      </c>
      <c r="D18" s="28">
        <f>D7</f>
        <v>0.05</v>
      </c>
      <c r="E18" s="28">
        <f>E7</f>
        <v>4.7619047619047616E-2</v>
      </c>
      <c r="F18" s="28">
        <f>F7</f>
        <v>5.5555555555555552E-2</v>
      </c>
    </row>
    <row r="19" spans="2:10" x14ac:dyDescent="0.25">
      <c r="B19" s="27"/>
      <c r="C19" s="26"/>
      <c r="D19" s="26"/>
      <c r="E19" s="26"/>
      <c r="F19" s="26"/>
      <c r="H19" s="30">
        <f>B18*C18*D18*(1-E18)</f>
        <v>1.400560224089636E-4</v>
      </c>
      <c r="I19" s="3">
        <f>(B18*C18*D18*E18)*(1-F18)</f>
        <v>6.613756613756614E-6</v>
      </c>
      <c r="J19" s="3">
        <f>B18*C18*D18*E18*F18</f>
        <v>3.8904450669156548E-7</v>
      </c>
    </row>
    <row r="20" spans="2:10" x14ac:dyDescent="0.25">
      <c r="B20" s="27"/>
      <c r="C20" s="26"/>
      <c r="D20" s="26"/>
      <c r="E20" s="26"/>
      <c r="F20" s="26"/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B22" s="26"/>
      <c r="C22" s="26"/>
      <c r="D22" s="26"/>
      <c r="E22" s="26"/>
      <c r="F22" s="26"/>
      <c r="H22" s="3"/>
      <c r="I22" s="3"/>
      <c r="J22" s="3"/>
    </row>
    <row r="23" spans="2:10" x14ac:dyDescent="0.25">
      <c r="B23" s="26"/>
      <c r="C23" s="26"/>
      <c r="D23" s="26"/>
      <c r="E23" s="26"/>
      <c r="F23" s="26"/>
      <c r="H23" s="3">
        <f>B24*C24*D24*(1-E24)</f>
        <v>8.8838699731692155E-4</v>
      </c>
      <c r="I23" s="3">
        <f>B24*C24*D24*E24*(1-F24)</f>
        <v>8.6086694400630152E-5</v>
      </c>
      <c r="J23" s="3">
        <f>B24*C24*D24*E24*F24</f>
        <v>9.21650714004231E-6</v>
      </c>
    </row>
    <row r="24" spans="2:10" x14ac:dyDescent="0.25">
      <c r="B24" s="28">
        <f>B9</f>
        <v>0.10751046339281632</v>
      </c>
      <c r="C24" s="28">
        <f>C9</f>
        <v>9.6509866982003201E-2</v>
      </c>
      <c r="D24" s="28">
        <f>D9</f>
        <v>9.4806015278151509E-2</v>
      </c>
      <c r="E24" s="28">
        <f>E9</f>
        <v>9.6883349708427088E-2</v>
      </c>
      <c r="F24" s="28">
        <f>F9</f>
        <v>9.670721435427318E-2</v>
      </c>
    </row>
    <row r="26" spans="2:10" x14ac:dyDescent="0.25">
      <c r="B26" s="26"/>
      <c r="C26" s="26"/>
      <c r="D26" s="28">
        <f>D7</f>
        <v>0.05</v>
      </c>
      <c r="E26" s="26"/>
      <c r="F26" s="26"/>
    </row>
    <row r="27" spans="2:10" x14ac:dyDescent="0.25">
      <c r="B27" s="26"/>
      <c r="C27" s="28">
        <f>C8</f>
        <v>6.7010663914688684E-2</v>
      </c>
      <c r="D27" s="26"/>
      <c r="E27" s="28">
        <f>E8</f>
        <v>6.592522974101922E-2</v>
      </c>
      <c r="F27" s="26"/>
      <c r="H27">
        <f>B28*C27*D26*(1-E27)</f>
        <v>3.3646996318484817E-4</v>
      </c>
      <c r="I27">
        <f>B28*C27*D26*E27*(1-F28)</f>
        <v>2.145086711305974E-5</v>
      </c>
      <c r="J27">
        <f>B28*C27*D26*E27*F28</f>
        <v>2.2965461885148967E-6</v>
      </c>
    </row>
    <row r="28" spans="2:10" x14ac:dyDescent="0.25">
      <c r="B28" s="28">
        <f>B9</f>
        <v>0.10751046339281632</v>
      </c>
      <c r="C28" s="26"/>
      <c r="D28" s="26"/>
      <c r="E28" s="26"/>
      <c r="F28" s="28">
        <f>F9</f>
        <v>9.670721435427318E-2</v>
      </c>
    </row>
    <row r="30" spans="2:10" x14ac:dyDescent="0.25">
      <c r="B30" s="28">
        <f>B7</f>
        <v>5.8823529411764705E-2</v>
      </c>
      <c r="C30" s="27"/>
      <c r="D30" s="27"/>
      <c r="E30" s="27"/>
      <c r="F30" s="28">
        <f>F7</f>
        <v>5.5555555555555552E-2</v>
      </c>
    </row>
    <row r="31" spans="2:10" x14ac:dyDescent="0.25">
      <c r="B31" s="27"/>
      <c r="C31" s="28">
        <f>C8</f>
        <v>6.7010663914688684E-2</v>
      </c>
      <c r="D31" s="27"/>
      <c r="E31" s="28">
        <f>E8</f>
        <v>6.592522974101922E-2</v>
      </c>
      <c r="F31" s="27"/>
      <c r="H31">
        <f>B30*C31*D32*(1-E31)</f>
        <v>3.4907000691906335E-4</v>
      </c>
      <c r="I31">
        <f>B30*C31*D32*E31*(1-F30)</f>
        <v>2.3267994959498552E-5</v>
      </c>
      <c r="J31">
        <f>B30*C31*D32*E31*F30</f>
        <v>1.3687055858528558E-6</v>
      </c>
    </row>
    <row r="32" spans="2:10" x14ac:dyDescent="0.25">
      <c r="B32" s="27"/>
      <c r="C32" s="27"/>
      <c r="D32" s="28">
        <f>D9</f>
        <v>9.4806015278151509E-2</v>
      </c>
      <c r="E32" s="27"/>
      <c r="F32" s="27"/>
    </row>
    <row r="34" spans="2:10" x14ac:dyDescent="0.25">
      <c r="B34" s="28">
        <f>B7</f>
        <v>5.8823529411764705E-2</v>
      </c>
      <c r="C34" s="28">
        <f>C7</f>
        <v>0.05</v>
      </c>
      <c r="D34" s="27"/>
      <c r="E34" s="27"/>
      <c r="F34" s="27"/>
    </row>
    <row r="35" spans="2:10" x14ac:dyDescent="0.25">
      <c r="B35" s="27"/>
      <c r="C35" s="27"/>
      <c r="D35" s="28">
        <f>D8</f>
        <v>6.5362312266337028E-2</v>
      </c>
      <c r="E35" s="27"/>
      <c r="F35" s="27"/>
      <c r="H35">
        <f>B34*C34*D35*(1-E36)</f>
        <v>1.7361703679201788E-4</v>
      </c>
      <c r="I35">
        <f>B34*C34*D35*E36*(1-F36)</f>
        <v>1.6823880622068083E-5</v>
      </c>
      <c r="J35">
        <f>B34*C34*D35*E36*F36</f>
        <v>1.8011774869052809E-6</v>
      </c>
    </row>
    <row r="36" spans="2:10" x14ac:dyDescent="0.25">
      <c r="B36" s="27"/>
      <c r="C36" s="27"/>
      <c r="D36" s="27"/>
      <c r="E36" s="28">
        <f>E9</f>
        <v>9.6883349708427088E-2</v>
      </c>
      <c r="F36" s="28">
        <f>F9</f>
        <v>9.670721435427318E-2</v>
      </c>
    </row>
    <row r="37" spans="2:10" x14ac:dyDescent="0.25">
      <c r="B37" s="31"/>
      <c r="C37" s="31"/>
      <c r="D37" s="31"/>
      <c r="E37" s="31"/>
      <c r="F37" s="31"/>
    </row>
    <row r="38" spans="2:10" x14ac:dyDescent="0.25">
      <c r="B38" s="27"/>
      <c r="C38" s="27"/>
      <c r="D38" s="27"/>
      <c r="E38" s="28">
        <f>E7</f>
        <v>4.7619047619047616E-2</v>
      </c>
      <c r="F38" s="28">
        <f>F7</f>
        <v>5.5555555555555552E-2</v>
      </c>
    </row>
    <row r="39" spans="2:10" x14ac:dyDescent="0.25">
      <c r="B39" s="27"/>
      <c r="C39" s="27"/>
      <c r="D39" s="28">
        <f>D8</f>
        <v>6.5362312266337028E-2</v>
      </c>
      <c r="E39" s="27"/>
      <c r="F39" s="27"/>
      <c r="H39">
        <f>B40*C40*D39*(1-E38)</f>
        <v>6.4589297231149728E-4</v>
      </c>
      <c r="I39">
        <f>B40*C40*D39*E38*(1-F38)</f>
        <v>3.050050147026515E-5</v>
      </c>
      <c r="J39">
        <f>B40*C40*D39*E38*F38</f>
        <v>1.7941471453097146E-6</v>
      </c>
    </row>
    <row r="40" spans="2:10" x14ac:dyDescent="0.25">
      <c r="B40" s="28">
        <f>B9</f>
        <v>0.10751046339281632</v>
      </c>
      <c r="C40" s="28">
        <f>C9</f>
        <v>9.6509866982003201E-2</v>
      </c>
      <c r="D40" s="27"/>
      <c r="E40" s="27"/>
      <c r="F40" s="27"/>
    </row>
    <row r="41" spans="2:10" x14ac:dyDescent="0.25">
      <c r="B41" s="31"/>
      <c r="C41" s="31"/>
      <c r="D41" s="31"/>
      <c r="E41" s="31"/>
      <c r="F41" s="31"/>
    </row>
    <row r="42" spans="2:10" x14ac:dyDescent="0.25">
      <c r="G42" t="s">
        <v>12</v>
      </c>
      <c r="H42">
        <f>SUM(H15:H39)</f>
        <v>2.84425443733957E-3</v>
      </c>
      <c r="I42">
        <f>SUM(I15:I39)</f>
        <v>2.0513105985580336E-4</v>
      </c>
      <c r="J42">
        <f>SUM(J15:J39)</f>
        <v>1.8411717647574339E-5</v>
      </c>
    </row>
    <row r="44" spans="2:10" x14ac:dyDescent="0.25">
      <c r="G44" t="s">
        <v>67</v>
      </c>
      <c r="H44">
        <f>'Main Page'!K15</f>
        <v>20</v>
      </c>
      <c r="I44">
        <f>'Main Page'!L15</f>
        <v>200</v>
      </c>
      <c r="J44">
        <f>'Main Page'!M15</f>
        <v>2000</v>
      </c>
    </row>
    <row r="45" spans="2:10" x14ac:dyDescent="0.25">
      <c r="G45" t="s">
        <v>50</v>
      </c>
      <c r="H45">
        <f>H44*H42</f>
        <v>5.68850887467914E-2</v>
      </c>
      <c r="I45">
        <f>I44*I42</f>
        <v>4.1026211971160673E-2</v>
      </c>
      <c r="J45">
        <f>J44*J42</f>
        <v>3.6823435295148678E-2</v>
      </c>
    </row>
    <row r="47" spans="2:10" x14ac:dyDescent="0.25">
      <c r="J47" s="22" t="s">
        <v>109</v>
      </c>
    </row>
    <row r="48" spans="2:10" x14ac:dyDescent="0.25">
      <c r="J48">
        <f>SUM(H45:J45)</f>
        <v>0.13473473601310074</v>
      </c>
    </row>
  </sheetData>
  <mergeCells count="1"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zoomScale="85" zoomScaleNormal="85" workbookViewId="0"/>
  </sheetViews>
  <sheetFormatPr defaultRowHeight="15" x14ac:dyDescent="0.25"/>
  <cols>
    <col min="3" max="3" width="8.140625" bestFit="1" customWidth="1"/>
    <col min="4" max="4" width="8.140625" customWidth="1"/>
    <col min="5" max="6" width="8" customWidth="1"/>
    <col min="7" max="7" width="10.85546875" bestFit="1" customWidth="1"/>
    <col min="8" max="8" width="8" bestFit="1" customWidth="1"/>
    <col min="9" max="9" width="9.140625" customWidth="1"/>
    <col min="10" max="10" width="11.28515625" customWidth="1"/>
    <col min="11" max="11" width="13.42578125" customWidth="1"/>
    <col min="12" max="12" width="12.42578125" customWidth="1"/>
    <col min="16" max="16" width="40.28515625" bestFit="1" customWidth="1"/>
    <col min="18" max="18" width="39" bestFit="1" customWidth="1"/>
  </cols>
  <sheetData>
    <row r="2" spans="2:11" x14ac:dyDescent="0.25">
      <c r="B2" s="13" t="s">
        <v>1</v>
      </c>
    </row>
    <row r="4" spans="2:11" x14ac:dyDescent="0.25">
      <c r="B4" t="s">
        <v>103</v>
      </c>
    </row>
    <row r="6" spans="2:11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1" x14ac:dyDescent="0.25">
      <c r="B7" s="27">
        <f>REEL1!C19</f>
        <v>0.11764705882352941</v>
      </c>
      <c r="C7" s="27">
        <f>REEL2!C19</f>
        <v>0.05</v>
      </c>
      <c r="D7" s="27">
        <f>REEL3!C19</f>
        <v>0.1</v>
      </c>
      <c r="E7" s="27">
        <f>REEL4!C19</f>
        <v>9.5238095238095233E-2</v>
      </c>
      <c r="F7" s="27">
        <f>REEL5!C19</f>
        <v>0.16666666666666666</v>
      </c>
    </row>
    <row r="8" spans="2:11" x14ac:dyDescent="0.25">
      <c r="B8" s="27">
        <f>REEL1!C20</f>
        <v>0.14358288770053476</v>
      </c>
      <c r="C8" s="27">
        <f>REEL2!C20</f>
        <v>6.7010663914688684E-2</v>
      </c>
      <c r="D8" s="27">
        <f>REEL3!C20</f>
        <v>0.1248766713162998</v>
      </c>
      <c r="E8" s="27">
        <f>REEL4!C20</f>
        <v>0.12658730158730158</v>
      </c>
      <c r="F8" s="27">
        <f>REEL5!C20</f>
        <v>0.18787707390648567</v>
      </c>
    </row>
    <row r="9" spans="2:11" x14ac:dyDescent="0.25">
      <c r="B9" s="27">
        <f>REEL1!C21</f>
        <v>0.18743739920210511</v>
      </c>
      <c r="C9" s="27">
        <f>REEL2!C21</f>
        <v>9.6509866982003201E-2</v>
      </c>
      <c r="D9" s="27">
        <f>REEL3!C21</f>
        <v>0.17016253440402049</v>
      </c>
      <c r="E9" s="27">
        <f>REEL4!C21</f>
        <v>0.17391280889732899</v>
      </c>
      <c r="F9" s="27">
        <f>REEL5!C21</f>
        <v>0.21607828446063737</v>
      </c>
    </row>
    <row r="10" spans="2:11" x14ac:dyDescent="0.25">
      <c r="H10" s="3"/>
      <c r="I10" s="3"/>
      <c r="J10" s="3"/>
      <c r="K10" s="3"/>
    </row>
    <row r="11" spans="2:11" x14ac:dyDescent="0.25">
      <c r="H11" s="3"/>
      <c r="I11" s="3"/>
      <c r="J11" s="3"/>
      <c r="K11" s="3"/>
    </row>
    <row r="12" spans="2:11" x14ac:dyDescent="0.25">
      <c r="H12" s="47" t="s">
        <v>51</v>
      </c>
      <c r="I12" s="47"/>
      <c r="J12" s="47"/>
      <c r="K12" s="3"/>
    </row>
    <row r="13" spans="2:11" x14ac:dyDescent="0.25">
      <c r="H13" s="2" t="s">
        <v>43</v>
      </c>
      <c r="I13" s="2" t="s">
        <v>44</v>
      </c>
      <c r="J13" s="2" t="s">
        <v>45</v>
      </c>
      <c r="K13" s="3"/>
    </row>
    <row r="14" spans="2:11" x14ac:dyDescent="0.25">
      <c r="B14" s="26"/>
      <c r="C14" s="26"/>
      <c r="D14" s="26"/>
      <c r="E14" s="26"/>
      <c r="F14" s="26"/>
      <c r="K14" s="3"/>
    </row>
    <row r="15" spans="2:11" x14ac:dyDescent="0.25">
      <c r="B15" s="28">
        <f>B8</f>
        <v>0.14358288770053476</v>
      </c>
      <c r="C15" s="28">
        <f>C8</f>
        <v>6.7010663914688684E-2</v>
      </c>
      <c r="D15" s="28">
        <f>D8</f>
        <v>0.1248766713162998</v>
      </c>
      <c r="E15" s="28">
        <f>E8</f>
        <v>0.12658730158730158</v>
      </c>
      <c r="F15" s="28">
        <f>F8</f>
        <v>0.18787707390648567</v>
      </c>
      <c r="H15" s="30">
        <f>B15*C15*D15*(1-E15)</f>
        <v>1.0494153678344714E-3</v>
      </c>
      <c r="I15">
        <f>B15*C15*D15*E15*(1-F15)</f>
        <v>1.2352072470196327E-4</v>
      </c>
      <c r="J15">
        <f>B15*C15*D15*E15*F15</f>
        <v>2.8575369045967827E-5</v>
      </c>
      <c r="K15" s="3"/>
    </row>
    <row r="16" spans="2:11" x14ac:dyDescent="0.25">
      <c r="B16" s="27"/>
      <c r="C16" s="26"/>
      <c r="D16" s="26"/>
      <c r="E16" s="26"/>
      <c r="F16" s="26"/>
      <c r="H16" s="3"/>
      <c r="K16" s="3"/>
    </row>
    <row r="17" spans="2:10" x14ac:dyDescent="0.25">
      <c r="H17" s="3"/>
    </row>
    <row r="18" spans="2:10" x14ac:dyDescent="0.25">
      <c r="B18" s="28">
        <f>B7</f>
        <v>0.11764705882352941</v>
      </c>
      <c r="C18" s="28">
        <f>C7</f>
        <v>0.05</v>
      </c>
      <c r="D18" s="28">
        <f>D7</f>
        <v>0.1</v>
      </c>
      <c r="E18" s="28">
        <f>E7</f>
        <v>9.5238095238095233E-2</v>
      </c>
      <c r="F18" s="28">
        <f>F7</f>
        <v>0.16666666666666666</v>
      </c>
    </row>
    <row r="19" spans="2:10" x14ac:dyDescent="0.25">
      <c r="B19" s="27"/>
      <c r="C19" s="26"/>
      <c r="D19" s="26"/>
      <c r="E19" s="26"/>
      <c r="F19" s="26"/>
      <c r="H19" s="30">
        <f>B18*C18*D18*(1-E18)</f>
        <v>5.3221288515406171E-4</v>
      </c>
      <c r="I19" s="3">
        <f>(B18*C18*D18*E18)*(1-F18)</f>
        <v>4.6685340802987865E-5</v>
      </c>
      <c r="J19" s="3">
        <f>B18*C18*D18*E18*F18</f>
        <v>9.3370681605975721E-6</v>
      </c>
    </row>
    <row r="20" spans="2:10" x14ac:dyDescent="0.25">
      <c r="B20" s="27"/>
      <c r="C20" s="26"/>
      <c r="D20" s="26"/>
      <c r="E20" s="26"/>
      <c r="F20" s="26"/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B22" s="26"/>
      <c r="C22" s="26"/>
      <c r="D22" s="26"/>
      <c r="E22" s="26"/>
      <c r="F22" s="26"/>
      <c r="H22" s="3"/>
      <c r="I22" s="3"/>
      <c r="J22" s="3"/>
    </row>
    <row r="23" spans="2:10" x14ac:dyDescent="0.25">
      <c r="B23" s="26"/>
      <c r="C23" s="26"/>
      <c r="D23" s="26"/>
      <c r="E23" s="26"/>
      <c r="F23" s="26"/>
      <c r="H23" s="3">
        <f>B24*C24*D24*(1-E24)</f>
        <v>2.5428327732372165E-3</v>
      </c>
      <c r="I23" s="3">
        <f>B24*C24*D24*E24*(1-F24)</f>
        <v>4.1965864739356882E-4</v>
      </c>
      <c r="J23" s="3">
        <f>B24*C24*D24*E24*F24</f>
        <v>1.1567369392935341E-4</v>
      </c>
    </row>
    <row r="24" spans="2:10" x14ac:dyDescent="0.25">
      <c r="B24" s="28">
        <f>B9</f>
        <v>0.18743739920210511</v>
      </c>
      <c r="C24" s="28">
        <f>C9</f>
        <v>9.6509866982003201E-2</v>
      </c>
      <c r="D24" s="28">
        <f>D9</f>
        <v>0.17016253440402049</v>
      </c>
      <c r="E24" s="28">
        <f>E9</f>
        <v>0.17391280889732899</v>
      </c>
      <c r="F24" s="28">
        <f>F9</f>
        <v>0.21607828446063737</v>
      </c>
    </row>
    <row r="26" spans="2:10" x14ac:dyDescent="0.25">
      <c r="B26" s="26"/>
      <c r="C26" s="26"/>
      <c r="D26" s="28">
        <f>D7</f>
        <v>0.1</v>
      </c>
      <c r="E26" s="26"/>
      <c r="F26" s="26"/>
    </row>
    <row r="27" spans="2:10" x14ac:dyDescent="0.25">
      <c r="B27" s="26"/>
      <c r="C27" s="28">
        <f>C8</f>
        <v>6.7010663914688684E-2</v>
      </c>
      <c r="D27" s="26"/>
      <c r="E27" s="28">
        <f>E8</f>
        <v>0.12658730158730158</v>
      </c>
      <c r="F27" s="26"/>
      <c r="H27">
        <f>B28*C27*D26*(1-E27)</f>
        <v>1.0970329501233851E-3</v>
      </c>
      <c r="I27">
        <f>B28*C27*D26*E27*(1-F28)</f>
        <v>1.2464159780653991E-4</v>
      </c>
      <c r="J27">
        <f>B28*C27*D26*E27*F28</f>
        <v>3.4355908367635395E-5</v>
      </c>
    </row>
    <row r="28" spans="2:10" x14ac:dyDescent="0.25">
      <c r="B28" s="28">
        <f>B9</f>
        <v>0.18743739920210511</v>
      </c>
      <c r="C28" s="26"/>
      <c r="D28" s="26"/>
      <c r="E28" s="26"/>
      <c r="F28" s="28">
        <f>F9</f>
        <v>0.21607828446063737</v>
      </c>
    </row>
    <row r="30" spans="2:10" x14ac:dyDescent="0.25">
      <c r="B30" s="28">
        <f>B7</f>
        <v>0.11764705882352941</v>
      </c>
      <c r="C30" s="27"/>
      <c r="D30" s="27"/>
      <c r="E30" s="27"/>
      <c r="F30" s="28">
        <f>F7</f>
        <v>0.16666666666666666</v>
      </c>
    </row>
    <row r="31" spans="2:10" x14ac:dyDescent="0.25">
      <c r="B31" s="27"/>
      <c r="C31" s="28">
        <f>C8</f>
        <v>6.7010663914688684E-2</v>
      </c>
      <c r="D31" s="27"/>
      <c r="E31" s="28">
        <f>E8</f>
        <v>0.12658730158730158</v>
      </c>
      <c r="F31" s="27"/>
      <c r="H31">
        <f>B30*C31*D32*(1-E31)</f>
        <v>1.1716784497108612E-3</v>
      </c>
      <c r="I31">
        <f>B30*C31*D32*E31*(1-F30)</f>
        <v>1.4151348836050458E-4</v>
      </c>
      <c r="J31">
        <f>B30*C31*D32*E31*F30</f>
        <v>2.8302697672100912E-5</v>
      </c>
    </row>
    <row r="32" spans="2:10" x14ac:dyDescent="0.25">
      <c r="B32" s="27"/>
      <c r="C32" s="27"/>
      <c r="D32" s="28">
        <f>D9</f>
        <v>0.17016253440402049</v>
      </c>
      <c r="E32" s="27"/>
      <c r="F32" s="27"/>
    </row>
    <row r="34" spans="2:10" x14ac:dyDescent="0.25">
      <c r="B34" s="28">
        <f>B7</f>
        <v>0.11764705882352941</v>
      </c>
      <c r="C34" s="28">
        <f>C7</f>
        <v>0.05</v>
      </c>
      <c r="D34" s="27"/>
      <c r="E34" s="27"/>
      <c r="F34" s="27"/>
    </row>
    <row r="35" spans="2:10" x14ac:dyDescent="0.25">
      <c r="B35" s="27"/>
      <c r="C35" s="27"/>
      <c r="D35" s="28">
        <f>D8</f>
        <v>0.1248766713162998</v>
      </c>
      <c r="E35" s="27"/>
      <c r="F35" s="27"/>
      <c r="H35">
        <f>B34*C34*D35*(1-E36)</f>
        <v>6.068177567172564E-4</v>
      </c>
      <c r="I35">
        <f>B34*C34*D35*E36*(1-F36)</f>
        <v>1.0014670318810109E-4</v>
      </c>
      <c r="J35">
        <f>B34*C34*D35*E36*F36</f>
        <v>2.7604194896406023E-5</v>
      </c>
    </row>
    <row r="36" spans="2:10" x14ac:dyDescent="0.25">
      <c r="B36" s="27"/>
      <c r="C36" s="27"/>
      <c r="D36" s="27"/>
      <c r="E36" s="28">
        <f>E9</f>
        <v>0.17391280889732899</v>
      </c>
      <c r="F36" s="28">
        <f>F9</f>
        <v>0.21607828446063737</v>
      </c>
    </row>
    <row r="37" spans="2:10" x14ac:dyDescent="0.25">
      <c r="B37" s="31"/>
      <c r="C37" s="31"/>
      <c r="D37" s="31"/>
      <c r="E37" s="31"/>
      <c r="F37" s="31"/>
    </row>
    <row r="38" spans="2:10" x14ac:dyDescent="0.25">
      <c r="B38" s="27"/>
      <c r="C38" s="27"/>
      <c r="D38" s="27"/>
      <c r="E38" s="28">
        <f>E7</f>
        <v>9.5238095238095233E-2</v>
      </c>
      <c r="F38" s="28">
        <f>F7</f>
        <v>0.16666666666666666</v>
      </c>
    </row>
    <row r="39" spans="2:10" x14ac:dyDescent="0.25">
      <c r="B39" s="27"/>
      <c r="C39" s="27"/>
      <c r="D39" s="28">
        <f>D8</f>
        <v>0.1248766713162998</v>
      </c>
      <c r="E39" s="27"/>
      <c r="F39" s="27"/>
      <c r="H39">
        <f>B40*C40*D39*(1-E38)</f>
        <v>2.0438244326578523E-3</v>
      </c>
      <c r="I39">
        <f>B40*C40*D39*E38*(1-F38)</f>
        <v>1.7928284496998703E-4</v>
      </c>
      <c r="J39">
        <f>B40*C40*D39*E38*F38</f>
        <v>3.5856568993997403E-5</v>
      </c>
    </row>
    <row r="40" spans="2:10" x14ac:dyDescent="0.25">
      <c r="B40" s="28">
        <f>B9</f>
        <v>0.18743739920210511</v>
      </c>
      <c r="C40" s="28">
        <f>C9</f>
        <v>9.6509866982003201E-2</v>
      </c>
      <c r="D40" s="27"/>
      <c r="E40" s="27"/>
      <c r="F40" s="27"/>
    </row>
    <row r="41" spans="2:10" x14ac:dyDescent="0.25">
      <c r="B41" s="31"/>
      <c r="C41" s="31"/>
      <c r="D41" s="31"/>
      <c r="E41" s="31"/>
      <c r="F41" s="31"/>
    </row>
    <row r="42" spans="2:10" x14ac:dyDescent="0.25">
      <c r="G42" t="s">
        <v>12</v>
      </c>
      <c r="H42">
        <f>SUM(H15:H39)</f>
        <v>9.0438146154351046E-3</v>
      </c>
      <c r="I42">
        <f t="shared" ref="I42:J42" si="0">SUM(I15:I39)</f>
        <v>1.1354493472236528E-3</v>
      </c>
      <c r="J42">
        <f t="shared" si="0"/>
        <v>2.7970550106605848E-4</v>
      </c>
    </row>
    <row r="44" spans="2:10" x14ac:dyDescent="0.25">
      <c r="G44" t="s">
        <v>46</v>
      </c>
      <c r="H44">
        <f>'Main Page'!K16</f>
        <v>10</v>
      </c>
      <c r="I44">
        <f>'Main Page'!L16</f>
        <v>20</v>
      </c>
      <c r="J44">
        <f>'Main Page'!M16</f>
        <v>60</v>
      </c>
    </row>
    <row r="45" spans="2:10" x14ac:dyDescent="0.25">
      <c r="G45" t="s">
        <v>95</v>
      </c>
      <c r="H45">
        <f>H44*H42</f>
        <v>9.0438146154351043E-2</v>
      </c>
      <c r="I45">
        <f>I44*I42</f>
        <v>2.2708986944473056E-2</v>
      </c>
      <c r="J45">
        <f>J44*J42</f>
        <v>1.678233006396351E-2</v>
      </c>
    </row>
    <row r="47" spans="2:10" x14ac:dyDescent="0.25">
      <c r="J47" s="22" t="s">
        <v>109</v>
      </c>
    </row>
    <row r="48" spans="2:10" x14ac:dyDescent="0.25">
      <c r="J48">
        <f>SUM(H45:J45)</f>
        <v>0.12992946316278761</v>
      </c>
    </row>
  </sheetData>
  <mergeCells count="1"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zoomScale="85" zoomScaleNormal="85" workbookViewId="0"/>
  </sheetViews>
  <sheetFormatPr defaultRowHeight="15" x14ac:dyDescent="0.25"/>
  <cols>
    <col min="3" max="3" width="8.140625" bestFit="1" customWidth="1"/>
    <col min="4" max="4" width="8.140625" customWidth="1"/>
    <col min="5" max="6" width="8" bestFit="1" customWidth="1"/>
    <col min="7" max="7" width="10.85546875" bestFit="1" customWidth="1"/>
    <col min="8" max="8" width="8" bestFit="1" customWidth="1"/>
    <col min="10" max="10" width="12" customWidth="1"/>
    <col min="11" max="11" width="13.42578125" customWidth="1"/>
    <col min="12" max="12" width="12.42578125" customWidth="1"/>
    <col min="16" max="16" width="12.28515625" bestFit="1" customWidth="1"/>
    <col min="18" max="18" width="39" bestFit="1" customWidth="1"/>
  </cols>
  <sheetData>
    <row r="2" spans="2:11" x14ac:dyDescent="0.25">
      <c r="B2" s="15" t="s">
        <v>2</v>
      </c>
    </row>
    <row r="4" spans="2:11" x14ac:dyDescent="0.25">
      <c r="B4" t="s">
        <v>103</v>
      </c>
    </row>
    <row r="6" spans="2:11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1" x14ac:dyDescent="0.25">
      <c r="B7" s="27">
        <f>REEL1!C24</f>
        <v>0.11764705882352941</v>
      </c>
      <c r="C7" s="27">
        <f>REEL2!C24</f>
        <v>0.15</v>
      </c>
      <c r="D7" s="27">
        <f>REEL3!C24</f>
        <v>0.15</v>
      </c>
      <c r="E7" s="27">
        <f>REEL4!C24</f>
        <v>0.14285714285714285</v>
      </c>
      <c r="F7" s="27">
        <f>REEL5!C24</f>
        <v>0.1111111111111111</v>
      </c>
    </row>
    <row r="8" spans="2:11" x14ac:dyDescent="0.25">
      <c r="B8" s="27">
        <f>REEL1!C25</f>
        <v>0.14358288770053476</v>
      </c>
      <c r="C8" s="27">
        <f>REEL2!C25</f>
        <v>0.18245614035087721</v>
      </c>
      <c r="D8" s="27">
        <f>REEL3!C25</f>
        <v>0.17751108540582225</v>
      </c>
      <c r="E8" s="27">
        <f>REEL4!C25</f>
        <v>0.18110902255639097</v>
      </c>
      <c r="F8" s="27">
        <f>REEL5!C25</f>
        <v>0.13358471593765711</v>
      </c>
    </row>
    <row r="9" spans="2:11" x14ac:dyDescent="0.25">
      <c r="B9" s="27">
        <f>REEL1!C26</f>
        <v>0.18743739920210511</v>
      </c>
      <c r="C9" s="27">
        <f>REEL2!C26</f>
        <v>0.22314991510037949</v>
      </c>
      <c r="D9" s="27">
        <f>REEL3!C26</f>
        <v>0.22240066435112871</v>
      </c>
      <c r="E9" s="27">
        <f>REEL4!C26</f>
        <v>0.22653223969013442</v>
      </c>
      <c r="F9" s="27">
        <f>REEL5!C26</f>
        <v>0.17017051575875108</v>
      </c>
    </row>
    <row r="10" spans="2:11" x14ac:dyDescent="0.25">
      <c r="H10" s="3"/>
      <c r="I10" s="3"/>
      <c r="J10" s="3"/>
      <c r="K10" s="3"/>
    </row>
    <row r="11" spans="2:11" x14ac:dyDescent="0.25">
      <c r="H11" s="3"/>
      <c r="I11" s="3"/>
      <c r="J11" s="3"/>
      <c r="K11" s="3"/>
    </row>
    <row r="12" spans="2:11" x14ac:dyDescent="0.25">
      <c r="H12" s="47" t="s">
        <v>51</v>
      </c>
      <c r="I12" s="47"/>
      <c r="J12" s="47"/>
      <c r="K12" s="3"/>
    </row>
    <row r="13" spans="2:11" x14ac:dyDescent="0.25">
      <c r="H13" s="2" t="s">
        <v>43</v>
      </c>
      <c r="I13" s="2" t="s">
        <v>44</v>
      </c>
      <c r="J13" s="2" t="s">
        <v>45</v>
      </c>
      <c r="K13" s="3"/>
    </row>
    <row r="14" spans="2:11" x14ac:dyDescent="0.25">
      <c r="B14" s="26"/>
      <c r="C14" s="26"/>
      <c r="D14" s="26"/>
      <c r="E14" s="26"/>
      <c r="F14" s="26"/>
      <c r="K14" s="3"/>
    </row>
    <row r="15" spans="2:11" x14ac:dyDescent="0.25">
      <c r="B15" s="28">
        <f>B8</f>
        <v>0.14358288770053476</v>
      </c>
      <c r="C15" s="28">
        <f>C8</f>
        <v>0.18245614035087721</v>
      </c>
      <c r="D15" s="28">
        <f>D8</f>
        <v>0.17751108540582225</v>
      </c>
      <c r="E15" s="28">
        <f>E8</f>
        <v>0.18110902255639097</v>
      </c>
      <c r="F15" s="28">
        <f>F8</f>
        <v>0.13358471593765711</v>
      </c>
      <c r="H15" s="30">
        <f>B15*C15*D15*(1-E15)</f>
        <v>3.8081384795830091E-3</v>
      </c>
      <c r="I15">
        <f>B15*C15*D15*E15*(1-F15)</f>
        <v>7.2971426835167304E-4</v>
      </c>
      <c r="J15">
        <f>B15*C15*D15*E15*F15</f>
        <v>1.1250802593920937E-4</v>
      </c>
      <c r="K15" s="3"/>
    </row>
    <row r="16" spans="2:11" x14ac:dyDescent="0.25">
      <c r="B16" s="27"/>
      <c r="C16" s="26"/>
      <c r="D16" s="26"/>
      <c r="E16" s="26"/>
      <c r="F16" s="26"/>
      <c r="H16" s="3"/>
      <c r="K16" s="3"/>
    </row>
    <row r="17" spans="2:10" x14ac:dyDescent="0.25">
      <c r="H17" s="3"/>
    </row>
    <row r="18" spans="2:10" x14ac:dyDescent="0.25">
      <c r="B18" s="28">
        <f>B7</f>
        <v>0.11764705882352941</v>
      </c>
      <c r="C18" s="28">
        <f>C7</f>
        <v>0.15</v>
      </c>
      <c r="D18" s="28">
        <f>D7</f>
        <v>0.15</v>
      </c>
      <c r="E18" s="28">
        <f>E7</f>
        <v>0.14285714285714285</v>
      </c>
      <c r="F18" s="28">
        <f>F7</f>
        <v>0.1111111111111111</v>
      </c>
    </row>
    <row r="19" spans="2:10" x14ac:dyDescent="0.25">
      <c r="B19" s="27"/>
      <c r="C19" s="26"/>
      <c r="D19" s="26"/>
      <c r="E19" s="26"/>
      <c r="F19" s="26"/>
      <c r="H19" s="30">
        <f>B18*C18*D18*(1-E18)</f>
        <v>2.2689075630252103E-3</v>
      </c>
      <c r="I19" s="3">
        <f>(B18*C18*D18*E18)*(1-F18)</f>
        <v>3.3613445378151251E-4</v>
      </c>
      <c r="J19" s="3">
        <f>B18*C18*D18*E18*F18</f>
        <v>4.2016806722689063E-5</v>
      </c>
    </row>
    <row r="20" spans="2:10" x14ac:dyDescent="0.25">
      <c r="B20" s="27"/>
      <c r="C20" s="26"/>
      <c r="D20" s="26"/>
      <c r="E20" s="26"/>
      <c r="F20" s="26"/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B22" s="26"/>
      <c r="C22" s="26"/>
      <c r="D22" s="26"/>
      <c r="E22" s="26"/>
      <c r="F22" s="26"/>
      <c r="H22" s="3"/>
      <c r="I22" s="3"/>
      <c r="J22" s="3"/>
    </row>
    <row r="23" spans="2:10" x14ac:dyDescent="0.25">
      <c r="B23" s="26"/>
      <c r="C23" s="26"/>
      <c r="D23" s="26"/>
      <c r="E23" s="26"/>
      <c r="F23" s="26"/>
      <c r="H23" s="3">
        <f>B24*C24*D24*(1-E24)</f>
        <v>7.1950078461931232E-3</v>
      </c>
      <c r="I23" s="3">
        <f>B24*C24*D24*E24*(1-F24)</f>
        <v>1.7486703084557032E-3</v>
      </c>
      <c r="J23" s="3">
        <f>B24*C24*D24*E24*F24</f>
        <v>3.5859430633994067E-4</v>
      </c>
    </row>
    <row r="24" spans="2:10" x14ac:dyDescent="0.25">
      <c r="B24" s="28">
        <f>B9</f>
        <v>0.18743739920210511</v>
      </c>
      <c r="C24" s="28">
        <f>C9</f>
        <v>0.22314991510037949</v>
      </c>
      <c r="D24" s="28">
        <f>D9</f>
        <v>0.22240066435112871</v>
      </c>
      <c r="E24" s="28">
        <f>E9</f>
        <v>0.22653223969013442</v>
      </c>
      <c r="F24" s="28">
        <f>F9</f>
        <v>0.17017051575875108</v>
      </c>
    </row>
    <row r="26" spans="2:10" x14ac:dyDescent="0.25">
      <c r="B26" s="26"/>
      <c r="C26" s="26"/>
      <c r="D26" s="28">
        <f>D7</f>
        <v>0.15</v>
      </c>
      <c r="E26" s="26"/>
      <c r="F26" s="26"/>
    </row>
    <row r="27" spans="2:10" x14ac:dyDescent="0.25">
      <c r="B27" s="26"/>
      <c r="C27" s="28">
        <f>C8</f>
        <v>0.18245614035087721</v>
      </c>
      <c r="D27" s="26"/>
      <c r="E27" s="28">
        <f>E8</f>
        <v>0.18110902255639097</v>
      </c>
      <c r="F27" s="26"/>
      <c r="H27">
        <f>B28*C27*D26*(1-E27)</f>
        <v>4.200800706415363E-3</v>
      </c>
      <c r="I27">
        <f>B28*C27*D26*E27*(1-F28)</f>
        <v>7.7096549322927912E-4</v>
      </c>
      <c r="J27">
        <f>B28*C27*D26*E27*F28</f>
        <v>1.5809946272876108E-4</v>
      </c>
    </row>
    <row r="28" spans="2:10" x14ac:dyDescent="0.25">
      <c r="B28" s="28">
        <f>B9</f>
        <v>0.18743739920210511</v>
      </c>
      <c r="C28" s="26"/>
      <c r="D28" s="26"/>
      <c r="E28" s="26"/>
      <c r="F28" s="28">
        <f>F9</f>
        <v>0.17017051575875108</v>
      </c>
    </row>
    <row r="30" spans="2:10" x14ac:dyDescent="0.25">
      <c r="B30" s="28">
        <f>B7</f>
        <v>0.11764705882352941</v>
      </c>
      <c r="C30" s="27"/>
      <c r="D30" s="27"/>
      <c r="E30" s="27"/>
      <c r="F30" s="28">
        <f>F7</f>
        <v>0.1111111111111111</v>
      </c>
    </row>
    <row r="31" spans="2:10" x14ac:dyDescent="0.25">
      <c r="B31" s="27"/>
      <c r="C31" s="28">
        <f>C8</f>
        <v>0.18245614035087721</v>
      </c>
      <c r="D31" s="27"/>
      <c r="E31" s="28">
        <f>E8</f>
        <v>0.18110902255639097</v>
      </c>
      <c r="F31" s="27"/>
      <c r="H31">
        <f>B30*C31*D32*(1-E31)</f>
        <v>3.9093245265467078E-3</v>
      </c>
      <c r="I31">
        <f>B30*C31*D32*E31*(1-F30)</f>
        <v>7.6853420688427303E-4</v>
      </c>
      <c r="J31">
        <f>B30*C31*D32*E31*F30</f>
        <v>9.6066775860534129E-5</v>
      </c>
    </row>
    <row r="32" spans="2:10" x14ac:dyDescent="0.25">
      <c r="B32" s="27"/>
      <c r="C32" s="27"/>
      <c r="D32" s="28">
        <f>D9</f>
        <v>0.22240066435112871</v>
      </c>
      <c r="E32" s="27"/>
      <c r="F32" s="27"/>
    </row>
    <row r="34" spans="2:10" x14ac:dyDescent="0.25">
      <c r="B34" s="28">
        <f>B7</f>
        <v>0.11764705882352941</v>
      </c>
      <c r="C34" s="28">
        <f>C7</f>
        <v>0.15</v>
      </c>
      <c r="D34" s="27"/>
      <c r="E34" s="27"/>
      <c r="F34" s="27"/>
    </row>
    <row r="35" spans="2:10" x14ac:dyDescent="0.25">
      <c r="B35" s="27"/>
      <c r="C35" s="27"/>
      <c r="D35" s="28">
        <f>D8</f>
        <v>0.17751108540582225</v>
      </c>
      <c r="E35" s="27"/>
      <c r="F35" s="27"/>
      <c r="H35">
        <f>B34*C34*D35*(1-E36)</f>
        <v>2.4229253233943753E-3</v>
      </c>
      <c r="I35">
        <f>B34*C34*D35*E36*(1-F36)</f>
        <v>5.8886628940466252E-4</v>
      </c>
      <c r="J35">
        <f>B34*C34*D35*E36*F36</f>
        <v>1.207569531860607E-4</v>
      </c>
    </row>
    <row r="36" spans="2:10" x14ac:dyDescent="0.25">
      <c r="B36" s="27"/>
      <c r="C36" s="27"/>
      <c r="D36" s="27"/>
      <c r="E36" s="28">
        <f>E9</f>
        <v>0.22653223969013442</v>
      </c>
      <c r="F36" s="28">
        <f>F9</f>
        <v>0.17017051575875108</v>
      </c>
    </row>
    <row r="37" spans="2:10" x14ac:dyDescent="0.25">
      <c r="B37" s="31"/>
      <c r="C37" s="31"/>
      <c r="D37" s="31"/>
      <c r="E37" s="31"/>
      <c r="F37" s="31"/>
    </row>
    <row r="38" spans="2:10" x14ac:dyDescent="0.25">
      <c r="B38" s="27"/>
      <c r="C38" s="27"/>
      <c r="D38" s="27"/>
      <c r="E38" s="28">
        <f>E7</f>
        <v>0.14285714285714285</v>
      </c>
      <c r="F38" s="28">
        <f>F7</f>
        <v>0.1111111111111111</v>
      </c>
    </row>
    <row r="39" spans="2:10" x14ac:dyDescent="0.25">
      <c r="B39" s="27"/>
      <c r="C39" s="27"/>
      <c r="D39" s="28">
        <f>D8</f>
        <v>0.17751108540582225</v>
      </c>
      <c r="E39" s="27"/>
      <c r="F39" s="27"/>
      <c r="H39">
        <f>B40*C40*D39*(1-E38)</f>
        <v>6.3640218988495053E-3</v>
      </c>
      <c r="I39">
        <f>B40*C40*D39*E38*(1-F38)</f>
        <v>9.4281805908881533E-4</v>
      </c>
      <c r="J39">
        <f>B40*C40*D39*E38*F38</f>
        <v>1.1785225738610192E-4</v>
      </c>
    </row>
    <row r="40" spans="2:10" x14ac:dyDescent="0.25">
      <c r="B40" s="28">
        <f>B9</f>
        <v>0.18743739920210511</v>
      </c>
      <c r="C40" s="28">
        <f>C9</f>
        <v>0.22314991510037949</v>
      </c>
      <c r="D40" s="27"/>
      <c r="E40" s="27"/>
      <c r="F40" s="27"/>
    </row>
    <row r="41" spans="2:10" x14ac:dyDescent="0.25">
      <c r="B41" s="31"/>
      <c r="C41" s="31"/>
      <c r="D41" s="31"/>
      <c r="E41" s="31"/>
      <c r="F41" s="31"/>
    </row>
    <row r="42" spans="2:10" x14ac:dyDescent="0.25">
      <c r="G42" t="s">
        <v>12</v>
      </c>
      <c r="H42">
        <f>SUM(H15:H39)</f>
        <v>3.0169126344007296E-2</v>
      </c>
      <c r="I42">
        <f t="shared" ref="I42:J42" si="0">SUM(I15:I39)</f>
        <v>5.885703079195918E-3</v>
      </c>
      <c r="J42">
        <f t="shared" si="0"/>
        <v>1.0058945881632969E-3</v>
      </c>
    </row>
    <row r="44" spans="2:10" x14ac:dyDescent="0.25">
      <c r="G44" t="s">
        <v>46</v>
      </c>
      <c r="H44">
        <f>'Main Page'!K17</f>
        <v>3</v>
      </c>
      <c r="I44">
        <f>'Main Page'!L17</f>
        <v>6</v>
      </c>
      <c r="J44">
        <f>'Main Page'!M17</f>
        <v>15</v>
      </c>
    </row>
    <row r="45" spans="2:10" x14ac:dyDescent="0.25">
      <c r="G45" t="s">
        <v>95</v>
      </c>
      <c r="H45">
        <f>H44*H42</f>
        <v>9.0507379032021884E-2</v>
      </c>
      <c r="I45">
        <f>I44*I42</f>
        <v>3.5314218475175504E-2</v>
      </c>
      <c r="J45">
        <f>J44*J42</f>
        <v>1.5088418822449455E-2</v>
      </c>
    </row>
    <row r="47" spans="2:10" x14ac:dyDescent="0.25">
      <c r="J47" s="22" t="s">
        <v>109</v>
      </c>
    </row>
    <row r="48" spans="2:10" x14ac:dyDescent="0.25">
      <c r="J48">
        <f>SUM(H45:J45)</f>
        <v>0.14091001632964686</v>
      </c>
    </row>
  </sheetData>
  <mergeCells count="1">
    <mergeCell ref="H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zoomScale="85" zoomScaleNormal="85" workbookViewId="0"/>
  </sheetViews>
  <sheetFormatPr defaultRowHeight="15" x14ac:dyDescent="0.25"/>
  <cols>
    <col min="3" max="3" width="8.140625" bestFit="1" customWidth="1"/>
    <col min="4" max="4" width="8.140625" customWidth="1"/>
    <col min="5" max="6" width="8" bestFit="1" customWidth="1"/>
    <col min="7" max="7" width="10.85546875" bestFit="1" customWidth="1"/>
    <col min="8" max="8" width="8" bestFit="1" customWidth="1"/>
    <col min="10" max="10" width="12.28515625" bestFit="1" customWidth="1"/>
    <col min="11" max="11" width="13.42578125" customWidth="1"/>
    <col min="12" max="12" width="26.42578125" customWidth="1"/>
    <col min="16" max="16" width="12.28515625" bestFit="1" customWidth="1"/>
    <col min="18" max="18" width="39" bestFit="1" customWidth="1"/>
  </cols>
  <sheetData>
    <row r="2" spans="2:11" x14ac:dyDescent="0.25">
      <c r="B2" s="12" t="s">
        <v>3</v>
      </c>
    </row>
    <row r="4" spans="2:11" x14ac:dyDescent="0.25">
      <c r="B4" t="s">
        <v>103</v>
      </c>
    </row>
    <row r="6" spans="2:11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1" x14ac:dyDescent="0.25">
      <c r="B7" s="27">
        <f>REEL1!C29</f>
        <v>0.29411764705882354</v>
      </c>
      <c r="C7" s="27">
        <f>REEL2!C29</f>
        <v>0.25</v>
      </c>
      <c r="D7" s="27">
        <f>REEL3!C29</f>
        <v>0.3</v>
      </c>
      <c r="E7" s="27">
        <f>REEL4!C29</f>
        <v>0.23809523809523808</v>
      </c>
      <c r="F7" s="27">
        <f>REEL5!C29</f>
        <v>0.27777777777777779</v>
      </c>
    </row>
    <row r="8" spans="2:11" x14ac:dyDescent="0.25">
      <c r="B8" s="27">
        <f>REEL1!C30</f>
        <v>0.27562388591800357</v>
      </c>
      <c r="C8" s="27">
        <f>REEL2!C30</f>
        <v>0.2648778809769522</v>
      </c>
      <c r="D8" s="27">
        <f>REEL3!C30</f>
        <v>0.27939191871080415</v>
      </c>
      <c r="E8" s="27">
        <f>REEL4!C30</f>
        <v>0.2671261487050961</v>
      </c>
      <c r="F8" s="27">
        <f>REEL5!C30</f>
        <v>0.26184640522875818</v>
      </c>
    </row>
    <row r="9" spans="2:11" x14ac:dyDescent="0.25">
      <c r="B9" s="27">
        <f>REEL1!C31</f>
        <v>0.21395924337100805</v>
      </c>
      <c r="C9" s="27">
        <f>REEL2!C31</f>
        <v>0.22948134596741407</v>
      </c>
      <c r="D9" s="27">
        <f>REEL3!C31</f>
        <v>0.21710255688583863</v>
      </c>
      <c r="E9" s="27">
        <f>REEL4!C31</f>
        <v>0.23463823328374414</v>
      </c>
      <c r="F9" s="27">
        <f>REEL5!C31</f>
        <v>0.21755083152141974</v>
      </c>
    </row>
    <row r="10" spans="2:11" x14ac:dyDescent="0.25">
      <c r="H10" s="3"/>
      <c r="I10" s="3"/>
      <c r="J10" s="3"/>
      <c r="K10" s="3"/>
    </row>
    <row r="11" spans="2:11" x14ac:dyDescent="0.25">
      <c r="H11" s="3"/>
      <c r="I11" s="3"/>
      <c r="J11" s="3"/>
      <c r="K11" s="3"/>
    </row>
    <row r="12" spans="2:11" x14ac:dyDescent="0.25">
      <c r="H12" s="47" t="s">
        <v>51</v>
      </c>
      <c r="I12" s="47"/>
      <c r="J12" s="47"/>
      <c r="K12" s="3"/>
    </row>
    <row r="13" spans="2:11" x14ac:dyDescent="0.25">
      <c r="H13" s="2" t="s">
        <v>43</v>
      </c>
      <c r="I13" s="2" t="s">
        <v>44</v>
      </c>
      <c r="J13" s="2" t="s">
        <v>45</v>
      </c>
      <c r="K13" s="3"/>
    </row>
    <row r="14" spans="2:11" x14ac:dyDescent="0.25">
      <c r="B14" s="26"/>
      <c r="C14" s="26"/>
      <c r="D14" s="26"/>
      <c r="E14" s="26"/>
      <c r="F14" s="26"/>
      <c r="K14" s="3"/>
    </row>
    <row r="15" spans="2:11" x14ac:dyDescent="0.25">
      <c r="B15" s="28">
        <f>B8</f>
        <v>0.27562388591800357</v>
      </c>
      <c r="C15" s="28">
        <f>C8</f>
        <v>0.2648778809769522</v>
      </c>
      <c r="D15" s="28">
        <f>D8</f>
        <v>0.27939191871080415</v>
      </c>
      <c r="E15" s="28">
        <f>E8</f>
        <v>0.2671261487050961</v>
      </c>
      <c r="F15" s="28">
        <f>F8</f>
        <v>0.26184640522875818</v>
      </c>
      <c r="H15" s="30">
        <f>B15*C15*D15*(1-E15)</f>
        <v>1.4948775214994261E-2</v>
      </c>
      <c r="I15">
        <f>B15*C15*D15*E15*(1-F15)</f>
        <v>4.0219764820968815E-3</v>
      </c>
      <c r="J15">
        <f>B15*C15*D15*E15*F15</f>
        <v>1.4267221499856674E-3</v>
      </c>
      <c r="K15" s="3"/>
    </row>
    <row r="16" spans="2:11" x14ac:dyDescent="0.25">
      <c r="B16" s="27"/>
      <c r="C16" s="26"/>
      <c r="D16" s="26"/>
      <c r="E16" s="26"/>
      <c r="F16" s="26"/>
      <c r="H16" s="3"/>
      <c r="K16" s="3"/>
    </row>
    <row r="17" spans="2:10" x14ac:dyDescent="0.25">
      <c r="H17" s="3"/>
    </row>
    <row r="18" spans="2:10" x14ac:dyDescent="0.25">
      <c r="B18" s="28">
        <f>B7</f>
        <v>0.29411764705882354</v>
      </c>
      <c r="C18" s="28">
        <f>C7</f>
        <v>0.25</v>
      </c>
      <c r="D18" s="28">
        <f>D7</f>
        <v>0.3</v>
      </c>
      <c r="E18" s="28">
        <f>E7</f>
        <v>0.23809523809523808</v>
      </c>
      <c r="F18" s="28">
        <f>F7</f>
        <v>0.27777777777777779</v>
      </c>
    </row>
    <row r="19" spans="2:10" x14ac:dyDescent="0.25">
      <c r="B19" s="27"/>
      <c r="C19" s="26"/>
      <c r="D19" s="26"/>
      <c r="E19" s="26"/>
      <c r="F19" s="26"/>
      <c r="H19" s="30">
        <f>B18*C18*D18*(1-E18)</f>
        <v>1.680672268907563E-2</v>
      </c>
      <c r="I19" s="3">
        <f>(B18*C18*D18*E18)*(1-F18)</f>
        <v>3.7931839402427642E-3</v>
      </c>
      <c r="J19" s="3">
        <f>B18*C18*D18*E18*F18</f>
        <v>1.4589169000933709E-3</v>
      </c>
    </row>
    <row r="20" spans="2:10" x14ac:dyDescent="0.25">
      <c r="B20" s="27"/>
      <c r="C20" s="26"/>
      <c r="D20" s="26"/>
      <c r="E20" s="26"/>
      <c r="F20" s="26"/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B22" s="26"/>
      <c r="C22" s="26"/>
      <c r="D22" s="26"/>
      <c r="E22" s="26"/>
      <c r="F22" s="26"/>
      <c r="H22" s="3"/>
      <c r="I22" s="3"/>
      <c r="J22" s="3"/>
    </row>
    <row r="23" spans="2:10" x14ac:dyDescent="0.25">
      <c r="B23" s="26"/>
      <c r="C23" s="26"/>
      <c r="D23" s="26"/>
      <c r="E23" s="26"/>
      <c r="F23" s="26"/>
      <c r="H23" s="3">
        <f>B24*C24*D24*(1-E24)</f>
        <v>8.1584967271841145E-3</v>
      </c>
      <c r="I23" s="3">
        <f>B24*C24*D24*E24*(1-F24)</f>
        <v>1.9570336515757282E-3</v>
      </c>
      <c r="J23" s="3">
        <f>B24*C24*D24*E24*F24</f>
        <v>5.4413029672400407E-4</v>
      </c>
    </row>
    <row r="24" spans="2:10" x14ac:dyDescent="0.25">
      <c r="B24" s="28">
        <f>B9</f>
        <v>0.21395924337100805</v>
      </c>
      <c r="C24" s="28">
        <f>C9</f>
        <v>0.22948134596741407</v>
      </c>
      <c r="D24" s="28">
        <f>D9</f>
        <v>0.21710255688583863</v>
      </c>
      <c r="E24" s="28">
        <f>E9</f>
        <v>0.23463823328374414</v>
      </c>
      <c r="F24" s="28">
        <f>F9</f>
        <v>0.21755083152141974</v>
      </c>
    </row>
    <row r="26" spans="2:10" x14ac:dyDescent="0.25">
      <c r="B26" s="26"/>
      <c r="C26" s="26"/>
      <c r="D26" s="28">
        <f>D7</f>
        <v>0.3</v>
      </c>
      <c r="E26" s="26"/>
      <c r="F26" s="26"/>
    </row>
    <row r="27" spans="2:10" x14ac:dyDescent="0.25">
      <c r="B27" s="26"/>
      <c r="C27" s="28">
        <f>C8</f>
        <v>0.2648778809769522</v>
      </c>
      <c r="D27" s="26"/>
      <c r="E27" s="28">
        <f>E8</f>
        <v>0.2671261487050961</v>
      </c>
      <c r="F27" s="26"/>
      <c r="H27">
        <f>B28*C27*D26*(1-E27)</f>
        <v>1.2460263542443737E-2</v>
      </c>
      <c r="I27">
        <f>B28*C27*D26*E27*(1-F28)</f>
        <v>3.5536163358072964E-3</v>
      </c>
      <c r="J27">
        <f>B28*C27*D26*E27*F28</f>
        <v>9.8804142161235077E-4</v>
      </c>
    </row>
    <row r="28" spans="2:10" x14ac:dyDescent="0.25">
      <c r="B28" s="28">
        <f>B9</f>
        <v>0.21395924337100805</v>
      </c>
      <c r="C28" s="26"/>
      <c r="D28" s="26"/>
      <c r="E28" s="26"/>
      <c r="F28" s="28">
        <f>F9</f>
        <v>0.21755083152141974</v>
      </c>
    </row>
    <row r="30" spans="2:10" x14ac:dyDescent="0.25">
      <c r="B30" s="28">
        <f>B7</f>
        <v>0.29411764705882354</v>
      </c>
      <c r="C30" s="27"/>
      <c r="D30" s="27"/>
      <c r="E30" s="27"/>
      <c r="F30" s="28">
        <f>F7</f>
        <v>0.27777777777777779</v>
      </c>
    </row>
    <row r="31" spans="2:10" x14ac:dyDescent="0.25">
      <c r="B31" s="27"/>
      <c r="C31" s="28">
        <f>C8</f>
        <v>0.2648778809769522</v>
      </c>
      <c r="D31" s="27"/>
      <c r="E31" s="28">
        <f>E8</f>
        <v>0.2671261487050961</v>
      </c>
      <c r="F31" s="27"/>
      <c r="H31">
        <f>B30*C31*D32*(1-E31)</f>
        <v>1.2395411277341666E-2</v>
      </c>
      <c r="I31">
        <f>B30*C31*D32*E31*(1-F30)</f>
        <v>3.2630142064589448E-3</v>
      </c>
      <c r="J31">
        <f>B30*C31*D32*E31*F30</f>
        <v>1.2550054640226712E-3</v>
      </c>
    </row>
    <row r="32" spans="2:10" x14ac:dyDescent="0.25">
      <c r="B32" s="27"/>
      <c r="C32" s="27"/>
      <c r="D32" s="28">
        <f>D9</f>
        <v>0.21710255688583863</v>
      </c>
      <c r="E32" s="27"/>
      <c r="F32" s="27"/>
    </row>
    <row r="34" spans="2:10" x14ac:dyDescent="0.25">
      <c r="B34" s="28">
        <f>B7</f>
        <v>0.29411764705882354</v>
      </c>
      <c r="C34" s="28">
        <f>C7</f>
        <v>0.25</v>
      </c>
      <c r="D34" s="27"/>
      <c r="E34" s="27"/>
      <c r="F34" s="27"/>
    </row>
    <row r="35" spans="2:10" x14ac:dyDescent="0.25">
      <c r="B35" s="27"/>
      <c r="C35" s="27"/>
      <c r="D35" s="28">
        <f>D8</f>
        <v>0.27939191871080415</v>
      </c>
      <c r="E35" s="27"/>
      <c r="F35" s="27"/>
      <c r="H35">
        <f>B34*C34*D35*(1-E36)</f>
        <v>1.5723227390496003E-2</v>
      </c>
      <c r="I35">
        <f>B34*C34*D35*E36*(1-F36)</f>
        <v>3.7716366315438108E-3</v>
      </c>
      <c r="J35">
        <f>B34*C34*D35*E36*F36</f>
        <v>1.0486594125781407E-3</v>
      </c>
    </row>
    <row r="36" spans="2:10" x14ac:dyDescent="0.25">
      <c r="B36" s="27"/>
      <c r="C36" s="27"/>
      <c r="D36" s="27"/>
      <c r="E36" s="28">
        <f>E9</f>
        <v>0.23463823328374414</v>
      </c>
      <c r="F36" s="28">
        <f>F9</f>
        <v>0.21755083152141974</v>
      </c>
    </row>
    <row r="37" spans="2:10" x14ac:dyDescent="0.25">
      <c r="B37" s="31"/>
      <c r="C37" s="31"/>
      <c r="D37" s="31"/>
      <c r="E37" s="31"/>
      <c r="F37" s="31"/>
    </row>
    <row r="38" spans="2:10" x14ac:dyDescent="0.25">
      <c r="B38" s="27"/>
      <c r="C38" s="27"/>
      <c r="D38" s="27"/>
      <c r="E38" s="28">
        <f>E7</f>
        <v>0.23809523809523808</v>
      </c>
      <c r="F38" s="28">
        <f>F7</f>
        <v>0.27777777777777779</v>
      </c>
    </row>
    <row r="39" spans="2:10" x14ac:dyDescent="0.25">
      <c r="B39" s="27"/>
      <c r="C39" s="27"/>
      <c r="D39" s="28">
        <f>D8</f>
        <v>0.27939191871080415</v>
      </c>
      <c r="E39" s="27"/>
      <c r="F39" s="27"/>
      <c r="H39">
        <f>B40*C40*D39*(1-E38)</f>
        <v>1.045184522717128E-2</v>
      </c>
      <c r="I39">
        <f>B40*C40*D39*E38*(1-F38)</f>
        <v>2.35892340196574E-3</v>
      </c>
      <c r="J39">
        <f>B40*C40*D39*E38*F38</f>
        <v>9.072782315252847E-4</v>
      </c>
    </row>
    <row r="40" spans="2:10" x14ac:dyDescent="0.25">
      <c r="B40" s="28">
        <f>B9</f>
        <v>0.21395924337100805</v>
      </c>
      <c r="C40" s="28">
        <f>C9</f>
        <v>0.22948134596741407</v>
      </c>
      <c r="D40" s="27"/>
      <c r="E40" s="27"/>
      <c r="F40" s="27"/>
    </row>
    <row r="41" spans="2:10" x14ac:dyDescent="0.25">
      <c r="B41" s="31"/>
      <c r="C41" s="31"/>
      <c r="D41" s="31"/>
      <c r="E41" s="31"/>
      <c r="F41" s="31"/>
    </row>
    <row r="42" spans="2:10" x14ac:dyDescent="0.25">
      <c r="G42" t="s">
        <v>12</v>
      </c>
      <c r="H42">
        <f>SUM(H15:H39)</f>
        <v>9.0944742068706688E-2</v>
      </c>
      <c r="I42">
        <f t="shared" ref="I42:J42" si="0">SUM(I15:I39)</f>
        <v>2.2719384649691168E-2</v>
      </c>
      <c r="J42">
        <f t="shared" si="0"/>
        <v>7.628753876541489E-3</v>
      </c>
    </row>
    <row r="44" spans="2:10" x14ac:dyDescent="0.25">
      <c r="G44" t="s">
        <v>46</v>
      </c>
      <c r="H44">
        <f>'Main Page'!K18</f>
        <v>1</v>
      </c>
      <c r="I44">
        <f>'Main Page'!L18</f>
        <v>3</v>
      </c>
      <c r="J44">
        <f>'Main Page'!M18</f>
        <v>6</v>
      </c>
    </row>
    <row r="45" spans="2:10" x14ac:dyDescent="0.25">
      <c r="G45" t="s">
        <v>95</v>
      </c>
      <c r="H45">
        <f>H44*H42</f>
        <v>9.0944742068706688E-2</v>
      </c>
      <c r="I45">
        <f>I44*I42</f>
        <v>6.8158153949073499E-2</v>
      </c>
      <c r="J45">
        <f>J44*J42</f>
        <v>4.5772523259248937E-2</v>
      </c>
    </row>
    <row r="47" spans="2:10" x14ac:dyDescent="0.25">
      <c r="J47" s="22" t="s">
        <v>109</v>
      </c>
    </row>
    <row r="48" spans="2:10" x14ac:dyDescent="0.25">
      <c r="J48">
        <f>SUM(H45:J45)</f>
        <v>0.20487541927702912</v>
      </c>
    </row>
  </sheetData>
  <mergeCells count="1">
    <mergeCell ref="H12:J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zoomScale="85" zoomScaleNormal="85" workbookViewId="0"/>
  </sheetViews>
  <sheetFormatPr defaultRowHeight="15" x14ac:dyDescent="0.25"/>
  <cols>
    <col min="3" max="3" width="8.140625" bestFit="1" customWidth="1"/>
    <col min="4" max="4" width="8.140625" customWidth="1"/>
    <col min="5" max="6" width="8" bestFit="1" customWidth="1"/>
    <col min="7" max="7" width="10.85546875" bestFit="1" customWidth="1"/>
    <col min="8" max="8" width="8" bestFit="1" customWidth="1"/>
    <col min="10" max="10" width="12.28515625" bestFit="1" customWidth="1"/>
    <col min="11" max="11" width="13.42578125" customWidth="1"/>
    <col min="12" max="12" width="12.42578125" customWidth="1"/>
    <col min="14" max="14" width="11.42578125" customWidth="1"/>
    <col min="16" max="16" width="12.28515625" bestFit="1" customWidth="1"/>
    <col min="18" max="18" width="39" bestFit="1" customWidth="1"/>
  </cols>
  <sheetData>
    <row r="2" spans="2:11" x14ac:dyDescent="0.25">
      <c r="B2" s="16" t="s">
        <v>4</v>
      </c>
    </row>
    <row r="4" spans="2:11" x14ac:dyDescent="0.25">
      <c r="B4" t="s">
        <v>103</v>
      </c>
    </row>
    <row r="6" spans="2:11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1" x14ac:dyDescent="0.25">
      <c r="B7" s="27">
        <f>REEL1!C34</f>
        <v>0.35294117647058826</v>
      </c>
      <c r="C7" s="27">
        <f>REEL2!C34</f>
        <v>0.4</v>
      </c>
      <c r="D7" s="27">
        <f>REEL3!C34</f>
        <v>0.35</v>
      </c>
      <c r="E7" s="27">
        <f>REEL4!C34</f>
        <v>0.42857142857142855</v>
      </c>
      <c r="F7" s="27">
        <f>REEL5!C34</f>
        <v>0.33333333333333331</v>
      </c>
    </row>
    <row r="8" spans="2:11" x14ac:dyDescent="0.25">
      <c r="B8" s="27">
        <f>REEL1!C35</f>
        <v>0.28529411764705881</v>
      </c>
      <c r="C8" s="27">
        <f>REEL2!C35</f>
        <v>0.29047127622979013</v>
      </c>
      <c r="D8" s="27">
        <f>REEL3!C35</f>
        <v>0.28749570003439973</v>
      </c>
      <c r="E8" s="27">
        <f>REEL4!C35</f>
        <v>0.29332706766917288</v>
      </c>
      <c r="F8" s="27">
        <f>REEL5!C35</f>
        <v>0.27575414781297131</v>
      </c>
    </row>
    <row r="9" spans="2:11" x14ac:dyDescent="0.25">
      <c r="B9" s="27">
        <f>REEL1!C36</f>
        <v>0.19614503143914908</v>
      </c>
      <c r="C9" s="27">
        <f>REEL2!C36</f>
        <v>0.18197756835527731</v>
      </c>
      <c r="D9" s="27">
        <f>REEL3!C36</f>
        <v>0.20072221380270916</v>
      </c>
      <c r="E9" s="27">
        <f>REEL4!C36</f>
        <v>0.17115001871193819</v>
      </c>
      <c r="F9" s="27">
        <f>REEL5!C36</f>
        <v>0.20278593955064542</v>
      </c>
    </row>
    <row r="10" spans="2:11" x14ac:dyDescent="0.25">
      <c r="H10" s="3"/>
      <c r="I10" s="3"/>
      <c r="J10" s="3"/>
      <c r="K10" s="3"/>
    </row>
    <row r="11" spans="2:11" x14ac:dyDescent="0.25">
      <c r="H11" s="3"/>
      <c r="I11" s="3"/>
      <c r="J11" s="3"/>
      <c r="K11" s="3"/>
    </row>
    <row r="12" spans="2:11" x14ac:dyDescent="0.25">
      <c r="H12" s="47" t="s">
        <v>51</v>
      </c>
      <c r="I12" s="47"/>
      <c r="J12" s="47"/>
      <c r="K12" s="3"/>
    </row>
    <row r="13" spans="2:11" x14ac:dyDescent="0.25">
      <c r="H13" s="2" t="s">
        <v>43</v>
      </c>
      <c r="I13" s="2" t="s">
        <v>44</v>
      </c>
      <c r="J13" s="2" t="s">
        <v>45</v>
      </c>
      <c r="K13" s="3"/>
    </row>
    <row r="14" spans="2:11" x14ac:dyDescent="0.25">
      <c r="B14" s="26"/>
      <c r="C14" s="26"/>
      <c r="D14" s="26"/>
      <c r="E14" s="26"/>
      <c r="F14" s="26"/>
      <c r="K14" s="3"/>
    </row>
    <row r="15" spans="2:11" x14ac:dyDescent="0.25">
      <c r="B15" s="28">
        <f>B8</f>
        <v>0.28529411764705881</v>
      </c>
      <c r="C15" s="28">
        <f>C8</f>
        <v>0.29047127622979013</v>
      </c>
      <c r="D15" s="28">
        <f>D8</f>
        <v>0.28749570003439973</v>
      </c>
      <c r="E15" s="28">
        <f>E8</f>
        <v>0.29332706766917288</v>
      </c>
      <c r="F15" s="28">
        <f>F8</f>
        <v>0.27575414781297131</v>
      </c>
      <c r="H15" s="30">
        <f>B15*C15*D15*(1-E15)</f>
        <v>1.6836267620549638E-2</v>
      </c>
      <c r="I15">
        <f>B15*C15*D15*E15*(1-F15)</f>
        <v>5.061340099392379E-3</v>
      </c>
      <c r="J15">
        <f>B15*C15*D15*E15*F15</f>
        <v>1.927088048464438E-3</v>
      </c>
      <c r="K15" s="3"/>
    </row>
    <row r="16" spans="2:11" x14ac:dyDescent="0.25">
      <c r="B16" s="27"/>
      <c r="C16" s="26"/>
      <c r="D16" s="26"/>
      <c r="E16" s="26"/>
      <c r="F16" s="26"/>
      <c r="H16" s="3"/>
      <c r="K16" s="3"/>
    </row>
    <row r="17" spans="2:10" x14ac:dyDescent="0.25">
      <c r="H17" s="3"/>
    </row>
    <row r="18" spans="2:10" x14ac:dyDescent="0.25">
      <c r="B18" s="28">
        <f>B7</f>
        <v>0.35294117647058826</v>
      </c>
      <c r="C18" s="28">
        <f>C7</f>
        <v>0.4</v>
      </c>
      <c r="D18" s="28">
        <f>D7</f>
        <v>0.35</v>
      </c>
      <c r="E18" s="28">
        <f>E7</f>
        <v>0.42857142857142855</v>
      </c>
      <c r="F18" s="28">
        <f>F7</f>
        <v>0.33333333333333331</v>
      </c>
    </row>
    <row r="19" spans="2:10" x14ac:dyDescent="0.25">
      <c r="B19" s="27"/>
      <c r="C19" s="26"/>
      <c r="D19" s="26"/>
      <c r="E19" s="26"/>
      <c r="F19" s="26"/>
      <c r="H19" s="30">
        <f>B18*C18*D18*(1-E18)</f>
        <v>2.823529411764706E-2</v>
      </c>
      <c r="I19" s="3">
        <f>(B18*C18*D18*E18)*(1-F18)</f>
        <v>1.411764705882353E-2</v>
      </c>
      <c r="J19" s="3">
        <f>B18*C18*D18*E18*F18</f>
        <v>7.0588235294117641E-3</v>
      </c>
    </row>
    <row r="20" spans="2:10" x14ac:dyDescent="0.25">
      <c r="B20" s="27"/>
      <c r="C20" s="26"/>
      <c r="D20" s="26"/>
      <c r="E20" s="26"/>
      <c r="F20" s="26"/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B22" s="26"/>
      <c r="C22" s="26"/>
      <c r="D22" s="26"/>
      <c r="E22" s="26"/>
      <c r="F22" s="26"/>
      <c r="H22" s="3"/>
      <c r="I22" s="3"/>
      <c r="J22" s="3"/>
    </row>
    <row r="23" spans="2:10" x14ac:dyDescent="0.25">
      <c r="B23" s="26"/>
      <c r="C23" s="26"/>
      <c r="D23" s="26"/>
      <c r="E23" s="26"/>
      <c r="F23" s="26"/>
      <c r="H23" s="3">
        <f>B24*C24*D24*(1-E24)</f>
        <v>5.9383602332721986E-3</v>
      </c>
      <c r="I23" s="3">
        <f>B24*C24*D24*E24*(1-F24)</f>
        <v>9.7755794096439342E-4</v>
      </c>
      <c r="J23" s="3">
        <f>B24*C24*D24*E24*F24</f>
        <v>2.4865969550502221E-4</v>
      </c>
    </row>
    <row r="24" spans="2:10" x14ac:dyDescent="0.25">
      <c r="B24" s="28">
        <f>B9</f>
        <v>0.19614503143914908</v>
      </c>
      <c r="C24" s="28">
        <f>C9</f>
        <v>0.18197756835527731</v>
      </c>
      <c r="D24" s="28">
        <f>D9</f>
        <v>0.20072221380270916</v>
      </c>
      <c r="E24" s="28">
        <f>E9</f>
        <v>0.17115001871193819</v>
      </c>
      <c r="F24" s="28">
        <f>F9</f>
        <v>0.20278593955064542</v>
      </c>
    </row>
    <row r="26" spans="2:10" x14ac:dyDescent="0.25">
      <c r="B26" s="26"/>
      <c r="C26" s="26"/>
      <c r="D26" s="28">
        <f>D7</f>
        <v>0.35</v>
      </c>
      <c r="E26" s="26"/>
      <c r="F26" s="26"/>
    </row>
    <row r="27" spans="2:10" x14ac:dyDescent="0.25">
      <c r="B27" s="26"/>
      <c r="C27" s="28">
        <f>C8</f>
        <v>0.29047127622979013</v>
      </c>
      <c r="D27" s="26"/>
      <c r="E27" s="28">
        <f>E8</f>
        <v>0.29332706766917288</v>
      </c>
      <c r="F27" s="26"/>
      <c r="H27">
        <f>B28*C27*D26*(1-E27)</f>
        <v>1.4091817352517157E-2</v>
      </c>
      <c r="I27">
        <f>B28*C27*D26*E27*(1-F28)</f>
        <v>4.6631097724097138E-3</v>
      </c>
      <c r="J27">
        <f>B28*C27*D26*E27*F28</f>
        <v>1.1861470379648088E-3</v>
      </c>
    </row>
    <row r="28" spans="2:10" x14ac:dyDescent="0.25">
      <c r="B28" s="28">
        <f>B9</f>
        <v>0.19614503143914908</v>
      </c>
      <c r="C28" s="26"/>
      <c r="D28" s="26"/>
      <c r="E28" s="26"/>
      <c r="F28" s="28">
        <f>F9</f>
        <v>0.20278593955064542</v>
      </c>
    </row>
    <row r="30" spans="2:10" x14ac:dyDescent="0.25">
      <c r="B30" s="28">
        <f>B7</f>
        <v>0.35294117647058826</v>
      </c>
      <c r="C30" s="27"/>
      <c r="D30" s="27"/>
      <c r="E30" s="27"/>
      <c r="F30" s="28">
        <f>F7</f>
        <v>0.33333333333333331</v>
      </c>
    </row>
    <row r="31" spans="2:10" x14ac:dyDescent="0.25">
      <c r="B31" s="27"/>
      <c r="C31" s="28">
        <f>C8</f>
        <v>0.29047127622979013</v>
      </c>
      <c r="D31" s="27"/>
      <c r="E31" s="28">
        <f>E8</f>
        <v>0.29332706766917288</v>
      </c>
      <c r="F31" s="27"/>
      <c r="H31">
        <f>B30*C31*D32*(1-E31)</f>
        <v>1.4541841844206246E-2</v>
      </c>
      <c r="I31">
        <f>B30*C31*D32*E31*(1-F30)</f>
        <v>4.0240358554566374E-3</v>
      </c>
      <c r="J31">
        <f>B30*C31*D32*E31*F30</f>
        <v>2.0120179277283183E-3</v>
      </c>
    </row>
    <row r="32" spans="2:10" x14ac:dyDescent="0.25">
      <c r="B32" s="27"/>
      <c r="C32" s="27"/>
      <c r="D32" s="28">
        <f>D9</f>
        <v>0.20072221380270916</v>
      </c>
      <c r="E32" s="27"/>
      <c r="F32" s="27"/>
    </row>
    <row r="34" spans="2:10" x14ac:dyDescent="0.25">
      <c r="B34" s="28">
        <f>B7</f>
        <v>0.35294117647058826</v>
      </c>
      <c r="C34" s="28">
        <f>C7</f>
        <v>0.4</v>
      </c>
      <c r="D34" s="27"/>
      <c r="E34" s="27"/>
      <c r="F34" s="27"/>
    </row>
    <row r="35" spans="2:10" x14ac:dyDescent="0.25">
      <c r="B35" s="27"/>
      <c r="C35" s="27"/>
      <c r="D35" s="28">
        <f>D8</f>
        <v>0.28749570003439973</v>
      </c>
      <c r="E35" s="27"/>
      <c r="F35" s="27"/>
      <c r="H35">
        <f>B34*C34*D35*(1-E36)</f>
        <v>3.3641054907375602E-2</v>
      </c>
      <c r="I35">
        <f>B34*C34*D35*E36*(1-F36)</f>
        <v>5.5379059328307311E-3</v>
      </c>
      <c r="J35">
        <f>B34*C34*D35*E36*F36</f>
        <v>1.4086673999442283E-3</v>
      </c>
    </row>
    <row r="36" spans="2:10" x14ac:dyDescent="0.25">
      <c r="B36" s="27"/>
      <c r="C36" s="27"/>
      <c r="D36" s="27"/>
      <c r="E36" s="28">
        <f>E9</f>
        <v>0.17115001871193819</v>
      </c>
      <c r="F36" s="28">
        <f>F9</f>
        <v>0.20278593955064542</v>
      </c>
    </row>
    <row r="37" spans="2:10" x14ac:dyDescent="0.25">
      <c r="B37" s="31"/>
      <c r="C37" s="31"/>
      <c r="D37" s="31"/>
      <c r="E37" s="31"/>
      <c r="F37" s="31"/>
    </row>
    <row r="38" spans="2:10" x14ac:dyDescent="0.25">
      <c r="B38" s="27"/>
      <c r="C38" s="27"/>
      <c r="D38" s="27"/>
      <c r="E38" s="28">
        <f>E7</f>
        <v>0.42857142857142855</v>
      </c>
      <c r="F38" s="28">
        <f>F7</f>
        <v>0.33333333333333331</v>
      </c>
    </row>
    <row r="39" spans="2:10" x14ac:dyDescent="0.25">
      <c r="B39" s="27"/>
      <c r="C39" s="27"/>
      <c r="D39" s="28">
        <f>D8</f>
        <v>0.28749570003439973</v>
      </c>
      <c r="E39" s="27"/>
      <c r="F39" s="27"/>
      <c r="H39">
        <f>B40*C40*D39*(1-E38)</f>
        <v>5.8639259020554545E-3</v>
      </c>
      <c r="I39">
        <f>B40*C40*D39*E38*(1-F38)</f>
        <v>2.9319629510277277E-3</v>
      </c>
      <c r="J39">
        <f>B40*C40*D39*E38*F38</f>
        <v>1.4659814755138636E-3</v>
      </c>
    </row>
    <row r="40" spans="2:10" x14ac:dyDescent="0.25">
      <c r="B40" s="28">
        <f>B9</f>
        <v>0.19614503143914908</v>
      </c>
      <c r="C40" s="28">
        <f>C9</f>
        <v>0.18197756835527731</v>
      </c>
      <c r="D40" s="27"/>
      <c r="E40" s="27"/>
      <c r="F40" s="27"/>
    </row>
    <row r="41" spans="2:10" x14ac:dyDescent="0.25">
      <c r="B41" s="31"/>
      <c r="C41" s="31"/>
      <c r="D41" s="31"/>
      <c r="E41" s="31"/>
      <c r="F41" s="31"/>
    </row>
    <row r="42" spans="2:10" x14ac:dyDescent="0.25">
      <c r="G42" t="s">
        <v>12</v>
      </c>
      <c r="H42">
        <f>SUM(H15:H39)</f>
        <v>0.11914856197762336</v>
      </c>
      <c r="I42">
        <f t="shared" ref="I42:J42" si="0">SUM(I15:I39)</f>
        <v>3.7313559610905107E-2</v>
      </c>
      <c r="J42">
        <f t="shared" si="0"/>
        <v>1.5307385114532442E-2</v>
      </c>
    </row>
    <row r="44" spans="2:10" x14ac:dyDescent="0.25">
      <c r="G44" t="s">
        <v>46</v>
      </c>
      <c r="H44">
        <f>'Main Page'!K19</f>
        <v>1</v>
      </c>
      <c r="I44">
        <f>'Main Page'!L19</f>
        <v>2</v>
      </c>
      <c r="J44">
        <f>'Main Page'!M19</f>
        <v>3</v>
      </c>
    </row>
    <row r="45" spans="2:10" x14ac:dyDescent="0.25">
      <c r="G45" t="s">
        <v>95</v>
      </c>
      <c r="H45">
        <f>H44*H42</f>
        <v>0.11914856197762336</v>
      </c>
      <c r="I45">
        <f>I44*I42</f>
        <v>7.4627119221810215E-2</v>
      </c>
      <c r="J45">
        <f>J44*J42</f>
        <v>4.5922155343597323E-2</v>
      </c>
    </row>
    <row r="47" spans="2:10" x14ac:dyDescent="0.25">
      <c r="J47" s="22" t="s">
        <v>109</v>
      </c>
    </row>
    <row r="48" spans="2:10" x14ac:dyDescent="0.25">
      <c r="J48">
        <f>SUM(H45:J45)</f>
        <v>0.2396978365430309</v>
      </c>
    </row>
  </sheetData>
  <mergeCells count="1">
    <mergeCell ref="H12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zoomScale="85" zoomScaleNormal="85" workbookViewId="0"/>
  </sheetViews>
  <sheetFormatPr defaultRowHeight="15" x14ac:dyDescent="0.25"/>
  <cols>
    <col min="3" max="3" width="8.140625" bestFit="1" customWidth="1"/>
    <col min="4" max="4" width="8.140625" customWidth="1"/>
    <col min="5" max="6" width="8" bestFit="1" customWidth="1"/>
    <col min="7" max="7" width="10.85546875" bestFit="1" customWidth="1"/>
    <col min="8" max="8" width="37" bestFit="1" customWidth="1"/>
    <col min="10" max="10" width="29.7109375" bestFit="1" customWidth="1"/>
    <col min="11" max="11" width="24.140625" bestFit="1" customWidth="1"/>
    <col min="12" max="12" width="22.140625" bestFit="1" customWidth="1"/>
    <col min="13" max="13" width="15.28515625" bestFit="1" customWidth="1"/>
    <col min="14" max="14" width="54.140625" bestFit="1" customWidth="1"/>
    <col min="15" max="15" width="27.85546875" bestFit="1" customWidth="1"/>
  </cols>
  <sheetData>
    <row r="2" spans="2:10" x14ac:dyDescent="0.25">
      <c r="B2" s="23" t="s">
        <v>38</v>
      </c>
    </row>
    <row r="3" spans="2:10" x14ac:dyDescent="0.25">
      <c r="B3" s="37"/>
    </row>
    <row r="4" spans="2:10" x14ac:dyDescent="0.25">
      <c r="B4" t="s">
        <v>104</v>
      </c>
    </row>
    <row r="6" spans="2:10" x14ac:dyDescent="0.25">
      <c r="B6" t="s">
        <v>58</v>
      </c>
      <c r="C6" t="s">
        <v>59</v>
      </c>
      <c r="D6" t="s">
        <v>60</v>
      </c>
      <c r="E6" t="s">
        <v>61</v>
      </c>
      <c r="F6" t="s">
        <v>62</v>
      </c>
    </row>
    <row r="7" spans="2:10" x14ac:dyDescent="0.25">
      <c r="B7" s="27">
        <f>REEL1!C39</f>
        <v>5.8823529411764705E-2</v>
      </c>
      <c r="C7" s="27">
        <f>REEL2!C39</f>
        <v>0.1</v>
      </c>
      <c r="D7" s="27">
        <f>REEL3!C39</f>
        <v>0.05</v>
      </c>
      <c r="E7" s="27">
        <f>REEL4!C39</f>
        <v>4.7619047619047616E-2</v>
      </c>
      <c r="F7" s="27">
        <f>REEL5!C39</f>
        <v>5.5555555555555552E-2</v>
      </c>
    </row>
    <row r="8" spans="2:10" x14ac:dyDescent="0.25">
      <c r="B8" s="27">
        <f>REEL1!C40</f>
        <v>7.5958110516934046E-2</v>
      </c>
      <c r="C8" s="27">
        <f>REEL2!C40</f>
        <v>0.1281733746130031</v>
      </c>
      <c r="D8" s="27">
        <f>REEL3!C40</f>
        <v>6.5362312266337028E-2</v>
      </c>
      <c r="E8" s="27">
        <f>REEL4!C40</f>
        <v>6.592522974101922E-2</v>
      </c>
      <c r="F8" s="27">
        <f>REEL5!C40</f>
        <v>7.0468828557063851E-2</v>
      </c>
      <c r="I8" s="3"/>
      <c r="J8" s="3"/>
    </row>
    <row r="9" spans="2:10" x14ac:dyDescent="0.25">
      <c r="B9" s="27">
        <f>REEL1!C41</f>
        <v>0.10751046339281631</v>
      </c>
      <c r="C9" s="27">
        <f>REEL2!C41</f>
        <v>0.17237143661292267</v>
      </c>
      <c r="D9" s="27">
        <f>REEL3!C41</f>
        <v>9.4806015278151509E-2</v>
      </c>
      <c r="E9" s="27">
        <f>REEL4!C41</f>
        <v>9.6883349708427102E-2</v>
      </c>
      <c r="F9" s="27">
        <f>REEL5!C41</f>
        <v>9.670721435427318E-2</v>
      </c>
      <c r="H9" s="3"/>
    </row>
    <row r="11" spans="2:10" x14ac:dyDescent="0.25">
      <c r="B11" t="s">
        <v>66</v>
      </c>
    </row>
    <row r="12" spans="2:10" x14ac:dyDescent="0.25">
      <c r="B12" s="27">
        <f>SUM(B7:B9)</f>
        <v>0.24229210332151505</v>
      </c>
      <c r="C12" s="27">
        <f t="shared" ref="C12:F12" si="0">SUM(C7:C9)</f>
        <v>0.40054481122592578</v>
      </c>
      <c r="D12" s="27">
        <f t="shared" si="0"/>
        <v>0.21016832754448855</v>
      </c>
      <c r="E12" s="27">
        <f t="shared" si="0"/>
        <v>0.21042762706849394</v>
      </c>
      <c r="F12" s="27">
        <f t="shared" si="0"/>
        <v>0.22273159846689258</v>
      </c>
    </row>
    <row r="14" spans="2:10" x14ac:dyDescent="0.25">
      <c r="B14" t="s">
        <v>101</v>
      </c>
    </row>
    <row r="15" spans="2:10" x14ac:dyDescent="0.25">
      <c r="B15" s="27">
        <f>1-B12</f>
        <v>0.75770789667848493</v>
      </c>
      <c r="C15" s="27">
        <f t="shared" ref="C15:F15" si="1">1-C12</f>
        <v>0.59945518877407422</v>
      </c>
      <c r="D15" s="27">
        <f t="shared" si="1"/>
        <v>0.78983167245551145</v>
      </c>
      <c r="E15" s="27">
        <f t="shared" si="1"/>
        <v>0.78957237293150606</v>
      </c>
      <c r="F15" s="27">
        <f t="shared" si="1"/>
        <v>0.77726840153310739</v>
      </c>
    </row>
    <row r="18" spans="2:8" x14ac:dyDescent="0.25">
      <c r="H18" s="2" t="s">
        <v>106</v>
      </c>
    </row>
    <row r="19" spans="2:8" x14ac:dyDescent="0.25">
      <c r="B19" s="28"/>
      <c r="C19" s="28"/>
      <c r="D19" s="28"/>
      <c r="E19" s="28"/>
      <c r="F19" s="26"/>
      <c r="H19">
        <f>B12*C12*D12*E12*F15</f>
        <v>3.3360412253276681E-3</v>
      </c>
    </row>
    <row r="21" spans="2:8" x14ac:dyDescent="0.25">
      <c r="B21" s="28"/>
      <c r="C21" s="28"/>
      <c r="D21" s="28"/>
      <c r="E21" s="26"/>
      <c r="F21" s="28"/>
      <c r="H21">
        <f>B12*C12*D12*E15*F12</f>
        <v>3.5870003271324092E-3</v>
      </c>
    </row>
    <row r="23" spans="2:8" x14ac:dyDescent="0.25">
      <c r="B23" s="28"/>
      <c r="C23" s="28"/>
      <c r="D23" s="26"/>
      <c r="E23" s="28"/>
      <c r="F23" s="28"/>
      <c r="H23">
        <f>B12*C12*D15*E12*F12</f>
        <v>3.5926053052778035E-3</v>
      </c>
    </row>
    <row r="25" spans="2:8" x14ac:dyDescent="0.25">
      <c r="B25" s="28"/>
      <c r="C25" s="26"/>
      <c r="D25" s="28"/>
      <c r="E25" s="28"/>
      <c r="F25" s="28"/>
      <c r="H25">
        <f>B12*(1-C12)*D12*E12*F12</f>
        <v>1.4306975836895406E-3</v>
      </c>
    </row>
    <row r="27" spans="2:8" x14ac:dyDescent="0.25">
      <c r="B27" s="26"/>
      <c r="C27" s="28"/>
      <c r="D27" s="28"/>
      <c r="E27" s="28"/>
      <c r="F27" s="28"/>
      <c r="H27">
        <f>B15*C12*D12*E12*F12</f>
        <v>2.9895428553721785E-3</v>
      </c>
    </row>
    <row r="29" spans="2:8" x14ac:dyDescent="0.25">
      <c r="G29" t="s">
        <v>102</v>
      </c>
      <c r="H29">
        <f>SUM(H19:H27)</f>
        <v>1.4935887296799601E-2</v>
      </c>
    </row>
    <row r="31" spans="2:8" x14ac:dyDescent="0.25">
      <c r="H31" s="2" t="s">
        <v>107</v>
      </c>
    </row>
    <row r="32" spans="2:8" x14ac:dyDescent="0.25">
      <c r="B32" s="28"/>
      <c r="C32" s="28"/>
      <c r="D32" s="28"/>
      <c r="E32" s="28"/>
      <c r="F32" s="28"/>
      <c r="H32">
        <f>B12*C12*D12*E12*F12</f>
        <v>9.5596552388220674E-4</v>
      </c>
    </row>
    <row r="34" spans="1:8" x14ac:dyDescent="0.25">
      <c r="G34" t="s">
        <v>102</v>
      </c>
      <c r="H34">
        <f>H32</f>
        <v>9.5596552388220674E-4</v>
      </c>
    </row>
    <row r="48" spans="1:8" x14ac:dyDescent="0.25">
      <c r="A48" s="30"/>
    </row>
    <row r="57" spans="9:9" x14ac:dyDescent="0.25">
      <c r="I57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2"/>
  <sheetViews>
    <sheetView zoomScale="85" zoomScaleNormal="85" workbookViewId="0"/>
  </sheetViews>
  <sheetFormatPr defaultRowHeight="15" x14ac:dyDescent="0.25"/>
  <cols>
    <col min="2" max="2" width="18.85546875" customWidth="1"/>
    <col min="3" max="3" width="16.85546875" customWidth="1"/>
    <col min="4" max="4" width="18.42578125" customWidth="1"/>
    <col min="5" max="5" width="17.42578125" bestFit="1" customWidth="1"/>
    <col min="6" max="7" width="11.5703125" bestFit="1" customWidth="1"/>
    <col min="8" max="8" width="21.140625" customWidth="1"/>
    <col min="9" max="9" width="7" bestFit="1" customWidth="1"/>
    <col min="10" max="10" width="12.85546875" bestFit="1" customWidth="1"/>
    <col min="11" max="11" width="8.5703125" bestFit="1" customWidth="1"/>
    <col min="12" max="12" width="22" bestFit="1" customWidth="1"/>
    <col min="13" max="13" width="16.140625" customWidth="1"/>
    <col min="14" max="14" width="12.28515625" bestFit="1" customWidth="1"/>
    <col min="15" max="15" width="21.28515625" bestFit="1" customWidth="1"/>
    <col min="16" max="16" width="15.5703125" bestFit="1" customWidth="1"/>
    <col min="17" max="17" width="12" customWidth="1"/>
  </cols>
  <sheetData>
    <row r="1" spans="2:14" x14ac:dyDescent="0.25">
      <c r="B1" s="22" t="s">
        <v>53</v>
      </c>
    </row>
    <row r="2" spans="2:14" ht="15.75" thickBot="1" x14ac:dyDescent="0.3"/>
    <row r="3" spans="2:14" ht="15.75" thickBot="1" x14ac:dyDescent="0.3">
      <c r="B3" s="35" t="s">
        <v>115</v>
      </c>
      <c r="C3" s="36" t="s">
        <v>116</v>
      </c>
    </row>
    <row r="4" spans="2:14" x14ac:dyDescent="0.25">
      <c r="B4" s="34" t="s">
        <v>0</v>
      </c>
      <c r="C4" s="6">
        <f>'Main Page'!D15</f>
        <v>1</v>
      </c>
    </row>
    <row r="5" spans="2:14" x14ac:dyDescent="0.25">
      <c r="B5" s="13" t="s">
        <v>1</v>
      </c>
      <c r="C5" s="2">
        <f>'Main Page'!D16</f>
        <v>2</v>
      </c>
    </row>
    <row r="6" spans="2:14" x14ac:dyDescent="0.25">
      <c r="B6" s="15" t="s">
        <v>2</v>
      </c>
      <c r="C6" s="2">
        <f>'Main Page'!D17</f>
        <v>2</v>
      </c>
    </row>
    <row r="7" spans="2:14" x14ac:dyDescent="0.25">
      <c r="B7" s="12" t="s">
        <v>3</v>
      </c>
      <c r="C7" s="2">
        <f>'Main Page'!D18</f>
        <v>5</v>
      </c>
    </row>
    <row r="8" spans="2:14" x14ac:dyDescent="0.25">
      <c r="B8" s="16" t="s">
        <v>4</v>
      </c>
      <c r="C8" s="2">
        <f>'Main Page'!D19</f>
        <v>6</v>
      </c>
    </row>
    <row r="9" spans="2:14" ht="15.75" thickBot="1" x14ac:dyDescent="0.3">
      <c r="B9" s="20" t="s">
        <v>38</v>
      </c>
      <c r="C9" s="2">
        <f>'Main Page'!D20</f>
        <v>1</v>
      </c>
    </row>
    <row r="10" spans="2:14" ht="15.75" thickBot="1" x14ac:dyDescent="0.3">
      <c r="B10" s="8" t="s">
        <v>5</v>
      </c>
      <c r="C10" s="9">
        <f>SUM(C4:C9)</f>
        <v>17</v>
      </c>
      <c r="G10" s="3"/>
      <c r="H10" s="3"/>
    </row>
    <row r="11" spans="2:14" x14ac:dyDescent="0.25">
      <c r="G11" s="3"/>
      <c r="H11" s="3"/>
      <c r="M11" s="3"/>
      <c r="N11" s="3"/>
    </row>
    <row r="12" spans="2:14" x14ac:dyDescent="0.25">
      <c r="B12" t="s">
        <v>75</v>
      </c>
      <c r="G12" s="3"/>
      <c r="H12" s="3"/>
      <c r="M12" s="3"/>
      <c r="N12" s="3"/>
    </row>
    <row r="13" spans="2:14" x14ac:dyDescent="0.25">
      <c r="B13" s="4" t="s">
        <v>15</v>
      </c>
      <c r="C13" t="s">
        <v>6</v>
      </c>
      <c r="G13" s="3"/>
      <c r="H13" s="3"/>
      <c r="M13" s="3"/>
      <c r="N13" s="3"/>
    </row>
    <row r="14" spans="2:14" x14ac:dyDescent="0.25">
      <c r="B14" t="s">
        <v>76</v>
      </c>
      <c r="C14">
        <f>J48</f>
        <v>5.8823529411764705E-2</v>
      </c>
      <c r="G14" s="3"/>
      <c r="H14" s="3"/>
      <c r="M14" s="3"/>
      <c r="N14" s="3"/>
    </row>
    <row r="15" spans="2:14" x14ac:dyDescent="0.25">
      <c r="B15" t="s">
        <v>77</v>
      </c>
      <c r="C15">
        <f>N58</f>
        <v>7.5958110516934046E-2</v>
      </c>
      <c r="M15" s="3"/>
      <c r="N15" s="3"/>
    </row>
    <row r="16" spans="2:14" x14ac:dyDescent="0.25">
      <c r="B16" t="s">
        <v>78</v>
      </c>
      <c r="C16">
        <f>Q82</f>
        <v>0.10751046339281632</v>
      </c>
    </row>
    <row r="18" spans="2:3" x14ac:dyDescent="0.25">
      <c r="B18" s="14" t="s">
        <v>20</v>
      </c>
      <c r="C18" t="s">
        <v>6</v>
      </c>
    </row>
    <row r="19" spans="2:3" x14ac:dyDescent="0.25">
      <c r="B19" t="s">
        <v>79</v>
      </c>
      <c r="C19">
        <f>J87</f>
        <v>0.11764705882352941</v>
      </c>
    </row>
    <row r="20" spans="2:3" x14ac:dyDescent="0.25">
      <c r="B20" t="s">
        <v>80</v>
      </c>
      <c r="C20">
        <f>N96</f>
        <v>0.14358288770053476</v>
      </c>
    </row>
    <row r="21" spans="2:3" x14ac:dyDescent="0.25">
      <c r="B21" t="s">
        <v>81</v>
      </c>
      <c r="C21">
        <f>Q120</f>
        <v>0.18743739920210511</v>
      </c>
    </row>
    <row r="23" spans="2:3" x14ac:dyDescent="0.25">
      <c r="B23" s="17" t="s">
        <v>24</v>
      </c>
      <c r="C23" t="s">
        <v>6</v>
      </c>
    </row>
    <row r="24" spans="2:3" x14ac:dyDescent="0.25">
      <c r="B24" t="s">
        <v>82</v>
      </c>
      <c r="C24">
        <f>J125</f>
        <v>0.11764705882352941</v>
      </c>
    </row>
    <row r="25" spans="2:3" x14ac:dyDescent="0.25">
      <c r="B25" t="s">
        <v>83</v>
      </c>
      <c r="C25">
        <f>N134</f>
        <v>0.14358288770053476</v>
      </c>
    </row>
    <row r="26" spans="2:3" x14ac:dyDescent="0.25">
      <c r="B26" t="s">
        <v>84</v>
      </c>
      <c r="C26">
        <f>Q158</f>
        <v>0.18743739920210511</v>
      </c>
    </row>
    <row r="28" spans="2:3" x14ac:dyDescent="0.25">
      <c r="B28" s="18" t="s">
        <v>25</v>
      </c>
      <c r="C28" t="s">
        <v>6</v>
      </c>
    </row>
    <row r="29" spans="2:3" x14ac:dyDescent="0.25">
      <c r="B29" t="s">
        <v>85</v>
      </c>
      <c r="C29">
        <f>J162</f>
        <v>0.29411764705882354</v>
      </c>
    </row>
    <row r="30" spans="2:3" x14ac:dyDescent="0.25">
      <c r="B30" t="s">
        <v>86</v>
      </c>
      <c r="C30">
        <f>N172</f>
        <v>0.27562388591800357</v>
      </c>
    </row>
    <row r="31" spans="2:3" x14ac:dyDescent="0.25">
      <c r="B31" t="s">
        <v>87</v>
      </c>
      <c r="C31">
        <f>Q196</f>
        <v>0.21395924337100805</v>
      </c>
    </row>
    <row r="33" spans="2:14" x14ac:dyDescent="0.25">
      <c r="B33" s="19" t="s">
        <v>26</v>
      </c>
      <c r="C33" t="s">
        <v>6</v>
      </c>
    </row>
    <row r="34" spans="2:14" x14ac:dyDescent="0.25">
      <c r="B34" t="s">
        <v>88</v>
      </c>
      <c r="C34">
        <f>J201</f>
        <v>0.35294117647058826</v>
      </c>
    </row>
    <row r="35" spans="2:14" x14ac:dyDescent="0.25">
      <c r="B35" t="s">
        <v>89</v>
      </c>
      <c r="C35">
        <f>N210</f>
        <v>0.28529411764705881</v>
      </c>
    </row>
    <row r="36" spans="2:14" x14ac:dyDescent="0.25">
      <c r="B36" t="s">
        <v>90</v>
      </c>
      <c r="C36">
        <f>Q234</f>
        <v>0.19614503143914908</v>
      </c>
    </row>
    <row r="38" spans="2:14" x14ac:dyDescent="0.25">
      <c r="B38" s="21" t="s">
        <v>39</v>
      </c>
      <c r="C38" t="s">
        <v>6</v>
      </c>
    </row>
    <row r="39" spans="2:14" x14ac:dyDescent="0.25">
      <c r="B39" t="s">
        <v>91</v>
      </c>
      <c r="C39">
        <f>J239</f>
        <v>5.8823529411764705E-2</v>
      </c>
    </row>
    <row r="40" spans="2:14" x14ac:dyDescent="0.25">
      <c r="B40" t="s">
        <v>92</v>
      </c>
      <c r="C40">
        <f>N248</f>
        <v>7.5958110516934046E-2</v>
      </c>
    </row>
    <row r="41" spans="2:14" x14ac:dyDescent="0.25">
      <c r="B41" t="s">
        <v>93</v>
      </c>
      <c r="C41">
        <f>Q272</f>
        <v>0.10751046339281631</v>
      </c>
    </row>
    <row r="46" spans="2:14" x14ac:dyDescent="0.25">
      <c r="G46" s="4" t="s">
        <v>17</v>
      </c>
    </row>
    <row r="47" spans="2:14" x14ac:dyDescent="0.25">
      <c r="G47" s="2" t="s">
        <v>7</v>
      </c>
      <c r="H47" s="2" t="s">
        <v>112</v>
      </c>
      <c r="I47" s="2" t="s">
        <v>37</v>
      </c>
      <c r="J47" s="2" t="s">
        <v>9</v>
      </c>
      <c r="M47" s="3"/>
      <c r="N47" s="3"/>
    </row>
    <row r="48" spans="2:14" x14ac:dyDescent="0.25">
      <c r="G48" s="2" t="s">
        <v>0</v>
      </c>
      <c r="H48" s="2">
        <f>VLOOKUP(G48,$B$4:$C$9,2)</f>
        <v>1</v>
      </c>
      <c r="I48" s="2">
        <f>$C$10</f>
        <v>17</v>
      </c>
      <c r="J48" s="2">
        <f t="shared" ref="J48" si="0">H48/I48</f>
        <v>5.8823529411764705E-2</v>
      </c>
      <c r="M48" s="3"/>
      <c r="N48" s="3"/>
    </row>
    <row r="49" spans="5:17" x14ac:dyDescent="0.25">
      <c r="I49" s="2" t="s">
        <v>12</v>
      </c>
      <c r="J49" s="2">
        <f>SUM(J48)</f>
        <v>5.8823529411764705E-2</v>
      </c>
    </row>
    <row r="51" spans="5:17" x14ac:dyDescent="0.25">
      <c r="F51" s="4" t="s">
        <v>18</v>
      </c>
    </row>
    <row r="52" spans="5:17" x14ac:dyDescent="0.25">
      <c r="F52" s="2" t="s">
        <v>7</v>
      </c>
      <c r="G52" s="2" t="s">
        <v>8</v>
      </c>
      <c r="H52" s="2" t="s">
        <v>112</v>
      </c>
      <c r="I52" s="2" t="s">
        <v>37</v>
      </c>
      <c r="J52" s="2" t="s">
        <v>9</v>
      </c>
      <c r="K52" s="2" t="s">
        <v>36</v>
      </c>
      <c r="L52" s="2" t="s">
        <v>113</v>
      </c>
      <c r="M52" s="2" t="s">
        <v>10</v>
      </c>
      <c r="N52" s="2" t="s">
        <v>11</v>
      </c>
    </row>
    <row r="53" spans="5:17" x14ac:dyDescent="0.25">
      <c r="F53" s="2" t="s">
        <v>1</v>
      </c>
      <c r="G53" s="2" t="s">
        <v>0</v>
      </c>
      <c r="H53" s="2">
        <f>VLOOKUP(F53,$B$4:$C$9,2)</f>
        <v>2</v>
      </c>
      <c r="I53" s="2">
        <f>$C$10</f>
        <v>17</v>
      </c>
      <c r="J53" s="2">
        <f>H53/I53</f>
        <v>0.11764705882352941</v>
      </c>
      <c r="K53" s="2">
        <f>I53-H53</f>
        <v>15</v>
      </c>
      <c r="L53" s="2">
        <f>VLOOKUP(G53,$B$4:$C$9,2)</f>
        <v>1</v>
      </c>
      <c r="M53" s="2">
        <f>L53/K53</f>
        <v>6.6666666666666666E-2</v>
      </c>
      <c r="N53" s="2">
        <f>J53*M53</f>
        <v>7.8431372549019607E-3</v>
      </c>
    </row>
    <row r="54" spans="5:17" x14ac:dyDescent="0.25">
      <c r="F54" s="2" t="s">
        <v>2</v>
      </c>
      <c r="G54" s="2" t="s">
        <v>0</v>
      </c>
      <c r="H54" s="2">
        <f t="shared" ref="H54:H57" si="1">VLOOKUP(F54,$B$4:$C$9,2)</f>
        <v>2</v>
      </c>
      <c r="I54" s="2">
        <f>$C$10</f>
        <v>17</v>
      </c>
      <c r="J54" s="2">
        <f t="shared" ref="J54:J57" si="2">H54/I54</f>
        <v>0.11764705882352941</v>
      </c>
      <c r="K54" s="2">
        <f t="shared" ref="K54:K57" si="3">I54-H54</f>
        <v>15</v>
      </c>
      <c r="L54" s="2">
        <f t="shared" ref="L54:L57" si="4">VLOOKUP(G54,$B$4:$C$9,2)</f>
        <v>1</v>
      </c>
      <c r="M54" s="2">
        <f t="shared" ref="M54:M57" si="5">L54/K54</f>
        <v>6.6666666666666666E-2</v>
      </c>
      <c r="N54" s="2">
        <f t="shared" ref="N54:N57" si="6">J54*M54</f>
        <v>7.8431372549019607E-3</v>
      </c>
    </row>
    <row r="55" spans="5:17" x14ac:dyDescent="0.25">
      <c r="F55" s="2" t="s">
        <v>3</v>
      </c>
      <c r="G55" s="2" t="s">
        <v>0</v>
      </c>
      <c r="H55" s="2">
        <f t="shared" si="1"/>
        <v>5</v>
      </c>
      <c r="I55" s="2">
        <f>$C$10</f>
        <v>17</v>
      </c>
      <c r="J55" s="2">
        <f t="shared" si="2"/>
        <v>0.29411764705882354</v>
      </c>
      <c r="K55" s="2">
        <f t="shared" si="3"/>
        <v>12</v>
      </c>
      <c r="L55" s="2">
        <f t="shared" si="4"/>
        <v>1</v>
      </c>
      <c r="M55" s="2">
        <f t="shared" si="5"/>
        <v>8.3333333333333329E-2</v>
      </c>
      <c r="N55" s="2">
        <f t="shared" si="6"/>
        <v>2.4509803921568627E-2</v>
      </c>
    </row>
    <row r="56" spans="5:17" x14ac:dyDescent="0.25">
      <c r="F56" s="2" t="s">
        <v>4</v>
      </c>
      <c r="G56" s="2" t="s">
        <v>0</v>
      </c>
      <c r="H56" s="2">
        <f t="shared" si="1"/>
        <v>6</v>
      </c>
      <c r="I56" s="2">
        <f>$C$10</f>
        <v>17</v>
      </c>
      <c r="J56" s="2">
        <f t="shared" si="2"/>
        <v>0.35294117647058826</v>
      </c>
      <c r="K56" s="2">
        <f t="shared" si="3"/>
        <v>11</v>
      </c>
      <c r="L56" s="2">
        <f t="shared" si="4"/>
        <v>1</v>
      </c>
      <c r="M56" s="2">
        <f t="shared" si="5"/>
        <v>9.0909090909090912E-2</v>
      </c>
      <c r="N56" s="2">
        <f t="shared" si="6"/>
        <v>3.2085561497326207E-2</v>
      </c>
    </row>
    <row r="57" spans="5:17" x14ac:dyDescent="0.25">
      <c r="F57" s="11" t="s">
        <v>38</v>
      </c>
      <c r="G57" s="11" t="s">
        <v>0</v>
      </c>
      <c r="H57" s="2">
        <f t="shared" si="1"/>
        <v>1</v>
      </c>
      <c r="I57" s="2">
        <f>$C$10</f>
        <v>17</v>
      </c>
      <c r="J57" s="2">
        <f t="shared" si="2"/>
        <v>5.8823529411764705E-2</v>
      </c>
      <c r="K57" s="2">
        <f t="shared" si="3"/>
        <v>16</v>
      </c>
      <c r="L57" s="2">
        <f t="shared" si="4"/>
        <v>1</v>
      </c>
      <c r="M57" s="2">
        <f t="shared" si="5"/>
        <v>6.25E-2</v>
      </c>
      <c r="N57" s="2">
        <f t="shared" si="6"/>
        <v>3.6764705882352941E-3</v>
      </c>
    </row>
    <row r="58" spans="5:17" x14ac:dyDescent="0.25">
      <c r="M58" s="6" t="s">
        <v>12</v>
      </c>
      <c r="N58" s="6">
        <f>SUM(N53:N57)</f>
        <v>7.5958110516934046E-2</v>
      </c>
    </row>
    <row r="60" spans="5:17" x14ac:dyDescent="0.25">
      <c r="E60" s="4" t="s">
        <v>19</v>
      </c>
    </row>
    <row r="61" spans="5:17" x14ac:dyDescent="0.25">
      <c r="E61" s="2" t="s">
        <v>7</v>
      </c>
      <c r="F61" s="2" t="s">
        <v>8</v>
      </c>
      <c r="G61" s="2" t="s">
        <v>14</v>
      </c>
      <c r="H61" s="2" t="s">
        <v>112</v>
      </c>
      <c r="I61" s="2" t="s">
        <v>37</v>
      </c>
      <c r="J61" s="2" t="s">
        <v>9</v>
      </c>
      <c r="K61" s="2" t="s">
        <v>36</v>
      </c>
      <c r="L61" s="2" t="s">
        <v>113</v>
      </c>
      <c r="M61" s="2" t="s">
        <v>10</v>
      </c>
      <c r="N61" s="2" t="s">
        <v>36</v>
      </c>
      <c r="O61" s="2" t="s">
        <v>114</v>
      </c>
      <c r="P61" s="2" t="s">
        <v>13</v>
      </c>
      <c r="Q61" s="2" t="s">
        <v>11</v>
      </c>
    </row>
    <row r="62" spans="5:17" x14ac:dyDescent="0.25">
      <c r="E62" s="2" t="s">
        <v>1</v>
      </c>
      <c r="F62" s="2" t="s">
        <v>2</v>
      </c>
      <c r="G62" s="2" t="s">
        <v>0</v>
      </c>
      <c r="H62" s="2">
        <f>VLOOKUP(E62,$B$4:$C$9,2)</f>
        <v>2</v>
      </c>
      <c r="I62" s="2">
        <f>$C$10</f>
        <v>17</v>
      </c>
      <c r="J62" s="2">
        <f t="shared" ref="J62:J81" si="7">H62/I62</f>
        <v>0.11764705882352941</v>
      </c>
      <c r="K62" s="2">
        <f t="shared" ref="K62:K81" si="8">I62-H62</f>
        <v>15</v>
      </c>
      <c r="L62" s="2">
        <f>VLOOKUP(F62,$B$4:$C$9,2)</f>
        <v>2</v>
      </c>
      <c r="M62" s="2">
        <f t="shared" ref="M62:M81" si="9">L62/K62</f>
        <v>0.13333333333333333</v>
      </c>
      <c r="N62" s="2">
        <f>K62-L62</f>
        <v>13</v>
      </c>
      <c r="O62" s="2">
        <f>VLOOKUP(G62,$B$4:$C$9,2)</f>
        <v>1</v>
      </c>
      <c r="P62" s="2">
        <f>O62/N62</f>
        <v>7.6923076923076927E-2</v>
      </c>
      <c r="Q62" s="2">
        <f>J62*M62*P62</f>
        <v>1.2066365007541479E-3</v>
      </c>
    </row>
    <row r="63" spans="5:17" x14ac:dyDescent="0.25">
      <c r="E63" s="2" t="s">
        <v>1</v>
      </c>
      <c r="F63" s="2" t="s">
        <v>3</v>
      </c>
      <c r="G63" s="2" t="s">
        <v>0</v>
      </c>
      <c r="H63" s="2">
        <f t="shared" ref="H63:H81" si="10">VLOOKUP(E63,$B$4:$C$9,2)</f>
        <v>2</v>
      </c>
      <c r="I63" s="2">
        <f>$C$10</f>
        <v>17</v>
      </c>
      <c r="J63" s="2">
        <f t="shared" si="7"/>
        <v>0.11764705882352941</v>
      </c>
      <c r="K63" s="2">
        <f t="shared" si="8"/>
        <v>15</v>
      </c>
      <c r="L63" s="2">
        <f t="shared" ref="L63:L81" si="11">VLOOKUP(F63,$B$4:$C$9,2)</f>
        <v>5</v>
      </c>
      <c r="M63" s="2">
        <f t="shared" si="9"/>
        <v>0.33333333333333331</v>
      </c>
      <c r="N63" s="2">
        <f t="shared" ref="N63:N81" si="12">K63-L63</f>
        <v>10</v>
      </c>
      <c r="O63" s="2">
        <f t="shared" ref="O63:O81" si="13">VLOOKUP(G63,$B$4:$C$9,2)</f>
        <v>1</v>
      </c>
      <c r="P63" s="2">
        <f t="shared" ref="P63:P81" si="14">O63/N63</f>
        <v>0.1</v>
      </c>
      <c r="Q63" s="2">
        <f t="shared" ref="Q63:Q81" si="15">J63*M63*P63</f>
        <v>3.9215686274509803E-3</v>
      </c>
    </row>
    <row r="64" spans="5:17" x14ac:dyDescent="0.25">
      <c r="E64" s="2" t="s">
        <v>1</v>
      </c>
      <c r="F64" s="2" t="s">
        <v>4</v>
      </c>
      <c r="G64" s="2" t="s">
        <v>0</v>
      </c>
      <c r="H64" s="2">
        <f t="shared" si="10"/>
        <v>2</v>
      </c>
      <c r="I64" s="2">
        <f>$C$10</f>
        <v>17</v>
      </c>
      <c r="J64" s="2">
        <f t="shared" si="7"/>
        <v>0.11764705882352941</v>
      </c>
      <c r="K64" s="2">
        <f t="shared" si="8"/>
        <v>15</v>
      </c>
      <c r="L64" s="2">
        <f t="shared" si="11"/>
        <v>6</v>
      </c>
      <c r="M64" s="2">
        <f t="shared" si="9"/>
        <v>0.4</v>
      </c>
      <c r="N64" s="2">
        <f t="shared" si="12"/>
        <v>9</v>
      </c>
      <c r="O64" s="2">
        <f t="shared" si="13"/>
        <v>1</v>
      </c>
      <c r="P64" s="2">
        <f t="shared" si="14"/>
        <v>0.1111111111111111</v>
      </c>
      <c r="Q64" s="2">
        <f t="shared" si="15"/>
        <v>5.2287581699346402E-3</v>
      </c>
    </row>
    <row r="65" spans="5:17" x14ac:dyDescent="0.25">
      <c r="E65" s="2" t="s">
        <v>1</v>
      </c>
      <c r="F65" s="2" t="s">
        <v>38</v>
      </c>
      <c r="G65" s="2" t="s">
        <v>0</v>
      </c>
      <c r="H65" s="2">
        <f t="shared" si="10"/>
        <v>2</v>
      </c>
      <c r="I65" s="2">
        <f t="shared" ref="I65:I81" si="16">$C$10</f>
        <v>17</v>
      </c>
      <c r="J65" s="2">
        <f t="shared" si="7"/>
        <v>0.11764705882352941</v>
      </c>
      <c r="K65" s="2">
        <f t="shared" si="8"/>
        <v>15</v>
      </c>
      <c r="L65" s="2">
        <f t="shared" si="11"/>
        <v>1</v>
      </c>
      <c r="M65" s="2">
        <f t="shared" si="9"/>
        <v>6.6666666666666666E-2</v>
      </c>
      <c r="N65" s="2">
        <f t="shared" si="12"/>
        <v>14</v>
      </c>
      <c r="O65" s="2">
        <f t="shared" si="13"/>
        <v>1</v>
      </c>
      <c r="P65" s="2">
        <f t="shared" si="14"/>
        <v>7.1428571428571425E-2</v>
      </c>
      <c r="Q65" s="2">
        <f t="shared" si="15"/>
        <v>5.602240896358543E-4</v>
      </c>
    </row>
    <row r="66" spans="5:17" x14ac:dyDescent="0.25">
      <c r="E66" s="2" t="s">
        <v>2</v>
      </c>
      <c r="F66" s="2" t="s">
        <v>1</v>
      </c>
      <c r="G66" s="2" t="s">
        <v>0</v>
      </c>
      <c r="H66" s="2">
        <f t="shared" si="10"/>
        <v>2</v>
      </c>
      <c r="I66" s="2">
        <f t="shared" si="16"/>
        <v>17</v>
      </c>
      <c r="J66" s="2">
        <f t="shared" si="7"/>
        <v>0.11764705882352941</v>
      </c>
      <c r="K66" s="2">
        <f t="shared" si="8"/>
        <v>15</v>
      </c>
      <c r="L66" s="2">
        <f t="shared" si="11"/>
        <v>2</v>
      </c>
      <c r="M66" s="2">
        <f t="shared" si="9"/>
        <v>0.13333333333333333</v>
      </c>
      <c r="N66" s="2">
        <f t="shared" si="12"/>
        <v>13</v>
      </c>
      <c r="O66" s="2">
        <f t="shared" si="13"/>
        <v>1</v>
      </c>
      <c r="P66" s="2">
        <f t="shared" si="14"/>
        <v>7.6923076923076927E-2</v>
      </c>
      <c r="Q66" s="2">
        <f t="shared" si="15"/>
        <v>1.2066365007541479E-3</v>
      </c>
    </row>
    <row r="67" spans="5:17" x14ac:dyDescent="0.25">
      <c r="E67" s="2" t="s">
        <v>2</v>
      </c>
      <c r="F67" s="2" t="s">
        <v>3</v>
      </c>
      <c r="G67" s="2" t="s">
        <v>0</v>
      </c>
      <c r="H67" s="2">
        <f t="shared" si="10"/>
        <v>2</v>
      </c>
      <c r="I67" s="2">
        <f t="shared" si="16"/>
        <v>17</v>
      </c>
      <c r="J67" s="2">
        <f t="shared" si="7"/>
        <v>0.11764705882352941</v>
      </c>
      <c r="K67" s="2">
        <f t="shared" si="8"/>
        <v>15</v>
      </c>
      <c r="L67" s="2">
        <f t="shared" si="11"/>
        <v>5</v>
      </c>
      <c r="M67" s="2">
        <f t="shared" si="9"/>
        <v>0.33333333333333331</v>
      </c>
      <c r="N67" s="2">
        <f t="shared" si="12"/>
        <v>10</v>
      </c>
      <c r="O67" s="2">
        <f t="shared" si="13"/>
        <v>1</v>
      </c>
      <c r="P67" s="2">
        <f t="shared" si="14"/>
        <v>0.1</v>
      </c>
      <c r="Q67" s="2">
        <f t="shared" si="15"/>
        <v>3.9215686274509803E-3</v>
      </c>
    </row>
    <row r="68" spans="5:17" x14ac:dyDescent="0.25">
      <c r="E68" s="2" t="s">
        <v>2</v>
      </c>
      <c r="F68" s="2" t="s">
        <v>4</v>
      </c>
      <c r="G68" s="2" t="s">
        <v>0</v>
      </c>
      <c r="H68" s="2">
        <f t="shared" si="10"/>
        <v>2</v>
      </c>
      <c r="I68" s="2">
        <f t="shared" si="16"/>
        <v>17</v>
      </c>
      <c r="J68" s="2">
        <f t="shared" si="7"/>
        <v>0.11764705882352941</v>
      </c>
      <c r="K68" s="2">
        <f t="shared" si="8"/>
        <v>15</v>
      </c>
      <c r="L68" s="2">
        <f t="shared" si="11"/>
        <v>6</v>
      </c>
      <c r="M68" s="2">
        <f t="shared" si="9"/>
        <v>0.4</v>
      </c>
      <c r="N68" s="2">
        <f t="shared" si="12"/>
        <v>9</v>
      </c>
      <c r="O68" s="2">
        <f t="shared" si="13"/>
        <v>1</v>
      </c>
      <c r="P68" s="2">
        <f t="shared" si="14"/>
        <v>0.1111111111111111</v>
      </c>
      <c r="Q68" s="2">
        <f t="shared" si="15"/>
        <v>5.2287581699346402E-3</v>
      </c>
    </row>
    <row r="69" spans="5:17" x14ac:dyDescent="0.25">
      <c r="E69" s="2" t="s">
        <v>2</v>
      </c>
      <c r="F69" s="2" t="s">
        <v>38</v>
      </c>
      <c r="G69" s="2" t="s">
        <v>0</v>
      </c>
      <c r="H69" s="2">
        <f t="shared" si="10"/>
        <v>2</v>
      </c>
      <c r="I69" s="2">
        <f t="shared" si="16"/>
        <v>17</v>
      </c>
      <c r="J69" s="2">
        <f t="shared" si="7"/>
        <v>0.11764705882352941</v>
      </c>
      <c r="K69" s="2">
        <f t="shared" si="8"/>
        <v>15</v>
      </c>
      <c r="L69" s="2">
        <f t="shared" si="11"/>
        <v>1</v>
      </c>
      <c r="M69" s="2">
        <f t="shared" si="9"/>
        <v>6.6666666666666666E-2</v>
      </c>
      <c r="N69" s="2">
        <f t="shared" si="12"/>
        <v>14</v>
      </c>
      <c r="O69" s="2">
        <f t="shared" si="13"/>
        <v>1</v>
      </c>
      <c r="P69" s="2">
        <f t="shared" si="14"/>
        <v>7.1428571428571425E-2</v>
      </c>
      <c r="Q69" s="2">
        <f t="shared" si="15"/>
        <v>5.602240896358543E-4</v>
      </c>
    </row>
    <row r="70" spans="5:17" x14ac:dyDescent="0.25">
      <c r="E70" s="2" t="s">
        <v>3</v>
      </c>
      <c r="F70" s="2" t="s">
        <v>1</v>
      </c>
      <c r="G70" s="2" t="s">
        <v>0</v>
      </c>
      <c r="H70" s="2">
        <f t="shared" si="10"/>
        <v>5</v>
      </c>
      <c r="I70" s="2">
        <f t="shared" si="16"/>
        <v>17</v>
      </c>
      <c r="J70" s="2">
        <f t="shared" si="7"/>
        <v>0.29411764705882354</v>
      </c>
      <c r="K70" s="2">
        <f t="shared" si="8"/>
        <v>12</v>
      </c>
      <c r="L70" s="2">
        <f t="shared" si="11"/>
        <v>2</v>
      </c>
      <c r="M70" s="2">
        <f t="shared" si="9"/>
        <v>0.16666666666666666</v>
      </c>
      <c r="N70" s="2">
        <f t="shared" si="12"/>
        <v>10</v>
      </c>
      <c r="O70" s="2">
        <f t="shared" si="13"/>
        <v>1</v>
      </c>
      <c r="P70" s="2">
        <f t="shared" si="14"/>
        <v>0.1</v>
      </c>
      <c r="Q70" s="2">
        <f t="shared" si="15"/>
        <v>4.9019607843137254E-3</v>
      </c>
    </row>
    <row r="71" spans="5:17" x14ac:dyDescent="0.25">
      <c r="E71" s="2" t="s">
        <v>3</v>
      </c>
      <c r="F71" s="2" t="s">
        <v>2</v>
      </c>
      <c r="G71" s="2" t="s">
        <v>0</v>
      </c>
      <c r="H71" s="2">
        <f t="shared" si="10"/>
        <v>5</v>
      </c>
      <c r="I71" s="2">
        <f t="shared" si="16"/>
        <v>17</v>
      </c>
      <c r="J71" s="2">
        <f t="shared" si="7"/>
        <v>0.29411764705882354</v>
      </c>
      <c r="K71" s="2">
        <f t="shared" si="8"/>
        <v>12</v>
      </c>
      <c r="L71" s="2">
        <f t="shared" si="11"/>
        <v>2</v>
      </c>
      <c r="M71" s="2">
        <f t="shared" si="9"/>
        <v>0.16666666666666666</v>
      </c>
      <c r="N71" s="2">
        <f t="shared" si="12"/>
        <v>10</v>
      </c>
      <c r="O71" s="2">
        <f t="shared" si="13"/>
        <v>1</v>
      </c>
      <c r="P71" s="2">
        <f t="shared" si="14"/>
        <v>0.1</v>
      </c>
      <c r="Q71" s="2">
        <f t="shared" si="15"/>
        <v>4.9019607843137254E-3</v>
      </c>
    </row>
    <row r="72" spans="5:17" x14ac:dyDescent="0.25">
      <c r="E72" s="2" t="s">
        <v>3</v>
      </c>
      <c r="F72" s="2" t="s">
        <v>4</v>
      </c>
      <c r="G72" s="2" t="s">
        <v>0</v>
      </c>
      <c r="H72" s="2">
        <f t="shared" si="10"/>
        <v>5</v>
      </c>
      <c r="I72" s="2">
        <f t="shared" si="16"/>
        <v>17</v>
      </c>
      <c r="J72" s="2">
        <f t="shared" si="7"/>
        <v>0.29411764705882354</v>
      </c>
      <c r="K72" s="2">
        <f t="shared" si="8"/>
        <v>12</v>
      </c>
      <c r="L72" s="2">
        <f t="shared" si="11"/>
        <v>6</v>
      </c>
      <c r="M72" s="2">
        <f t="shared" si="9"/>
        <v>0.5</v>
      </c>
      <c r="N72" s="2">
        <f t="shared" si="12"/>
        <v>6</v>
      </c>
      <c r="O72" s="2">
        <f t="shared" si="13"/>
        <v>1</v>
      </c>
      <c r="P72" s="2">
        <f t="shared" si="14"/>
        <v>0.16666666666666666</v>
      </c>
      <c r="Q72" s="2">
        <f t="shared" si="15"/>
        <v>2.4509803921568627E-2</v>
      </c>
    </row>
    <row r="73" spans="5:17" x14ac:dyDescent="0.25">
      <c r="E73" s="2" t="s">
        <v>3</v>
      </c>
      <c r="F73" s="2" t="s">
        <v>38</v>
      </c>
      <c r="G73" s="2" t="s">
        <v>0</v>
      </c>
      <c r="H73" s="2">
        <f t="shared" si="10"/>
        <v>5</v>
      </c>
      <c r="I73" s="2">
        <f t="shared" si="16"/>
        <v>17</v>
      </c>
      <c r="J73" s="2">
        <f t="shared" si="7"/>
        <v>0.29411764705882354</v>
      </c>
      <c r="K73" s="2">
        <f t="shared" si="8"/>
        <v>12</v>
      </c>
      <c r="L73" s="2">
        <f t="shared" si="11"/>
        <v>1</v>
      </c>
      <c r="M73" s="2">
        <f t="shared" si="9"/>
        <v>8.3333333333333329E-2</v>
      </c>
      <c r="N73" s="2">
        <f t="shared" si="12"/>
        <v>11</v>
      </c>
      <c r="O73" s="2">
        <f t="shared" si="13"/>
        <v>1</v>
      </c>
      <c r="P73" s="2">
        <f t="shared" si="14"/>
        <v>9.0909090909090912E-2</v>
      </c>
      <c r="Q73" s="2">
        <f t="shared" si="15"/>
        <v>2.2281639928698753E-3</v>
      </c>
    </row>
    <row r="74" spans="5:17" x14ac:dyDescent="0.25">
      <c r="E74" s="11" t="s">
        <v>4</v>
      </c>
      <c r="F74" s="11" t="s">
        <v>1</v>
      </c>
      <c r="G74" s="11" t="s">
        <v>0</v>
      </c>
      <c r="H74" s="2">
        <f t="shared" si="10"/>
        <v>6</v>
      </c>
      <c r="I74" s="2">
        <f t="shared" si="16"/>
        <v>17</v>
      </c>
      <c r="J74" s="2">
        <f t="shared" si="7"/>
        <v>0.35294117647058826</v>
      </c>
      <c r="K74" s="2">
        <f t="shared" si="8"/>
        <v>11</v>
      </c>
      <c r="L74" s="2">
        <f t="shared" si="11"/>
        <v>2</v>
      </c>
      <c r="M74" s="2">
        <f t="shared" si="9"/>
        <v>0.18181818181818182</v>
      </c>
      <c r="N74" s="2">
        <f t="shared" si="12"/>
        <v>9</v>
      </c>
      <c r="O74" s="2">
        <f t="shared" si="13"/>
        <v>1</v>
      </c>
      <c r="P74" s="2">
        <f t="shared" si="14"/>
        <v>0.1111111111111111</v>
      </c>
      <c r="Q74" s="2">
        <f t="shared" si="15"/>
        <v>7.1301247771836012E-3</v>
      </c>
    </row>
    <row r="75" spans="5:17" x14ac:dyDescent="0.25">
      <c r="E75" s="11" t="s">
        <v>4</v>
      </c>
      <c r="F75" s="11" t="s">
        <v>2</v>
      </c>
      <c r="G75" s="11" t="s">
        <v>0</v>
      </c>
      <c r="H75" s="2">
        <f t="shared" si="10"/>
        <v>6</v>
      </c>
      <c r="I75" s="2">
        <f t="shared" si="16"/>
        <v>17</v>
      </c>
      <c r="J75" s="2">
        <f t="shared" si="7"/>
        <v>0.35294117647058826</v>
      </c>
      <c r="K75" s="2">
        <f t="shared" si="8"/>
        <v>11</v>
      </c>
      <c r="L75" s="2">
        <f t="shared" si="11"/>
        <v>2</v>
      </c>
      <c r="M75" s="2">
        <f t="shared" si="9"/>
        <v>0.18181818181818182</v>
      </c>
      <c r="N75" s="2">
        <f t="shared" si="12"/>
        <v>9</v>
      </c>
      <c r="O75" s="2">
        <f t="shared" si="13"/>
        <v>1</v>
      </c>
      <c r="P75" s="2">
        <f t="shared" si="14"/>
        <v>0.1111111111111111</v>
      </c>
      <c r="Q75" s="2">
        <f t="shared" si="15"/>
        <v>7.1301247771836012E-3</v>
      </c>
    </row>
    <row r="76" spans="5:17" x14ac:dyDescent="0.25">
      <c r="E76" s="11" t="s">
        <v>4</v>
      </c>
      <c r="F76" s="11" t="s">
        <v>3</v>
      </c>
      <c r="G76" s="11" t="s">
        <v>0</v>
      </c>
      <c r="H76" s="2">
        <f t="shared" si="10"/>
        <v>6</v>
      </c>
      <c r="I76" s="2">
        <f t="shared" si="16"/>
        <v>17</v>
      </c>
      <c r="J76" s="2">
        <f t="shared" si="7"/>
        <v>0.35294117647058826</v>
      </c>
      <c r="K76" s="2">
        <f t="shared" si="8"/>
        <v>11</v>
      </c>
      <c r="L76" s="2">
        <f t="shared" si="11"/>
        <v>5</v>
      </c>
      <c r="M76" s="2">
        <f t="shared" si="9"/>
        <v>0.45454545454545453</v>
      </c>
      <c r="N76" s="2">
        <f t="shared" si="12"/>
        <v>6</v>
      </c>
      <c r="O76" s="2">
        <f t="shared" si="13"/>
        <v>1</v>
      </c>
      <c r="P76" s="2">
        <f t="shared" si="14"/>
        <v>0.16666666666666666</v>
      </c>
      <c r="Q76" s="2">
        <f t="shared" si="15"/>
        <v>2.6737967914438502E-2</v>
      </c>
    </row>
    <row r="77" spans="5:17" x14ac:dyDescent="0.25">
      <c r="E77" s="11" t="s">
        <v>4</v>
      </c>
      <c r="F77" s="11" t="s">
        <v>38</v>
      </c>
      <c r="G77" s="11" t="s">
        <v>0</v>
      </c>
      <c r="H77" s="2">
        <f t="shared" si="10"/>
        <v>6</v>
      </c>
      <c r="I77" s="2">
        <f t="shared" si="16"/>
        <v>17</v>
      </c>
      <c r="J77" s="2">
        <f t="shared" si="7"/>
        <v>0.35294117647058826</v>
      </c>
      <c r="K77" s="2">
        <f t="shared" si="8"/>
        <v>11</v>
      </c>
      <c r="L77" s="2">
        <f t="shared" si="11"/>
        <v>1</v>
      </c>
      <c r="M77" s="2">
        <f t="shared" si="9"/>
        <v>9.0909090909090912E-2</v>
      </c>
      <c r="N77" s="2">
        <f t="shared" si="12"/>
        <v>10</v>
      </c>
      <c r="O77" s="2">
        <f t="shared" si="13"/>
        <v>1</v>
      </c>
      <c r="P77" s="2">
        <f t="shared" si="14"/>
        <v>0.1</v>
      </c>
      <c r="Q77" s="2">
        <f t="shared" si="15"/>
        <v>3.2085561497326208E-3</v>
      </c>
    </row>
    <row r="78" spans="5:17" x14ac:dyDescent="0.25">
      <c r="E78" s="11" t="s">
        <v>38</v>
      </c>
      <c r="F78" s="11" t="s">
        <v>1</v>
      </c>
      <c r="G78" s="11" t="s">
        <v>0</v>
      </c>
      <c r="H78" s="11">
        <f t="shared" si="10"/>
        <v>1</v>
      </c>
      <c r="I78" s="2">
        <f t="shared" si="16"/>
        <v>17</v>
      </c>
      <c r="J78" s="2">
        <f t="shared" si="7"/>
        <v>5.8823529411764705E-2</v>
      </c>
      <c r="K78" s="2">
        <f t="shared" si="8"/>
        <v>16</v>
      </c>
      <c r="L78" s="2">
        <f t="shared" si="11"/>
        <v>2</v>
      </c>
      <c r="M78" s="2">
        <f t="shared" si="9"/>
        <v>0.125</v>
      </c>
      <c r="N78" s="2">
        <f t="shared" si="12"/>
        <v>14</v>
      </c>
      <c r="O78" s="2">
        <f t="shared" si="13"/>
        <v>1</v>
      </c>
      <c r="P78" s="2">
        <f t="shared" si="14"/>
        <v>7.1428571428571425E-2</v>
      </c>
      <c r="Q78" s="2">
        <f t="shared" si="15"/>
        <v>5.2521008403361342E-4</v>
      </c>
    </row>
    <row r="79" spans="5:17" x14ac:dyDescent="0.25">
      <c r="E79" s="11" t="s">
        <v>38</v>
      </c>
      <c r="F79" s="11" t="s">
        <v>2</v>
      </c>
      <c r="G79" s="11" t="s">
        <v>0</v>
      </c>
      <c r="H79" s="11">
        <f t="shared" si="10"/>
        <v>1</v>
      </c>
      <c r="I79" s="2">
        <f t="shared" si="16"/>
        <v>17</v>
      </c>
      <c r="J79" s="2">
        <f t="shared" si="7"/>
        <v>5.8823529411764705E-2</v>
      </c>
      <c r="K79" s="2">
        <f t="shared" si="8"/>
        <v>16</v>
      </c>
      <c r="L79" s="2">
        <f t="shared" si="11"/>
        <v>2</v>
      </c>
      <c r="M79" s="2">
        <f t="shared" si="9"/>
        <v>0.125</v>
      </c>
      <c r="N79" s="2">
        <f t="shared" si="12"/>
        <v>14</v>
      </c>
      <c r="O79" s="2">
        <f t="shared" si="13"/>
        <v>1</v>
      </c>
      <c r="P79" s="2">
        <f t="shared" si="14"/>
        <v>7.1428571428571425E-2</v>
      </c>
      <c r="Q79" s="2">
        <f t="shared" si="15"/>
        <v>5.2521008403361342E-4</v>
      </c>
    </row>
    <row r="80" spans="5:17" x14ac:dyDescent="0.25">
      <c r="E80" s="11" t="s">
        <v>38</v>
      </c>
      <c r="F80" s="11" t="s">
        <v>3</v>
      </c>
      <c r="G80" s="11" t="s">
        <v>0</v>
      </c>
      <c r="H80" s="11">
        <f t="shared" si="10"/>
        <v>1</v>
      </c>
      <c r="I80" s="2">
        <f t="shared" si="16"/>
        <v>17</v>
      </c>
      <c r="J80" s="2">
        <f t="shared" si="7"/>
        <v>5.8823529411764705E-2</v>
      </c>
      <c r="K80" s="2">
        <f t="shared" si="8"/>
        <v>16</v>
      </c>
      <c r="L80" s="2">
        <f t="shared" si="11"/>
        <v>5</v>
      </c>
      <c r="M80" s="2">
        <f t="shared" si="9"/>
        <v>0.3125</v>
      </c>
      <c r="N80" s="2">
        <f t="shared" si="12"/>
        <v>11</v>
      </c>
      <c r="O80" s="2">
        <f t="shared" si="13"/>
        <v>1</v>
      </c>
      <c r="P80" s="2">
        <f t="shared" si="14"/>
        <v>9.0909090909090912E-2</v>
      </c>
      <c r="Q80" s="2">
        <f t="shared" si="15"/>
        <v>1.6711229946524066E-3</v>
      </c>
    </row>
    <row r="81" spans="5:17" x14ac:dyDescent="0.25">
      <c r="E81" s="11" t="s">
        <v>38</v>
      </c>
      <c r="F81" s="11" t="s">
        <v>4</v>
      </c>
      <c r="G81" s="11" t="s">
        <v>0</v>
      </c>
      <c r="H81" s="11">
        <f t="shared" si="10"/>
        <v>1</v>
      </c>
      <c r="I81" s="2">
        <f t="shared" si="16"/>
        <v>17</v>
      </c>
      <c r="J81" s="2">
        <f t="shared" si="7"/>
        <v>5.8823529411764705E-2</v>
      </c>
      <c r="K81" s="2">
        <f t="shared" si="8"/>
        <v>16</v>
      </c>
      <c r="L81" s="2">
        <f t="shared" si="11"/>
        <v>6</v>
      </c>
      <c r="M81" s="2">
        <f t="shared" si="9"/>
        <v>0.375</v>
      </c>
      <c r="N81" s="2">
        <f t="shared" si="12"/>
        <v>10</v>
      </c>
      <c r="O81" s="2">
        <f t="shared" si="13"/>
        <v>1</v>
      </c>
      <c r="P81" s="2">
        <f t="shared" si="14"/>
        <v>0.1</v>
      </c>
      <c r="Q81" s="2">
        <f t="shared" si="15"/>
        <v>2.2058823529411764E-3</v>
      </c>
    </row>
    <row r="82" spans="5:17" x14ac:dyDescent="0.25">
      <c r="P82" s="2" t="s">
        <v>12</v>
      </c>
      <c r="Q82" s="11">
        <f>SUM(Q62:Q81)</f>
        <v>0.10751046339281632</v>
      </c>
    </row>
    <row r="84" spans="5:17" x14ac:dyDescent="0.25">
      <c r="G84" s="14" t="s">
        <v>21</v>
      </c>
    </row>
    <row r="85" spans="5:17" x14ac:dyDescent="0.25">
      <c r="G85" s="2" t="s">
        <v>7</v>
      </c>
      <c r="H85" s="2" t="s">
        <v>112</v>
      </c>
      <c r="I85" s="2" t="s">
        <v>37</v>
      </c>
      <c r="J85" s="2" t="s">
        <v>9</v>
      </c>
      <c r="M85" s="3"/>
      <c r="N85" s="3"/>
    </row>
    <row r="86" spans="5:17" x14ac:dyDescent="0.25">
      <c r="G86" s="2" t="s">
        <v>1</v>
      </c>
      <c r="H86" s="2">
        <f>VLOOKUP(G86,$B$4:$C$9,2)</f>
        <v>2</v>
      </c>
      <c r="I86" s="2">
        <f>$C$10</f>
        <v>17</v>
      </c>
      <c r="J86" s="2">
        <f t="shared" ref="J86" si="17">H86/I86</f>
        <v>0.11764705882352941</v>
      </c>
      <c r="M86" s="3"/>
      <c r="N86" s="3"/>
    </row>
    <row r="87" spans="5:17" x14ac:dyDescent="0.25">
      <c r="I87" s="2" t="s">
        <v>12</v>
      </c>
      <c r="J87" s="2">
        <f>SUM(J86)</f>
        <v>0.11764705882352941</v>
      </c>
    </row>
    <row r="89" spans="5:17" x14ac:dyDescent="0.25">
      <c r="F89" s="14" t="s">
        <v>22</v>
      </c>
    </row>
    <row r="90" spans="5:17" x14ac:dyDescent="0.25">
      <c r="F90" s="2" t="s">
        <v>7</v>
      </c>
      <c r="G90" s="2" t="s">
        <v>8</v>
      </c>
      <c r="H90" s="2" t="s">
        <v>112</v>
      </c>
      <c r="I90" s="2" t="s">
        <v>37</v>
      </c>
      <c r="J90" s="2" t="s">
        <v>9</v>
      </c>
      <c r="K90" s="2" t="s">
        <v>36</v>
      </c>
      <c r="L90" s="2" t="s">
        <v>113</v>
      </c>
      <c r="M90" s="2" t="s">
        <v>10</v>
      </c>
      <c r="N90" s="2" t="s">
        <v>11</v>
      </c>
    </row>
    <row r="91" spans="5:17" x14ac:dyDescent="0.25">
      <c r="F91" s="2" t="s">
        <v>0</v>
      </c>
      <c r="G91" s="2" t="s">
        <v>1</v>
      </c>
      <c r="H91" s="2">
        <f>VLOOKUP(F91,$B$4:$C$9,2)</f>
        <v>1</v>
      </c>
      <c r="I91" s="2">
        <f>$C$10</f>
        <v>17</v>
      </c>
      <c r="J91" s="2">
        <f>H91/I91</f>
        <v>5.8823529411764705E-2</v>
      </c>
      <c r="K91" s="2">
        <f>I91-H91</f>
        <v>16</v>
      </c>
      <c r="L91" s="2">
        <f>VLOOKUP(G91,$B$4:$C$9,2)</f>
        <v>2</v>
      </c>
      <c r="M91" s="2">
        <f>L91/K91</f>
        <v>0.125</v>
      </c>
      <c r="N91" s="2">
        <f>J91*M91</f>
        <v>7.3529411764705881E-3</v>
      </c>
    </row>
    <row r="92" spans="5:17" x14ac:dyDescent="0.25">
      <c r="F92" s="2" t="s">
        <v>2</v>
      </c>
      <c r="G92" s="2" t="s">
        <v>1</v>
      </c>
      <c r="H92" s="2">
        <f t="shared" ref="H92:H95" si="18">VLOOKUP(F92,$B$4:$C$9,2)</f>
        <v>2</v>
      </c>
      <c r="I92" s="2">
        <f>$C$10</f>
        <v>17</v>
      </c>
      <c r="J92" s="2">
        <f t="shared" ref="J92:J95" si="19">H92/I92</f>
        <v>0.11764705882352941</v>
      </c>
      <c r="K92" s="2">
        <f t="shared" ref="K92:K95" si="20">I92-H92</f>
        <v>15</v>
      </c>
      <c r="L92" s="2">
        <f t="shared" ref="L92:L95" si="21">VLOOKUP(G92,$B$4:$C$9,2)</f>
        <v>2</v>
      </c>
      <c r="M92" s="2">
        <f t="shared" ref="M92:M95" si="22">L92/K92</f>
        <v>0.13333333333333333</v>
      </c>
      <c r="N92" s="2">
        <f t="shared" ref="N92:N95" si="23">J92*M92</f>
        <v>1.5686274509803921E-2</v>
      </c>
    </row>
    <row r="93" spans="5:17" x14ac:dyDescent="0.25">
      <c r="F93" s="2" t="s">
        <v>3</v>
      </c>
      <c r="G93" s="2" t="s">
        <v>1</v>
      </c>
      <c r="H93" s="2">
        <f t="shared" si="18"/>
        <v>5</v>
      </c>
      <c r="I93" s="2">
        <f>$C$10</f>
        <v>17</v>
      </c>
      <c r="J93" s="2">
        <f t="shared" si="19"/>
        <v>0.29411764705882354</v>
      </c>
      <c r="K93" s="2">
        <f t="shared" si="20"/>
        <v>12</v>
      </c>
      <c r="L93" s="2">
        <f t="shared" si="21"/>
        <v>2</v>
      </c>
      <c r="M93" s="2">
        <f t="shared" si="22"/>
        <v>0.16666666666666666</v>
      </c>
      <c r="N93" s="2">
        <f t="shared" si="23"/>
        <v>4.9019607843137254E-2</v>
      </c>
    </row>
    <row r="94" spans="5:17" x14ac:dyDescent="0.25">
      <c r="F94" s="2" t="s">
        <v>4</v>
      </c>
      <c r="G94" s="2" t="s">
        <v>1</v>
      </c>
      <c r="H94" s="2">
        <f t="shared" si="18"/>
        <v>6</v>
      </c>
      <c r="I94" s="2">
        <f>$C$10</f>
        <v>17</v>
      </c>
      <c r="J94" s="2">
        <f t="shared" si="19"/>
        <v>0.35294117647058826</v>
      </c>
      <c r="K94" s="2">
        <f t="shared" si="20"/>
        <v>11</v>
      </c>
      <c r="L94" s="2">
        <f t="shared" si="21"/>
        <v>2</v>
      </c>
      <c r="M94" s="2">
        <f t="shared" si="22"/>
        <v>0.18181818181818182</v>
      </c>
      <c r="N94" s="2">
        <f t="shared" si="23"/>
        <v>6.4171122994652413E-2</v>
      </c>
    </row>
    <row r="95" spans="5:17" x14ac:dyDescent="0.25">
      <c r="F95" s="11" t="s">
        <v>38</v>
      </c>
      <c r="G95" s="2" t="s">
        <v>1</v>
      </c>
      <c r="H95" s="2">
        <f t="shared" si="18"/>
        <v>1</v>
      </c>
      <c r="I95" s="2">
        <f>$C$10</f>
        <v>17</v>
      </c>
      <c r="J95" s="2">
        <f t="shared" si="19"/>
        <v>5.8823529411764705E-2</v>
      </c>
      <c r="K95" s="2">
        <f t="shared" si="20"/>
        <v>16</v>
      </c>
      <c r="L95" s="2">
        <f t="shared" si="21"/>
        <v>2</v>
      </c>
      <c r="M95" s="2">
        <f t="shared" si="22"/>
        <v>0.125</v>
      </c>
      <c r="N95" s="2">
        <f t="shared" si="23"/>
        <v>7.3529411764705881E-3</v>
      </c>
    </row>
    <row r="96" spans="5:17" x14ac:dyDescent="0.25">
      <c r="M96" s="6" t="s">
        <v>12</v>
      </c>
      <c r="N96" s="6">
        <f>SUM(N91:N95)</f>
        <v>0.14358288770053476</v>
      </c>
    </row>
    <row r="98" spans="5:17" x14ac:dyDescent="0.25">
      <c r="E98" s="14" t="s">
        <v>23</v>
      </c>
    </row>
    <row r="99" spans="5:17" x14ac:dyDescent="0.25">
      <c r="E99" s="2" t="s">
        <v>7</v>
      </c>
      <c r="F99" s="2" t="s">
        <v>8</v>
      </c>
      <c r="G99" s="2" t="s">
        <v>14</v>
      </c>
      <c r="H99" s="2" t="s">
        <v>112</v>
      </c>
      <c r="I99" s="2" t="s">
        <v>37</v>
      </c>
      <c r="J99" s="2" t="s">
        <v>9</v>
      </c>
      <c r="K99" s="2" t="s">
        <v>36</v>
      </c>
      <c r="L99" s="2" t="s">
        <v>113</v>
      </c>
      <c r="M99" s="2" t="s">
        <v>10</v>
      </c>
      <c r="N99" s="2" t="s">
        <v>36</v>
      </c>
      <c r="O99" s="2" t="s">
        <v>114</v>
      </c>
      <c r="P99" s="2" t="s">
        <v>13</v>
      </c>
      <c r="Q99" s="2" t="s">
        <v>11</v>
      </c>
    </row>
    <row r="100" spans="5:17" x14ac:dyDescent="0.25">
      <c r="E100" s="2" t="s">
        <v>0</v>
      </c>
      <c r="F100" s="2" t="s">
        <v>2</v>
      </c>
      <c r="G100" s="2" t="s">
        <v>1</v>
      </c>
      <c r="H100" s="2">
        <f>VLOOKUP(E100,$B$4:$C$9,2)</f>
        <v>1</v>
      </c>
      <c r="I100" s="2">
        <f>$C$10</f>
        <v>17</v>
      </c>
      <c r="J100" s="2">
        <f t="shared" ref="J100:J119" si="24">H100/I100</f>
        <v>5.8823529411764705E-2</v>
      </c>
      <c r="K100" s="2">
        <f t="shared" ref="K100:K119" si="25">I100-H100</f>
        <v>16</v>
      </c>
      <c r="L100" s="2">
        <f>VLOOKUP(F100,$B$4:$C$9,2)</f>
        <v>2</v>
      </c>
      <c r="M100" s="2">
        <f t="shared" ref="M100:M119" si="26">L100/K100</f>
        <v>0.125</v>
      </c>
      <c r="N100" s="2">
        <f>K100-L100</f>
        <v>14</v>
      </c>
      <c r="O100" s="2">
        <f>VLOOKUP(G100,$B$4:$C$9,2)</f>
        <v>2</v>
      </c>
      <c r="P100" s="2">
        <f>O100/N100</f>
        <v>0.14285714285714285</v>
      </c>
      <c r="Q100" s="2">
        <f>J100*M100*P100</f>
        <v>1.0504201680672268E-3</v>
      </c>
    </row>
    <row r="101" spans="5:17" x14ac:dyDescent="0.25">
      <c r="E101" s="2" t="s">
        <v>0</v>
      </c>
      <c r="F101" s="2" t="s">
        <v>3</v>
      </c>
      <c r="G101" s="2" t="s">
        <v>1</v>
      </c>
      <c r="H101" s="2">
        <f t="shared" ref="H101:H119" si="27">VLOOKUP(E101,$B$4:$C$9,2)</f>
        <v>1</v>
      </c>
      <c r="I101" s="2">
        <f>$C$10</f>
        <v>17</v>
      </c>
      <c r="J101" s="2">
        <f t="shared" si="24"/>
        <v>5.8823529411764705E-2</v>
      </c>
      <c r="K101" s="2">
        <f t="shared" si="25"/>
        <v>16</v>
      </c>
      <c r="L101" s="2">
        <f t="shared" ref="L101:L119" si="28">VLOOKUP(F101,$B$4:$C$9,2)</f>
        <v>5</v>
      </c>
      <c r="M101" s="2">
        <f t="shared" si="26"/>
        <v>0.3125</v>
      </c>
      <c r="N101" s="2">
        <f t="shared" ref="N101:N119" si="29">K101-L101</f>
        <v>11</v>
      </c>
      <c r="O101" s="2">
        <f t="shared" ref="O101:O119" si="30">VLOOKUP(G101,$B$4:$C$9,2)</f>
        <v>2</v>
      </c>
      <c r="P101" s="2">
        <f t="shared" ref="P101:P119" si="31">O101/N101</f>
        <v>0.18181818181818182</v>
      </c>
      <c r="Q101" s="2">
        <f t="shared" ref="Q101:Q119" si="32">J101*M101*P101</f>
        <v>3.3422459893048132E-3</v>
      </c>
    </row>
    <row r="102" spans="5:17" x14ac:dyDescent="0.25">
      <c r="E102" s="2" t="s">
        <v>0</v>
      </c>
      <c r="F102" s="2" t="s">
        <v>4</v>
      </c>
      <c r="G102" s="2" t="s">
        <v>1</v>
      </c>
      <c r="H102" s="2">
        <f t="shared" si="27"/>
        <v>1</v>
      </c>
      <c r="I102" s="2">
        <f>$C$10</f>
        <v>17</v>
      </c>
      <c r="J102" s="2">
        <f t="shared" si="24"/>
        <v>5.8823529411764705E-2</v>
      </c>
      <c r="K102" s="2">
        <f t="shared" si="25"/>
        <v>16</v>
      </c>
      <c r="L102" s="2">
        <f t="shared" si="28"/>
        <v>6</v>
      </c>
      <c r="M102" s="2">
        <f t="shared" si="26"/>
        <v>0.375</v>
      </c>
      <c r="N102" s="2">
        <f t="shared" si="29"/>
        <v>10</v>
      </c>
      <c r="O102" s="2">
        <f t="shared" si="30"/>
        <v>2</v>
      </c>
      <c r="P102" s="2">
        <f t="shared" si="31"/>
        <v>0.2</v>
      </c>
      <c r="Q102" s="2">
        <f t="shared" si="32"/>
        <v>4.4117647058823529E-3</v>
      </c>
    </row>
    <row r="103" spans="5:17" x14ac:dyDescent="0.25">
      <c r="E103" s="2" t="s">
        <v>0</v>
      </c>
      <c r="F103" s="2" t="s">
        <v>38</v>
      </c>
      <c r="G103" s="2" t="s">
        <v>1</v>
      </c>
      <c r="H103" s="2">
        <f t="shared" si="27"/>
        <v>1</v>
      </c>
      <c r="I103" s="2">
        <f t="shared" ref="I103:I119" si="33">$C$10</f>
        <v>17</v>
      </c>
      <c r="J103" s="2">
        <f t="shared" si="24"/>
        <v>5.8823529411764705E-2</v>
      </c>
      <c r="K103" s="2">
        <f t="shared" si="25"/>
        <v>16</v>
      </c>
      <c r="L103" s="2">
        <f t="shared" si="28"/>
        <v>1</v>
      </c>
      <c r="M103" s="2">
        <f t="shared" si="26"/>
        <v>6.25E-2</v>
      </c>
      <c r="N103" s="2">
        <f t="shared" si="29"/>
        <v>15</v>
      </c>
      <c r="O103" s="2">
        <f t="shared" si="30"/>
        <v>2</v>
      </c>
      <c r="P103" s="2">
        <f t="shared" si="31"/>
        <v>0.13333333333333333</v>
      </c>
      <c r="Q103" s="2">
        <f t="shared" si="32"/>
        <v>4.9019607843137254E-4</v>
      </c>
    </row>
    <row r="104" spans="5:17" x14ac:dyDescent="0.25">
      <c r="E104" s="2" t="s">
        <v>2</v>
      </c>
      <c r="F104" s="2" t="s">
        <v>0</v>
      </c>
      <c r="G104" s="2" t="s">
        <v>1</v>
      </c>
      <c r="H104" s="2">
        <f t="shared" si="27"/>
        <v>2</v>
      </c>
      <c r="I104" s="2">
        <f t="shared" si="33"/>
        <v>17</v>
      </c>
      <c r="J104" s="2">
        <f t="shared" si="24"/>
        <v>0.11764705882352941</v>
      </c>
      <c r="K104" s="2">
        <f t="shared" si="25"/>
        <v>15</v>
      </c>
      <c r="L104" s="2">
        <f t="shared" si="28"/>
        <v>1</v>
      </c>
      <c r="M104" s="2">
        <f t="shared" si="26"/>
        <v>6.6666666666666666E-2</v>
      </c>
      <c r="N104" s="2">
        <f t="shared" si="29"/>
        <v>14</v>
      </c>
      <c r="O104" s="2">
        <f t="shared" si="30"/>
        <v>2</v>
      </c>
      <c r="P104" s="2">
        <f t="shared" si="31"/>
        <v>0.14285714285714285</v>
      </c>
      <c r="Q104" s="2">
        <f t="shared" si="32"/>
        <v>1.1204481792717086E-3</v>
      </c>
    </row>
    <row r="105" spans="5:17" x14ac:dyDescent="0.25">
      <c r="E105" s="2" t="s">
        <v>2</v>
      </c>
      <c r="F105" s="2" t="s">
        <v>3</v>
      </c>
      <c r="G105" s="2" t="s">
        <v>1</v>
      </c>
      <c r="H105" s="2">
        <f t="shared" si="27"/>
        <v>2</v>
      </c>
      <c r="I105" s="2">
        <f t="shared" si="33"/>
        <v>17</v>
      </c>
      <c r="J105" s="2">
        <f t="shared" si="24"/>
        <v>0.11764705882352941</v>
      </c>
      <c r="K105" s="2">
        <f t="shared" si="25"/>
        <v>15</v>
      </c>
      <c r="L105" s="2">
        <f t="shared" si="28"/>
        <v>5</v>
      </c>
      <c r="M105" s="2">
        <f t="shared" si="26"/>
        <v>0.33333333333333331</v>
      </c>
      <c r="N105" s="2">
        <f t="shared" si="29"/>
        <v>10</v>
      </c>
      <c r="O105" s="2">
        <f t="shared" si="30"/>
        <v>2</v>
      </c>
      <c r="P105" s="2">
        <f t="shared" si="31"/>
        <v>0.2</v>
      </c>
      <c r="Q105" s="2">
        <f t="shared" si="32"/>
        <v>7.8431372549019607E-3</v>
      </c>
    </row>
    <row r="106" spans="5:17" x14ac:dyDescent="0.25">
      <c r="E106" s="2" t="s">
        <v>2</v>
      </c>
      <c r="F106" s="2" t="s">
        <v>4</v>
      </c>
      <c r="G106" s="2" t="s">
        <v>1</v>
      </c>
      <c r="H106" s="2">
        <f t="shared" si="27"/>
        <v>2</v>
      </c>
      <c r="I106" s="2">
        <f t="shared" si="33"/>
        <v>17</v>
      </c>
      <c r="J106" s="2">
        <f t="shared" si="24"/>
        <v>0.11764705882352941</v>
      </c>
      <c r="K106" s="2">
        <f t="shared" si="25"/>
        <v>15</v>
      </c>
      <c r="L106" s="2">
        <f t="shared" si="28"/>
        <v>6</v>
      </c>
      <c r="M106" s="2">
        <f t="shared" si="26"/>
        <v>0.4</v>
      </c>
      <c r="N106" s="2">
        <f t="shared" si="29"/>
        <v>9</v>
      </c>
      <c r="O106" s="2">
        <f t="shared" si="30"/>
        <v>2</v>
      </c>
      <c r="P106" s="2">
        <f t="shared" si="31"/>
        <v>0.22222222222222221</v>
      </c>
      <c r="Q106" s="2">
        <f t="shared" si="32"/>
        <v>1.045751633986928E-2</v>
      </c>
    </row>
    <row r="107" spans="5:17" x14ac:dyDescent="0.25">
      <c r="E107" s="2" t="s">
        <v>2</v>
      </c>
      <c r="F107" s="2" t="s">
        <v>38</v>
      </c>
      <c r="G107" s="2" t="s">
        <v>1</v>
      </c>
      <c r="H107" s="2">
        <f t="shared" si="27"/>
        <v>2</v>
      </c>
      <c r="I107" s="2">
        <f t="shared" si="33"/>
        <v>17</v>
      </c>
      <c r="J107" s="2">
        <f t="shared" si="24"/>
        <v>0.11764705882352941</v>
      </c>
      <c r="K107" s="2">
        <f t="shared" si="25"/>
        <v>15</v>
      </c>
      <c r="L107" s="2">
        <f t="shared" si="28"/>
        <v>1</v>
      </c>
      <c r="M107" s="2">
        <f t="shared" si="26"/>
        <v>6.6666666666666666E-2</v>
      </c>
      <c r="N107" s="2">
        <f t="shared" si="29"/>
        <v>14</v>
      </c>
      <c r="O107" s="2">
        <f t="shared" si="30"/>
        <v>2</v>
      </c>
      <c r="P107" s="2">
        <f t="shared" si="31"/>
        <v>0.14285714285714285</v>
      </c>
      <c r="Q107" s="2">
        <f t="shared" si="32"/>
        <v>1.1204481792717086E-3</v>
      </c>
    </row>
    <row r="108" spans="5:17" x14ac:dyDescent="0.25">
      <c r="E108" s="2" t="s">
        <v>3</v>
      </c>
      <c r="F108" s="2" t="s">
        <v>0</v>
      </c>
      <c r="G108" s="2" t="s">
        <v>1</v>
      </c>
      <c r="H108" s="2">
        <f t="shared" si="27"/>
        <v>5</v>
      </c>
      <c r="I108" s="2">
        <f t="shared" si="33"/>
        <v>17</v>
      </c>
      <c r="J108" s="2">
        <f t="shared" si="24"/>
        <v>0.29411764705882354</v>
      </c>
      <c r="K108" s="2">
        <f t="shared" si="25"/>
        <v>12</v>
      </c>
      <c r="L108" s="2">
        <f t="shared" si="28"/>
        <v>1</v>
      </c>
      <c r="M108" s="2">
        <f t="shared" si="26"/>
        <v>8.3333333333333329E-2</v>
      </c>
      <c r="N108" s="2">
        <f t="shared" si="29"/>
        <v>11</v>
      </c>
      <c r="O108" s="2">
        <f t="shared" si="30"/>
        <v>2</v>
      </c>
      <c r="P108" s="2">
        <f t="shared" si="31"/>
        <v>0.18181818181818182</v>
      </c>
      <c r="Q108" s="2">
        <f t="shared" si="32"/>
        <v>4.4563279857397506E-3</v>
      </c>
    </row>
    <row r="109" spans="5:17" x14ac:dyDescent="0.25">
      <c r="E109" s="2" t="s">
        <v>3</v>
      </c>
      <c r="F109" s="2" t="s">
        <v>2</v>
      </c>
      <c r="G109" s="2" t="s">
        <v>1</v>
      </c>
      <c r="H109" s="2">
        <f t="shared" si="27"/>
        <v>5</v>
      </c>
      <c r="I109" s="2">
        <f t="shared" si="33"/>
        <v>17</v>
      </c>
      <c r="J109" s="2">
        <f t="shared" si="24"/>
        <v>0.29411764705882354</v>
      </c>
      <c r="K109" s="2">
        <f t="shared" si="25"/>
        <v>12</v>
      </c>
      <c r="L109" s="2">
        <f t="shared" si="28"/>
        <v>2</v>
      </c>
      <c r="M109" s="2">
        <f t="shared" si="26"/>
        <v>0.16666666666666666</v>
      </c>
      <c r="N109" s="2">
        <f t="shared" si="29"/>
        <v>10</v>
      </c>
      <c r="O109" s="2">
        <f t="shared" si="30"/>
        <v>2</v>
      </c>
      <c r="P109" s="2">
        <f t="shared" si="31"/>
        <v>0.2</v>
      </c>
      <c r="Q109" s="2">
        <f t="shared" si="32"/>
        <v>9.8039215686274508E-3</v>
      </c>
    </row>
    <row r="110" spans="5:17" x14ac:dyDescent="0.25">
      <c r="E110" s="2" t="s">
        <v>3</v>
      </c>
      <c r="F110" s="2" t="s">
        <v>4</v>
      </c>
      <c r="G110" s="2" t="s">
        <v>1</v>
      </c>
      <c r="H110" s="2">
        <f t="shared" si="27"/>
        <v>5</v>
      </c>
      <c r="I110" s="2">
        <f t="shared" si="33"/>
        <v>17</v>
      </c>
      <c r="J110" s="2">
        <f t="shared" si="24"/>
        <v>0.29411764705882354</v>
      </c>
      <c r="K110" s="2">
        <f t="shared" si="25"/>
        <v>12</v>
      </c>
      <c r="L110" s="2">
        <f t="shared" si="28"/>
        <v>6</v>
      </c>
      <c r="M110" s="2">
        <f t="shared" si="26"/>
        <v>0.5</v>
      </c>
      <c r="N110" s="2">
        <f t="shared" si="29"/>
        <v>6</v>
      </c>
      <c r="O110" s="2">
        <f t="shared" si="30"/>
        <v>2</v>
      </c>
      <c r="P110" s="2">
        <f t="shared" si="31"/>
        <v>0.33333333333333331</v>
      </c>
      <c r="Q110" s="2">
        <f t="shared" si="32"/>
        <v>4.9019607843137254E-2</v>
      </c>
    </row>
    <row r="111" spans="5:17" x14ac:dyDescent="0.25">
      <c r="E111" s="2" t="s">
        <v>3</v>
      </c>
      <c r="F111" s="2" t="s">
        <v>38</v>
      </c>
      <c r="G111" s="2" t="s">
        <v>1</v>
      </c>
      <c r="H111" s="2">
        <f t="shared" si="27"/>
        <v>5</v>
      </c>
      <c r="I111" s="2">
        <f t="shared" si="33"/>
        <v>17</v>
      </c>
      <c r="J111" s="2">
        <f t="shared" si="24"/>
        <v>0.29411764705882354</v>
      </c>
      <c r="K111" s="2">
        <f t="shared" si="25"/>
        <v>12</v>
      </c>
      <c r="L111" s="2">
        <f t="shared" si="28"/>
        <v>1</v>
      </c>
      <c r="M111" s="2">
        <f t="shared" si="26"/>
        <v>8.3333333333333329E-2</v>
      </c>
      <c r="N111" s="2">
        <f t="shared" si="29"/>
        <v>11</v>
      </c>
      <c r="O111" s="2">
        <f t="shared" si="30"/>
        <v>2</v>
      </c>
      <c r="P111" s="2">
        <f t="shared" si="31"/>
        <v>0.18181818181818182</v>
      </c>
      <c r="Q111" s="2">
        <f t="shared" si="32"/>
        <v>4.4563279857397506E-3</v>
      </c>
    </row>
    <row r="112" spans="5:17" x14ac:dyDescent="0.25">
      <c r="E112" s="11" t="s">
        <v>4</v>
      </c>
      <c r="F112" s="11" t="s">
        <v>0</v>
      </c>
      <c r="G112" s="2" t="s">
        <v>1</v>
      </c>
      <c r="H112" s="2">
        <f t="shared" si="27"/>
        <v>6</v>
      </c>
      <c r="I112" s="2">
        <f t="shared" si="33"/>
        <v>17</v>
      </c>
      <c r="J112" s="2">
        <f t="shared" si="24"/>
        <v>0.35294117647058826</v>
      </c>
      <c r="K112" s="2">
        <f t="shared" si="25"/>
        <v>11</v>
      </c>
      <c r="L112" s="2">
        <f t="shared" si="28"/>
        <v>1</v>
      </c>
      <c r="M112" s="2">
        <f t="shared" si="26"/>
        <v>9.0909090909090912E-2</v>
      </c>
      <c r="N112" s="2">
        <f t="shared" si="29"/>
        <v>10</v>
      </c>
      <c r="O112" s="2">
        <f t="shared" si="30"/>
        <v>2</v>
      </c>
      <c r="P112" s="2">
        <f t="shared" si="31"/>
        <v>0.2</v>
      </c>
      <c r="Q112" s="2">
        <f t="shared" si="32"/>
        <v>6.4171122994652417E-3</v>
      </c>
    </row>
    <row r="113" spans="5:17" x14ac:dyDescent="0.25">
      <c r="E113" s="11" t="s">
        <v>4</v>
      </c>
      <c r="F113" s="11" t="s">
        <v>2</v>
      </c>
      <c r="G113" s="2" t="s">
        <v>1</v>
      </c>
      <c r="H113" s="2">
        <f t="shared" si="27"/>
        <v>6</v>
      </c>
      <c r="I113" s="2">
        <f t="shared" si="33"/>
        <v>17</v>
      </c>
      <c r="J113" s="2">
        <f t="shared" si="24"/>
        <v>0.35294117647058826</v>
      </c>
      <c r="K113" s="2">
        <f t="shared" si="25"/>
        <v>11</v>
      </c>
      <c r="L113" s="2">
        <f t="shared" si="28"/>
        <v>2</v>
      </c>
      <c r="M113" s="2">
        <f t="shared" si="26"/>
        <v>0.18181818181818182</v>
      </c>
      <c r="N113" s="2">
        <f t="shared" si="29"/>
        <v>9</v>
      </c>
      <c r="O113" s="2">
        <f t="shared" si="30"/>
        <v>2</v>
      </c>
      <c r="P113" s="2">
        <f t="shared" si="31"/>
        <v>0.22222222222222221</v>
      </c>
      <c r="Q113" s="2">
        <f t="shared" si="32"/>
        <v>1.4260249554367202E-2</v>
      </c>
    </row>
    <row r="114" spans="5:17" x14ac:dyDescent="0.25">
      <c r="E114" s="11" t="s">
        <v>4</v>
      </c>
      <c r="F114" s="11" t="s">
        <v>3</v>
      </c>
      <c r="G114" s="2" t="s">
        <v>1</v>
      </c>
      <c r="H114" s="2">
        <f t="shared" si="27"/>
        <v>6</v>
      </c>
      <c r="I114" s="2">
        <f t="shared" si="33"/>
        <v>17</v>
      </c>
      <c r="J114" s="2">
        <f t="shared" si="24"/>
        <v>0.35294117647058826</v>
      </c>
      <c r="K114" s="2">
        <f t="shared" si="25"/>
        <v>11</v>
      </c>
      <c r="L114" s="2">
        <f t="shared" si="28"/>
        <v>5</v>
      </c>
      <c r="M114" s="2">
        <f t="shared" si="26"/>
        <v>0.45454545454545453</v>
      </c>
      <c r="N114" s="2">
        <f t="shared" si="29"/>
        <v>6</v>
      </c>
      <c r="O114" s="2">
        <f t="shared" si="30"/>
        <v>2</v>
      </c>
      <c r="P114" s="2">
        <f t="shared" si="31"/>
        <v>0.33333333333333331</v>
      </c>
      <c r="Q114" s="2">
        <f t="shared" si="32"/>
        <v>5.3475935828877004E-2</v>
      </c>
    </row>
    <row r="115" spans="5:17" x14ac:dyDescent="0.25">
      <c r="E115" s="11" t="s">
        <v>4</v>
      </c>
      <c r="F115" s="11" t="s">
        <v>38</v>
      </c>
      <c r="G115" s="2" t="s">
        <v>1</v>
      </c>
      <c r="H115" s="2">
        <f t="shared" si="27"/>
        <v>6</v>
      </c>
      <c r="I115" s="2">
        <f t="shared" si="33"/>
        <v>17</v>
      </c>
      <c r="J115" s="2">
        <f t="shared" si="24"/>
        <v>0.35294117647058826</v>
      </c>
      <c r="K115" s="2">
        <f t="shared" si="25"/>
        <v>11</v>
      </c>
      <c r="L115" s="2">
        <f t="shared" si="28"/>
        <v>1</v>
      </c>
      <c r="M115" s="2">
        <f t="shared" si="26"/>
        <v>9.0909090909090912E-2</v>
      </c>
      <c r="N115" s="2">
        <f t="shared" si="29"/>
        <v>10</v>
      </c>
      <c r="O115" s="2">
        <f t="shared" si="30"/>
        <v>2</v>
      </c>
      <c r="P115" s="2">
        <f t="shared" si="31"/>
        <v>0.2</v>
      </c>
      <c r="Q115" s="2">
        <f t="shared" si="32"/>
        <v>6.4171122994652417E-3</v>
      </c>
    </row>
    <row r="116" spans="5:17" x14ac:dyDescent="0.25">
      <c r="E116" s="11" t="s">
        <v>38</v>
      </c>
      <c r="F116" s="11" t="s">
        <v>0</v>
      </c>
      <c r="G116" s="2" t="s">
        <v>1</v>
      </c>
      <c r="H116" s="11">
        <f t="shared" si="27"/>
        <v>1</v>
      </c>
      <c r="I116" s="2">
        <f t="shared" si="33"/>
        <v>17</v>
      </c>
      <c r="J116" s="2">
        <f t="shared" si="24"/>
        <v>5.8823529411764705E-2</v>
      </c>
      <c r="K116" s="2">
        <f t="shared" si="25"/>
        <v>16</v>
      </c>
      <c r="L116" s="2">
        <f t="shared" si="28"/>
        <v>1</v>
      </c>
      <c r="M116" s="2">
        <f t="shared" si="26"/>
        <v>6.25E-2</v>
      </c>
      <c r="N116" s="2">
        <f t="shared" si="29"/>
        <v>15</v>
      </c>
      <c r="O116" s="2">
        <f t="shared" si="30"/>
        <v>2</v>
      </c>
      <c r="P116" s="2">
        <f t="shared" si="31"/>
        <v>0.13333333333333333</v>
      </c>
      <c r="Q116" s="2">
        <f t="shared" si="32"/>
        <v>4.9019607843137254E-4</v>
      </c>
    </row>
    <row r="117" spans="5:17" x14ac:dyDescent="0.25">
      <c r="E117" s="11" t="s">
        <v>38</v>
      </c>
      <c r="F117" s="11" t="s">
        <v>2</v>
      </c>
      <c r="G117" s="2" t="s">
        <v>1</v>
      </c>
      <c r="H117" s="11">
        <f t="shared" si="27"/>
        <v>1</v>
      </c>
      <c r="I117" s="2">
        <f t="shared" si="33"/>
        <v>17</v>
      </c>
      <c r="J117" s="2">
        <f t="shared" si="24"/>
        <v>5.8823529411764705E-2</v>
      </c>
      <c r="K117" s="2">
        <f t="shared" si="25"/>
        <v>16</v>
      </c>
      <c r="L117" s="2">
        <f t="shared" si="28"/>
        <v>2</v>
      </c>
      <c r="M117" s="2">
        <f t="shared" si="26"/>
        <v>0.125</v>
      </c>
      <c r="N117" s="2">
        <f t="shared" si="29"/>
        <v>14</v>
      </c>
      <c r="O117" s="2">
        <f t="shared" si="30"/>
        <v>2</v>
      </c>
      <c r="P117" s="2">
        <f t="shared" si="31"/>
        <v>0.14285714285714285</v>
      </c>
      <c r="Q117" s="2">
        <f t="shared" si="32"/>
        <v>1.0504201680672268E-3</v>
      </c>
    </row>
    <row r="118" spans="5:17" x14ac:dyDescent="0.25">
      <c r="E118" s="11" t="s">
        <v>38</v>
      </c>
      <c r="F118" s="11" t="s">
        <v>3</v>
      </c>
      <c r="G118" s="2" t="s">
        <v>1</v>
      </c>
      <c r="H118" s="11">
        <f t="shared" si="27"/>
        <v>1</v>
      </c>
      <c r="I118" s="2">
        <f t="shared" si="33"/>
        <v>17</v>
      </c>
      <c r="J118" s="2">
        <f t="shared" si="24"/>
        <v>5.8823529411764705E-2</v>
      </c>
      <c r="K118" s="2">
        <f t="shared" si="25"/>
        <v>16</v>
      </c>
      <c r="L118" s="2">
        <f t="shared" si="28"/>
        <v>5</v>
      </c>
      <c r="M118" s="2">
        <f t="shared" si="26"/>
        <v>0.3125</v>
      </c>
      <c r="N118" s="2">
        <f t="shared" si="29"/>
        <v>11</v>
      </c>
      <c r="O118" s="2">
        <f t="shared" si="30"/>
        <v>2</v>
      </c>
      <c r="P118" s="2">
        <f t="shared" si="31"/>
        <v>0.18181818181818182</v>
      </c>
      <c r="Q118" s="2">
        <f t="shared" si="32"/>
        <v>3.3422459893048132E-3</v>
      </c>
    </row>
    <row r="119" spans="5:17" x14ac:dyDescent="0.25">
      <c r="E119" s="11" t="s">
        <v>38</v>
      </c>
      <c r="F119" s="11" t="s">
        <v>4</v>
      </c>
      <c r="G119" s="2" t="s">
        <v>1</v>
      </c>
      <c r="H119" s="11">
        <f t="shared" si="27"/>
        <v>1</v>
      </c>
      <c r="I119" s="2">
        <f t="shared" si="33"/>
        <v>17</v>
      </c>
      <c r="J119" s="2">
        <f t="shared" si="24"/>
        <v>5.8823529411764705E-2</v>
      </c>
      <c r="K119" s="2">
        <f t="shared" si="25"/>
        <v>16</v>
      </c>
      <c r="L119" s="2">
        <f t="shared" si="28"/>
        <v>6</v>
      </c>
      <c r="M119" s="2">
        <f t="shared" si="26"/>
        <v>0.375</v>
      </c>
      <c r="N119" s="2">
        <f t="shared" si="29"/>
        <v>10</v>
      </c>
      <c r="O119" s="2">
        <f t="shared" si="30"/>
        <v>2</v>
      </c>
      <c r="P119" s="2">
        <f t="shared" si="31"/>
        <v>0.2</v>
      </c>
      <c r="Q119" s="2">
        <f t="shared" si="32"/>
        <v>4.4117647058823529E-3</v>
      </c>
    </row>
    <row r="120" spans="5:17" x14ac:dyDescent="0.25">
      <c r="P120" s="2" t="s">
        <v>12</v>
      </c>
      <c r="Q120" s="11">
        <f>SUM(Q100:Q119)</f>
        <v>0.18743739920210511</v>
      </c>
    </row>
    <row r="122" spans="5:17" x14ac:dyDescent="0.25">
      <c r="G122" s="17" t="s">
        <v>27</v>
      </c>
    </row>
    <row r="123" spans="5:17" x14ac:dyDescent="0.25">
      <c r="G123" s="2" t="s">
        <v>7</v>
      </c>
      <c r="H123" s="2" t="s">
        <v>112</v>
      </c>
      <c r="I123" s="2" t="s">
        <v>37</v>
      </c>
      <c r="J123" s="2" t="s">
        <v>9</v>
      </c>
      <c r="M123" s="3"/>
      <c r="N123" s="3"/>
    </row>
    <row r="124" spans="5:17" x14ac:dyDescent="0.25">
      <c r="G124" s="2" t="s">
        <v>2</v>
      </c>
      <c r="H124" s="2">
        <f>VLOOKUP(G124,$B$4:$C$9,2)</f>
        <v>2</v>
      </c>
      <c r="I124" s="2">
        <f>$C$10</f>
        <v>17</v>
      </c>
      <c r="J124" s="2">
        <f t="shared" ref="J124" si="34">H124/I124</f>
        <v>0.11764705882352941</v>
      </c>
      <c r="M124" s="3"/>
      <c r="N124" s="3"/>
    </row>
    <row r="125" spans="5:17" x14ac:dyDescent="0.25">
      <c r="I125" s="2" t="s">
        <v>12</v>
      </c>
      <c r="J125" s="2">
        <f>SUM(J124)</f>
        <v>0.11764705882352941</v>
      </c>
    </row>
    <row r="127" spans="5:17" x14ac:dyDescent="0.25">
      <c r="F127" s="17" t="s">
        <v>28</v>
      </c>
    </row>
    <row r="128" spans="5:17" x14ac:dyDescent="0.25">
      <c r="F128" s="2" t="s">
        <v>7</v>
      </c>
      <c r="G128" s="2" t="s">
        <v>8</v>
      </c>
      <c r="H128" s="2" t="s">
        <v>112</v>
      </c>
      <c r="I128" s="2" t="s">
        <v>37</v>
      </c>
      <c r="J128" s="2" t="s">
        <v>9</v>
      </c>
      <c r="K128" s="2" t="s">
        <v>36</v>
      </c>
      <c r="L128" s="2" t="s">
        <v>113</v>
      </c>
      <c r="M128" s="2" t="s">
        <v>10</v>
      </c>
      <c r="N128" s="2" t="s">
        <v>11</v>
      </c>
    </row>
    <row r="129" spans="5:17" x14ac:dyDescent="0.25">
      <c r="F129" s="2" t="s">
        <v>0</v>
      </c>
      <c r="G129" s="2" t="s">
        <v>2</v>
      </c>
      <c r="H129" s="2">
        <f>VLOOKUP(F129,$B$4:$C$9,2)</f>
        <v>1</v>
      </c>
      <c r="I129" s="2">
        <f>$C$10</f>
        <v>17</v>
      </c>
      <c r="J129" s="2">
        <f>H129/I129</f>
        <v>5.8823529411764705E-2</v>
      </c>
      <c r="K129" s="2">
        <f>I129-H129</f>
        <v>16</v>
      </c>
      <c r="L129" s="2">
        <f>VLOOKUP(G129,$B$4:$C$9,2)</f>
        <v>2</v>
      </c>
      <c r="M129" s="2">
        <f>L129/K129</f>
        <v>0.125</v>
      </c>
      <c r="N129" s="2">
        <f>J129*M129</f>
        <v>7.3529411764705881E-3</v>
      </c>
    </row>
    <row r="130" spans="5:17" x14ac:dyDescent="0.25">
      <c r="F130" s="2" t="s">
        <v>1</v>
      </c>
      <c r="G130" s="2" t="s">
        <v>2</v>
      </c>
      <c r="H130" s="2">
        <f t="shared" ref="H130:H133" si="35">VLOOKUP(F130,$B$4:$C$9,2)</f>
        <v>2</v>
      </c>
      <c r="I130" s="2">
        <f>$C$10</f>
        <v>17</v>
      </c>
      <c r="J130" s="2">
        <f t="shared" ref="J130:J133" si="36">H130/I130</f>
        <v>0.11764705882352941</v>
      </c>
      <c r="K130" s="2">
        <f t="shared" ref="K130:K133" si="37">I130-H130</f>
        <v>15</v>
      </c>
      <c r="L130" s="2">
        <f t="shared" ref="L130:L133" si="38">VLOOKUP(G130,$B$4:$C$9,2)</f>
        <v>2</v>
      </c>
      <c r="M130" s="2">
        <f t="shared" ref="M130:M133" si="39">L130/K130</f>
        <v>0.13333333333333333</v>
      </c>
      <c r="N130" s="2">
        <f t="shared" ref="N130:N133" si="40">J130*M130</f>
        <v>1.5686274509803921E-2</v>
      </c>
    </row>
    <row r="131" spans="5:17" x14ac:dyDescent="0.25">
      <c r="F131" s="2" t="s">
        <v>3</v>
      </c>
      <c r="G131" s="2" t="s">
        <v>2</v>
      </c>
      <c r="H131" s="2">
        <f t="shared" si="35"/>
        <v>5</v>
      </c>
      <c r="I131" s="2">
        <f>$C$10</f>
        <v>17</v>
      </c>
      <c r="J131" s="2">
        <f t="shared" si="36"/>
        <v>0.29411764705882354</v>
      </c>
      <c r="K131" s="2">
        <f t="shared" si="37"/>
        <v>12</v>
      </c>
      <c r="L131" s="2">
        <f t="shared" si="38"/>
        <v>2</v>
      </c>
      <c r="M131" s="2">
        <f t="shared" si="39"/>
        <v>0.16666666666666666</v>
      </c>
      <c r="N131" s="2">
        <f t="shared" si="40"/>
        <v>4.9019607843137254E-2</v>
      </c>
    </row>
    <row r="132" spans="5:17" x14ac:dyDescent="0.25">
      <c r="F132" s="2" t="s">
        <v>4</v>
      </c>
      <c r="G132" s="2" t="s">
        <v>2</v>
      </c>
      <c r="H132" s="2">
        <f t="shared" si="35"/>
        <v>6</v>
      </c>
      <c r="I132" s="2">
        <f>$C$10</f>
        <v>17</v>
      </c>
      <c r="J132" s="2">
        <f t="shared" si="36"/>
        <v>0.35294117647058826</v>
      </c>
      <c r="K132" s="2">
        <f t="shared" si="37"/>
        <v>11</v>
      </c>
      <c r="L132" s="2">
        <f t="shared" si="38"/>
        <v>2</v>
      </c>
      <c r="M132" s="2">
        <f t="shared" si="39"/>
        <v>0.18181818181818182</v>
      </c>
      <c r="N132" s="2">
        <f t="shared" si="40"/>
        <v>6.4171122994652413E-2</v>
      </c>
    </row>
    <row r="133" spans="5:17" x14ac:dyDescent="0.25">
      <c r="F133" s="11" t="s">
        <v>38</v>
      </c>
      <c r="G133" s="2" t="s">
        <v>2</v>
      </c>
      <c r="H133" s="2">
        <f t="shared" si="35"/>
        <v>1</v>
      </c>
      <c r="I133" s="2">
        <f>$C$10</f>
        <v>17</v>
      </c>
      <c r="J133" s="2">
        <f t="shared" si="36"/>
        <v>5.8823529411764705E-2</v>
      </c>
      <c r="K133" s="2">
        <f t="shared" si="37"/>
        <v>16</v>
      </c>
      <c r="L133" s="2">
        <f t="shared" si="38"/>
        <v>2</v>
      </c>
      <c r="M133" s="2">
        <f t="shared" si="39"/>
        <v>0.125</v>
      </c>
      <c r="N133" s="2">
        <f t="shared" si="40"/>
        <v>7.3529411764705881E-3</v>
      </c>
    </row>
    <row r="134" spans="5:17" x14ac:dyDescent="0.25">
      <c r="M134" s="6" t="s">
        <v>12</v>
      </c>
      <c r="N134" s="6">
        <f>SUM(N129:N133)</f>
        <v>0.14358288770053476</v>
      </c>
    </row>
    <row r="136" spans="5:17" x14ac:dyDescent="0.25">
      <c r="E136" s="17" t="s">
        <v>29</v>
      </c>
    </row>
    <row r="137" spans="5:17" x14ac:dyDescent="0.25">
      <c r="E137" s="2" t="s">
        <v>7</v>
      </c>
      <c r="F137" s="2" t="s">
        <v>8</v>
      </c>
      <c r="G137" s="2" t="s">
        <v>14</v>
      </c>
      <c r="H137" s="2" t="s">
        <v>112</v>
      </c>
      <c r="I137" s="2" t="s">
        <v>37</v>
      </c>
      <c r="J137" s="2" t="s">
        <v>9</v>
      </c>
      <c r="K137" s="2" t="s">
        <v>36</v>
      </c>
      <c r="L137" s="2" t="s">
        <v>113</v>
      </c>
      <c r="M137" s="2" t="s">
        <v>10</v>
      </c>
      <c r="N137" s="2" t="s">
        <v>36</v>
      </c>
      <c r="O137" s="2" t="s">
        <v>114</v>
      </c>
      <c r="P137" s="2" t="s">
        <v>13</v>
      </c>
      <c r="Q137" s="2" t="s">
        <v>11</v>
      </c>
    </row>
    <row r="138" spans="5:17" x14ac:dyDescent="0.25">
      <c r="E138" s="2" t="s">
        <v>0</v>
      </c>
      <c r="F138" s="2" t="s">
        <v>1</v>
      </c>
      <c r="G138" s="2" t="s">
        <v>2</v>
      </c>
      <c r="H138" s="2">
        <f>VLOOKUP(E138,$B$4:$C$9,2)</f>
        <v>1</v>
      </c>
      <c r="I138" s="2">
        <f>$C$10</f>
        <v>17</v>
      </c>
      <c r="J138" s="2">
        <f t="shared" ref="J138:J157" si="41">H138/I138</f>
        <v>5.8823529411764705E-2</v>
      </c>
      <c r="K138" s="2">
        <f t="shared" ref="K138:K157" si="42">I138-H138</f>
        <v>16</v>
      </c>
      <c r="L138" s="2">
        <f>VLOOKUP(F138,$B$4:$C$9,2)</f>
        <v>2</v>
      </c>
      <c r="M138" s="2">
        <f t="shared" ref="M138:M157" si="43">L138/K138</f>
        <v>0.125</v>
      </c>
      <c r="N138" s="2">
        <f>K138-L138</f>
        <v>14</v>
      </c>
      <c r="O138" s="2">
        <f>VLOOKUP(G138,$B$4:$C$9,2)</f>
        <v>2</v>
      </c>
      <c r="P138" s="2">
        <f>O138/N138</f>
        <v>0.14285714285714285</v>
      </c>
      <c r="Q138" s="2">
        <f>J138*M138*P138</f>
        <v>1.0504201680672268E-3</v>
      </c>
    </row>
    <row r="139" spans="5:17" x14ac:dyDescent="0.25">
      <c r="E139" s="2" t="s">
        <v>0</v>
      </c>
      <c r="F139" s="2" t="s">
        <v>3</v>
      </c>
      <c r="G139" s="2" t="s">
        <v>2</v>
      </c>
      <c r="H139" s="2">
        <f t="shared" ref="H139:H157" si="44">VLOOKUP(E139,$B$4:$C$9,2)</f>
        <v>1</v>
      </c>
      <c r="I139" s="2">
        <f>$C$10</f>
        <v>17</v>
      </c>
      <c r="J139" s="2">
        <f t="shared" si="41"/>
        <v>5.8823529411764705E-2</v>
      </c>
      <c r="K139" s="2">
        <f t="shared" si="42"/>
        <v>16</v>
      </c>
      <c r="L139" s="2">
        <f t="shared" ref="L139:L157" si="45">VLOOKUP(F139,$B$4:$C$9,2)</f>
        <v>5</v>
      </c>
      <c r="M139" s="2">
        <f t="shared" si="43"/>
        <v>0.3125</v>
      </c>
      <c r="N139" s="2">
        <f t="shared" ref="N139:N157" si="46">K139-L139</f>
        <v>11</v>
      </c>
      <c r="O139" s="2">
        <f t="shared" ref="O139:O157" si="47">VLOOKUP(G139,$B$4:$C$9,2)</f>
        <v>2</v>
      </c>
      <c r="P139" s="2">
        <f t="shared" ref="P139:P157" si="48">O139/N139</f>
        <v>0.18181818181818182</v>
      </c>
      <c r="Q139" s="2">
        <f t="shared" ref="Q139:Q157" si="49">J139*M139*P139</f>
        <v>3.3422459893048132E-3</v>
      </c>
    </row>
    <row r="140" spans="5:17" x14ac:dyDescent="0.25">
      <c r="E140" s="2" t="s">
        <v>0</v>
      </c>
      <c r="F140" s="2" t="s">
        <v>4</v>
      </c>
      <c r="G140" s="2" t="s">
        <v>2</v>
      </c>
      <c r="H140" s="2">
        <f t="shared" si="44"/>
        <v>1</v>
      </c>
      <c r="I140" s="2">
        <f>$C$10</f>
        <v>17</v>
      </c>
      <c r="J140" s="2">
        <f t="shared" si="41"/>
        <v>5.8823529411764705E-2</v>
      </c>
      <c r="K140" s="2">
        <f t="shared" si="42"/>
        <v>16</v>
      </c>
      <c r="L140" s="2">
        <f t="shared" si="45"/>
        <v>6</v>
      </c>
      <c r="M140" s="2">
        <f t="shared" si="43"/>
        <v>0.375</v>
      </c>
      <c r="N140" s="2">
        <f t="shared" si="46"/>
        <v>10</v>
      </c>
      <c r="O140" s="2">
        <f t="shared" si="47"/>
        <v>2</v>
      </c>
      <c r="P140" s="2">
        <f t="shared" si="48"/>
        <v>0.2</v>
      </c>
      <c r="Q140" s="2">
        <f t="shared" si="49"/>
        <v>4.4117647058823529E-3</v>
      </c>
    </row>
    <row r="141" spans="5:17" x14ac:dyDescent="0.25">
      <c r="E141" s="2" t="s">
        <v>0</v>
      </c>
      <c r="F141" s="2" t="s">
        <v>38</v>
      </c>
      <c r="G141" s="2" t="s">
        <v>2</v>
      </c>
      <c r="H141" s="2">
        <f t="shared" si="44"/>
        <v>1</v>
      </c>
      <c r="I141" s="2">
        <f t="shared" ref="I141:I157" si="50">$C$10</f>
        <v>17</v>
      </c>
      <c r="J141" s="2">
        <f t="shared" si="41"/>
        <v>5.8823529411764705E-2</v>
      </c>
      <c r="K141" s="2">
        <f t="shared" si="42"/>
        <v>16</v>
      </c>
      <c r="L141" s="2">
        <f t="shared" si="45"/>
        <v>1</v>
      </c>
      <c r="M141" s="2">
        <f t="shared" si="43"/>
        <v>6.25E-2</v>
      </c>
      <c r="N141" s="2">
        <f t="shared" si="46"/>
        <v>15</v>
      </c>
      <c r="O141" s="2">
        <f t="shared" si="47"/>
        <v>2</v>
      </c>
      <c r="P141" s="2">
        <f t="shared" si="48"/>
        <v>0.13333333333333333</v>
      </c>
      <c r="Q141" s="2">
        <f t="shared" si="49"/>
        <v>4.9019607843137254E-4</v>
      </c>
    </row>
    <row r="142" spans="5:17" x14ac:dyDescent="0.25">
      <c r="E142" s="2" t="s">
        <v>1</v>
      </c>
      <c r="F142" s="2" t="s">
        <v>0</v>
      </c>
      <c r="G142" s="2" t="s">
        <v>2</v>
      </c>
      <c r="H142" s="2">
        <f t="shared" si="44"/>
        <v>2</v>
      </c>
      <c r="I142" s="2">
        <f t="shared" si="50"/>
        <v>17</v>
      </c>
      <c r="J142" s="2">
        <f t="shared" si="41"/>
        <v>0.11764705882352941</v>
      </c>
      <c r="K142" s="2">
        <f t="shared" si="42"/>
        <v>15</v>
      </c>
      <c r="L142" s="2">
        <f t="shared" si="45"/>
        <v>1</v>
      </c>
      <c r="M142" s="2">
        <f t="shared" si="43"/>
        <v>6.6666666666666666E-2</v>
      </c>
      <c r="N142" s="2">
        <f t="shared" si="46"/>
        <v>14</v>
      </c>
      <c r="O142" s="2">
        <f t="shared" si="47"/>
        <v>2</v>
      </c>
      <c r="P142" s="2">
        <f t="shared" si="48"/>
        <v>0.14285714285714285</v>
      </c>
      <c r="Q142" s="2">
        <f t="shared" si="49"/>
        <v>1.1204481792717086E-3</v>
      </c>
    </row>
    <row r="143" spans="5:17" x14ac:dyDescent="0.25">
      <c r="E143" s="2" t="s">
        <v>1</v>
      </c>
      <c r="F143" s="2" t="s">
        <v>3</v>
      </c>
      <c r="G143" s="2" t="s">
        <v>2</v>
      </c>
      <c r="H143" s="2">
        <f t="shared" si="44"/>
        <v>2</v>
      </c>
      <c r="I143" s="2">
        <f t="shared" si="50"/>
        <v>17</v>
      </c>
      <c r="J143" s="2">
        <f t="shared" si="41"/>
        <v>0.11764705882352941</v>
      </c>
      <c r="K143" s="2">
        <f t="shared" si="42"/>
        <v>15</v>
      </c>
      <c r="L143" s="2">
        <f t="shared" si="45"/>
        <v>5</v>
      </c>
      <c r="M143" s="2">
        <f t="shared" si="43"/>
        <v>0.33333333333333331</v>
      </c>
      <c r="N143" s="2">
        <f t="shared" si="46"/>
        <v>10</v>
      </c>
      <c r="O143" s="2">
        <f t="shared" si="47"/>
        <v>2</v>
      </c>
      <c r="P143" s="2">
        <f t="shared" si="48"/>
        <v>0.2</v>
      </c>
      <c r="Q143" s="2">
        <f t="shared" si="49"/>
        <v>7.8431372549019607E-3</v>
      </c>
    </row>
    <row r="144" spans="5:17" x14ac:dyDescent="0.25">
      <c r="E144" s="2" t="s">
        <v>1</v>
      </c>
      <c r="F144" s="2" t="s">
        <v>4</v>
      </c>
      <c r="G144" s="2" t="s">
        <v>2</v>
      </c>
      <c r="H144" s="2">
        <f t="shared" si="44"/>
        <v>2</v>
      </c>
      <c r="I144" s="2">
        <f t="shared" si="50"/>
        <v>17</v>
      </c>
      <c r="J144" s="2">
        <f t="shared" si="41"/>
        <v>0.11764705882352941</v>
      </c>
      <c r="K144" s="2">
        <f t="shared" si="42"/>
        <v>15</v>
      </c>
      <c r="L144" s="2">
        <f t="shared" si="45"/>
        <v>6</v>
      </c>
      <c r="M144" s="2">
        <f t="shared" si="43"/>
        <v>0.4</v>
      </c>
      <c r="N144" s="2">
        <f t="shared" si="46"/>
        <v>9</v>
      </c>
      <c r="O144" s="2">
        <f t="shared" si="47"/>
        <v>2</v>
      </c>
      <c r="P144" s="2">
        <f t="shared" si="48"/>
        <v>0.22222222222222221</v>
      </c>
      <c r="Q144" s="2">
        <f t="shared" si="49"/>
        <v>1.045751633986928E-2</v>
      </c>
    </row>
    <row r="145" spans="5:17" x14ac:dyDescent="0.25">
      <c r="E145" s="2" t="s">
        <v>1</v>
      </c>
      <c r="F145" s="2" t="s">
        <v>38</v>
      </c>
      <c r="G145" s="2" t="s">
        <v>2</v>
      </c>
      <c r="H145" s="2">
        <f t="shared" si="44"/>
        <v>2</v>
      </c>
      <c r="I145" s="2">
        <f t="shared" si="50"/>
        <v>17</v>
      </c>
      <c r="J145" s="2">
        <f t="shared" si="41"/>
        <v>0.11764705882352941</v>
      </c>
      <c r="K145" s="2">
        <f t="shared" si="42"/>
        <v>15</v>
      </c>
      <c r="L145" s="2">
        <f t="shared" si="45"/>
        <v>1</v>
      </c>
      <c r="M145" s="2">
        <f t="shared" si="43"/>
        <v>6.6666666666666666E-2</v>
      </c>
      <c r="N145" s="2">
        <f t="shared" si="46"/>
        <v>14</v>
      </c>
      <c r="O145" s="2">
        <f t="shared" si="47"/>
        <v>2</v>
      </c>
      <c r="P145" s="2">
        <f t="shared" si="48"/>
        <v>0.14285714285714285</v>
      </c>
      <c r="Q145" s="2">
        <f t="shared" si="49"/>
        <v>1.1204481792717086E-3</v>
      </c>
    </row>
    <row r="146" spans="5:17" x14ac:dyDescent="0.25">
      <c r="E146" s="2" t="s">
        <v>3</v>
      </c>
      <c r="F146" s="2" t="s">
        <v>0</v>
      </c>
      <c r="G146" s="2" t="s">
        <v>2</v>
      </c>
      <c r="H146" s="2">
        <f t="shared" si="44"/>
        <v>5</v>
      </c>
      <c r="I146" s="2">
        <f t="shared" si="50"/>
        <v>17</v>
      </c>
      <c r="J146" s="2">
        <f t="shared" si="41"/>
        <v>0.29411764705882354</v>
      </c>
      <c r="K146" s="2">
        <f t="shared" si="42"/>
        <v>12</v>
      </c>
      <c r="L146" s="2">
        <f t="shared" si="45"/>
        <v>1</v>
      </c>
      <c r="M146" s="2">
        <f t="shared" si="43"/>
        <v>8.3333333333333329E-2</v>
      </c>
      <c r="N146" s="2">
        <f t="shared" si="46"/>
        <v>11</v>
      </c>
      <c r="O146" s="2">
        <f t="shared" si="47"/>
        <v>2</v>
      </c>
      <c r="P146" s="2">
        <f t="shared" si="48"/>
        <v>0.18181818181818182</v>
      </c>
      <c r="Q146" s="2">
        <f t="shared" si="49"/>
        <v>4.4563279857397506E-3</v>
      </c>
    </row>
    <row r="147" spans="5:17" x14ac:dyDescent="0.25">
      <c r="E147" s="2" t="s">
        <v>3</v>
      </c>
      <c r="F147" s="2" t="s">
        <v>1</v>
      </c>
      <c r="G147" s="2" t="s">
        <v>2</v>
      </c>
      <c r="H147" s="2">
        <f t="shared" si="44"/>
        <v>5</v>
      </c>
      <c r="I147" s="2">
        <f t="shared" si="50"/>
        <v>17</v>
      </c>
      <c r="J147" s="2">
        <f t="shared" si="41"/>
        <v>0.29411764705882354</v>
      </c>
      <c r="K147" s="2">
        <f t="shared" si="42"/>
        <v>12</v>
      </c>
      <c r="L147" s="2">
        <f t="shared" si="45"/>
        <v>2</v>
      </c>
      <c r="M147" s="2">
        <f t="shared" si="43"/>
        <v>0.16666666666666666</v>
      </c>
      <c r="N147" s="2">
        <f t="shared" si="46"/>
        <v>10</v>
      </c>
      <c r="O147" s="2">
        <f t="shared" si="47"/>
        <v>2</v>
      </c>
      <c r="P147" s="2">
        <f t="shared" si="48"/>
        <v>0.2</v>
      </c>
      <c r="Q147" s="2">
        <f t="shared" si="49"/>
        <v>9.8039215686274508E-3</v>
      </c>
    </row>
    <row r="148" spans="5:17" x14ac:dyDescent="0.25">
      <c r="E148" s="2" t="s">
        <v>3</v>
      </c>
      <c r="F148" s="2" t="s">
        <v>4</v>
      </c>
      <c r="G148" s="2" t="s">
        <v>2</v>
      </c>
      <c r="H148" s="2">
        <f t="shared" si="44"/>
        <v>5</v>
      </c>
      <c r="I148" s="2">
        <f t="shared" si="50"/>
        <v>17</v>
      </c>
      <c r="J148" s="2">
        <f t="shared" si="41"/>
        <v>0.29411764705882354</v>
      </c>
      <c r="K148" s="2">
        <f t="shared" si="42"/>
        <v>12</v>
      </c>
      <c r="L148" s="2">
        <f t="shared" si="45"/>
        <v>6</v>
      </c>
      <c r="M148" s="2">
        <f t="shared" si="43"/>
        <v>0.5</v>
      </c>
      <c r="N148" s="2">
        <f t="shared" si="46"/>
        <v>6</v>
      </c>
      <c r="O148" s="2">
        <f t="shared" si="47"/>
        <v>2</v>
      </c>
      <c r="P148" s="2">
        <f t="shared" si="48"/>
        <v>0.33333333333333331</v>
      </c>
      <c r="Q148" s="2">
        <f t="shared" si="49"/>
        <v>4.9019607843137254E-2</v>
      </c>
    </row>
    <row r="149" spans="5:17" x14ac:dyDescent="0.25">
      <c r="E149" s="2" t="s">
        <v>3</v>
      </c>
      <c r="F149" s="2" t="s">
        <v>38</v>
      </c>
      <c r="G149" s="2" t="s">
        <v>2</v>
      </c>
      <c r="H149" s="2">
        <f t="shared" si="44"/>
        <v>5</v>
      </c>
      <c r="I149" s="2">
        <f t="shared" si="50"/>
        <v>17</v>
      </c>
      <c r="J149" s="2">
        <f t="shared" si="41"/>
        <v>0.29411764705882354</v>
      </c>
      <c r="K149" s="2">
        <f t="shared" si="42"/>
        <v>12</v>
      </c>
      <c r="L149" s="2">
        <f t="shared" si="45"/>
        <v>1</v>
      </c>
      <c r="M149" s="2">
        <f t="shared" si="43"/>
        <v>8.3333333333333329E-2</v>
      </c>
      <c r="N149" s="2">
        <f t="shared" si="46"/>
        <v>11</v>
      </c>
      <c r="O149" s="2">
        <f t="shared" si="47"/>
        <v>2</v>
      </c>
      <c r="P149" s="2">
        <f t="shared" si="48"/>
        <v>0.18181818181818182</v>
      </c>
      <c r="Q149" s="2">
        <f t="shared" si="49"/>
        <v>4.4563279857397506E-3</v>
      </c>
    </row>
    <row r="150" spans="5:17" x14ac:dyDescent="0.25">
      <c r="E150" s="11" t="s">
        <v>4</v>
      </c>
      <c r="F150" s="11" t="s">
        <v>0</v>
      </c>
      <c r="G150" s="2" t="s">
        <v>2</v>
      </c>
      <c r="H150" s="2">
        <f t="shared" si="44"/>
        <v>6</v>
      </c>
      <c r="I150" s="2">
        <f t="shared" si="50"/>
        <v>17</v>
      </c>
      <c r="J150" s="2">
        <f t="shared" si="41"/>
        <v>0.35294117647058826</v>
      </c>
      <c r="K150" s="2">
        <f t="shared" si="42"/>
        <v>11</v>
      </c>
      <c r="L150" s="2">
        <f t="shared" si="45"/>
        <v>1</v>
      </c>
      <c r="M150" s="2">
        <f t="shared" si="43"/>
        <v>9.0909090909090912E-2</v>
      </c>
      <c r="N150" s="2">
        <f t="shared" si="46"/>
        <v>10</v>
      </c>
      <c r="O150" s="2">
        <f t="shared" si="47"/>
        <v>2</v>
      </c>
      <c r="P150" s="2">
        <f t="shared" si="48"/>
        <v>0.2</v>
      </c>
      <c r="Q150" s="2">
        <f t="shared" si="49"/>
        <v>6.4171122994652417E-3</v>
      </c>
    </row>
    <row r="151" spans="5:17" x14ac:dyDescent="0.25">
      <c r="E151" s="11" t="s">
        <v>4</v>
      </c>
      <c r="F151" s="11" t="s">
        <v>1</v>
      </c>
      <c r="G151" s="2" t="s">
        <v>2</v>
      </c>
      <c r="H151" s="2">
        <f t="shared" si="44"/>
        <v>6</v>
      </c>
      <c r="I151" s="2">
        <f t="shared" si="50"/>
        <v>17</v>
      </c>
      <c r="J151" s="2">
        <f t="shared" si="41"/>
        <v>0.35294117647058826</v>
      </c>
      <c r="K151" s="2">
        <f t="shared" si="42"/>
        <v>11</v>
      </c>
      <c r="L151" s="2">
        <f t="shared" si="45"/>
        <v>2</v>
      </c>
      <c r="M151" s="2">
        <f t="shared" si="43"/>
        <v>0.18181818181818182</v>
      </c>
      <c r="N151" s="2">
        <f t="shared" si="46"/>
        <v>9</v>
      </c>
      <c r="O151" s="2">
        <f t="shared" si="47"/>
        <v>2</v>
      </c>
      <c r="P151" s="2">
        <f t="shared" si="48"/>
        <v>0.22222222222222221</v>
      </c>
      <c r="Q151" s="2">
        <f t="shared" si="49"/>
        <v>1.4260249554367202E-2</v>
      </c>
    </row>
    <row r="152" spans="5:17" x14ac:dyDescent="0.25">
      <c r="E152" s="11" t="s">
        <v>4</v>
      </c>
      <c r="F152" s="11" t="s">
        <v>3</v>
      </c>
      <c r="G152" s="2" t="s">
        <v>2</v>
      </c>
      <c r="H152" s="2">
        <f t="shared" si="44"/>
        <v>6</v>
      </c>
      <c r="I152" s="2">
        <f t="shared" si="50"/>
        <v>17</v>
      </c>
      <c r="J152" s="2">
        <f t="shared" si="41"/>
        <v>0.35294117647058826</v>
      </c>
      <c r="K152" s="2">
        <f t="shared" si="42"/>
        <v>11</v>
      </c>
      <c r="L152" s="2">
        <f t="shared" si="45"/>
        <v>5</v>
      </c>
      <c r="M152" s="2">
        <f t="shared" si="43"/>
        <v>0.45454545454545453</v>
      </c>
      <c r="N152" s="2">
        <f t="shared" si="46"/>
        <v>6</v>
      </c>
      <c r="O152" s="2">
        <f t="shared" si="47"/>
        <v>2</v>
      </c>
      <c r="P152" s="2">
        <f t="shared" si="48"/>
        <v>0.33333333333333331</v>
      </c>
      <c r="Q152" s="2">
        <f t="shared" si="49"/>
        <v>5.3475935828877004E-2</v>
      </c>
    </row>
    <row r="153" spans="5:17" x14ac:dyDescent="0.25">
      <c r="E153" s="11" t="s">
        <v>4</v>
      </c>
      <c r="F153" s="11" t="s">
        <v>38</v>
      </c>
      <c r="G153" s="2" t="s">
        <v>2</v>
      </c>
      <c r="H153" s="2">
        <f t="shared" si="44"/>
        <v>6</v>
      </c>
      <c r="I153" s="2">
        <f t="shared" si="50"/>
        <v>17</v>
      </c>
      <c r="J153" s="2">
        <f t="shared" si="41"/>
        <v>0.35294117647058826</v>
      </c>
      <c r="K153" s="2">
        <f t="shared" si="42"/>
        <v>11</v>
      </c>
      <c r="L153" s="2">
        <f t="shared" si="45"/>
        <v>1</v>
      </c>
      <c r="M153" s="2">
        <f t="shared" si="43"/>
        <v>9.0909090909090912E-2</v>
      </c>
      <c r="N153" s="2">
        <f t="shared" si="46"/>
        <v>10</v>
      </c>
      <c r="O153" s="2">
        <f t="shared" si="47"/>
        <v>2</v>
      </c>
      <c r="P153" s="2">
        <f t="shared" si="48"/>
        <v>0.2</v>
      </c>
      <c r="Q153" s="2">
        <f t="shared" si="49"/>
        <v>6.4171122994652417E-3</v>
      </c>
    </row>
    <row r="154" spans="5:17" x14ac:dyDescent="0.25">
      <c r="E154" s="11" t="s">
        <v>38</v>
      </c>
      <c r="F154" s="11" t="s">
        <v>0</v>
      </c>
      <c r="G154" s="2" t="s">
        <v>2</v>
      </c>
      <c r="H154" s="11">
        <f t="shared" si="44"/>
        <v>1</v>
      </c>
      <c r="I154" s="2">
        <f t="shared" si="50"/>
        <v>17</v>
      </c>
      <c r="J154" s="2">
        <f t="shared" si="41"/>
        <v>5.8823529411764705E-2</v>
      </c>
      <c r="K154" s="2">
        <f t="shared" si="42"/>
        <v>16</v>
      </c>
      <c r="L154" s="2">
        <f t="shared" si="45"/>
        <v>1</v>
      </c>
      <c r="M154" s="2">
        <f t="shared" si="43"/>
        <v>6.25E-2</v>
      </c>
      <c r="N154" s="2">
        <f t="shared" si="46"/>
        <v>15</v>
      </c>
      <c r="O154" s="2">
        <f t="shared" si="47"/>
        <v>2</v>
      </c>
      <c r="P154" s="2">
        <f t="shared" si="48"/>
        <v>0.13333333333333333</v>
      </c>
      <c r="Q154" s="2">
        <f t="shared" si="49"/>
        <v>4.9019607843137254E-4</v>
      </c>
    </row>
    <row r="155" spans="5:17" x14ac:dyDescent="0.25">
      <c r="E155" s="11" t="s">
        <v>38</v>
      </c>
      <c r="F155" s="11" t="s">
        <v>1</v>
      </c>
      <c r="G155" s="2" t="s">
        <v>2</v>
      </c>
      <c r="H155" s="11">
        <f t="shared" si="44"/>
        <v>1</v>
      </c>
      <c r="I155" s="2">
        <f t="shared" si="50"/>
        <v>17</v>
      </c>
      <c r="J155" s="2">
        <f t="shared" si="41"/>
        <v>5.8823529411764705E-2</v>
      </c>
      <c r="K155" s="2">
        <f t="shared" si="42"/>
        <v>16</v>
      </c>
      <c r="L155" s="2">
        <f t="shared" si="45"/>
        <v>2</v>
      </c>
      <c r="M155" s="2">
        <f t="shared" si="43"/>
        <v>0.125</v>
      </c>
      <c r="N155" s="2">
        <f t="shared" si="46"/>
        <v>14</v>
      </c>
      <c r="O155" s="2">
        <f t="shared" si="47"/>
        <v>2</v>
      </c>
      <c r="P155" s="2">
        <f t="shared" si="48"/>
        <v>0.14285714285714285</v>
      </c>
      <c r="Q155" s="2">
        <f t="shared" si="49"/>
        <v>1.0504201680672268E-3</v>
      </c>
    </row>
    <row r="156" spans="5:17" x14ac:dyDescent="0.25">
      <c r="E156" s="11" t="s">
        <v>38</v>
      </c>
      <c r="F156" s="11" t="s">
        <v>3</v>
      </c>
      <c r="G156" s="2" t="s">
        <v>2</v>
      </c>
      <c r="H156" s="11">
        <f t="shared" si="44"/>
        <v>1</v>
      </c>
      <c r="I156" s="2">
        <f t="shared" si="50"/>
        <v>17</v>
      </c>
      <c r="J156" s="2">
        <f t="shared" si="41"/>
        <v>5.8823529411764705E-2</v>
      </c>
      <c r="K156" s="2">
        <f t="shared" si="42"/>
        <v>16</v>
      </c>
      <c r="L156" s="2">
        <f t="shared" si="45"/>
        <v>5</v>
      </c>
      <c r="M156" s="2">
        <f t="shared" si="43"/>
        <v>0.3125</v>
      </c>
      <c r="N156" s="2">
        <f t="shared" si="46"/>
        <v>11</v>
      </c>
      <c r="O156" s="2">
        <f t="shared" si="47"/>
        <v>2</v>
      </c>
      <c r="P156" s="2">
        <f t="shared" si="48"/>
        <v>0.18181818181818182</v>
      </c>
      <c r="Q156" s="2">
        <f t="shared" si="49"/>
        <v>3.3422459893048132E-3</v>
      </c>
    </row>
    <row r="157" spans="5:17" x14ac:dyDescent="0.25">
      <c r="E157" s="11" t="s">
        <v>38</v>
      </c>
      <c r="F157" s="11" t="s">
        <v>4</v>
      </c>
      <c r="G157" s="2" t="s">
        <v>2</v>
      </c>
      <c r="H157" s="11">
        <f t="shared" si="44"/>
        <v>1</v>
      </c>
      <c r="I157" s="2">
        <f t="shared" si="50"/>
        <v>17</v>
      </c>
      <c r="J157" s="2">
        <f t="shared" si="41"/>
        <v>5.8823529411764705E-2</v>
      </c>
      <c r="K157" s="2">
        <f t="shared" si="42"/>
        <v>16</v>
      </c>
      <c r="L157" s="2">
        <f t="shared" si="45"/>
        <v>6</v>
      </c>
      <c r="M157" s="2">
        <f t="shared" si="43"/>
        <v>0.375</v>
      </c>
      <c r="N157" s="2">
        <f t="shared" si="46"/>
        <v>10</v>
      </c>
      <c r="O157" s="2">
        <f t="shared" si="47"/>
        <v>2</v>
      </c>
      <c r="P157" s="2">
        <f t="shared" si="48"/>
        <v>0.2</v>
      </c>
      <c r="Q157" s="2">
        <f t="shared" si="49"/>
        <v>4.4117647058823529E-3</v>
      </c>
    </row>
    <row r="158" spans="5:17" x14ac:dyDescent="0.25">
      <c r="P158" s="2" t="s">
        <v>12</v>
      </c>
      <c r="Q158" s="11">
        <f>SUM(Q138:Q157)</f>
        <v>0.18743739920210511</v>
      </c>
    </row>
    <row r="160" spans="5:17" x14ac:dyDescent="0.25">
      <c r="G160" s="18" t="s">
        <v>30</v>
      </c>
    </row>
    <row r="161" spans="5:17" x14ac:dyDescent="0.25">
      <c r="G161" s="2" t="s">
        <v>7</v>
      </c>
      <c r="H161" s="2" t="s">
        <v>112</v>
      </c>
      <c r="I161" s="2" t="s">
        <v>37</v>
      </c>
      <c r="J161" s="2" t="s">
        <v>9</v>
      </c>
      <c r="M161" s="3"/>
      <c r="N161" s="3"/>
    </row>
    <row r="162" spans="5:17" x14ac:dyDescent="0.25">
      <c r="G162" s="2" t="s">
        <v>3</v>
      </c>
      <c r="H162" s="2">
        <f>VLOOKUP(G162,$B$4:$C$9,2)</f>
        <v>5</v>
      </c>
      <c r="I162" s="2">
        <f>$C$10</f>
        <v>17</v>
      </c>
      <c r="J162" s="2">
        <f t="shared" ref="J162" si="51">H162/I162</f>
        <v>0.29411764705882354</v>
      </c>
      <c r="M162" s="3"/>
      <c r="N162" s="3"/>
    </row>
    <row r="163" spans="5:17" x14ac:dyDescent="0.25">
      <c r="I163" s="2" t="s">
        <v>12</v>
      </c>
      <c r="J163" s="2">
        <f>SUM(J162)</f>
        <v>0.29411764705882354</v>
      </c>
    </row>
    <row r="165" spans="5:17" x14ac:dyDescent="0.25">
      <c r="F165" s="18" t="s">
        <v>31</v>
      </c>
    </row>
    <row r="166" spans="5:17" x14ac:dyDescent="0.25">
      <c r="F166" s="2" t="s">
        <v>7</v>
      </c>
      <c r="G166" s="2" t="s">
        <v>8</v>
      </c>
      <c r="H166" s="2" t="s">
        <v>112</v>
      </c>
      <c r="I166" s="2" t="s">
        <v>37</v>
      </c>
      <c r="J166" s="2" t="s">
        <v>9</v>
      </c>
      <c r="K166" s="2" t="s">
        <v>36</v>
      </c>
      <c r="L166" s="2" t="s">
        <v>113</v>
      </c>
      <c r="M166" s="2" t="s">
        <v>10</v>
      </c>
      <c r="N166" s="2" t="s">
        <v>11</v>
      </c>
    </row>
    <row r="167" spans="5:17" x14ac:dyDescent="0.25">
      <c r="F167" s="2" t="s">
        <v>0</v>
      </c>
      <c r="G167" s="2" t="s">
        <v>3</v>
      </c>
      <c r="H167" s="2">
        <f>VLOOKUP(F167,$B$4:$C$9,2)</f>
        <v>1</v>
      </c>
      <c r="I167" s="2">
        <f>$C$10</f>
        <v>17</v>
      </c>
      <c r="J167" s="2">
        <f>H167/I167</f>
        <v>5.8823529411764705E-2</v>
      </c>
      <c r="K167" s="2">
        <f>I167-H167</f>
        <v>16</v>
      </c>
      <c r="L167" s="2">
        <f>VLOOKUP(G167,$B$4:$C$9,2)</f>
        <v>5</v>
      </c>
      <c r="M167" s="2">
        <f>L167/K167</f>
        <v>0.3125</v>
      </c>
      <c r="N167" s="2">
        <f>J167*M167</f>
        <v>1.8382352941176471E-2</v>
      </c>
    </row>
    <row r="168" spans="5:17" x14ac:dyDescent="0.25">
      <c r="F168" s="2" t="s">
        <v>1</v>
      </c>
      <c r="G168" s="2" t="s">
        <v>3</v>
      </c>
      <c r="H168" s="2">
        <f t="shared" ref="H168:H171" si="52">VLOOKUP(F168,$B$4:$C$9,2)</f>
        <v>2</v>
      </c>
      <c r="I168" s="2">
        <f>$C$10</f>
        <v>17</v>
      </c>
      <c r="J168" s="2">
        <f t="shared" ref="J168:J171" si="53">H168/I168</f>
        <v>0.11764705882352941</v>
      </c>
      <c r="K168" s="2">
        <f t="shared" ref="K168:K171" si="54">I168-H168</f>
        <v>15</v>
      </c>
      <c r="L168" s="2">
        <f t="shared" ref="L168:L171" si="55">VLOOKUP(G168,$B$4:$C$9,2)</f>
        <v>5</v>
      </c>
      <c r="M168" s="2">
        <f t="shared" ref="M168:M171" si="56">L168/K168</f>
        <v>0.33333333333333331</v>
      </c>
      <c r="N168" s="2">
        <f t="shared" ref="N168:N171" si="57">J168*M168</f>
        <v>3.9215686274509803E-2</v>
      </c>
    </row>
    <row r="169" spans="5:17" x14ac:dyDescent="0.25">
      <c r="F169" s="2" t="s">
        <v>2</v>
      </c>
      <c r="G169" s="2" t="s">
        <v>3</v>
      </c>
      <c r="H169" s="2">
        <f t="shared" si="52"/>
        <v>2</v>
      </c>
      <c r="I169" s="2">
        <f>$C$10</f>
        <v>17</v>
      </c>
      <c r="J169" s="2">
        <f t="shared" si="53"/>
        <v>0.11764705882352941</v>
      </c>
      <c r="K169" s="2">
        <f t="shared" si="54"/>
        <v>15</v>
      </c>
      <c r="L169" s="2">
        <f t="shared" si="55"/>
        <v>5</v>
      </c>
      <c r="M169" s="2">
        <f t="shared" si="56"/>
        <v>0.33333333333333331</v>
      </c>
      <c r="N169" s="2">
        <f t="shared" si="57"/>
        <v>3.9215686274509803E-2</v>
      </c>
    </row>
    <row r="170" spans="5:17" x14ac:dyDescent="0.25">
      <c r="F170" s="2" t="s">
        <v>4</v>
      </c>
      <c r="G170" s="2" t="s">
        <v>3</v>
      </c>
      <c r="H170" s="2">
        <f t="shared" si="52"/>
        <v>6</v>
      </c>
      <c r="I170" s="2">
        <f>$C$10</f>
        <v>17</v>
      </c>
      <c r="J170" s="2">
        <f t="shared" si="53"/>
        <v>0.35294117647058826</v>
      </c>
      <c r="K170" s="2">
        <f t="shared" si="54"/>
        <v>11</v>
      </c>
      <c r="L170" s="2">
        <f t="shared" si="55"/>
        <v>5</v>
      </c>
      <c r="M170" s="2">
        <f t="shared" si="56"/>
        <v>0.45454545454545453</v>
      </c>
      <c r="N170" s="2">
        <f t="shared" si="57"/>
        <v>0.16042780748663102</v>
      </c>
    </row>
    <row r="171" spans="5:17" x14ac:dyDescent="0.25">
      <c r="F171" s="11" t="s">
        <v>38</v>
      </c>
      <c r="G171" s="2" t="s">
        <v>3</v>
      </c>
      <c r="H171" s="2">
        <f t="shared" si="52"/>
        <v>1</v>
      </c>
      <c r="I171" s="2">
        <f>$C$10</f>
        <v>17</v>
      </c>
      <c r="J171" s="2">
        <f t="shared" si="53"/>
        <v>5.8823529411764705E-2</v>
      </c>
      <c r="K171" s="2">
        <f t="shared" si="54"/>
        <v>16</v>
      </c>
      <c r="L171" s="2">
        <f t="shared" si="55"/>
        <v>5</v>
      </c>
      <c r="M171" s="2">
        <f t="shared" si="56"/>
        <v>0.3125</v>
      </c>
      <c r="N171" s="2">
        <f t="shared" si="57"/>
        <v>1.8382352941176471E-2</v>
      </c>
    </row>
    <row r="172" spans="5:17" x14ac:dyDescent="0.25">
      <c r="M172" s="6" t="s">
        <v>12</v>
      </c>
      <c r="N172" s="6">
        <f>SUM(N167:N171)</f>
        <v>0.27562388591800357</v>
      </c>
    </row>
    <row r="174" spans="5:17" x14ac:dyDescent="0.25">
      <c r="E174" s="18" t="s">
        <v>32</v>
      </c>
    </row>
    <row r="175" spans="5:17" x14ac:dyDescent="0.25">
      <c r="E175" s="2" t="s">
        <v>7</v>
      </c>
      <c r="F175" s="2" t="s">
        <v>8</v>
      </c>
      <c r="G175" s="2" t="s">
        <v>14</v>
      </c>
      <c r="H175" s="2" t="s">
        <v>112</v>
      </c>
      <c r="I175" s="2" t="s">
        <v>37</v>
      </c>
      <c r="J175" s="2" t="s">
        <v>9</v>
      </c>
      <c r="K175" s="2" t="s">
        <v>36</v>
      </c>
      <c r="L175" s="2" t="s">
        <v>113</v>
      </c>
      <c r="M175" s="2" t="s">
        <v>10</v>
      </c>
      <c r="N175" s="2" t="s">
        <v>36</v>
      </c>
      <c r="O175" s="2" t="s">
        <v>114</v>
      </c>
      <c r="P175" s="2" t="s">
        <v>13</v>
      </c>
      <c r="Q175" s="2" t="s">
        <v>11</v>
      </c>
    </row>
    <row r="176" spans="5:17" x14ac:dyDescent="0.25">
      <c r="E176" s="2" t="s">
        <v>0</v>
      </c>
      <c r="F176" s="2" t="s">
        <v>1</v>
      </c>
      <c r="G176" s="2" t="s">
        <v>3</v>
      </c>
      <c r="H176" s="2">
        <f>VLOOKUP(E176,$B$4:$C$9,2)</f>
        <v>1</v>
      </c>
      <c r="I176" s="2">
        <f>$C$10</f>
        <v>17</v>
      </c>
      <c r="J176" s="2">
        <f t="shared" ref="J176:J195" si="58">H176/I176</f>
        <v>5.8823529411764705E-2</v>
      </c>
      <c r="K176" s="2">
        <f t="shared" ref="K176:K195" si="59">I176-H176</f>
        <v>16</v>
      </c>
      <c r="L176" s="2">
        <f>VLOOKUP(F176,$B$4:$C$9,2)</f>
        <v>2</v>
      </c>
      <c r="M176" s="2">
        <f t="shared" ref="M176:M195" si="60">L176/K176</f>
        <v>0.125</v>
      </c>
      <c r="N176" s="2">
        <f>K176-L176</f>
        <v>14</v>
      </c>
      <c r="O176" s="2">
        <f>VLOOKUP(G176,$B$4:$C$9,2)</f>
        <v>5</v>
      </c>
      <c r="P176" s="2">
        <f>O176/N176</f>
        <v>0.35714285714285715</v>
      </c>
      <c r="Q176" s="2">
        <f>J176*M176*P176</f>
        <v>2.6260504201680674E-3</v>
      </c>
    </row>
    <row r="177" spans="5:17" x14ac:dyDescent="0.25">
      <c r="E177" s="2" t="s">
        <v>0</v>
      </c>
      <c r="F177" s="2" t="s">
        <v>2</v>
      </c>
      <c r="G177" s="2" t="s">
        <v>3</v>
      </c>
      <c r="H177" s="2">
        <f t="shared" ref="H177:H195" si="61">VLOOKUP(E177,$B$4:$C$9,2)</f>
        <v>1</v>
      </c>
      <c r="I177" s="2">
        <f>$C$10</f>
        <v>17</v>
      </c>
      <c r="J177" s="2">
        <f t="shared" si="58"/>
        <v>5.8823529411764705E-2</v>
      </c>
      <c r="K177" s="2">
        <f t="shared" si="59"/>
        <v>16</v>
      </c>
      <c r="L177" s="2">
        <f t="shared" ref="L177:L195" si="62">VLOOKUP(F177,$B$4:$C$9,2)</f>
        <v>2</v>
      </c>
      <c r="M177" s="2">
        <f t="shared" si="60"/>
        <v>0.125</v>
      </c>
      <c r="N177" s="2">
        <f t="shared" ref="N177:N195" si="63">K177-L177</f>
        <v>14</v>
      </c>
      <c r="O177" s="2">
        <f t="shared" ref="O177:O195" si="64">VLOOKUP(G177,$B$4:$C$9,2)</f>
        <v>5</v>
      </c>
      <c r="P177" s="2">
        <f t="shared" ref="P177:P195" si="65">O177/N177</f>
        <v>0.35714285714285715</v>
      </c>
      <c r="Q177" s="2">
        <f t="shared" ref="Q177:Q195" si="66">J177*M177*P177</f>
        <v>2.6260504201680674E-3</v>
      </c>
    </row>
    <row r="178" spans="5:17" x14ac:dyDescent="0.25">
      <c r="E178" s="2" t="s">
        <v>0</v>
      </c>
      <c r="F178" s="2" t="s">
        <v>4</v>
      </c>
      <c r="G178" s="2" t="s">
        <v>3</v>
      </c>
      <c r="H178" s="2">
        <f t="shared" si="61"/>
        <v>1</v>
      </c>
      <c r="I178" s="2">
        <f>$C$10</f>
        <v>17</v>
      </c>
      <c r="J178" s="2">
        <f t="shared" si="58"/>
        <v>5.8823529411764705E-2</v>
      </c>
      <c r="K178" s="2">
        <f t="shared" si="59"/>
        <v>16</v>
      </c>
      <c r="L178" s="2">
        <f t="shared" si="62"/>
        <v>6</v>
      </c>
      <c r="M178" s="2">
        <f t="shared" si="60"/>
        <v>0.375</v>
      </c>
      <c r="N178" s="2">
        <f t="shared" si="63"/>
        <v>10</v>
      </c>
      <c r="O178" s="2">
        <f t="shared" si="64"/>
        <v>5</v>
      </c>
      <c r="P178" s="2">
        <f t="shared" si="65"/>
        <v>0.5</v>
      </c>
      <c r="Q178" s="2">
        <f t="shared" si="66"/>
        <v>1.1029411764705881E-2</v>
      </c>
    </row>
    <row r="179" spans="5:17" x14ac:dyDescent="0.25">
      <c r="E179" s="2" t="s">
        <v>0</v>
      </c>
      <c r="F179" s="2" t="s">
        <v>38</v>
      </c>
      <c r="G179" s="2" t="s">
        <v>3</v>
      </c>
      <c r="H179" s="2">
        <f t="shared" si="61"/>
        <v>1</v>
      </c>
      <c r="I179" s="2">
        <f t="shared" ref="I179:I195" si="67">$C$10</f>
        <v>17</v>
      </c>
      <c r="J179" s="2">
        <f t="shared" si="58"/>
        <v>5.8823529411764705E-2</v>
      </c>
      <c r="K179" s="2">
        <f t="shared" si="59"/>
        <v>16</v>
      </c>
      <c r="L179" s="2">
        <f t="shared" si="62"/>
        <v>1</v>
      </c>
      <c r="M179" s="2">
        <f t="shared" si="60"/>
        <v>6.25E-2</v>
      </c>
      <c r="N179" s="2">
        <f t="shared" si="63"/>
        <v>15</v>
      </c>
      <c r="O179" s="2">
        <f t="shared" si="64"/>
        <v>5</v>
      </c>
      <c r="P179" s="2">
        <f t="shared" si="65"/>
        <v>0.33333333333333331</v>
      </c>
      <c r="Q179" s="2">
        <f t="shared" si="66"/>
        <v>1.2254901960784314E-3</v>
      </c>
    </row>
    <row r="180" spans="5:17" x14ac:dyDescent="0.25">
      <c r="E180" s="2" t="s">
        <v>1</v>
      </c>
      <c r="F180" s="2" t="s">
        <v>0</v>
      </c>
      <c r="G180" s="2" t="s">
        <v>3</v>
      </c>
      <c r="H180" s="2">
        <f t="shared" si="61"/>
        <v>2</v>
      </c>
      <c r="I180" s="2">
        <f t="shared" si="67"/>
        <v>17</v>
      </c>
      <c r="J180" s="2">
        <f t="shared" si="58"/>
        <v>0.11764705882352941</v>
      </c>
      <c r="K180" s="2">
        <f t="shared" si="59"/>
        <v>15</v>
      </c>
      <c r="L180" s="2">
        <f t="shared" si="62"/>
        <v>1</v>
      </c>
      <c r="M180" s="2">
        <f t="shared" si="60"/>
        <v>6.6666666666666666E-2</v>
      </c>
      <c r="N180" s="2">
        <f t="shared" si="63"/>
        <v>14</v>
      </c>
      <c r="O180" s="2">
        <f t="shared" si="64"/>
        <v>5</v>
      </c>
      <c r="P180" s="2">
        <f t="shared" si="65"/>
        <v>0.35714285714285715</v>
      </c>
      <c r="Q180" s="2">
        <f t="shared" si="66"/>
        <v>2.8011204481792717E-3</v>
      </c>
    </row>
    <row r="181" spans="5:17" x14ac:dyDescent="0.25">
      <c r="E181" s="2" t="s">
        <v>1</v>
      </c>
      <c r="F181" s="2" t="s">
        <v>2</v>
      </c>
      <c r="G181" s="2" t="s">
        <v>3</v>
      </c>
      <c r="H181" s="2">
        <f t="shared" si="61"/>
        <v>2</v>
      </c>
      <c r="I181" s="2">
        <f t="shared" si="67"/>
        <v>17</v>
      </c>
      <c r="J181" s="2">
        <f t="shared" si="58"/>
        <v>0.11764705882352941</v>
      </c>
      <c r="K181" s="2">
        <f t="shared" si="59"/>
        <v>15</v>
      </c>
      <c r="L181" s="2">
        <f t="shared" si="62"/>
        <v>2</v>
      </c>
      <c r="M181" s="2">
        <f t="shared" si="60"/>
        <v>0.13333333333333333</v>
      </c>
      <c r="N181" s="2">
        <f t="shared" si="63"/>
        <v>13</v>
      </c>
      <c r="O181" s="2">
        <f t="shared" si="64"/>
        <v>5</v>
      </c>
      <c r="P181" s="2">
        <f t="shared" si="65"/>
        <v>0.38461538461538464</v>
      </c>
      <c r="Q181" s="2">
        <f t="shared" si="66"/>
        <v>6.0331825037707393E-3</v>
      </c>
    </row>
    <row r="182" spans="5:17" x14ac:dyDescent="0.25">
      <c r="E182" s="2" t="s">
        <v>1</v>
      </c>
      <c r="F182" s="2" t="s">
        <v>4</v>
      </c>
      <c r="G182" s="2" t="s">
        <v>3</v>
      </c>
      <c r="H182" s="2">
        <f t="shared" si="61"/>
        <v>2</v>
      </c>
      <c r="I182" s="2">
        <f t="shared" si="67"/>
        <v>17</v>
      </c>
      <c r="J182" s="2">
        <f t="shared" si="58"/>
        <v>0.11764705882352941</v>
      </c>
      <c r="K182" s="2">
        <f t="shared" si="59"/>
        <v>15</v>
      </c>
      <c r="L182" s="2">
        <f t="shared" si="62"/>
        <v>6</v>
      </c>
      <c r="M182" s="2">
        <f t="shared" si="60"/>
        <v>0.4</v>
      </c>
      <c r="N182" s="2">
        <f t="shared" si="63"/>
        <v>9</v>
      </c>
      <c r="O182" s="2">
        <f t="shared" si="64"/>
        <v>5</v>
      </c>
      <c r="P182" s="2">
        <f t="shared" si="65"/>
        <v>0.55555555555555558</v>
      </c>
      <c r="Q182" s="2">
        <f t="shared" si="66"/>
        <v>2.6143790849673203E-2</v>
      </c>
    </row>
    <row r="183" spans="5:17" x14ac:dyDescent="0.25">
      <c r="E183" s="2" t="s">
        <v>1</v>
      </c>
      <c r="F183" s="2" t="s">
        <v>38</v>
      </c>
      <c r="G183" s="2" t="s">
        <v>3</v>
      </c>
      <c r="H183" s="2">
        <f t="shared" si="61"/>
        <v>2</v>
      </c>
      <c r="I183" s="2">
        <f t="shared" si="67"/>
        <v>17</v>
      </c>
      <c r="J183" s="2">
        <f t="shared" si="58"/>
        <v>0.11764705882352941</v>
      </c>
      <c r="K183" s="2">
        <f t="shared" si="59"/>
        <v>15</v>
      </c>
      <c r="L183" s="2">
        <f t="shared" si="62"/>
        <v>1</v>
      </c>
      <c r="M183" s="2">
        <f t="shared" si="60"/>
        <v>6.6666666666666666E-2</v>
      </c>
      <c r="N183" s="2">
        <f t="shared" si="63"/>
        <v>14</v>
      </c>
      <c r="O183" s="2">
        <f t="shared" si="64"/>
        <v>5</v>
      </c>
      <c r="P183" s="2">
        <f t="shared" si="65"/>
        <v>0.35714285714285715</v>
      </c>
      <c r="Q183" s="2">
        <f t="shared" si="66"/>
        <v>2.8011204481792717E-3</v>
      </c>
    </row>
    <row r="184" spans="5:17" x14ac:dyDescent="0.25">
      <c r="E184" s="2" t="s">
        <v>2</v>
      </c>
      <c r="F184" s="2" t="s">
        <v>0</v>
      </c>
      <c r="G184" s="2" t="s">
        <v>3</v>
      </c>
      <c r="H184" s="2">
        <f t="shared" si="61"/>
        <v>2</v>
      </c>
      <c r="I184" s="2">
        <f t="shared" si="67"/>
        <v>17</v>
      </c>
      <c r="J184" s="2">
        <f t="shared" si="58"/>
        <v>0.11764705882352941</v>
      </c>
      <c r="K184" s="2">
        <f t="shared" si="59"/>
        <v>15</v>
      </c>
      <c r="L184" s="2">
        <f t="shared" si="62"/>
        <v>1</v>
      </c>
      <c r="M184" s="2">
        <f t="shared" si="60"/>
        <v>6.6666666666666666E-2</v>
      </c>
      <c r="N184" s="2">
        <f t="shared" si="63"/>
        <v>14</v>
      </c>
      <c r="O184" s="2">
        <f t="shared" si="64"/>
        <v>5</v>
      </c>
      <c r="P184" s="2">
        <f t="shared" si="65"/>
        <v>0.35714285714285715</v>
      </c>
      <c r="Q184" s="2">
        <f t="shared" si="66"/>
        <v>2.8011204481792717E-3</v>
      </c>
    </row>
    <row r="185" spans="5:17" x14ac:dyDescent="0.25">
      <c r="E185" s="2" t="s">
        <v>2</v>
      </c>
      <c r="F185" s="2" t="s">
        <v>1</v>
      </c>
      <c r="G185" s="2" t="s">
        <v>3</v>
      </c>
      <c r="H185" s="2">
        <f t="shared" si="61"/>
        <v>2</v>
      </c>
      <c r="I185" s="2">
        <f t="shared" si="67"/>
        <v>17</v>
      </c>
      <c r="J185" s="2">
        <f t="shared" si="58"/>
        <v>0.11764705882352941</v>
      </c>
      <c r="K185" s="2">
        <f t="shared" si="59"/>
        <v>15</v>
      </c>
      <c r="L185" s="2">
        <f t="shared" si="62"/>
        <v>2</v>
      </c>
      <c r="M185" s="2">
        <f t="shared" si="60"/>
        <v>0.13333333333333333</v>
      </c>
      <c r="N185" s="2">
        <f t="shared" si="63"/>
        <v>13</v>
      </c>
      <c r="O185" s="2">
        <f t="shared" si="64"/>
        <v>5</v>
      </c>
      <c r="P185" s="2">
        <f t="shared" si="65"/>
        <v>0.38461538461538464</v>
      </c>
      <c r="Q185" s="2">
        <f t="shared" si="66"/>
        <v>6.0331825037707393E-3</v>
      </c>
    </row>
    <row r="186" spans="5:17" x14ac:dyDescent="0.25">
      <c r="E186" s="2" t="s">
        <v>2</v>
      </c>
      <c r="F186" s="2" t="s">
        <v>4</v>
      </c>
      <c r="G186" s="2" t="s">
        <v>3</v>
      </c>
      <c r="H186" s="2">
        <f t="shared" si="61"/>
        <v>2</v>
      </c>
      <c r="I186" s="2">
        <f t="shared" si="67"/>
        <v>17</v>
      </c>
      <c r="J186" s="2">
        <f t="shared" si="58"/>
        <v>0.11764705882352941</v>
      </c>
      <c r="K186" s="2">
        <f t="shared" si="59"/>
        <v>15</v>
      </c>
      <c r="L186" s="2">
        <f t="shared" si="62"/>
        <v>6</v>
      </c>
      <c r="M186" s="2">
        <f t="shared" si="60"/>
        <v>0.4</v>
      </c>
      <c r="N186" s="2">
        <f t="shared" si="63"/>
        <v>9</v>
      </c>
      <c r="O186" s="2">
        <f t="shared" si="64"/>
        <v>5</v>
      </c>
      <c r="P186" s="2">
        <f t="shared" si="65"/>
        <v>0.55555555555555558</v>
      </c>
      <c r="Q186" s="2">
        <f t="shared" si="66"/>
        <v>2.6143790849673203E-2</v>
      </c>
    </row>
    <row r="187" spans="5:17" x14ac:dyDescent="0.25">
      <c r="E187" s="2" t="s">
        <v>2</v>
      </c>
      <c r="F187" s="2" t="s">
        <v>38</v>
      </c>
      <c r="G187" s="2" t="s">
        <v>3</v>
      </c>
      <c r="H187" s="2">
        <f t="shared" si="61"/>
        <v>2</v>
      </c>
      <c r="I187" s="2">
        <f t="shared" si="67"/>
        <v>17</v>
      </c>
      <c r="J187" s="2">
        <f t="shared" si="58"/>
        <v>0.11764705882352941</v>
      </c>
      <c r="K187" s="2">
        <f t="shared" si="59"/>
        <v>15</v>
      </c>
      <c r="L187" s="2">
        <f t="shared" si="62"/>
        <v>1</v>
      </c>
      <c r="M187" s="2">
        <f t="shared" si="60"/>
        <v>6.6666666666666666E-2</v>
      </c>
      <c r="N187" s="2">
        <f t="shared" si="63"/>
        <v>14</v>
      </c>
      <c r="O187" s="2">
        <f t="shared" si="64"/>
        <v>5</v>
      </c>
      <c r="P187" s="2">
        <f t="shared" si="65"/>
        <v>0.35714285714285715</v>
      </c>
      <c r="Q187" s="2">
        <f t="shared" si="66"/>
        <v>2.8011204481792717E-3</v>
      </c>
    </row>
    <row r="188" spans="5:17" x14ac:dyDescent="0.25">
      <c r="E188" s="11" t="s">
        <v>4</v>
      </c>
      <c r="F188" s="11" t="s">
        <v>0</v>
      </c>
      <c r="G188" s="2" t="s">
        <v>3</v>
      </c>
      <c r="H188" s="2">
        <f t="shared" si="61"/>
        <v>6</v>
      </c>
      <c r="I188" s="2">
        <f t="shared" si="67"/>
        <v>17</v>
      </c>
      <c r="J188" s="2">
        <f t="shared" si="58"/>
        <v>0.35294117647058826</v>
      </c>
      <c r="K188" s="2">
        <f t="shared" si="59"/>
        <v>11</v>
      </c>
      <c r="L188" s="2">
        <f t="shared" si="62"/>
        <v>1</v>
      </c>
      <c r="M188" s="2">
        <f t="shared" si="60"/>
        <v>9.0909090909090912E-2</v>
      </c>
      <c r="N188" s="2">
        <f t="shared" si="63"/>
        <v>10</v>
      </c>
      <c r="O188" s="2">
        <f t="shared" si="64"/>
        <v>5</v>
      </c>
      <c r="P188" s="2">
        <f t="shared" si="65"/>
        <v>0.5</v>
      </c>
      <c r="Q188" s="2">
        <f t="shared" si="66"/>
        <v>1.6042780748663103E-2</v>
      </c>
    </row>
    <row r="189" spans="5:17" x14ac:dyDescent="0.25">
      <c r="E189" s="11" t="s">
        <v>4</v>
      </c>
      <c r="F189" s="11" t="s">
        <v>1</v>
      </c>
      <c r="G189" s="2" t="s">
        <v>3</v>
      </c>
      <c r="H189" s="2">
        <f t="shared" si="61"/>
        <v>6</v>
      </c>
      <c r="I189" s="2">
        <f t="shared" si="67"/>
        <v>17</v>
      </c>
      <c r="J189" s="2">
        <f t="shared" si="58"/>
        <v>0.35294117647058826</v>
      </c>
      <c r="K189" s="2">
        <f t="shared" si="59"/>
        <v>11</v>
      </c>
      <c r="L189" s="2">
        <f t="shared" si="62"/>
        <v>2</v>
      </c>
      <c r="M189" s="2">
        <f t="shared" si="60"/>
        <v>0.18181818181818182</v>
      </c>
      <c r="N189" s="2">
        <f t="shared" si="63"/>
        <v>9</v>
      </c>
      <c r="O189" s="2">
        <f t="shared" si="64"/>
        <v>5</v>
      </c>
      <c r="P189" s="2">
        <f t="shared" si="65"/>
        <v>0.55555555555555558</v>
      </c>
      <c r="Q189" s="2">
        <f t="shared" si="66"/>
        <v>3.5650623885918012E-2</v>
      </c>
    </row>
    <row r="190" spans="5:17" x14ac:dyDescent="0.25">
      <c r="E190" s="11" t="s">
        <v>4</v>
      </c>
      <c r="F190" s="11" t="s">
        <v>2</v>
      </c>
      <c r="G190" s="2" t="s">
        <v>3</v>
      </c>
      <c r="H190" s="2">
        <f t="shared" si="61"/>
        <v>6</v>
      </c>
      <c r="I190" s="2">
        <f t="shared" si="67"/>
        <v>17</v>
      </c>
      <c r="J190" s="2">
        <f t="shared" si="58"/>
        <v>0.35294117647058826</v>
      </c>
      <c r="K190" s="2">
        <f t="shared" si="59"/>
        <v>11</v>
      </c>
      <c r="L190" s="2">
        <f t="shared" si="62"/>
        <v>2</v>
      </c>
      <c r="M190" s="2">
        <f t="shared" si="60"/>
        <v>0.18181818181818182</v>
      </c>
      <c r="N190" s="2">
        <f t="shared" si="63"/>
        <v>9</v>
      </c>
      <c r="O190" s="2">
        <f t="shared" si="64"/>
        <v>5</v>
      </c>
      <c r="P190" s="2">
        <f t="shared" si="65"/>
        <v>0.55555555555555558</v>
      </c>
      <c r="Q190" s="2">
        <f t="shared" si="66"/>
        <v>3.5650623885918012E-2</v>
      </c>
    </row>
    <row r="191" spans="5:17" x14ac:dyDescent="0.25">
      <c r="E191" s="11" t="s">
        <v>4</v>
      </c>
      <c r="F191" s="11" t="s">
        <v>38</v>
      </c>
      <c r="G191" s="2" t="s">
        <v>3</v>
      </c>
      <c r="H191" s="2">
        <f t="shared" si="61"/>
        <v>6</v>
      </c>
      <c r="I191" s="2">
        <f t="shared" si="67"/>
        <v>17</v>
      </c>
      <c r="J191" s="2">
        <f t="shared" si="58"/>
        <v>0.35294117647058826</v>
      </c>
      <c r="K191" s="2">
        <f t="shared" si="59"/>
        <v>11</v>
      </c>
      <c r="L191" s="2">
        <f t="shared" si="62"/>
        <v>1</v>
      </c>
      <c r="M191" s="2">
        <f t="shared" si="60"/>
        <v>9.0909090909090912E-2</v>
      </c>
      <c r="N191" s="2">
        <f t="shared" si="63"/>
        <v>10</v>
      </c>
      <c r="O191" s="2">
        <f t="shared" si="64"/>
        <v>5</v>
      </c>
      <c r="P191" s="2">
        <f t="shared" si="65"/>
        <v>0.5</v>
      </c>
      <c r="Q191" s="2">
        <f t="shared" si="66"/>
        <v>1.6042780748663103E-2</v>
      </c>
    </row>
    <row r="192" spans="5:17" x14ac:dyDescent="0.25">
      <c r="E192" s="11" t="s">
        <v>38</v>
      </c>
      <c r="F192" s="11" t="s">
        <v>0</v>
      </c>
      <c r="G192" s="2" t="s">
        <v>3</v>
      </c>
      <c r="H192" s="11">
        <f t="shared" si="61"/>
        <v>1</v>
      </c>
      <c r="I192" s="2">
        <f t="shared" si="67"/>
        <v>17</v>
      </c>
      <c r="J192" s="2">
        <f t="shared" si="58"/>
        <v>5.8823529411764705E-2</v>
      </c>
      <c r="K192" s="2">
        <f t="shared" si="59"/>
        <v>16</v>
      </c>
      <c r="L192" s="2">
        <f t="shared" si="62"/>
        <v>1</v>
      </c>
      <c r="M192" s="2">
        <f t="shared" si="60"/>
        <v>6.25E-2</v>
      </c>
      <c r="N192" s="2">
        <f t="shared" si="63"/>
        <v>15</v>
      </c>
      <c r="O192" s="2">
        <f t="shared" si="64"/>
        <v>5</v>
      </c>
      <c r="P192" s="2">
        <f t="shared" si="65"/>
        <v>0.33333333333333331</v>
      </c>
      <c r="Q192" s="2">
        <f t="shared" si="66"/>
        <v>1.2254901960784314E-3</v>
      </c>
    </row>
    <row r="193" spans="5:17" x14ac:dyDescent="0.25">
      <c r="E193" s="11" t="s">
        <v>38</v>
      </c>
      <c r="F193" s="11" t="s">
        <v>1</v>
      </c>
      <c r="G193" s="2" t="s">
        <v>3</v>
      </c>
      <c r="H193" s="11">
        <f t="shared" si="61"/>
        <v>1</v>
      </c>
      <c r="I193" s="2">
        <f t="shared" si="67"/>
        <v>17</v>
      </c>
      <c r="J193" s="2">
        <f t="shared" si="58"/>
        <v>5.8823529411764705E-2</v>
      </c>
      <c r="K193" s="2">
        <f t="shared" si="59"/>
        <v>16</v>
      </c>
      <c r="L193" s="2">
        <f t="shared" si="62"/>
        <v>2</v>
      </c>
      <c r="M193" s="2">
        <f t="shared" si="60"/>
        <v>0.125</v>
      </c>
      <c r="N193" s="2">
        <f t="shared" si="63"/>
        <v>14</v>
      </c>
      <c r="O193" s="2">
        <f t="shared" si="64"/>
        <v>5</v>
      </c>
      <c r="P193" s="2">
        <f t="shared" si="65"/>
        <v>0.35714285714285715</v>
      </c>
      <c r="Q193" s="2">
        <f t="shared" si="66"/>
        <v>2.6260504201680674E-3</v>
      </c>
    </row>
    <row r="194" spans="5:17" x14ac:dyDescent="0.25">
      <c r="E194" s="11" t="s">
        <v>38</v>
      </c>
      <c r="F194" s="11" t="s">
        <v>2</v>
      </c>
      <c r="G194" s="2" t="s">
        <v>3</v>
      </c>
      <c r="H194" s="11">
        <f t="shared" si="61"/>
        <v>1</v>
      </c>
      <c r="I194" s="2">
        <f t="shared" si="67"/>
        <v>17</v>
      </c>
      <c r="J194" s="2">
        <f t="shared" si="58"/>
        <v>5.8823529411764705E-2</v>
      </c>
      <c r="K194" s="2">
        <f t="shared" si="59"/>
        <v>16</v>
      </c>
      <c r="L194" s="2">
        <f t="shared" si="62"/>
        <v>2</v>
      </c>
      <c r="M194" s="2">
        <f t="shared" si="60"/>
        <v>0.125</v>
      </c>
      <c r="N194" s="2">
        <f t="shared" si="63"/>
        <v>14</v>
      </c>
      <c r="O194" s="2">
        <f t="shared" si="64"/>
        <v>5</v>
      </c>
      <c r="P194" s="2">
        <f t="shared" si="65"/>
        <v>0.35714285714285715</v>
      </c>
      <c r="Q194" s="2">
        <f t="shared" si="66"/>
        <v>2.6260504201680674E-3</v>
      </c>
    </row>
    <row r="195" spans="5:17" x14ac:dyDescent="0.25">
      <c r="E195" s="11" t="s">
        <v>38</v>
      </c>
      <c r="F195" s="11" t="s">
        <v>4</v>
      </c>
      <c r="G195" s="2" t="s">
        <v>3</v>
      </c>
      <c r="H195" s="11">
        <f t="shared" si="61"/>
        <v>1</v>
      </c>
      <c r="I195" s="2">
        <f t="shared" si="67"/>
        <v>17</v>
      </c>
      <c r="J195" s="2">
        <f t="shared" si="58"/>
        <v>5.8823529411764705E-2</v>
      </c>
      <c r="K195" s="2">
        <f t="shared" si="59"/>
        <v>16</v>
      </c>
      <c r="L195" s="2">
        <f t="shared" si="62"/>
        <v>6</v>
      </c>
      <c r="M195" s="2">
        <f t="shared" si="60"/>
        <v>0.375</v>
      </c>
      <c r="N195" s="2">
        <f t="shared" si="63"/>
        <v>10</v>
      </c>
      <c r="O195" s="2">
        <f t="shared" si="64"/>
        <v>5</v>
      </c>
      <c r="P195" s="2">
        <f t="shared" si="65"/>
        <v>0.5</v>
      </c>
      <c r="Q195" s="2">
        <f t="shared" si="66"/>
        <v>1.1029411764705881E-2</v>
      </c>
    </row>
    <row r="196" spans="5:17" x14ac:dyDescent="0.25">
      <c r="P196" s="2" t="s">
        <v>12</v>
      </c>
      <c r="Q196" s="11">
        <f>SUM(Q176:Q195)</f>
        <v>0.21395924337100805</v>
      </c>
    </row>
    <row r="198" spans="5:17" x14ac:dyDescent="0.25">
      <c r="G198" s="19" t="s">
        <v>33</v>
      </c>
    </row>
    <row r="199" spans="5:17" x14ac:dyDescent="0.25">
      <c r="G199" s="2" t="s">
        <v>7</v>
      </c>
      <c r="H199" s="2" t="s">
        <v>112</v>
      </c>
      <c r="I199" s="2" t="s">
        <v>37</v>
      </c>
      <c r="J199" s="2" t="s">
        <v>9</v>
      </c>
      <c r="M199" s="3"/>
      <c r="N199" s="3"/>
    </row>
    <row r="200" spans="5:17" x14ac:dyDescent="0.25">
      <c r="G200" s="2" t="s">
        <v>4</v>
      </c>
      <c r="H200" s="2">
        <f>VLOOKUP(G200,$B$4:$C$9,2)</f>
        <v>6</v>
      </c>
      <c r="I200" s="2">
        <f>$C$10</f>
        <v>17</v>
      </c>
      <c r="J200" s="2">
        <f t="shared" ref="J200" si="68">H200/I200</f>
        <v>0.35294117647058826</v>
      </c>
      <c r="M200" s="3"/>
      <c r="N200" s="3"/>
    </row>
    <row r="201" spans="5:17" x14ac:dyDescent="0.25">
      <c r="I201" s="2" t="s">
        <v>12</v>
      </c>
      <c r="J201" s="2">
        <f>SUM(J200)</f>
        <v>0.35294117647058826</v>
      </c>
    </row>
    <row r="203" spans="5:17" x14ac:dyDescent="0.25">
      <c r="F203" s="19" t="s">
        <v>34</v>
      </c>
    </row>
    <row r="204" spans="5:17" x14ac:dyDescent="0.25">
      <c r="F204" s="2" t="s">
        <v>7</v>
      </c>
      <c r="G204" s="2" t="s">
        <v>8</v>
      </c>
      <c r="H204" s="2" t="s">
        <v>112</v>
      </c>
      <c r="I204" s="2" t="s">
        <v>37</v>
      </c>
      <c r="J204" s="2" t="s">
        <v>9</v>
      </c>
      <c r="K204" s="2" t="s">
        <v>36</v>
      </c>
      <c r="L204" s="2" t="s">
        <v>113</v>
      </c>
      <c r="M204" s="2" t="s">
        <v>10</v>
      </c>
      <c r="N204" s="2" t="s">
        <v>11</v>
      </c>
    </row>
    <row r="205" spans="5:17" x14ac:dyDescent="0.25">
      <c r="F205" s="2" t="s">
        <v>0</v>
      </c>
      <c r="G205" s="2" t="s">
        <v>4</v>
      </c>
      <c r="H205" s="2">
        <f>VLOOKUP(F205,$B$4:$C$9,2)</f>
        <v>1</v>
      </c>
      <c r="I205" s="2">
        <f>$C$10</f>
        <v>17</v>
      </c>
      <c r="J205" s="2">
        <f>H205/I205</f>
        <v>5.8823529411764705E-2</v>
      </c>
      <c r="K205" s="2">
        <f>I205-H205</f>
        <v>16</v>
      </c>
      <c r="L205" s="2">
        <f>VLOOKUP(G205,$B$4:$C$9,2)</f>
        <v>6</v>
      </c>
      <c r="M205" s="2">
        <f>L205/K205</f>
        <v>0.375</v>
      </c>
      <c r="N205" s="2">
        <f>J205*M205</f>
        <v>2.2058823529411763E-2</v>
      </c>
    </row>
    <row r="206" spans="5:17" x14ac:dyDescent="0.25">
      <c r="F206" s="2" t="s">
        <v>1</v>
      </c>
      <c r="G206" s="2" t="s">
        <v>4</v>
      </c>
      <c r="H206" s="2">
        <f t="shared" ref="H206:H209" si="69">VLOOKUP(F206,$B$4:$C$9,2)</f>
        <v>2</v>
      </c>
      <c r="I206" s="2">
        <f>$C$10</f>
        <v>17</v>
      </c>
      <c r="J206" s="2">
        <f t="shared" ref="J206:J209" si="70">H206/I206</f>
        <v>0.11764705882352941</v>
      </c>
      <c r="K206" s="2">
        <f t="shared" ref="K206:K209" si="71">I206-H206</f>
        <v>15</v>
      </c>
      <c r="L206" s="2">
        <f t="shared" ref="L206:L209" si="72">VLOOKUP(G206,$B$4:$C$9,2)</f>
        <v>6</v>
      </c>
      <c r="M206" s="2">
        <f t="shared" ref="M206:M209" si="73">L206/K206</f>
        <v>0.4</v>
      </c>
      <c r="N206" s="2">
        <f t="shared" ref="N206:N209" si="74">J206*M206</f>
        <v>4.7058823529411764E-2</v>
      </c>
    </row>
    <row r="207" spans="5:17" x14ac:dyDescent="0.25">
      <c r="F207" s="2" t="s">
        <v>2</v>
      </c>
      <c r="G207" s="2" t="s">
        <v>4</v>
      </c>
      <c r="H207" s="2">
        <f t="shared" si="69"/>
        <v>2</v>
      </c>
      <c r="I207" s="2">
        <f>$C$10</f>
        <v>17</v>
      </c>
      <c r="J207" s="2">
        <f t="shared" si="70"/>
        <v>0.11764705882352941</v>
      </c>
      <c r="K207" s="2">
        <f t="shared" si="71"/>
        <v>15</v>
      </c>
      <c r="L207" s="2">
        <f t="shared" si="72"/>
        <v>6</v>
      </c>
      <c r="M207" s="2">
        <f t="shared" si="73"/>
        <v>0.4</v>
      </c>
      <c r="N207" s="2">
        <f t="shared" si="74"/>
        <v>4.7058823529411764E-2</v>
      </c>
    </row>
    <row r="208" spans="5:17" x14ac:dyDescent="0.25">
      <c r="F208" s="2" t="s">
        <v>3</v>
      </c>
      <c r="G208" s="2" t="s">
        <v>4</v>
      </c>
      <c r="H208" s="2">
        <f t="shared" si="69"/>
        <v>5</v>
      </c>
      <c r="I208" s="2">
        <f>$C$10</f>
        <v>17</v>
      </c>
      <c r="J208" s="2">
        <f t="shared" si="70"/>
        <v>0.29411764705882354</v>
      </c>
      <c r="K208" s="2">
        <f t="shared" si="71"/>
        <v>12</v>
      </c>
      <c r="L208" s="2">
        <f t="shared" si="72"/>
        <v>6</v>
      </c>
      <c r="M208" s="2">
        <f t="shared" si="73"/>
        <v>0.5</v>
      </c>
      <c r="N208" s="2">
        <f t="shared" si="74"/>
        <v>0.14705882352941177</v>
      </c>
    </row>
    <row r="209" spans="5:17" x14ac:dyDescent="0.25">
      <c r="F209" s="11" t="s">
        <v>38</v>
      </c>
      <c r="G209" s="2" t="s">
        <v>4</v>
      </c>
      <c r="H209" s="2">
        <f t="shared" si="69"/>
        <v>1</v>
      </c>
      <c r="I209" s="2">
        <f>$C$10</f>
        <v>17</v>
      </c>
      <c r="J209" s="2">
        <f t="shared" si="70"/>
        <v>5.8823529411764705E-2</v>
      </c>
      <c r="K209" s="2">
        <f t="shared" si="71"/>
        <v>16</v>
      </c>
      <c r="L209" s="2">
        <f t="shared" si="72"/>
        <v>6</v>
      </c>
      <c r="M209" s="2">
        <f t="shared" si="73"/>
        <v>0.375</v>
      </c>
      <c r="N209" s="2">
        <f t="shared" si="74"/>
        <v>2.2058823529411763E-2</v>
      </c>
    </row>
    <row r="210" spans="5:17" x14ac:dyDescent="0.25">
      <c r="M210" s="6" t="s">
        <v>12</v>
      </c>
      <c r="N210" s="6">
        <f>SUM(N205:N209)</f>
        <v>0.28529411764705881</v>
      </c>
    </row>
    <row r="212" spans="5:17" x14ac:dyDescent="0.25">
      <c r="E212" s="19" t="s">
        <v>35</v>
      </c>
    </row>
    <row r="213" spans="5:17" x14ac:dyDescent="0.25">
      <c r="E213" s="2" t="s">
        <v>7</v>
      </c>
      <c r="F213" s="2" t="s">
        <v>8</v>
      </c>
      <c r="G213" s="2" t="s">
        <v>14</v>
      </c>
      <c r="H213" s="2" t="s">
        <v>112</v>
      </c>
      <c r="I213" s="2" t="s">
        <v>37</v>
      </c>
      <c r="J213" s="2" t="s">
        <v>9</v>
      </c>
      <c r="K213" s="2" t="s">
        <v>36</v>
      </c>
      <c r="L213" s="2" t="s">
        <v>113</v>
      </c>
      <c r="M213" s="2" t="s">
        <v>10</v>
      </c>
      <c r="N213" s="2" t="s">
        <v>36</v>
      </c>
      <c r="O213" s="2" t="s">
        <v>114</v>
      </c>
      <c r="P213" s="2" t="s">
        <v>13</v>
      </c>
      <c r="Q213" s="2" t="s">
        <v>11</v>
      </c>
    </row>
    <row r="214" spans="5:17" x14ac:dyDescent="0.25">
      <c r="E214" s="2" t="s">
        <v>0</v>
      </c>
      <c r="F214" s="2" t="s">
        <v>1</v>
      </c>
      <c r="G214" s="2" t="s">
        <v>4</v>
      </c>
      <c r="H214" s="2">
        <f>VLOOKUP(E214,$B$4:$C$9,2)</f>
        <v>1</v>
      </c>
      <c r="I214" s="2">
        <f>$C$10</f>
        <v>17</v>
      </c>
      <c r="J214" s="2">
        <f t="shared" ref="J214:J233" si="75">H214/I214</f>
        <v>5.8823529411764705E-2</v>
      </c>
      <c r="K214" s="2">
        <f t="shared" ref="K214:K233" si="76">I214-H214</f>
        <v>16</v>
      </c>
      <c r="L214" s="2">
        <f>VLOOKUP(F214,$B$4:$C$9,2)</f>
        <v>2</v>
      </c>
      <c r="M214" s="2">
        <f t="shared" ref="M214:M233" si="77">L214/K214</f>
        <v>0.125</v>
      </c>
      <c r="N214" s="2">
        <f>K214-L214</f>
        <v>14</v>
      </c>
      <c r="O214" s="2">
        <f>VLOOKUP(G214,$B$4:$C$9,2)</f>
        <v>6</v>
      </c>
      <c r="P214" s="2">
        <f>O214/N214</f>
        <v>0.42857142857142855</v>
      </c>
      <c r="Q214" s="2">
        <f>J214*M214*P214</f>
        <v>3.1512605042016803E-3</v>
      </c>
    </row>
    <row r="215" spans="5:17" x14ac:dyDescent="0.25">
      <c r="E215" s="2" t="s">
        <v>0</v>
      </c>
      <c r="F215" s="2" t="s">
        <v>2</v>
      </c>
      <c r="G215" s="2" t="s">
        <v>4</v>
      </c>
      <c r="H215" s="2">
        <f t="shared" ref="H215:H233" si="78">VLOOKUP(E215,$B$4:$C$9,2)</f>
        <v>1</v>
      </c>
      <c r="I215" s="2">
        <f>$C$10</f>
        <v>17</v>
      </c>
      <c r="J215" s="2">
        <f t="shared" si="75"/>
        <v>5.8823529411764705E-2</v>
      </c>
      <c r="K215" s="2">
        <f t="shared" si="76"/>
        <v>16</v>
      </c>
      <c r="L215" s="2">
        <f t="shared" ref="L215:L233" si="79">VLOOKUP(F215,$B$4:$C$9,2)</f>
        <v>2</v>
      </c>
      <c r="M215" s="2">
        <f t="shared" si="77"/>
        <v>0.125</v>
      </c>
      <c r="N215" s="2">
        <f t="shared" ref="N215:N233" si="80">K215-L215</f>
        <v>14</v>
      </c>
      <c r="O215" s="2">
        <f t="shared" ref="O215:O233" si="81">VLOOKUP(G215,$B$4:$C$9,2)</f>
        <v>6</v>
      </c>
      <c r="P215" s="2">
        <f t="shared" ref="P215:P233" si="82">O215/N215</f>
        <v>0.42857142857142855</v>
      </c>
      <c r="Q215" s="2">
        <f t="shared" ref="Q215:Q233" si="83">J215*M215*P215</f>
        <v>3.1512605042016803E-3</v>
      </c>
    </row>
    <row r="216" spans="5:17" x14ac:dyDescent="0.25">
      <c r="E216" s="2" t="s">
        <v>0</v>
      </c>
      <c r="F216" s="2" t="s">
        <v>3</v>
      </c>
      <c r="G216" s="2" t="s">
        <v>4</v>
      </c>
      <c r="H216" s="2">
        <f t="shared" si="78"/>
        <v>1</v>
      </c>
      <c r="I216" s="2">
        <f>$C$10</f>
        <v>17</v>
      </c>
      <c r="J216" s="2">
        <f t="shared" si="75"/>
        <v>5.8823529411764705E-2</v>
      </c>
      <c r="K216" s="2">
        <f t="shared" si="76"/>
        <v>16</v>
      </c>
      <c r="L216" s="2">
        <f t="shared" si="79"/>
        <v>5</v>
      </c>
      <c r="M216" s="2">
        <f t="shared" si="77"/>
        <v>0.3125</v>
      </c>
      <c r="N216" s="2">
        <f t="shared" si="80"/>
        <v>11</v>
      </c>
      <c r="O216" s="2">
        <f t="shared" si="81"/>
        <v>6</v>
      </c>
      <c r="P216" s="2">
        <f t="shared" si="82"/>
        <v>0.54545454545454541</v>
      </c>
      <c r="Q216" s="2">
        <f t="shared" si="83"/>
        <v>1.0026737967914439E-2</v>
      </c>
    </row>
    <row r="217" spans="5:17" x14ac:dyDescent="0.25">
      <c r="E217" s="2" t="s">
        <v>0</v>
      </c>
      <c r="F217" s="2" t="s">
        <v>38</v>
      </c>
      <c r="G217" s="2" t="s">
        <v>4</v>
      </c>
      <c r="H217" s="2">
        <f t="shared" si="78"/>
        <v>1</v>
      </c>
      <c r="I217" s="2">
        <f t="shared" ref="I217:I233" si="84">$C$10</f>
        <v>17</v>
      </c>
      <c r="J217" s="2">
        <f t="shared" si="75"/>
        <v>5.8823529411764705E-2</v>
      </c>
      <c r="K217" s="2">
        <f t="shared" si="76"/>
        <v>16</v>
      </c>
      <c r="L217" s="2">
        <f t="shared" si="79"/>
        <v>1</v>
      </c>
      <c r="M217" s="2">
        <f t="shared" si="77"/>
        <v>6.25E-2</v>
      </c>
      <c r="N217" s="2">
        <f t="shared" si="80"/>
        <v>15</v>
      </c>
      <c r="O217" s="2">
        <f t="shared" si="81"/>
        <v>6</v>
      </c>
      <c r="P217" s="2">
        <f t="shared" si="82"/>
        <v>0.4</v>
      </c>
      <c r="Q217" s="2">
        <f t="shared" si="83"/>
        <v>1.4705882352941176E-3</v>
      </c>
    </row>
    <row r="218" spans="5:17" x14ac:dyDescent="0.25">
      <c r="E218" s="2" t="s">
        <v>1</v>
      </c>
      <c r="F218" s="2" t="s">
        <v>0</v>
      </c>
      <c r="G218" s="2" t="s">
        <v>4</v>
      </c>
      <c r="H218" s="2">
        <f t="shared" si="78"/>
        <v>2</v>
      </c>
      <c r="I218" s="2">
        <f t="shared" si="84"/>
        <v>17</v>
      </c>
      <c r="J218" s="2">
        <f t="shared" si="75"/>
        <v>0.11764705882352941</v>
      </c>
      <c r="K218" s="2">
        <f t="shared" si="76"/>
        <v>15</v>
      </c>
      <c r="L218" s="2">
        <f t="shared" si="79"/>
        <v>1</v>
      </c>
      <c r="M218" s="2">
        <f t="shared" si="77"/>
        <v>6.6666666666666666E-2</v>
      </c>
      <c r="N218" s="2">
        <f t="shared" si="80"/>
        <v>14</v>
      </c>
      <c r="O218" s="2">
        <f t="shared" si="81"/>
        <v>6</v>
      </c>
      <c r="P218" s="2">
        <f t="shared" si="82"/>
        <v>0.42857142857142855</v>
      </c>
      <c r="Q218" s="2">
        <f t="shared" si="83"/>
        <v>3.3613445378151258E-3</v>
      </c>
    </row>
    <row r="219" spans="5:17" x14ac:dyDescent="0.25">
      <c r="E219" s="2" t="s">
        <v>1</v>
      </c>
      <c r="F219" s="2" t="s">
        <v>2</v>
      </c>
      <c r="G219" s="2" t="s">
        <v>4</v>
      </c>
      <c r="H219" s="2">
        <f t="shared" si="78"/>
        <v>2</v>
      </c>
      <c r="I219" s="2">
        <f t="shared" si="84"/>
        <v>17</v>
      </c>
      <c r="J219" s="2">
        <f t="shared" si="75"/>
        <v>0.11764705882352941</v>
      </c>
      <c r="K219" s="2">
        <f t="shared" si="76"/>
        <v>15</v>
      </c>
      <c r="L219" s="2">
        <f t="shared" si="79"/>
        <v>2</v>
      </c>
      <c r="M219" s="2">
        <f t="shared" si="77"/>
        <v>0.13333333333333333</v>
      </c>
      <c r="N219" s="2">
        <f t="shared" si="80"/>
        <v>13</v>
      </c>
      <c r="O219" s="2">
        <f t="shared" si="81"/>
        <v>6</v>
      </c>
      <c r="P219" s="2">
        <f t="shared" si="82"/>
        <v>0.46153846153846156</v>
      </c>
      <c r="Q219" s="2">
        <f t="shared" si="83"/>
        <v>7.2398190045248872E-3</v>
      </c>
    </row>
    <row r="220" spans="5:17" x14ac:dyDescent="0.25">
      <c r="E220" s="2" t="s">
        <v>1</v>
      </c>
      <c r="F220" s="2" t="s">
        <v>3</v>
      </c>
      <c r="G220" s="2" t="s">
        <v>4</v>
      </c>
      <c r="H220" s="2">
        <f t="shared" si="78"/>
        <v>2</v>
      </c>
      <c r="I220" s="2">
        <f t="shared" si="84"/>
        <v>17</v>
      </c>
      <c r="J220" s="2">
        <f t="shared" si="75"/>
        <v>0.11764705882352941</v>
      </c>
      <c r="K220" s="2">
        <f t="shared" si="76"/>
        <v>15</v>
      </c>
      <c r="L220" s="2">
        <f t="shared" si="79"/>
        <v>5</v>
      </c>
      <c r="M220" s="2">
        <f t="shared" si="77"/>
        <v>0.33333333333333331</v>
      </c>
      <c r="N220" s="2">
        <f t="shared" si="80"/>
        <v>10</v>
      </c>
      <c r="O220" s="2">
        <f t="shared" si="81"/>
        <v>6</v>
      </c>
      <c r="P220" s="2">
        <f t="shared" si="82"/>
        <v>0.6</v>
      </c>
      <c r="Q220" s="2">
        <f t="shared" si="83"/>
        <v>2.3529411764705882E-2</v>
      </c>
    </row>
    <row r="221" spans="5:17" x14ac:dyDescent="0.25">
      <c r="E221" s="2" t="s">
        <v>1</v>
      </c>
      <c r="F221" s="2" t="s">
        <v>38</v>
      </c>
      <c r="G221" s="2" t="s">
        <v>4</v>
      </c>
      <c r="H221" s="2">
        <f t="shared" si="78"/>
        <v>2</v>
      </c>
      <c r="I221" s="2">
        <f t="shared" si="84"/>
        <v>17</v>
      </c>
      <c r="J221" s="2">
        <f t="shared" si="75"/>
        <v>0.11764705882352941</v>
      </c>
      <c r="K221" s="2">
        <f t="shared" si="76"/>
        <v>15</v>
      </c>
      <c r="L221" s="2">
        <f t="shared" si="79"/>
        <v>1</v>
      </c>
      <c r="M221" s="2">
        <f t="shared" si="77"/>
        <v>6.6666666666666666E-2</v>
      </c>
      <c r="N221" s="2">
        <f t="shared" si="80"/>
        <v>14</v>
      </c>
      <c r="O221" s="2">
        <f t="shared" si="81"/>
        <v>6</v>
      </c>
      <c r="P221" s="2">
        <f t="shared" si="82"/>
        <v>0.42857142857142855</v>
      </c>
      <c r="Q221" s="2">
        <f t="shared" si="83"/>
        <v>3.3613445378151258E-3</v>
      </c>
    </row>
    <row r="222" spans="5:17" x14ac:dyDescent="0.25">
      <c r="E222" s="2" t="s">
        <v>2</v>
      </c>
      <c r="F222" s="2" t="s">
        <v>0</v>
      </c>
      <c r="G222" s="2" t="s">
        <v>4</v>
      </c>
      <c r="H222" s="2">
        <f t="shared" si="78"/>
        <v>2</v>
      </c>
      <c r="I222" s="2">
        <f t="shared" si="84"/>
        <v>17</v>
      </c>
      <c r="J222" s="2">
        <f t="shared" si="75"/>
        <v>0.11764705882352941</v>
      </c>
      <c r="K222" s="2">
        <f t="shared" si="76"/>
        <v>15</v>
      </c>
      <c r="L222" s="2">
        <f t="shared" si="79"/>
        <v>1</v>
      </c>
      <c r="M222" s="2">
        <f t="shared" si="77"/>
        <v>6.6666666666666666E-2</v>
      </c>
      <c r="N222" s="2">
        <f t="shared" si="80"/>
        <v>14</v>
      </c>
      <c r="O222" s="2">
        <f t="shared" si="81"/>
        <v>6</v>
      </c>
      <c r="P222" s="2">
        <f t="shared" si="82"/>
        <v>0.42857142857142855</v>
      </c>
      <c r="Q222" s="2">
        <f t="shared" si="83"/>
        <v>3.3613445378151258E-3</v>
      </c>
    </row>
    <row r="223" spans="5:17" x14ac:dyDescent="0.25">
      <c r="E223" s="2" t="s">
        <v>2</v>
      </c>
      <c r="F223" s="2" t="s">
        <v>1</v>
      </c>
      <c r="G223" s="2" t="s">
        <v>4</v>
      </c>
      <c r="H223" s="2">
        <f t="shared" si="78"/>
        <v>2</v>
      </c>
      <c r="I223" s="2">
        <f t="shared" si="84"/>
        <v>17</v>
      </c>
      <c r="J223" s="2">
        <f t="shared" si="75"/>
        <v>0.11764705882352941</v>
      </c>
      <c r="K223" s="2">
        <f t="shared" si="76"/>
        <v>15</v>
      </c>
      <c r="L223" s="2">
        <f t="shared" si="79"/>
        <v>2</v>
      </c>
      <c r="M223" s="2">
        <f t="shared" si="77"/>
        <v>0.13333333333333333</v>
      </c>
      <c r="N223" s="2">
        <f t="shared" si="80"/>
        <v>13</v>
      </c>
      <c r="O223" s="2">
        <f t="shared" si="81"/>
        <v>6</v>
      </c>
      <c r="P223" s="2">
        <f t="shared" si="82"/>
        <v>0.46153846153846156</v>
      </c>
      <c r="Q223" s="2">
        <f t="shared" si="83"/>
        <v>7.2398190045248872E-3</v>
      </c>
    </row>
    <row r="224" spans="5:17" x14ac:dyDescent="0.25">
      <c r="E224" s="2" t="s">
        <v>2</v>
      </c>
      <c r="F224" s="2" t="s">
        <v>3</v>
      </c>
      <c r="G224" s="2" t="s">
        <v>4</v>
      </c>
      <c r="H224" s="2">
        <f t="shared" si="78"/>
        <v>2</v>
      </c>
      <c r="I224" s="2">
        <f t="shared" si="84"/>
        <v>17</v>
      </c>
      <c r="J224" s="2">
        <f t="shared" si="75"/>
        <v>0.11764705882352941</v>
      </c>
      <c r="K224" s="2">
        <f t="shared" si="76"/>
        <v>15</v>
      </c>
      <c r="L224" s="2">
        <f t="shared" si="79"/>
        <v>5</v>
      </c>
      <c r="M224" s="2">
        <f t="shared" si="77"/>
        <v>0.33333333333333331</v>
      </c>
      <c r="N224" s="2">
        <f t="shared" si="80"/>
        <v>10</v>
      </c>
      <c r="O224" s="2">
        <f t="shared" si="81"/>
        <v>6</v>
      </c>
      <c r="P224" s="2">
        <f t="shared" si="82"/>
        <v>0.6</v>
      </c>
      <c r="Q224" s="2">
        <f t="shared" si="83"/>
        <v>2.3529411764705882E-2</v>
      </c>
    </row>
    <row r="225" spans="5:17" x14ac:dyDescent="0.25">
      <c r="E225" s="2" t="s">
        <v>2</v>
      </c>
      <c r="F225" s="2" t="s">
        <v>38</v>
      </c>
      <c r="G225" s="2" t="s">
        <v>4</v>
      </c>
      <c r="H225" s="2">
        <f t="shared" si="78"/>
        <v>2</v>
      </c>
      <c r="I225" s="2">
        <f t="shared" si="84"/>
        <v>17</v>
      </c>
      <c r="J225" s="2">
        <f t="shared" si="75"/>
        <v>0.11764705882352941</v>
      </c>
      <c r="K225" s="2">
        <f t="shared" si="76"/>
        <v>15</v>
      </c>
      <c r="L225" s="2">
        <f t="shared" si="79"/>
        <v>1</v>
      </c>
      <c r="M225" s="2">
        <f t="shared" si="77"/>
        <v>6.6666666666666666E-2</v>
      </c>
      <c r="N225" s="2">
        <f t="shared" si="80"/>
        <v>14</v>
      </c>
      <c r="O225" s="2">
        <f t="shared" si="81"/>
        <v>6</v>
      </c>
      <c r="P225" s="2">
        <f t="shared" si="82"/>
        <v>0.42857142857142855</v>
      </c>
      <c r="Q225" s="2">
        <f t="shared" si="83"/>
        <v>3.3613445378151258E-3</v>
      </c>
    </row>
    <row r="226" spans="5:17" x14ac:dyDescent="0.25">
      <c r="E226" s="11" t="s">
        <v>3</v>
      </c>
      <c r="F226" s="11" t="s">
        <v>0</v>
      </c>
      <c r="G226" s="2" t="s">
        <v>4</v>
      </c>
      <c r="H226" s="2">
        <f t="shared" si="78"/>
        <v>5</v>
      </c>
      <c r="I226" s="2">
        <f t="shared" si="84"/>
        <v>17</v>
      </c>
      <c r="J226" s="2">
        <f t="shared" si="75"/>
        <v>0.29411764705882354</v>
      </c>
      <c r="K226" s="2">
        <f t="shared" si="76"/>
        <v>12</v>
      </c>
      <c r="L226" s="2">
        <f t="shared" si="79"/>
        <v>1</v>
      </c>
      <c r="M226" s="2">
        <f t="shared" si="77"/>
        <v>8.3333333333333329E-2</v>
      </c>
      <c r="N226" s="2">
        <f t="shared" si="80"/>
        <v>11</v>
      </c>
      <c r="O226" s="2">
        <f t="shared" si="81"/>
        <v>6</v>
      </c>
      <c r="P226" s="2">
        <f t="shared" si="82"/>
        <v>0.54545454545454541</v>
      </c>
      <c r="Q226" s="2">
        <f t="shared" si="83"/>
        <v>1.3368983957219251E-2</v>
      </c>
    </row>
    <row r="227" spans="5:17" x14ac:dyDescent="0.25">
      <c r="E227" s="11" t="s">
        <v>3</v>
      </c>
      <c r="F227" s="11" t="s">
        <v>1</v>
      </c>
      <c r="G227" s="2" t="s">
        <v>4</v>
      </c>
      <c r="H227" s="2">
        <f t="shared" si="78"/>
        <v>5</v>
      </c>
      <c r="I227" s="2">
        <f t="shared" si="84"/>
        <v>17</v>
      </c>
      <c r="J227" s="2">
        <f t="shared" si="75"/>
        <v>0.29411764705882354</v>
      </c>
      <c r="K227" s="2">
        <f t="shared" si="76"/>
        <v>12</v>
      </c>
      <c r="L227" s="2">
        <f t="shared" si="79"/>
        <v>2</v>
      </c>
      <c r="M227" s="2">
        <f t="shared" si="77"/>
        <v>0.16666666666666666</v>
      </c>
      <c r="N227" s="2">
        <f t="shared" si="80"/>
        <v>10</v>
      </c>
      <c r="O227" s="2">
        <f t="shared" si="81"/>
        <v>6</v>
      </c>
      <c r="P227" s="2">
        <f t="shared" si="82"/>
        <v>0.6</v>
      </c>
      <c r="Q227" s="2">
        <f t="shared" si="83"/>
        <v>2.9411764705882353E-2</v>
      </c>
    </row>
    <row r="228" spans="5:17" x14ac:dyDescent="0.25">
      <c r="E228" s="11" t="s">
        <v>3</v>
      </c>
      <c r="F228" s="11" t="s">
        <v>2</v>
      </c>
      <c r="G228" s="2" t="s">
        <v>4</v>
      </c>
      <c r="H228" s="2">
        <f t="shared" si="78"/>
        <v>5</v>
      </c>
      <c r="I228" s="2">
        <f t="shared" si="84"/>
        <v>17</v>
      </c>
      <c r="J228" s="2">
        <f t="shared" si="75"/>
        <v>0.29411764705882354</v>
      </c>
      <c r="K228" s="2">
        <f t="shared" si="76"/>
        <v>12</v>
      </c>
      <c r="L228" s="2">
        <f t="shared" si="79"/>
        <v>2</v>
      </c>
      <c r="M228" s="2">
        <f t="shared" si="77"/>
        <v>0.16666666666666666</v>
      </c>
      <c r="N228" s="2">
        <f t="shared" si="80"/>
        <v>10</v>
      </c>
      <c r="O228" s="2">
        <f t="shared" si="81"/>
        <v>6</v>
      </c>
      <c r="P228" s="2">
        <f t="shared" si="82"/>
        <v>0.6</v>
      </c>
      <c r="Q228" s="2">
        <f t="shared" si="83"/>
        <v>2.9411764705882353E-2</v>
      </c>
    </row>
    <row r="229" spans="5:17" x14ac:dyDescent="0.25">
      <c r="E229" s="11" t="s">
        <v>3</v>
      </c>
      <c r="F229" s="11" t="s">
        <v>38</v>
      </c>
      <c r="G229" s="2" t="s">
        <v>4</v>
      </c>
      <c r="H229" s="2">
        <f t="shared" si="78"/>
        <v>5</v>
      </c>
      <c r="I229" s="2">
        <f t="shared" si="84"/>
        <v>17</v>
      </c>
      <c r="J229" s="2">
        <f t="shared" si="75"/>
        <v>0.29411764705882354</v>
      </c>
      <c r="K229" s="2">
        <f t="shared" si="76"/>
        <v>12</v>
      </c>
      <c r="L229" s="2">
        <f t="shared" si="79"/>
        <v>1</v>
      </c>
      <c r="M229" s="2">
        <f t="shared" si="77"/>
        <v>8.3333333333333329E-2</v>
      </c>
      <c r="N229" s="2">
        <f t="shared" si="80"/>
        <v>11</v>
      </c>
      <c r="O229" s="2">
        <f t="shared" si="81"/>
        <v>6</v>
      </c>
      <c r="P229" s="2">
        <f t="shared" si="82"/>
        <v>0.54545454545454541</v>
      </c>
      <c r="Q229" s="2">
        <f t="shared" si="83"/>
        <v>1.3368983957219251E-2</v>
      </c>
    </row>
    <row r="230" spans="5:17" x14ac:dyDescent="0.25">
      <c r="E230" s="11" t="s">
        <v>38</v>
      </c>
      <c r="F230" s="11" t="s">
        <v>0</v>
      </c>
      <c r="G230" s="2" t="s">
        <v>4</v>
      </c>
      <c r="H230" s="11">
        <f t="shared" si="78"/>
        <v>1</v>
      </c>
      <c r="I230" s="2">
        <f t="shared" si="84"/>
        <v>17</v>
      </c>
      <c r="J230" s="2">
        <f t="shared" si="75"/>
        <v>5.8823529411764705E-2</v>
      </c>
      <c r="K230" s="2">
        <f t="shared" si="76"/>
        <v>16</v>
      </c>
      <c r="L230" s="2">
        <f t="shared" si="79"/>
        <v>1</v>
      </c>
      <c r="M230" s="2">
        <f t="shared" si="77"/>
        <v>6.25E-2</v>
      </c>
      <c r="N230" s="2">
        <f t="shared" si="80"/>
        <v>15</v>
      </c>
      <c r="O230" s="2">
        <f t="shared" si="81"/>
        <v>6</v>
      </c>
      <c r="P230" s="2">
        <f t="shared" si="82"/>
        <v>0.4</v>
      </c>
      <c r="Q230" s="2">
        <f t="shared" si="83"/>
        <v>1.4705882352941176E-3</v>
      </c>
    </row>
    <row r="231" spans="5:17" x14ac:dyDescent="0.25">
      <c r="E231" s="11" t="s">
        <v>38</v>
      </c>
      <c r="F231" s="11" t="s">
        <v>1</v>
      </c>
      <c r="G231" s="2" t="s">
        <v>4</v>
      </c>
      <c r="H231" s="11">
        <f t="shared" si="78"/>
        <v>1</v>
      </c>
      <c r="I231" s="2">
        <f t="shared" si="84"/>
        <v>17</v>
      </c>
      <c r="J231" s="2">
        <f t="shared" si="75"/>
        <v>5.8823529411764705E-2</v>
      </c>
      <c r="K231" s="2">
        <f t="shared" si="76"/>
        <v>16</v>
      </c>
      <c r="L231" s="2">
        <f t="shared" si="79"/>
        <v>2</v>
      </c>
      <c r="M231" s="2">
        <f t="shared" si="77"/>
        <v>0.125</v>
      </c>
      <c r="N231" s="2">
        <f t="shared" si="80"/>
        <v>14</v>
      </c>
      <c r="O231" s="2">
        <f t="shared" si="81"/>
        <v>6</v>
      </c>
      <c r="P231" s="2">
        <f t="shared" si="82"/>
        <v>0.42857142857142855</v>
      </c>
      <c r="Q231" s="2">
        <f t="shared" si="83"/>
        <v>3.1512605042016803E-3</v>
      </c>
    </row>
    <row r="232" spans="5:17" x14ac:dyDescent="0.25">
      <c r="E232" s="11" t="s">
        <v>38</v>
      </c>
      <c r="F232" s="11" t="s">
        <v>2</v>
      </c>
      <c r="G232" s="2" t="s">
        <v>4</v>
      </c>
      <c r="H232" s="11">
        <f t="shared" si="78"/>
        <v>1</v>
      </c>
      <c r="I232" s="2">
        <f t="shared" si="84"/>
        <v>17</v>
      </c>
      <c r="J232" s="2">
        <f t="shared" si="75"/>
        <v>5.8823529411764705E-2</v>
      </c>
      <c r="K232" s="2">
        <f t="shared" si="76"/>
        <v>16</v>
      </c>
      <c r="L232" s="2">
        <f t="shared" si="79"/>
        <v>2</v>
      </c>
      <c r="M232" s="2">
        <f t="shared" si="77"/>
        <v>0.125</v>
      </c>
      <c r="N232" s="2">
        <f t="shared" si="80"/>
        <v>14</v>
      </c>
      <c r="O232" s="2">
        <f t="shared" si="81"/>
        <v>6</v>
      </c>
      <c r="P232" s="2">
        <f t="shared" si="82"/>
        <v>0.42857142857142855</v>
      </c>
      <c r="Q232" s="2">
        <f t="shared" si="83"/>
        <v>3.1512605042016803E-3</v>
      </c>
    </row>
    <row r="233" spans="5:17" x14ac:dyDescent="0.25">
      <c r="E233" s="11" t="s">
        <v>38</v>
      </c>
      <c r="F233" s="11" t="s">
        <v>3</v>
      </c>
      <c r="G233" s="2" t="s">
        <v>4</v>
      </c>
      <c r="H233" s="11">
        <f t="shared" si="78"/>
        <v>1</v>
      </c>
      <c r="I233" s="2">
        <f t="shared" si="84"/>
        <v>17</v>
      </c>
      <c r="J233" s="2">
        <f t="shared" si="75"/>
        <v>5.8823529411764705E-2</v>
      </c>
      <c r="K233" s="2">
        <f t="shared" si="76"/>
        <v>16</v>
      </c>
      <c r="L233" s="2">
        <f t="shared" si="79"/>
        <v>5</v>
      </c>
      <c r="M233" s="2">
        <f t="shared" si="77"/>
        <v>0.3125</v>
      </c>
      <c r="N233" s="2">
        <f t="shared" si="80"/>
        <v>11</v>
      </c>
      <c r="O233" s="2">
        <f t="shared" si="81"/>
        <v>6</v>
      </c>
      <c r="P233" s="2">
        <f t="shared" si="82"/>
        <v>0.54545454545454541</v>
      </c>
      <c r="Q233" s="2">
        <f t="shared" si="83"/>
        <v>1.0026737967914439E-2</v>
      </c>
    </row>
    <row r="234" spans="5:17" x14ac:dyDescent="0.25">
      <c r="P234" s="2" t="s">
        <v>12</v>
      </c>
      <c r="Q234" s="11">
        <f>SUM(Q214:Q233)</f>
        <v>0.19614503143914908</v>
      </c>
    </row>
    <row r="236" spans="5:17" x14ac:dyDescent="0.25">
      <c r="G236" s="21" t="s">
        <v>40</v>
      </c>
    </row>
    <row r="237" spans="5:17" x14ac:dyDescent="0.25">
      <c r="G237" s="2" t="s">
        <v>7</v>
      </c>
      <c r="H237" s="2" t="s">
        <v>112</v>
      </c>
      <c r="I237" s="2" t="s">
        <v>37</v>
      </c>
      <c r="J237" s="2" t="s">
        <v>9</v>
      </c>
      <c r="M237" s="3"/>
      <c r="N237" s="3"/>
    </row>
    <row r="238" spans="5:17" x14ac:dyDescent="0.25">
      <c r="G238" s="2" t="s">
        <v>38</v>
      </c>
      <c r="H238" s="2">
        <f>VLOOKUP(G238,$B$4:$C$9,2)</f>
        <v>1</v>
      </c>
      <c r="I238" s="2">
        <f>$C$10</f>
        <v>17</v>
      </c>
      <c r="J238" s="2">
        <f t="shared" ref="J238" si="85">H238/I238</f>
        <v>5.8823529411764705E-2</v>
      </c>
      <c r="M238" s="3"/>
      <c r="N238" s="3"/>
    </row>
    <row r="239" spans="5:17" x14ac:dyDescent="0.25">
      <c r="I239" s="2" t="s">
        <v>12</v>
      </c>
      <c r="J239" s="2">
        <f>SUM(J238)</f>
        <v>5.8823529411764705E-2</v>
      </c>
    </row>
    <row r="241" spans="5:17" x14ac:dyDescent="0.25">
      <c r="F241" s="21" t="s">
        <v>41</v>
      </c>
    </row>
    <row r="242" spans="5:17" x14ac:dyDescent="0.25">
      <c r="F242" s="2" t="s">
        <v>7</v>
      </c>
      <c r="G242" s="2" t="s">
        <v>8</v>
      </c>
      <c r="H242" s="2" t="s">
        <v>112</v>
      </c>
      <c r="I242" s="2" t="s">
        <v>37</v>
      </c>
      <c r="J242" s="2" t="s">
        <v>9</v>
      </c>
      <c r="K242" s="2" t="s">
        <v>36</v>
      </c>
      <c r="L242" s="2" t="s">
        <v>113</v>
      </c>
      <c r="M242" s="2" t="s">
        <v>10</v>
      </c>
      <c r="N242" s="2" t="s">
        <v>11</v>
      </c>
    </row>
    <row r="243" spans="5:17" x14ac:dyDescent="0.25">
      <c r="F243" s="2" t="s">
        <v>0</v>
      </c>
      <c r="G243" s="2" t="s">
        <v>38</v>
      </c>
      <c r="H243" s="2">
        <f>VLOOKUP(F243,$B$4:$C$9,2)</f>
        <v>1</v>
      </c>
      <c r="I243" s="2">
        <f>$C$10</f>
        <v>17</v>
      </c>
      <c r="J243" s="2">
        <f>H243/I243</f>
        <v>5.8823529411764705E-2</v>
      </c>
      <c r="K243" s="2">
        <f>I243-H243</f>
        <v>16</v>
      </c>
      <c r="L243" s="2">
        <f>VLOOKUP(G243,$B$4:$C$9,2)</f>
        <v>1</v>
      </c>
      <c r="M243" s="2">
        <f>L243/K243</f>
        <v>6.25E-2</v>
      </c>
      <c r="N243" s="2">
        <f>J243*M243</f>
        <v>3.6764705882352941E-3</v>
      </c>
    </row>
    <row r="244" spans="5:17" x14ac:dyDescent="0.25">
      <c r="F244" s="2" t="s">
        <v>1</v>
      </c>
      <c r="G244" s="2" t="s">
        <v>38</v>
      </c>
      <c r="H244" s="2">
        <f t="shared" ref="H244:H247" si="86">VLOOKUP(F244,$B$4:$C$9,2)</f>
        <v>2</v>
      </c>
      <c r="I244" s="2">
        <f>$C$10</f>
        <v>17</v>
      </c>
      <c r="J244" s="2">
        <f t="shared" ref="J244:J247" si="87">H244/I244</f>
        <v>0.11764705882352941</v>
      </c>
      <c r="K244" s="2">
        <f t="shared" ref="K244:K247" si="88">I244-H244</f>
        <v>15</v>
      </c>
      <c r="L244" s="2">
        <f t="shared" ref="L244:L247" si="89">VLOOKUP(G244,$B$4:$C$9,2)</f>
        <v>1</v>
      </c>
      <c r="M244" s="2">
        <f t="shared" ref="M244:M247" si="90">L244/K244</f>
        <v>6.6666666666666666E-2</v>
      </c>
      <c r="N244" s="2">
        <f t="shared" ref="N244:N247" si="91">J244*M244</f>
        <v>7.8431372549019607E-3</v>
      </c>
    </row>
    <row r="245" spans="5:17" x14ac:dyDescent="0.25">
      <c r="F245" s="2" t="s">
        <v>2</v>
      </c>
      <c r="G245" s="2" t="s">
        <v>38</v>
      </c>
      <c r="H245" s="2">
        <f t="shared" si="86"/>
        <v>2</v>
      </c>
      <c r="I245" s="2">
        <f>$C$10</f>
        <v>17</v>
      </c>
      <c r="J245" s="2">
        <f t="shared" si="87"/>
        <v>0.11764705882352941</v>
      </c>
      <c r="K245" s="2">
        <f t="shared" si="88"/>
        <v>15</v>
      </c>
      <c r="L245" s="2">
        <f t="shared" si="89"/>
        <v>1</v>
      </c>
      <c r="M245" s="2">
        <f t="shared" si="90"/>
        <v>6.6666666666666666E-2</v>
      </c>
      <c r="N245" s="2">
        <f t="shared" si="91"/>
        <v>7.8431372549019607E-3</v>
      </c>
    </row>
    <row r="246" spans="5:17" x14ac:dyDescent="0.25">
      <c r="F246" s="2" t="s">
        <v>3</v>
      </c>
      <c r="G246" s="2" t="s">
        <v>38</v>
      </c>
      <c r="H246" s="2">
        <f t="shared" si="86"/>
        <v>5</v>
      </c>
      <c r="I246" s="2">
        <f>$C$10</f>
        <v>17</v>
      </c>
      <c r="J246" s="2">
        <f t="shared" si="87"/>
        <v>0.29411764705882354</v>
      </c>
      <c r="K246" s="2">
        <f t="shared" si="88"/>
        <v>12</v>
      </c>
      <c r="L246" s="2">
        <f t="shared" si="89"/>
        <v>1</v>
      </c>
      <c r="M246" s="2">
        <f t="shared" si="90"/>
        <v>8.3333333333333329E-2</v>
      </c>
      <c r="N246" s="2">
        <f t="shared" si="91"/>
        <v>2.4509803921568627E-2</v>
      </c>
    </row>
    <row r="247" spans="5:17" x14ac:dyDescent="0.25">
      <c r="F247" s="11" t="s">
        <v>4</v>
      </c>
      <c r="G247" s="2" t="s">
        <v>38</v>
      </c>
      <c r="H247" s="2">
        <f t="shared" si="86"/>
        <v>6</v>
      </c>
      <c r="I247" s="2">
        <f>$C$10</f>
        <v>17</v>
      </c>
      <c r="J247" s="2">
        <f t="shared" si="87"/>
        <v>0.35294117647058826</v>
      </c>
      <c r="K247" s="2">
        <f t="shared" si="88"/>
        <v>11</v>
      </c>
      <c r="L247" s="2">
        <f t="shared" si="89"/>
        <v>1</v>
      </c>
      <c r="M247" s="2">
        <f t="shared" si="90"/>
        <v>9.0909090909090912E-2</v>
      </c>
      <c r="N247" s="2">
        <f t="shared" si="91"/>
        <v>3.2085561497326207E-2</v>
      </c>
    </row>
    <row r="248" spans="5:17" x14ac:dyDescent="0.25">
      <c r="M248" s="6" t="s">
        <v>12</v>
      </c>
      <c r="N248" s="6">
        <f>SUM(N243:N247)</f>
        <v>7.5958110516934046E-2</v>
      </c>
    </row>
    <row r="250" spans="5:17" x14ac:dyDescent="0.25">
      <c r="E250" s="21" t="s">
        <v>42</v>
      </c>
    </row>
    <row r="251" spans="5:17" x14ac:dyDescent="0.25">
      <c r="E251" s="2" t="s">
        <v>7</v>
      </c>
      <c r="F251" s="2" t="s">
        <v>8</v>
      </c>
      <c r="G251" s="2" t="s">
        <v>14</v>
      </c>
      <c r="H251" s="2" t="s">
        <v>112</v>
      </c>
      <c r="I251" s="2" t="s">
        <v>37</v>
      </c>
      <c r="J251" s="2" t="s">
        <v>9</v>
      </c>
      <c r="K251" s="2" t="s">
        <v>36</v>
      </c>
      <c r="L251" s="2" t="s">
        <v>113</v>
      </c>
      <c r="M251" s="2" t="s">
        <v>10</v>
      </c>
      <c r="N251" s="2" t="s">
        <v>36</v>
      </c>
      <c r="O251" s="2" t="s">
        <v>114</v>
      </c>
      <c r="P251" s="2" t="s">
        <v>13</v>
      </c>
      <c r="Q251" s="2" t="s">
        <v>11</v>
      </c>
    </row>
    <row r="252" spans="5:17" x14ac:dyDescent="0.25">
      <c r="E252" s="2" t="s">
        <v>0</v>
      </c>
      <c r="F252" s="2" t="s">
        <v>1</v>
      </c>
      <c r="G252" s="2" t="s">
        <v>38</v>
      </c>
      <c r="H252" s="2">
        <f>VLOOKUP(E252,$B$4:$C$9,2)</f>
        <v>1</v>
      </c>
      <c r="I252" s="2">
        <f>$C$10</f>
        <v>17</v>
      </c>
      <c r="J252" s="2">
        <f t="shared" ref="J252:J271" si="92">H252/I252</f>
        <v>5.8823529411764705E-2</v>
      </c>
      <c r="K252" s="2">
        <f t="shared" ref="K252:K271" si="93">I252-H252</f>
        <v>16</v>
      </c>
      <c r="L252" s="2">
        <f>VLOOKUP(F252,$B$4:$C$9,2)</f>
        <v>2</v>
      </c>
      <c r="M252" s="2">
        <f t="shared" ref="M252:M271" si="94">L252/K252</f>
        <v>0.125</v>
      </c>
      <c r="N252" s="2">
        <f>K252-L252</f>
        <v>14</v>
      </c>
      <c r="O252" s="2">
        <f>VLOOKUP(G252,$B$4:$C$9,2)</f>
        <v>1</v>
      </c>
      <c r="P252" s="2">
        <f>O252/N252</f>
        <v>7.1428571428571425E-2</v>
      </c>
      <c r="Q252" s="2">
        <f>J252*M252*P252</f>
        <v>5.2521008403361342E-4</v>
      </c>
    </row>
    <row r="253" spans="5:17" x14ac:dyDescent="0.25">
      <c r="E253" s="2" t="s">
        <v>0</v>
      </c>
      <c r="F253" s="2" t="s">
        <v>2</v>
      </c>
      <c r="G253" s="2" t="s">
        <v>38</v>
      </c>
      <c r="H253" s="2">
        <f t="shared" ref="H253:H271" si="95">VLOOKUP(E253,$B$4:$C$9,2)</f>
        <v>1</v>
      </c>
      <c r="I253" s="2">
        <f>$C$10</f>
        <v>17</v>
      </c>
      <c r="J253" s="2">
        <f t="shared" si="92"/>
        <v>5.8823529411764705E-2</v>
      </c>
      <c r="K253" s="2">
        <f t="shared" si="93"/>
        <v>16</v>
      </c>
      <c r="L253" s="2">
        <f t="shared" ref="L253:L271" si="96">VLOOKUP(F253,$B$4:$C$9,2)</f>
        <v>2</v>
      </c>
      <c r="M253" s="2">
        <f t="shared" si="94"/>
        <v>0.125</v>
      </c>
      <c r="N253" s="2">
        <f t="shared" ref="N253:N271" si="97">K253-L253</f>
        <v>14</v>
      </c>
      <c r="O253" s="2">
        <f t="shared" ref="O253:O271" si="98">VLOOKUP(G253,$B$4:$C$9,2)</f>
        <v>1</v>
      </c>
      <c r="P253" s="2">
        <f t="shared" ref="P253:P271" si="99">O253/N253</f>
        <v>7.1428571428571425E-2</v>
      </c>
      <c r="Q253" s="2">
        <f t="shared" ref="Q253:Q271" si="100">J253*M253*P253</f>
        <v>5.2521008403361342E-4</v>
      </c>
    </row>
    <row r="254" spans="5:17" x14ac:dyDescent="0.25">
      <c r="E254" s="2" t="s">
        <v>0</v>
      </c>
      <c r="F254" s="2" t="s">
        <v>3</v>
      </c>
      <c r="G254" s="2" t="s">
        <v>38</v>
      </c>
      <c r="H254" s="2">
        <f t="shared" si="95"/>
        <v>1</v>
      </c>
      <c r="I254" s="2">
        <f>$C$10</f>
        <v>17</v>
      </c>
      <c r="J254" s="2">
        <f t="shared" si="92"/>
        <v>5.8823529411764705E-2</v>
      </c>
      <c r="K254" s="2">
        <f t="shared" si="93"/>
        <v>16</v>
      </c>
      <c r="L254" s="2">
        <f t="shared" si="96"/>
        <v>5</v>
      </c>
      <c r="M254" s="2">
        <f t="shared" si="94"/>
        <v>0.3125</v>
      </c>
      <c r="N254" s="2">
        <f t="shared" si="97"/>
        <v>11</v>
      </c>
      <c r="O254" s="2">
        <f t="shared" si="98"/>
        <v>1</v>
      </c>
      <c r="P254" s="2">
        <f t="shared" si="99"/>
        <v>9.0909090909090912E-2</v>
      </c>
      <c r="Q254" s="2">
        <f t="shared" si="100"/>
        <v>1.6711229946524066E-3</v>
      </c>
    </row>
    <row r="255" spans="5:17" x14ac:dyDescent="0.25">
      <c r="E255" s="2" t="s">
        <v>0</v>
      </c>
      <c r="F255" s="2" t="s">
        <v>4</v>
      </c>
      <c r="G255" s="2" t="s">
        <v>38</v>
      </c>
      <c r="H255" s="2">
        <f t="shared" si="95"/>
        <v>1</v>
      </c>
      <c r="I255" s="2">
        <f t="shared" ref="I255:I271" si="101">$C$10</f>
        <v>17</v>
      </c>
      <c r="J255" s="2">
        <f t="shared" si="92"/>
        <v>5.8823529411764705E-2</v>
      </c>
      <c r="K255" s="2">
        <f t="shared" si="93"/>
        <v>16</v>
      </c>
      <c r="L255" s="2">
        <f t="shared" si="96"/>
        <v>6</v>
      </c>
      <c r="M255" s="2">
        <f t="shared" si="94"/>
        <v>0.375</v>
      </c>
      <c r="N255" s="2">
        <f t="shared" si="97"/>
        <v>10</v>
      </c>
      <c r="O255" s="2">
        <f t="shared" si="98"/>
        <v>1</v>
      </c>
      <c r="P255" s="2">
        <f t="shared" si="99"/>
        <v>0.1</v>
      </c>
      <c r="Q255" s="2">
        <f t="shared" si="100"/>
        <v>2.2058823529411764E-3</v>
      </c>
    </row>
    <row r="256" spans="5:17" x14ac:dyDescent="0.25">
      <c r="E256" s="2" t="s">
        <v>1</v>
      </c>
      <c r="F256" s="2" t="s">
        <v>0</v>
      </c>
      <c r="G256" s="2" t="s">
        <v>38</v>
      </c>
      <c r="H256" s="2">
        <f t="shared" si="95"/>
        <v>2</v>
      </c>
      <c r="I256" s="2">
        <f t="shared" si="101"/>
        <v>17</v>
      </c>
      <c r="J256" s="2">
        <f t="shared" si="92"/>
        <v>0.11764705882352941</v>
      </c>
      <c r="K256" s="2">
        <f t="shared" si="93"/>
        <v>15</v>
      </c>
      <c r="L256" s="2">
        <f t="shared" si="96"/>
        <v>1</v>
      </c>
      <c r="M256" s="2">
        <f t="shared" si="94"/>
        <v>6.6666666666666666E-2</v>
      </c>
      <c r="N256" s="2">
        <f t="shared" si="97"/>
        <v>14</v>
      </c>
      <c r="O256" s="2">
        <f t="shared" si="98"/>
        <v>1</v>
      </c>
      <c r="P256" s="2">
        <f t="shared" si="99"/>
        <v>7.1428571428571425E-2</v>
      </c>
      <c r="Q256" s="2">
        <f t="shared" si="100"/>
        <v>5.602240896358543E-4</v>
      </c>
    </row>
    <row r="257" spans="5:17" x14ac:dyDescent="0.25">
      <c r="E257" s="2" t="s">
        <v>1</v>
      </c>
      <c r="F257" s="2" t="s">
        <v>2</v>
      </c>
      <c r="G257" s="2" t="s">
        <v>38</v>
      </c>
      <c r="H257" s="2">
        <f t="shared" si="95"/>
        <v>2</v>
      </c>
      <c r="I257" s="2">
        <f t="shared" si="101"/>
        <v>17</v>
      </c>
      <c r="J257" s="2">
        <f t="shared" si="92"/>
        <v>0.11764705882352941</v>
      </c>
      <c r="K257" s="2">
        <f t="shared" si="93"/>
        <v>15</v>
      </c>
      <c r="L257" s="2">
        <f t="shared" si="96"/>
        <v>2</v>
      </c>
      <c r="M257" s="2">
        <f t="shared" si="94"/>
        <v>0.13333333333333333</v>
      </c>
      <c r="N257" s="2">
        <f t="shared" si="97"/>
        <v>13</v>
      </c>
      <c r="O257" s="2">
        <f t="shared" si="98"/>
        <v>1</v>
      </c>
      <c r="P257" s="2">
        <f t="shared" si="99"/>
        <v>7.6923076923076927E-2</v>
      </c>
      <c r="Q257" s="2">
        <f t="shared" si="100"/>
        <v>1.2066365007541479E-3</v>
      </c>
    </row>
    <row r="258" spans="5:17" x14ac:dyDescent="0.25">
      <c r="E258" s="2" t="s">
        <v>1</v>
      </c>
      <c r="F258" s="2" t="s">
        <v>3</v>
      </c>
      <c r="G258" s="2" t="s">
        <v>38</v>
      </c>
      <c r="H258" s="2">
        <f t="shared" si="95"/>
        <v>2</v>
      </c>
      <c r="I258" s="2">
        <f t="shared" si="101"/>
        <v>17</v>
      </c>
      <c r="J258" s="2">
        <f t="shared" si="92"/>
        <v>0.11764705882352941</v>
      </c>
      <c r="K258" s="2">
        <f t="shared" si="93"/>
        <v>15</v>
      </c>
      <c r="L258" s="2">
        <f t="shared" si="96"/>
        <v>5</v>
      </c>
      <c r="M258" s="2">
        <f t="shared" si="94"/>
        <v>0.33333333333333331</v>
      </c>
      <c r="N258" s="2">
        <f t="shared" si="97"/>
        <v>10</v>
      </c>
      <c r="O258" s="2">
        <f t="shared" si="98"/>
        <v>1</v>
      </c>
      <c r="P258" s="2">
        <f t="shared" si="99"/>
        <v>0.1</v>
      </c>
      <c r="Q258" s="2">
        <f t="shared" si="100"/>
        <v>3.9215686274509803E-3</v>
      </c>
    </row>
    <row r="259" spans="5:17" x14ac:dyDescent="0.25">
      <c r="E259" s="2" t="s">
        <v>1</v>
      </c>
      <c r="F259" s="2" t="s">
        <v>4</v>
      </c>
      <c r="G259" s="2" t="s">
        <v>38</v>
      </c>
      <c r="H259" s="2">
        <f t="shared" si="95"/>
        <v>2</v>
      </c>
      <c r="I259" s="2">
        <f t="shared" si="101"/>
        <v>17</v>
      </c>
      <c r="J259" s="2">
        <f t="shared" si="92"/>
        <v>0.11764705882352941</v>
      </c>
      <c r="K259" s="2">
        <f t="shared" si="93"/>
        <v>15</v>
      </c>
      <c r="L259" s="2">
        <f t="shared" si="96"/>
        <v>6</v>
      </c>
      <c r="M259" s="2">
        <f t="shared" si="94"/>
        <v>0.4</v>
      </c>
      <c r="N259" s="2">
        <f t="shared" si="97"/>
        <v>9</v>
      </c>
      <c r="O259" s="2">
        <f t="shared" si="98"/>
        <v>1</v>
      </c>
      <c r="P259" s="2">
        <f t="shared" si="99"/>
        <v>0.1111111111111111</v>
      </c>
      <c r="Q259" s="2">
        <f t="shared" si="100"/>
        <v>5.2287581699346402E-3</v>
      </c>
    </row>
    <row r="260" spans="5:17" x14ac:dyDescent="0.25">
      <c r="E260" s="2" t="s">
        <v>2</v>
      </c>
      <c r="F260" s="2" t="s">
        <v>0</v>
      </c>
      <c r="G260" s="2" t="s">
        <v>38</v>
      </c>
      <c r="H260" s="2">
        <f t="shared" si="95"/>
        <v>2</v>
      </c>
      <c r="I260" s="2">
        <f t="shared" si="101"/>
        <v>17</v>
      </c>
      <c r="J260" s="2">
        <f t="shared" si="92"/>
        <v>0.11764705882352941</v>
      </c>
      <c r="K260" s="2">
        <f t="shared" si="93"/>
        <v>15</v>
      </c>
      <c r="L260" s="2">
        <f t="shared" si="96"/>
        <v>1</v>
      </c>
      <c r="M260" s="2">
        <f t="shared" si="94"/>
        <v>6.6666666666666666E-2</v>
      </c>
      <c r="N260" s="2">
        <f t="shared" si="97"/>
        <v>14</v>
      </c>
      <c r="O260" s="2">
        <f t="shared" si="98"/>
        <v>1</v>
      </c>
      <c r="P260" s="2">
        <f t="shared" si="99"/>
        <v>7.1428571428571425E-2</v>
      </c>
      <c r="Q260" s="2">
        <f t="shared" si="100"/>
        <v>5.602240896358543E-4</v>
      </c>
    </row>
    <row r="261" spans="5:17" x14ac:dyDescent="0.25">
      <c r="E261" s="2" t="s">
        <v>2</v>
      </c>
      <c r="F261" s="2" t="s">
        <v>1</v>
      </c>
      <c r="G261" s="2" t="s">
        <v>38</v>
      </c>
      <c r="H261" s="2">
        <f t="shared" si="95"/>
        <v>2</v>
      </c>
      <c r="I261" s="2">
        <f t="shared" si="101"/>
        <v>17</v>
      </c>
      <c r="J261" s="2">
        <f t="shared" si="92"/>
        <v>0.11764705882352941</v>
      </c>
      <c r="K261" s="2">
        <f t="shared" si="93"/>
        <v>15</v>
      </c>
      <c r="L261" s="2">
        <f t="shared" si="96"/>
        <v>2</v>
      </c>
      <c r="M261" s="2">
        <f t="shared" si="94"/>
        <v>0.13333333333333333</v>
      </c>
      <c r="N261" s="2">
        <f t="shared" si="97"/>
        <v>13</v>
      </c>
      <c r="O261" s="2">
        <f t="shared" si="98"/>
        <v>1</v>
      </c>
      <c r="P261" s="2">
        <f t="shared" si="99"/>
        <v>7.6923076923076927E-2</v>
      </c>
      <c r="Q261" s="2">
        <f t="shared" si="100"/>
        <v>1.2066365007541479E-3</v>
      </c>
    </row>
    <row r="262" spans="5:17" x14ac:dyDescent="0.25">
      <c r="E262" s="2" t="s">
        <v>2</v>
      </c>
      <c r="F262" s="2" t="s">
        <v>3</v>
      </c>
      <c r="G262" s="2" t="s">
        <v>38</v>
      </c>
      <c r="H262" s="2">
        <f t="shared" si="95"/>
        <v>2</v>
      </c>
      <c r="I262" s="2">
        <f t="shared" si="101"/>
        <v>17</v>
      </c>
      <c r="J262" s="2">
        <f t="shared" si="92"/>
        <v>0.11764705882352941</v>
      </c>
      <c r="K262" s="2">
        <f t="shared" si="93"/>
        <v>15</v>
      </c>
      <c r="L262" s="2">
        <f t="shared" si="96"/>
        <v>5</v>
      </c>
      <c r="M262" s="2">
        <f t="shared" si="94"/>
        <v>0.33333333333333331</v>
      </c>
      <c r="N262" s="2">
        <f t="shared" si="97"/>
        <v>10</v>
      </c>
      <c r="O262" s="2">
        <f t="shared" si="98"/>
        <v>1</v>
      </c>
      <c r="P262" s="2">
        <f t="shared" si="99"/>
        <v>0.1</v>
      </c>
      <c r="Q262" s="2">
        <f t="shared" si="100"/>
        <v>3.9215686274509803E-3</v>
      </c>
    </row>
    <row r="263" spans="5:17" x14ac:dyDescent="0.25">
      <c r="E263" s="2" t="s">
        <v>2</v>
      </c>
      <c r="F263" s="2" t="s">
        <v>4</v>
      </c>
      <c r="G263" s="2" t="s">
        <v>38</v>
      </c>
      <c r="H263" s="2">
        <f t="shared" si="95"/>
        <v>2</v>
      </c>
      <c r="I263" s="2">
        <f t="shared" si="101"/>
        <v>17</v>
      </c>
      <c r="J263" s="2">
        <f t="shared" si="92"/>
        <v>0.11764705882352941</v>
      </c>
      <c r="K263" s="2">
        <f t="shared" si="93"/>
        <v>15</v>
      </c>
      <c r="L263" s="2">
        <f t="shared" si="96"/>
        <v>6</v>
      </c>
      <c r="M263" s="2">
        <f t="shared" si="94"/>
        <v>0.4</v>
      </c>
      <c r="N263" s="2">
        <f t="shared" si="97"/>
        <v>9</v>
      </c>
      <c r="O263" s="2">
        <f t="shared" si="98"/>
        <v>1</v>
      </c>
      <c r="P263" s="2">
        <f t="shared" si="99"/>
        <v>0.1111111111111111</v>
      </c>
      <c r="Q263" s="2">
        <f t="shared" si="100"/>
        <v>5.2287581699346402E-3</v>
      </c>
    </row>
    <row r="264" spans="5:17" x14ac:dyDescent="0.25">
      <c r="E264" s="11" t="s">
        <v>3</v>
      </c>
      <c r="F264" s="11" t="s">
        <v>0</v>
      </c>
      <c r="G264" s="2" t="s">
        <v>38</v>
      </c>
      <c r="H264" s="2">
        <f t="shared" si="95"/>
        <v>5</v>
      </c>
      <c r="I264" s="2">
        <f t="shared" si="101"/>
        <v>17</v>
      </c>
      <c r="J264" s="2">
        <f t="shared" si="92"/>
        <v>0.29411764705882354</v>
      </c>
      <c r="K264" s="2">
        <f t="shared" si="93"/>
        <v>12</v>
      </c>
      <c r="L264" s="2">
        <f t="shared" si="96"/>
        <v>1</v>
      </c>
      <c r="M264" s="2">
        <f t="shared" si="94"/>
        <v>8.3333333333333329E-2</v>
      </c>
      <c r="N264" s="2">
        <f t="shared" si="97"/>
        <v>11</v>
      </c>
      <c r="O264" s="2">
        <f t="shared" si="98"/>
        <v>1</v>
      </c>
      <c r="P264" s="2">
        <f t="shared" si="99"/>
        <v>9.0909090909090912E-2</v>
      </c>
      <c r="Q264" s="2">
        <f t="shared" si="100"/>
        <v>2.2281639928698753E-3</v>
      </c>
    </row>
    <row r="265" spans="5:17" x14ac:dyDescent="0.25">
      <c r="E265" s="11" t="s">
        <v>3</v>
      </c>
      <c r="F265" s="11" t="s">
        <v>1</v>
      </c>
      <c r="G265" s="2" t="s">
        <v>38</v>
      </c>
      <c r="H265" s="2">
        <f t="shared" si="95"/>
        <v>5</v>
      </c>
      <c r="I265" s="2">
        <f t="shared" si="101"/>
        <v>17</v>
      </c>
      <c r="J265" s="2">
        <f t="shared" si="92"/>
        <v>0.29411764705882354</v>
      </c>
      <c r="K265" s="2">
        <f t="shared" si="93"/>
        <v>12</v>
      </c>
      <c r="L265" s="2">
        <f t="shared" si="96"/>
        <v>2</v>
      </c>
      <c r="M265" s="2">
        <f t="shared" si="94"/>
        <v>0.16666666666666666</v>
      </c>
      <c r="N265" s="2">
        <f t="shared" si="97"/>
        <v>10</v>
      </c>
      <c r="O265" s="2">
        <f t="shared" si="98"/>
        <v>1</v>
      </c>
      <c r="P265" s="2">
        <f t="shared" si="99"/>
        <v>0.1</v>
      </c>
      <c r="Q265" s="2">
        <f t="shared" si="100"/>
        <v>4.9019607843137254E-3</v>
      </c>
    </row>
    <row r="266" spans="5:17" x14ac:dyDescent="0.25">
      <c r="E266" s="11" t="s">
        <v>3</v>
      </c>
      <c r="F266" s="11" t="s">
        <v>2</v>
      </c>
      <c r="G266" s="2" t="s">
        <v>38</v>
      </c>
      <c r="H266" s="2">
        <f t="shared" si="95"/>
        <v>5</v>
      </c>
      <c r="I266" s="2">
        <f t="shared" si="101"/>
        <v>17</v>
      </c>
      <c r="J266" s="2">
        <f t="shared" si="92"/>
        <v>0.29411764705882354</v>
      </c>
      <c r="K266" s="2">
        <f t="shared" si="93"/>
        <v>12</v>
      </c>
      <c r="L266" s="2">
        <f t="shared" si="96"/>
        <v>2</v>
      </c>
      <c r="M266" s="2">
        <f t="shared" si="94"/>
        <v>0.16666666666666666</v>
      </c>
      <c r="N266" s="2">
        <f t="shared" si="97"/>
        <v>10</v>
      </c>
      <c r="O266" s="2">
        <f t="shared" si="98"/>
        <v>1</v>
      </c>
      <c r="P266" s="2">
        <f t="shared" si="99"/>
        <v>0.1</v>
      </c>
      <c r="Q266" s="2">
        <f t="shared" si="100"/>
        <v>4.9019607843137254E-3</v>
      </c>
    </row>
    <row r="267" spans="5:17" x14ac:dyDescent="0.25">
      <c r="E267" s="11" t="s">
        <v>3</v>
      </c>
      <c r="F267" s="11" t="s">
        <v>4</v>
      </c>
      <c r="G267" s="2" t="s">
        <v>38</v>
      </c>
      <c r="H267" s="2">
        <f t="shared" si="95"/>
        <v>5</v>
      </c>
      <c r="I267" s="2">
        <f t="shared" si="101"/>
        <v>17</v>
      </c>
      <c r="J267" s="2">
        <f t="shared" si="92"/>
        <v>0.29411764705882354</v>
      </c>
      <c r="K267" s="2">
        <f t="shared" si="93"/>
        <v>12</v>
      </c>
      <c r="L267" s="2">
        <f t="shared" si="96"/>
        <v>6</v>
      </c>
      <c r="M267" s="2">
        <f t="shared" si="94"/>
        <v>0.5</v>
      </c>
      <c r="N267" s="2">
        <f t="shared" si="97"/>
        <v>6</v>
      </c>
      <c r="O267" s="2">
        <f t="shared" si="98"/>
        <v>1</v>
      </c>
      <c r="P267" s="2">
        <f t="shared" si="99"/>
        <v>0.16666666666666666</v>
      </c>
      <c r="Q267" s="2">
        <f t="shared" si="100"/>
        <v>2.4509803921568627E-2</v>
      </c>
    </row>
    <row r="268" spans="5:17" x14ac:dyDescent="0.25">
      <c r="E268" s="11" t="s">
        <v>4</v>
      </c>
      <c r="F268" s="11" t="s">
        <v>0</v>
      </c>
      <c r="G268" s="2" t="s">
        <v>38</v>
      </c>
      <c r="H268" s="11">
        <f t="shared" si="95"/>
        <v>6</v>
      </c>
      <c r="I268" s="2">
        <f t="shared" si="101"/>
        <v>17</v>
      </c>
      <c r="J268" s="2">
        <f t="shared" si="92"/>
        <v>0.35294117647058826</v>
      </c>
      <c r="K268" s="2">
        <f t="shared" si="93"/>
        <v>11</v>
      </c>
      <c r="L268" s="2">
        <f t="shared" si="96"/>
        <v>1</v>
      </c>
      <c r="M268" s="2">
        <f t="shared" si="94"/>
        <v>9.0909090909090912E-2</v>
      </c>
      <c r="N268" s="2">
        <f t="shared" si="97"/>
        <v>10</v>
      </c>
      <c r="O268" s="2">
        <f t="shared" si="98"/>
        <v>1</v>
      </c>
      <c r="P268" s="2">
        <f t="shared" si="99"/>
        <v>0.1</v>
      </c>
      <c r="Q268" s="2">
        <f t="shared" si="100"/>
        <v>3.2085561497326208E-3</v>
      </c>
    </row>
    <row r="269" spans="5:17" x14ac:dyDescent="0.25">
      <c r="E269" s="11" t="s">
        <v>4</v>
      </c>
      <c r="F269" s="11" t="s">
        <v>1</v>
      </c>
      <c r="G269" s="2" t="s">
        <v>38</v>
      </c>
      <c r="H269" s="11">
        <f t="shared" si="95"/>
        <v>6</v>
      </c>
      <c r="I269" s="2">
        <f t="shared" si="101"/>
        <v>17</v>
      </c>
      <c r="J269" s="2">
        <f t="shared" si="92"/>
        <v>0.35294117647058826</v>
      </c>
      <c r="K269" s="2">
        <f t="shared" si="93"/>
        <v>11</v>
      </c>
      <c r="L269" s="2">
        <f t="shared" si="96"/>
        <v>2</v>
      </c>
      <c r="M269" s="2">
        <f t="shared" si="94"/>
        <v>0.18181818181818182</v>
      </c>
      <c r="N269" s="2">
        <f t="shared" si="97"/>
        <v>9</v>
      </c>
      <c r="O269" s="2">
        <f t="shared" si="98"/>
        <v>1</v>
      </c>
      <c r="P269" s="2">
        <f t="shared" si="99"/>
        <v>0.1111111111111111</v>
      </c>
      <c r="Q269" s="2">
        <f t="shared" si="100"/>
        <v>7.1301247771836012E-3</v>
      </c>
    </row>
    <row r="270" spans="5:17" x14ac:dyDescent="0.25">
      <c r="E270" s="11" t="s">
        <v>4</v>
      </c>
      <c r="F270" s="11" t="s">
        <v>2</v>
      </c>
      <c r="G270" s="2" t="s">
        <v>38</v>
      </c>
      <c r="H270" s="11">
        <f t="shared" si="95"/>
        <v>6</v>
      </c>
      <c r="I270" s="2">
        <f t="shared" si="101"/>
        <v>17</v>
      </c>
      <c r="J270" s="2">
        <f t="shared" si="92"/>
        <v>0.35294117647058826</v>
      </c>
      <c r="K270" s="2">
        <f t="shared" si="93"/>
        <v>11</v>
      </c>
      <c r="L270" s="2">
        <f t="shared" si="96"/>
        <v>2</v>
      </c>
      <c r="M270" s="2">
        <f t="shared" si="94"/>
        <v>0.18181818181818182</v>
      </c>
      <c r="N270" s="2">
        <f t="shared" si="97"/>
        <v>9</v>
      </c>
      <c r="O270" s="2">
        <f t="shared" si="98"/>
        <v>1</v>
      </c>
      <c r="P270" s="2">
        <f t="shared" si="99"/>
        <v>0.1111111111111111</v>
      </c>
      <c r="Q270" s="2">
        <f t="shared" si="100"/>
        <v>7.1301247771836012E-3</v>
      </c>
    </row>
    <row r="271" spans="5:17" x14ac:dyDescent="0.25">
      <c r="E271" s="11" t="s">
        <v>4</v>
      </c>
      <c r="F271" s="11" t="s">
        <v>3</v>
      </c>
      <c r="G271" s="2" t="s">
        <v>38</v>
      </c>
      <c r="H271" s="11">
        <f t="shared" si="95"/>
        <v>6</v>
      </c>
      <c r="I271" s="2">
        <f t="shared" si="101"/>
        <v>17</v>
      </c>
      <c r="J271" s="2">
        <f t="shared" si="92"/>
        <v>0.35294117647058826</v>
      </c>
      <c r="K271" s="2">
        <f t="shared" si="93"/>
        <v>11</v>
      </c>
      <c r="L271" s="2">
        <f t="shared" si="96"/>
        <v>5</v>
      </c>
      <c r="M271" s="2">
        <f t="shared" si="94"/>
        <v>0.45454545454545453</v>
      </c>
      <c r="N271" s="2">
        <f t="shared" si="97"/>
        <v>6</v>
      </c>
      <c r="O271" s="2">
        <f t="shared" si="98"/>
        <v>1</v>
      </c>
      <c r="P271" s="2">
        <f t="shared" si="99"/>
        <v>0.16666666666666666</v>
      </c>
      <c r="Q271" s="2">
        <f t="shared" si="100"/>
        <v>2.6737967914438502E-2</v>
      </c>
    </row>
    <row r="272" spans="5:17" x14ac:dyDescent="0.25">
      <c r="P272" s="2" t="s">
        <v>12</v>
      </c>
      <c r="Q272" s="11">
        <f>SUM(Q252:Q271)</f>
        <v>0.10751046339281631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2"/>
  <sheetViews>
    <sheetView zoomScale="85" zoomScaleNormal="85" workbookViewId="0">
      <selection activeCell="C3" sqref="C3"/>
    </sheetView>
  </sheetViews>
  <sheetFormatPr defaultRowHeight="15" x14ac:dyDescent="0.25"/>
  <cols>
    <col min="2" max="2" width="18.85546875" customWidth="1"/>
    <col min="3" max="3" width="16.85546875" customWidth="1"/>
    <col min="4" max="4" width="11.28515625" customWidth="1"/>
    <col min="6" max="6" width="13.42578125" customWidth="1"/>
    <col min="7" max="7" width="14.140625" customWidth="1"/>
    <col min="8" max="8" width="21.140625" customWidth="1"/>
    <col min="10" max="10" width="16" customWidth="1"/>
    <col min="11" max="11" width="13.140625" customWidth="1"/>
    <col min="12" max="12" width="21.85546875" customWidth="1"/>
    <col min="13" max="13" width="16.140625" customWidth="1"/>
    <col min="14" max="14" width="14.5703125" customWidth="1"/>
    <col min="15" max="15" width="20.28515625" customWidth="1"/>
    <col min="16" max="16" width="17.5703125" customWidth="1"/>
    <col min="17" max="17" width="12" customWidth="1"/>
  </cols>
  <sheetData>
    <row r="1" spans="2:14" x14ac:dyDescent="0.25">
      <c r="B1" s="22" t="s">
        <v>94</v>
      </c>
    </row>
    <row r="2" spans="2:14" ht="15.75" thickBot="1" x14ac:dyDescent="0.3"/>
    <row r="3" spans="2:14" ht="15.75" thickBot="1" x14ac:dyDescent="0.3">
      <c r="B3" s="35" t="s">
        <v>115</v>
      </c>
      <c r="C3" s="36" t="s">
        <v>116</v>
      </c>
    </row>
    <row r="4" spans="2:14" x14ac:dyDescent="0.25">
      <c r="B4" s="34" t="s">
        <v>0</v>
      </c>
      <c r="C4" s="6">
        <f>'Main Page'!E15</f>
        <v>1</v>
      </c>
    </row>
    <row r="5" spans="2:14" x14ac:dyDescent="0.25">
      <c r="B5" s="13" t="s">
        <v>1</v>
      </c>
      <c r="C5" s="2">
        <f>'Main Page'!E16</f>
        <v>1</v>
      </c>
    </row>
    <row r="6" spans="2:14" x14ac:dyDescent="0.25">
      <c r="B6" s="15" t="s">
        <v>2</v>
      </c>
      <c r="C6" s="2">
        <f>'Main Page'!E17</f>
        <v>3</v>
      </c>
    </row>
    <row r="7" spans="2:14" x14ac:dyDescent="0.25">
      <c r="B7" s="12" t="s">
        <v>3</v>
      </c>
      <c r="C7" s="2">
        <f>'Main Page'!E18</f>
        <v>5</v>
      </c>
    </row>
    <row r="8" spans="2:14" x14ac:dyDescent="0.25">
      <c r="B8" s="16" t="s">
        <v>4</v>
      </c>
      <c r="C8" s="2">
        <f>'Main Page'!E19</f>
        <v>8</v>
      </c>
    </row>
    <row r="9" spans="2:14" ht="15.75" thickBot="1" x14ac:dyDescent="0.3">
      <c r="B9" s="20" t="s">
        <v>38</v>
      </c>
      <c r="C9" s="2">
        <f>'Main Page'!E20</f>
        <v>2</v>
      </c>
    </row>
    <row r="10" spans="2:14" ht="15.75" thickBot="1" x14ac:dyDescent="0.3">
      <c r="B10" s="8" t="s">
        <v>5</v>
      </c>
      <c r="C10" s="9">
        <f>SUM(C4:C9)</f>
        <v>20</v>
      </c>
    </row>
    <row r="11" spans="2:14" x14ac:dyDescent="0.25">
      <c r="I11" s="1"/>
      <c r="M11" s="3"/>
      <c r="N11" s="3"/>
    </row>
    <row r="12" spans="2:14" x14ac:dyDescent="0.25">
      <c r="B12" t="s">
        <v>75</v>
      </c>
      <c r="M12" s="3"/>
      <c r="N12" s="3"/>
    </row>
    <row r="13" spans="2:14" x14ac:dyDescent="0.25">
      <c r="B13" s="4" t="s">
        <v>15</v>
      </c>
      <c r="C13" t="s">
        <v>6</v>
      </c>
      <c r="M13" s="3"/>
      <c r="N13" s="3"/>
    </row>
    <row r="14" spans="2:14" x14ac:dyDescent="0.25">
      <c r="B14" t="s">
        <v>76</v>
      </c>
      <c r="C14">
        <f>J48</f>
        <v>0.05</v>
      </c>
      <c r="M14" s="3"/>
      <c r="N14" s="3"/>
    </row>
    <row r="15" spans="2:14" x14ac:dyDescent="0.25">
      <c r="B15" t="s">
        <v>77</v>
      </c>
      <c r="C15">
        <f>N58</f>
        <v>6.7010663914688684E-2</v>
      </c>
      <c r="M15" s="3"/>
      <c r="N15" s="3"/>
    </row>
    <row r="16" spans="2:14" x14ac:dyDescent="0.25">
      <c r="B16" t="s">
        <v>78</v>
      </c>
      <c r="C16">
        <f>Q82</f>
        <v>9.6509866982003201E-2</v>
      </c>
    </row>
    <row r="18" spans="2:3" x14ac:dyDescent="0.25">
      <c r="B18" s="14" t="s">
        <v>20</v>
      </c>
      <c r="C18" t="s">
        <v>6</v>
      </c>
    </row>
    <row r="19" spans="2:3" x14ac:dyDescent="0.25">
      <c r="B19" t="s">
        <v>79</v>
      </c>
      <c r="C19">
        <f>J87</f>
        <v>0.05</v>
      </c>
    </row>
    <row r="20" spans="2:3" x14ac:dyDescent="0.25">
      <c r="B20" t="s">
        <v>80</v>
      </c>
      <c r="C20">
        <f>N96</f>
        <v>6.7010663914688684E-2</v>
      </c>
    </row>
    <row r="21" spans="2:3" x14ac:dyDescent="0.25">
      <c r="B21" t="s">
        <v>81</v>
      </c>
      <c r="C21">
        <f>Q120</f>
        <v>9.6509866982003201E-2</v>
      </c>
    </row>
    <row r="23" spans="2:3" x14ac:dyDescent="0.25">
      <c r="B23" s="17" t="s">
        <v>24</v>
      </c>
      <c r="C23" t="s">
        <v>6</v>
      </c>
    </row>
    <row r="24" spans="2:3" x14ac:dyDescent="0.25">
      <c r="B24" t="s">
        <v>82</v>
      </c>
      <c r="C24">
        <f>J125</f>
        <v>0.15</v>
      </c>
    </row>
    <row r="25" spans="2:3" x14ac:dyDescent="0.25">
      <c r="B25" t="s">
        <v>83</v>
      </c>
      <c r="C25">
        <f>N134</f>
        <v>0.18245614035087721</v>
      </c>
    </row>
    <row r="26" spans="2:3" x14ac:dyDescent="0.25">
      <c r="B26" t="s">
        <v>84</v>
      </c>
      <c r="C26">
        <f>Q158</f>
        <v>0.22314991510037949</v>
      </c>
    </row>
    <row r="28" spans="2:3" x14ac:dyDescent="0.25">
      <c r="B28" s="18" t="s">
        <v>25</v>
      </c>
      <c r="C28" t="s">
        <v>6</v>
      </c>
    </row>
    <row r="29" spans="2:3" x14ac:dyDescent="0.25">
      <c r="B29" t="s">
        <v>85</v>
      </c>
      <c r="C29">
        <f>J162</f>
        <v>0.25</v>
      </c>
    </row>
    <row r="30" spans="2:3" x14ac:dyDescent="0.25">
      <c r="B30" t="s">
        <v>86</v>
      </c>
      <c r="C30">
        <f>N172</f>
        <v>0.2648778809769522</v>
      </c>
    </row>
    <row r="31" spans="2:3" x14ac:dyDescent="0.25">
      <c r="B31" t="s">
        <v>87</v>
      </c>
      <c r="C31">
        <f>Q196</f>
        <v>0.22948134596741407</v>
      </c>
    </row>
    <row r="33" spans="2:14" x14ac:dyDescent="0.25">
      <c r="B33" s="19" t="s">
        <v>26</v>
      </c>
      <c r="C33" t="s">
        <v>6</v>
      </c>
    </row>
    <row r="34" spans="2:14" x14ac:dyDescent="0.25">
      <c r="B34" t="s">
        <v>88</v>
      </c>
      <c r="C34">
        <f>J201</f>
        <v>0.4</v>
      </c>
    </row>
    <row r="35" spans="2:14" x14ac:dyDescent="0.25">
      <c r="B35" t="s">
        <v>89</v>
      </c>
      <c r="C35">
        <f>N210</f>
        <v>0.29047127622979013</v>
      </c>
    </row>
    <row r="36" spans="2:14" x14ac:dyDescent="0.25">
      <c r="B36" t="s">
        <v>90</v>
      </c>
      <c r="C36">
        <f>Q234</f>
        <v>0.18197756835527731</v>
      </c>
    </row>
    <row r="38" spans="2:14" x14ac:dyDescent="0.25">
      <c r="B38" s="21" t="s">
        <v>39</v>
      </c>
      <c r="C38" t="s">
        <v>6</v>
      </c>
    </row>
    <row r="39" spans="2:14" x14ac:dyDescent="0.25">
      <c r="B39" t="s">
        <v>91</v>
      </c>
      <c r="C39">
        <f>J239</f>
        <v>0.1</v>
      </c>
    </row>
    <row r="40" spans="2:14" x14ac:dyDescent="0.25">
      <c r="B40" t="s">
        <v>92</v>
      </c>
      <c r="C40">
        <f>N248</f>
        <v>0.1281733746130031</v>
      </c>
    </row>
    <row r="41" spans="2:14" x14ac:dyDescent="0.25">
      <c r="B41" t="s">
        <v>93</v>
      </c>
      <c r="C41">
        <f>Q272</f>
        <v>0.17237143661292267</v>
      </c>
    </row>
    <row r="46" spans="2:14" x14ac:dyDescent="0.25">
      <c r="G46" s="4" t="s">
        <v>17</v>
      </c>
    </row>
    <row r="47" spans="2:14" x14ac:dyDescent="0.25">
      <c r="G47" s="2" t="s">
        <v>7</v>
      </c>
      <c r="H47" s="2" t="s">
        <v>112</v>
      </c>
      <c r="I47" s="2" t="s">
        <v>37</v>
      </c>
      <c r="J47" s="2" t="s">
        <v>9</v>
      </c>
      <c r="M47" s="3"/>
      <c r="N47" s="3"/>
    </row>
    <row r="48" spans="2:14" x14ac:dyDescent="0.25">
      <c r="G48" s="2" t="s">
        <v>0</v>
      </c>
      <c r="H48" s="2">
        <f>VLOOKUP(G48,$B$4:$C$9,2)</f>
        <v>1</v>
      </c>
      <c r="I48" s="2">
        <f>$C$10</f>
        <v>20</v>
      </c>
      <c r="J48" s="2">
        <f t="shared" ref="J48" si="0">H48/I48</f>
        <v>0.05</v>
      </c>
      <c r="M48" s="3"/>
      <c r="N48" s="3"/>
    </row>
    <row r="49" spans="5:17" x14ac:dyDescent="0.25">
      <c r="I49" s="2" t="s">
        <v>12</v>
      </c>
      <c r="J49" s="2">
        <f>SUM(J48)</f>
        <v>0.05</v>
      </c>
    </row>
    <row r="51" spans="5:17" x14ac:dyDescent="0.25">
      <c r="F51" s="4" t="s">
        <v>18</v>
      </c>
    </row>
    <row r="52" spans="5:17" x14ac:dyDescent="0.25">
      <c r="F52" s="2" t="s">
        <v>7</v>
      </c>
      <c r="G52" s="2" t="s">
        <v>8</v>
      </c>
      <c r="H52" s="2" t="s">
        <v>112</v>
      </c>
      <c r="I52" s="2" t="s">
        <v>37</v>
      </c>
      <c r="J52" s="2" t="s">
        <v>9</v>
      </c>
      <c r="K52" s="2" t="s">
        <v>36</v>
      </c>
      <c r="L52" s="2" t="s">
        <v>113</v>
      </c>
      <c r="M52" s="2" t="s">
        <v>10</v>
      </c>
      <c r="N52" s="2" t="s">
        <v>11</v>
      </c>
    </row>
    <row r="53" spans="5:17" x14ac:dyDescent="0.25">
      <c r="F53" s="2" t="s">
        <v>1</v>
      </c>
      <c r="G53" s="2" t="s">
        <v>0</v>
      </c>
      <c r="H53" s="2">
        <f>VLOOKUP(F53,$B$4:$C$9,2)</f>
        <v>1</v>
      </c>
      <c r="I53" s="2">
        <f>$C$10</f>
        <v>20</v>
      </c>
      <c r="J53" s="2">
        <f>H53/I53</f>
        <v>0.05</v>
      </c>
      <c r="K53" s="2">
        <f>I53-H53</f>
        <v>19</v>
      </c>
      <c r="L53" s="2">
        <f>VLOOKUP(G53,$B$4:$C$9,2)</f>
        <v>1</v>
      </c>
      <c r="M53" s="2">
        <f>L53/K53</f>
        <v>5.2631578947368418E-2</v>
      </c>
      <c r="N53" s="2">
        <f>J53*M53</f>
        <v>2.631578947368421E-3</v>
      </c>
    </row>
    <row r="54" spans="5:17" x14ac:dyDescent="0.25">
      <c r="F54" s="2" t="s">
        <v>2</v>
      </c>
      <c r="G54" s="2" t="s">
        <v>0</v>
      </c>
      <c r="H54" s="2">
        <f t="shared" ref="H54:H57" si="1">VLOOKUP(F54,$B$4:$C$9,2)</f>
        <v>3</v>
      </c>
      <c r="I54" s="2">
        <f>$C$10</f>
        <v>20</v>
      </c>
      <c r="J54" s="2">
        <f t="shared" ref="J54:J57" si="2">H54/I54</f>
        <v>0.15</v>
      </c>
      <c r="K54" s="2">
        <f t="shared" ref="K54:K57" si="3">I54-H54</f>
        <v>17</v>
      </c>
      <c r="L54" s="2">
        <f t="shared" ref="L54:L57" si="4">VLOOKUP(G54,$B$4:$C$9,2)</f>
        <v>1</v>
      </c>
      <c r="M54" s="2">
        <f t="shared" ref="M54:M57" si="5">L54/K54</f>
        <v>5.8823529411764705E-2</v>
      </c>
      <c r="N54" s="2">
        <f t="shared" ref="N54:N57" si="6">J54*M54</f>
        <v>8.8235294117647058E-3</v>
      </c>
    </row>
    <row r="55" spans="5:17" x14ac:dyDescent="0.25">
      <c r="F55" s="2" t="s">
        <v>3</v>
      </c>
      <c r="G55" s="2" t="s">
        <v>0</v>
      </c>
      <c r="H55" s="2">
        <f t="shared" si="1"/>
        <v>5</v>
      </c>
      <c r="I55" s="2">
        <f>$C$10</f>
        <v>20</v>
      </c>
      <c r="J55" s="2">
        <f t="shared" si="2"/>
        <v>0.25</v>
      </c>
      <c r="K55" s="2">
        <f t="shared" si="3"/>
        <v>15</v>
      </c>
      <c r="L55" s="2">
        <f t="shared" si="4"/>
        <v>1</v>
      </c>
      <c r="M55" s="2">
        <f t="shared" si="5"/>
        <v>6.6666666666666666E-2</v>
      </c>
      <c r="N55" s="2">
        <f t="shared" si="6"/>
        <v>1.6666666666666666E-2</v>
      </c>
    </row>
    <row r="56" spans="5:17" x14ac:dyDescent="0.25">
      <c r="F56" s="2" t="s">
        <v>4</v>
      </c>
      <c r="G56" s="2" t="s">
        <v>0</v>
      </c>
      <c r="H56" s="2">
        <f t="shared" si="1"/>
        <v>8</v>
      </c>
      <c r="I56" s="2">
        <f>$C$10</f>
        <v>20</v>
      </c>
      <c r="J56" s="2">
        <f t="shared" si="2"/>
        <v>0.4</v>
      </c>
      <c r="K56" s="2">
        <f t="shared" si="3"/>
        <v>12</v>
      </c>
      <c r="L56" s="2">
        <f t="shared" si="4"/>
        <v>1</v>
      </c>
      <c r="M56" s="2">
        <f t="shared" si="5"/>
        <v>8.3333333333333329E-2</v>
      </c>
      <c r="N56" s="2">
        <f t="shared" si="6"/>
        <v>3.3333333333333333E-2</v>
      </c>
    </row>
    <row r="57" spans="5:17" x14ac:dyDescent="0.25">
      <c r="F57" s="11" t="s">
        <v>38</v>
      </c>
      <c r="G57" s="11" t="s">
        <v>0</v>
      </c>
      <c r="H57" s="2">
        <f t="shared" si="1"/>
        <v>2</v>
      </c>
      <c r="I57" s="2">
        <f>$C$10</f>
        <v>20</v>
      </c>
      <c r="J57" s="2">
        <f t="shared" si="2"/>
        <v>0.1</v>
      </c>
      <c r="K57" s="2">
        <f t="shared" si="3"/>
        <v>18</v>
      </c>
      <c r="L57" s="2">
        <f t="shared" si="4"/>
        <v>1</v>
      </c>
      <c r="M57" s="2">
        <f t="shared" si="5"/>
        <v>5.5555555555555552E-2</v>
      </c>
      <c r="N57" s="2">
        <f t="shared" si="6"/>
        <v>5.5555555555555558E-3</v>
      </c>
    </row>
    <row r="58" spans="5:17" x14ac:dyDescent="0.25">
      <c r="M58" s="6" t="s">
        <v>12</v>
      </c>
      <c r="N58" s="6">
        <f>SUM(N53:N57)</f>
        <v>6.7010663914688684E-2</v>
      </c>
    </row>
    <row r="60" spans="5:17" x14ac:dyDescent="0.25">
      <c r="E60" s="4" t="s">
        <v>19</v>
      </c>
    </row>
    <row r="61" spans="5:17" x14ac:dyDescent="0.25">
      <c r="E61" s="2" t="s">
        <v>7</v>
      </c>
      <c r="F61" s="2" t="s">
        <v>8</v>
      </c>
      <c r="G61" s="2" t="s">
        <v>14</v>
      </c>
      <c r="H61" s="2" t="s">
        <v>112</v>
      </c>
      <c r="I61" s="2" t="s">
        <v>37</v>
      </c>
      <c r="J61" s="2" t="s">
        <v>9</v>
      </c>
      <c r="K61" s="2" t="s">
        <v>36</v>
      </c>
      <c r="L61" s="2" t="s">
        <v>113</v>
      </c>
      <c r="M61" s="2" t="s">
        <v>10</v>
      </c>
      <c r="N61" s="2" t="s">
        <v>36</v>
      </c>
      <c r="O61" s="2" t="s">
        <v>114</v>
      </c>
      <c r="P61" s="2" t="s">
        <v>13</v>
      </c>
      <c r="Q61" s="2" t="s">
        <v>11</v>
      </c>
    </row>
    <row r="62" spans="5:17" x14ac:dyDescent="0.25">
      <c r="E62" s="2" t="s">
        <v>1</v>
      </c>
      <c r="F62" s="2" t="s">
        <v>2</v>
      </c>
      <c r="G62" s="2" t="s">
        <v>0</v>
      </c>
      <c r="H62" s="2">
        <f>VLOOKUP(E62,$B$4:$C$9,2)</f>
        <v>1</v>
      </c>
      <c r="I62" s="2">
        <f>$C$10</f>
        <v>20</v>
      </c>
      <c r="J62" s="2">
        <f t="shared" ref="J62:J81" si="7">H62/I62</f>
        <v>0.05</v>
      </c>
      <c r="K62" s="2">
        <f t="shared" ref="K62:K81" si="8">I62-H62</f>
        <v>19</v>
      </c>
      <c r="L62" s="2">
        <f>VLOOKUP(F62,$B$4:$C$9,2)</f>
        <v>3</v>
      </c>
      <c r="M62" s="2">
        <f t="shared" ref="M62:M81" si="9">L62/K62</f>
        <v>0.15789473684210525</v>
      </c>
      <c r="N62" s="2">
        <f>K62-L62</f>
        <v>16</v>
      </c>
      <c r="O62" s="2">
        <f>VLOOKUP(G62,$B$4:$C$9,2)</f>
        <v>1</v>
      </c>
      <c r="P62" s="2">
        <f>O62/N62</f>
        <v>6.25E-2</v>
      </c>
      <c r="Q62" s="2">
        <f>J62*M62*P62</f>
        <v>4.9342105263157896E-4</v>
      </c>
    </row>
    <row r="63" spans="5:17" x14ac:dyDescent="0.25">
      <c r="E63" s="2" t="s">
        <v>1</v>
      </c>
      <c r="F63" s="2" t="s">
        <v>3</v>
      </c>
      <c r="G63" s="2" t="s">
        <v>0</v>
      </c>
      <c r="H63" s="2">
        <f t="shared" ref="H63:H81" si="10">VLOOKUP(E63,$B$4:$C$9,2)</f>
        <v>1</v>
      </c>
      <c r="I63" s="2">
        <f>$C$10</f>
        <v>20</v>
      </c>
      <c r="J63" s="2">
        <f t="shared" si="7"/>
        <v>0.05</v>
      </c>
      <c r="K63" s="2">
        <f t="shared" si="8"/>
        <v>19</v>
      </c>
      <c r="L63" s="2">
        <f t="shared" ref="L63:L81" si="11">VLOOKUP(F63,$B$4:$C$9,2)</f>
        <v>5</v>
      </c>
      <c r="M63" s="2">
        <f t="shared" si="9"/>
        <v>0.26315789473684209</v>
      </c>
      <c r="N63" s="2">
        <f t="shared" ref="N63:N81" si="12">K63-L63</f>
        <v>14</v>
      </c>
      <c r="O63" s="2">
        <f t="shared" ref="O63:O81" si="13">VLOOKUP(G63,$B$4:$C$9,2)</f>
        <v>1</v>
      </c>
      <c r="P63" s="2">
        <f t="shared" ref="P63:P81" si="14">O63/N63</f>
        <v>7.1428571428571425E-2</v>
      </c>
      <c r="Q63" s="2">
        <f t="shared" ref="Q63:Q81" si="15">J63*M63*P63</f>
        <v>9.3984962406015032E-4</v>
      </c>
    </row>
    <row r="64" spans="5:17" x14ac:dyDescent="0.25">
      <c r="E64" s="2" t="s">
        <v>1</v>
      </c>
      <c r="F64" s="2" t="s">
        <v>4</v>
      </c>
      <c r="G64" s="2" t="s">
        <v>0</v>
      </c>
      <c r="H64" s="2">
        <f t="shared" si="10"/>
        <v>1</v>
      </c>
      <c r="I64" s="2">
        <f>$C$10</f>
        <v>20</v>
      </c>
      <c r="J64" s="2">
        <f t="shared" si="7"/>
        <v>0.05</v>
      </c>
      <c r="K64" s="2">
        <f t="shared" si="8"/>
        <v>19</v>
      </c>
      <c r="L64" s="2">
        <f t="shared" si="11"/>
        <v>8</v>
      </c>
      <c r="M64" s="2">
        <f t="shared" si="9"/>
        <v>0.42105263157894735</v>
      </c>
      <c r="N64" s="2">
        <f t="shared" si="12"/>
        <v>11</v>
      </c>
      <c r="O64" s="2">
        <f t="shared" si="13"/>
        <v>1</v>
      </c>
      <c r="P64" s="2">
        <f t="shared" si="14"/>
        <v>9.0909090909090912E-2</v>
      </c>
      <c r="Q64" s="2">
        <f t="shared" si="15"/>
        <v>1.9138755980861245E-3</v>
      </c>
    </row>
    <row r="65" spans="5:17" x14ac:dyDescent="0.25">
      <c r="E65" s="2" t="s">
        <v>1</v>
      </c>
      <c r="F65" s="2" t="s">
        <v>38</v>
      </c>
      <c r="G65" s="2" t="s">
        <v>0</v>
      </c>
      <c r="H65" s="2">
        <f t="shared" si="10"/>
        <v>1</v>
      </c>
      <c r="I65" s="2">
        <f t="shared" ref="I65:I81" si="16">$C$10</f>
        <v>20</v>
      </c>
      <c r="J65" s="2">
        <f t="shared" si="7"/>
        <v>0.05</v>
      </c>
      <c r="K65" s="2">
        <f t="shared" si="8"/>
        <v>19</v>
      </c>
      <c r="L65" s="2">
        <f t="shared" si="11"/>
        <v>2</v>
      </c>
      <c r="M65" s="2">
        <f t="shared" si="9"/>
        <v>0.10526315789473684</v>
      </c>
      <c r="N65" s="2">
        <f t="shared" si="12"/>
        <v>17</v>
      </c>
      <c r="O65" s="2">
        <f t="shared" si="13"/>
        <v>1</v>
      </c>
      <c r="P65" s="2">
        <f t="shared" si="14"/>
        <v>5.8823529411764705E-2</v>
      </c>
      <c r="Q65" s="2">
        <f t="shared" si="15"/>
        <v>3.0959752321981421E-4</v>
      </c>
    </row>
    <row r="66" spans="5:17" x14ac:dyDescent="0.25">
      <c r="E66" s="2" t="s">
        <v>2</v>
      </c>
      <c r="F66" s="2" t="s">
        <v>1</v>
      </c>
      <c r="G66" s="2" t="s">
        <v>0</v>
      </c>
      <c r="H66" s="2">
        <f t="shared" si="10"/>
        <v>3</v>
      </c>
      <c r="I66" s="2">
        <f t="shared" si="16"/>
        <v>20</v>
      </c>
      <c r="J66" s="2">
        <f t="shared" si="7"/>
        <v>0.15</v>
      </c>
      <c r="K66" s="2">
        <f t="shared" si="8"/>
        <v>17</v>
      </c>
      <c r="L66" s="2">
        <f t="shared" si="11"/>
        <v>1</v>
      </c>
      <c r="M66" s="2">
        <f t="shared" si="9"/>
        <v>5.8823529411764705E-2</v>
      </c>
      <c r="N66" s="2">
        <f t="shared" si="12"/>
        <v>16</v>
      </c>
      <c r="O66" s="2">
        <f t="shared" si="13"/>
        <v>1</v>
      </c>
      <c r="P66" s="2">
        <f t="shared" si="14"/>
        <v>6.25E-2</v>
      </c>
      <c r="Q66" s="2">
        <f t="shared" si="15"/>
        <v>5.5147058823529411E-4</v>
      </c>
    </row>
    <row r="67" spans="5:17" x14ac:dyDescent="0.25">
      <c r="E67" s="2" t="s">
        <v>2</v>
      </c>
      <c r="F67" s="2" t="s">
        <v>3</v>
      </c>
      <c r="G67" s="2" t="s">
        <v>0</v>
      </c>
      <c r="H67" s="2">
        <f t="shared" si="10"/>
        <v>3</v>
      </c>
      <c r="I67" s="2">
        <f t="shared" si="16"/>
        <v>20</v>
      </c>
      <c r="J67" s="2">
        <f t="shared" si="7"/>
        <v>0.15</v>
      </c>
      <c r="K67" s="2">
        <f t="shared" si="8"/>
        <v>17</v>
      </c>
      <c r="L67" s="2">
        <f t="shared" si="11"/>
        <v>5</v>
      </c>
      <c r="M67" s="2">
        <f t="shared" si="9"/>
        <v>0.29411764705882354</v>
      </c>
      <c r="N67" s="2">
        <f t="shared" si="12"/>
        <v>12</v>
      </c>
      <c r="O67" s="2">
        <f t="shared" si="13"/>
        <v>1</v>
      </c>
      <c r="P67" s="2">
        <f t="shared" si="14"/>
        <v>8.3333333333333329E-2</v>
      </c>
      <c r="Q67" s="2">
        <f t="shared" si="15"/>
        <v>3.6764705882352941E-3</v>
      </c>
    </row>
    <row r="68" spans="5:17" x14ac:dyDescent="0.25">
      <c r="E68" s="2" t="s">
        <v>2</v>
      </c>
      <c r="F68" s="2" t="s">
        <v>4</v>
      </c>
      <c r="G68" s="2" t="s">
        <v>0</v>
      </c>
      <c r="H68" s="2">
        <f t="shared" si="10"/>
        <v>3</v>
      </c>
      <c r="I68" s="2">
        <f t="shared" si="16"/>
        <v>20</v>
      </c>
      <c r="J68" s="2">
        <f t="shared" si="7"/>
        <v>0.15</v>
      </c>
      <c r="K68" s="2">
        <f t="shared" si="8"/>
        <v>17</v>
      </c>
      <c r="L68" s="2">
        <f t="shared" si="11"/>
        <v>8</v>
      </c>
      <c r="M68" s="2">
        <f t="shared" si="9"/>
        <v>0.47058823529411764</v>
      </c>
      <c r="N68" s="2">
        <f t="shared" si="12"/>
        <v>9</v>
      </c>
      <c r="O68" s="2">
        <f t="shared" si="13"/>
        <v>1</v>
      </c>
      <c r="P68" s="2">
        <f t="shared" si="14"/>
        <v>0.1111111111111111</v>
      </c>
      <c r="Q68" s="2">
        <f t="shared" si="15"/>
        <v>7.8431372549019607E-3</v>
      </c>
    </row>
    <row r="69" spans="5:17" x14ac:dyDescent="0.25">
      <c r="E69" s="2" t="s">
        <v>2</v>
      </c>
      <c r="F69" s="2" t="s">
        <v>38</v>
      </c>
      <c r="G69" s="2" t="s">
        <v>0</v>
      </c>
      <c r="H69" s="2">
        <f t="shared" si="10"/>
        <v>3</v>
      </c>
      <c r="I69" s="2">
        <f t="shared" si="16"/>
        <v>20</v>
      </c>
      <c r="J69" s="2">
        <f t="shared" si="7"/>
        <v>0.15</v>
      </c>
      <c r="K69" s="2">
        <f t="shared" si="8"/>
        <v>17</v>
      </c>
      <c r="L69" s="2">
        <f t="shared" si="11"/>
        <v>2</v>
      </c>
      <c r="M69" s="2">
        <f t="shared" si="9"/>
        <v>0.11764705882352941</v>
      </c>
      <c r="N69" s="2">
        <f t="shared" si="12"/>
        <v>15</v>
      </c>
      <c r="O69" s="2">
        <f t="shared" si="13"/>
        <v>1</v>
      </c>
      <c r="P69" s="2">
        <f t="shared" si="14"/>
        <v>6.6666666666666666E-2</v>
      </c>
      <c r="Q69" s="2">
        <f t="shared" si="15"/>
        <v>1.176470588235294E-3</v>
      </c>
    </row>
    <row r="70" spans="5:17" x14ac:dyDescent="0.25">
      <c r="E70" s="2" t="s">
        <v>3</v>
      </c>
      <c r="F70" s="2" t="s">
        <v>1</v>
      </c>
      <c r="G70" s="2" t="s">
        <v>0</v>
      </c>
      <c r="H70" s="2">
        <f t="shared" si="10"/>
        <v>5</v>
      </c>
      <c r="I70" s="2">
        <f t="shared" si="16"/>
        <v>20</v>
      </c>
      <c r="J70" s="2">
        <f t="shared" si="7"/>
        <v>0.25</v>
      </c>
      <c r="K70" s="2">
        <f t="shared" si="8"/>
        <v>15</v>
      </c>
      <c r="L70" s="2">
        <f t="shared" si="11"/>
        <v>1</v>
      </c>
      <c r="M70" s="2">
        <f t="shared" si="9"/>
        <v>6.6666666666666666E-2</v>
      </c>
      <c r="N70" s="2">
        <f t="shared" si="12"/>
        <v>14</v>
      </c>
      <c r="O70" s="2">
        <f t="shared" si="13"/>
        <v>1</v>
      </c>
      <c r="P70" s="2">
        <f t="shared" si="14"/>
        <v>7.1428571428571425E-2</v>
      </c>
      <c r="Q70" s="2">
        <f t="shared" si="15"/>
        <v>1.1904761904761904E-3</v>
      </c>
    </row>
    <row r="71" spans="5:17" x14ac:dyDescent="0.25">
      <c r="E71" s="2" t="s">
        <v>3</v>
      </c>
      <c r="F71" s="2" t="s">
        <v>2</v>
      </c>
      <c r="G71" s="2" t="s">
        <v>0</v>
      </c>
      <c r="H71" s="2">
        <f t="shared" si="10"/>
        <v>5</v>
      </c>
      <c r="I71" s="2">
        <f t="shared" si="16"/>
        <v>20</v>
      </c>
      <c r="J71" s="2">
        <f t="shared" si="7"/>
        <v>0.25</v>
      </c>
      <c r="K71" s="2">
        <f t="shared" si="8"/>
        <v>15</v>
      </c>
      <c r="L71" s="2">
        <f t="shared" si="11"/>
        <v>3</v>
      </c>
      <c r="M71" s="2">
        <f t="shared" si="9"/>
        <v>0.2</v>
      </c>
      <c r="N71" s="2">
        <f t="shared" si="12"/>
        <v>12</v>
      </c>
      <c r="O71" s="2">
        <f t="shared" si="13"/>
        <v>1</v>
      </c>
      <c r="P71" s="2">
        <f t="shared" si="14"/>
        <v>8.3333333333333329E-2</v>
      </c>
      <c r="Q71" s="2">
        <f t="shared" si="15"/>
        <v>4.1666666666666666E-3</v>
      </c>
    </row>
    <row r="72" spans="5:17" x14ac:dyDescent="0.25">
      <c r="E72" s="2" t="s">
        <v>3</v>
      </c>
      <c r="F72" s="2" t="s">
        <v>4</v>
      </c>
      <c r="G72" s="2" t="s">
        <v>0</v>
      </c>
      <c r="H72" s="2">
        <f t="shared" si="10"/>
        <v>5</v>
      </c>
      <c r="I72" s="2">
        <f t="shared" si="16"/>
        <v>20</v>
      </c>
      <c r="J72" s="2">
        <f t="shared" si="7"/>
        <v>0.25</v>
      </c>
      <c r="K72" s="2">
        <f t="shared" si="8"/>
        <v>15</v>
      </c>
      <c r="L72" s="2">
        <f t="shared" si="11"/>
        <v>8</v>
      </c>
      <c r="M72" s="2">
        <f t="shared" si="9"/>
        <v>0.53333333333333333</v>
      </c>
      <c r="N72" s="2">
        <f t="shared" si="12"/>
        <v>7</v>
      </c>
      <c r="O72" s="2">
        <f t="shared" si="13"/>
        <v>1</v>
      </c>
      <c r="P72" s="2">
        <f t="shared" si="14"/>
        <v>0.14285714285714285</v>
      </c>
      <c r="Q72" s="2">
        <f t="shared" si="15"/>
        <v>1.9047619047619046E-2</v>
      </c>
    </row>
    <row r="73" spans="5:17" x14ac:dyDescent="0.25">
      <c r="E73" s="2" t="s">
        <v>3</v>
      </c>
      <c r="F73" s="2" t="s">
        <v>38</v>
      </c>
      <c r="G73" s="2" t="s">
        <v>0</v>
      </c>
      <c r="H73" s="2">
        <f t="shared" si="10"/>
        <v>5</v>
      </c>
      <c r="I73" s="2">
        <f t="shared" si="16"/>
        <v>20</v>
      </c>
      <c r="J73" s="2">
        <f t="shared" si="7"/>
        <v>0.25</v>
      </c>
      <c r="K73" s="2">
        <f t="shared" si="8"/>
        <v>15</v>
      </c>
      <c r="L73" s="2">
        <f t="shared" si="11"/>
        <v>2</v>
      </c>
      <c r="M73" s="2">
        <f t="shared" si="9"/>
        <v>0.13333333333333333</v>
      </c>
      <c r="N73" s="2">
        <f t="shared" si="12"/>
        <v>13</v>
      </c>
      <c r="O73" s="2">
        <f t="shared" si="13"/>
        <v>1</v>
      </c>
      <c r="P73" s="2">
        <f t="shared" si="14"/>
        <v>7.6923076923076927E-2</v>
      </c>
      <c r="Q73" s="2">
        <f t="shared" si="15"/>
        <v>2.5641025641025641E-3</v>
      </c>
    </row>
    <row r="74" spans="5:17" x14ac:dyDescent="0.25">
      <c r="E74" s="11" t="s">
        <v>4</v>
      </c>
      <c r="F74" s="11" t="s">
        <v>1</v>
      </c>
      <c r="G74" s="11" t="s">
        <v>0</v>
      </c>
      <c r="H74" s="2">
        <f t="shared" si="10"/>
        <v>8</v>
      </c>
      <c r="I74" s="2">
        <f t="shared" si="16"/>
        <v>20</v>
      </c>
      <c r="J74" s="2">
        <f t="shared" si="7"/>
        <v>0.4</v>
      </c>
      <c r="K74" s="2">
        <f t="shared" si="8"/>
        <v>12</v>
      </c>
      <c r="L74" s="2">
        <f t="shared" si="11"/>
        <v>1</v>
      </c>
      <c r="M74" s="2">
        <f t="shared" si="9"/>
        <v>8.3333333333333329E-2</v>
      </c>
      <c r="N74" s="2">
        <f t="shared" si="12"/>
        <v>11</v>
      </c>
      <c r="O74" s="2">
        <f t="shared" si="13"/>
        <v>1</v>
      </c>
      <c r="P74" s="2">
        <f t="shared" si="14"/>
        <v>9.0909090909090912E-2</v>
      </c>
      <c r="Q74" s="2">
        <f t="shared" si="15"/>
        <v>3.0303030303030303E-3</v>
      </c>
    </row>
    <row r="75" spans="5:17" x14ac:dyDescent="0.25">
      <c r="E75" s="11" t="s">
        <v>4</v>
      </c>
      <c r="F75" s="11" t="s">
        <v>2</v>
      </c>
      <c r="G75" s="11" t="s">
        <v>0</v>
      </c>
      <c r="H75" s="2">
        <f t="shared" si="10"/>
        <v>8</v>
      </c>
      <c r="I75" s="2">
        <f t="shared" si="16"/>
        <v>20</v>
      </c>
      <c r="J75" s="2">
        <f t="shared" si="7"/>
        <v>0.4</v>
      </c>
      <c r="K75" s="2">
        <f t="shared" si="8"/>
        <v>12</v>
      </c>
      <c r="L75" s="2">
        <f t="shared" si="11"/>
        <v>3</v>
      </c>
      <c r="M75" s="2">
        <f t="shared" si="9"/>
        <v>0.25</v>
      </c>
      <c r="N75" s="2">
        <f t="shared" si="12"/>
        <v>9</v>
      </c>
      <c r="O75" s="2">
        <f t="shared" si="13"/>
        <v>1</v>
      </c>
      <c r="P75" s="2">
        <f t="shared" si="14"/>
        <v>0.1111111111111111</v>
      </c>
      <c r="Q75" s="2">
        <f t="shared" si="15"/>
        <v>1.1111111111111112E-2</v>
      </c>
    </row>
    <row r="76" spans="5:17" x14ac:dyDescent="0.25">
      <c r="E76" s="11" t="s">
        <v>4</v>
      </c>
      <c r="F76" s="11" t="s">
        <v>3</v>
      </c>
      <c r="G76" s="11" t="s">
        <v>0</v>
      </c>
      <c r="H76" s="2">
        <f t="shared" si="10"/>
        <v>8</v>
      </c>
      <c r="I76" s="2">
        <f t="shared" si="16"/>
        <v>20</v>
      </c>
      <c r="J76" s="2">
        <f t="shared" si="7"/>
        <v>0.4</v>
      </c>
      <c r="K76" s="2">
        <f t="shared" si="8"/>
        <v>12</v>
      </c>
      <c r="L76" s="2">
        <f t="shared" si="11"/>
        <v>5</v>
      </c>
      <c r="M76" s="2">
        <f t="shared" si="9"/>
        <v>0.41666666666666669</v>
      </c>
      <c r="N76" s="2">
        <f t="shared" si="12"/>
        <v>7</v>
      </c>
      <c r="O76" s="2">
        <f t="shared" si="13"/>
        <v>1</v>
      </c>
      <c r="P76" s="2">
        <f t="shared" si="14"/>
        <v>0.14285714285714285</v>
      </c>
      <c r="Q76" s="2">
        <f t="shared" si="15"/>
        <v>2.3809523809523812E-2</v>
      </c>
    </row>
    <row r="77" spans="5:17" x14ac:dyDescent="0.25">
      <c r="E77" s="11" t="s">
        <v>4</v>
      </c>
      <c r="F77" s="11" t="s">
        <v>38</v>
      </c>
      <c r="G77" s="11" t="s">
        <v>0</v>
      </c>
      <c r="H77" s="2">
        <f t="shared" si="10"/>
        <v>8</v>
      </c>
      <c r="I77" s="2">
        <f t="shared" si="16"/>
        <v>20</v>
      </c>
      <c r="J77" s="2">
        <f t="shared" si="7"/>
        <v>0.4</v>
      </c>
      <c r="K77" s="2">
        <f t="shared" si="8"/>
        <v>12</v>
      </c>
      <c r="L77" s="2">
        <f t="shared" si="11"/>
        <v>2</v>
      </c>
      <c r="M77" s="2">
        <f t="shared" si="9"/>
        <v>0.16666666666666666</v>
      </c>
      <c r="N77" s="2">
        <f t="shared" si="12"/>
        <v>10</v>
      </c>
      <c r="O77" s="2">
        <f t="shared" si="13"/>
        <v>1</v>
      </c>
      <c r="P77" s="2">
        <f t="shared" si="14"/>
        <v>0.1</v>
      </c>
      <c r="Q77" s="2">
        <f t="shared" si="15"/>
        <v>6.6666666666666671E-3</v>
      </c>
    </row>
    <row r="78" spans="5:17" x14ac:dyDescent="0.25">
      <c r="E78" s="11" t="s">
        <v>38</v>
      </c>
      <c r="F78" s="11" t="s">
        <v>1</v>
      </c>
      <c r="G78" s="11" t="s">
        <v>0</v>
      </c>
      <c r="H78" s="11">
        <f t="shared" si="10"/>
        <v>2</v>
      </c>
      <c r="I78" s="2">
        <f t="shared" si="16"/>
        <v>20</v>
      </c>
      <c r="J78" s="2">
        <f t="shared" si="7"/>
        <v>0.1</v>
      </c>
      <c r="K78" s="2">
        <f t="shared" si="8"/>
        <v>18</v>
      </c>
      <c r="L78" s="2">
        <f t="shared" si="11"/>
        <v>1</v>
      </c>
      <c r="M78" s="2">
        <f t="shared" si="9"/>
        <v>5.5555555555555552E-2</v>
      </c>
      <c r="N78" s="2">
        <f t="shared" si="12"/>
        <v>17</v>
      </c>
      <c r="O78" s="2">
        <f t="shared" si="13"/>
        <v>1</v>
      </c>
      <c r="P78" s="2">
        <f t="shared" si="14"/>
        <v>5.8823529411764705E-2</v>
      </c>
      <c r="Q78" s="2">
        <f t="shared" si="15"/>
        <v>3.2679738562091506E-4</v>
      </c>
    </row>
    <row r="79" spans="5:17" x14ac:dyDescent="0.25">
      <c r="E79" s="11" t="s">
        <v>38</v>
      </c>
      <c r="F79" s="11" t="s">
        <v>2</v>
      </c>
      <c r="G79" s="11" t="s">
        <v>0</v>
      </c>
      <c r="H79" s="11">
        <f t="shared" si="10"/>
        <v>2</v>
      </c>
      <c r="I79" s="2">
        <f t="shared" si="16"/>
        <v>20</v>
      </c>
      <c r="J79" s="2">
        <f t="shared" si="7"/>
        <v>0.1</v>
      </c>
      <c r="K79" s="2">
        <f t="shared" si="8"/>
        <v>18</v>
      </c>
      <c r="L79" s="2">
        <f t="shared" si="11"/>
        <v>3</v>
      </c>
      <c r="M79" s="2">
        <f t="shared" si="9"/>
        <v>0.16666666666666666</v>
      </c>
      <c r="N79" s="2">
        <f t="shared" si="12"/>
        <v>15</v>
      </c>
      <c r="O79" s="2">
        <f t="shared" si="13"/>
        <v>1</v>
      </c>
      <c r="P79" s="2">
        <f t="shared" si="14"/>
        <v>6.6666666666666666E-2</v>
      </c>
      <c r="Q79" s="2">
        <f t="shared" si="15"/>
        <v>1.1111111111111111E-3</v>
      </c>
    </row>
    <row r="80" spans="5:17" x14ac:dyDescent="0.25">
      <c r="E80" s="11" t="s">
        <v>38</v>
      </c>
      <c r="F80" s="11" t="s">
        <v>3</v>
      </c>
      <c r="G80" s="11" t="s">
        <v>0</v>
      </c>
      <c r="H80" s="11">
        <f t="shared" si="10"/>
        <v>2</v>
      </c>
      <c r="I80" s="2">
        <f t="shared" si="16"/>
        <v>20</v>
      </c>
      <c r="J80" s="2">
        <f t="shared" si="7"/>
        <v>0.1</v>
      </c>
      <c r="K80" s="2">
        <f t="shared" si="8"/>
        <v>18</v>
      </c>
      <c r="L80" s="2">
        <f t="shared" si="11"/>
        <v>5</v>
      </c>
      <c r="M80" s="2">
        <f t="shared" si="9"/>
        <v>0.27777777777777779</v>
      </c>
      <c r="N80" s="2">
        <f t="shared" si="12"/>
        <v>13</v>
      </c>
      <c r="O80" s="2">
        <f t="shared" si="13"/>
        <v>1</v>
      </c>
      <c r="P80" s="2">
        <f t="shared" si="14"/>
        <v>7.6923076923076927E-2</v>
      </c>
      <c r="Q80" s="2">
        <f t="shared" si="15"/>
        <v>2.136752136752137E-3</v>
      </c>
    </row>
    <row r="81" spans="5:17" x14ac:dyDescent="0.25">
      <c r="E81" s="11" t="s">
        <v>38</v>
      </c>
      <c r="F81" s="11" t="s">
        <v>4</v>
      </c>
      <c r="G81" s="11" t="s">
        <v>0</v>
      </c>
      <c r="H81" s="11">
        <f t="shared" si="10"/>
        <v>2</v>
      </c>
      <c r="I81" s="2">
        <f t="shared" si="16"/>
        <v>20</v>
      </c>
      <c r="J81" s="2">
        <f t="shared" si="7"/>
        <v>0.1</v>
      </c>
      <c r="K81" s="2">
        <f t="shared" si="8"/>
        <v>18</v>
      </c>
      <c r="L81" s="2">
        <f t="shared" si="11"/>
        <v>8</v>
      </c>
      <c r="M81" s="2">
        <f t="shared" si="9"/>
        <v>0.44444444444444442</v>
      </c>
      <c r="N81" s="2">
        <f t="shared" si="12"/>
        <v>10</v>
      </c>
      <c r="O81" s="2">
        <f t="shared" si="13"/>
        <v>1</v>
      </c>
      <c r="P81" s="2">
        <f t="shared" si="14"/>
        <v>0.1</v>
      </c>
      <c r="Q81" s="2">
        <f t="shared" si="15"/>
        <v>4.4444444444444444E-3</v>
      </c>
    </row>
    <row r="82" spans="5:17" x14ac:dyDescent="0.25">
      <c r="P82" s="2" t="s">
        <v>12</v>
      </c>
      <c r="Q82" s="11">
        <f>SUM(Q62:Q81)</f>
        <v>9.6509866982003201E-2</v>
      </c>
    </row>
    <row r="84" spans="5:17" x14ac:dyDescent="0.25">
      <c r="G84" s="14" t="s">
        <v>21</v>
      </c>
    </row>
    <row r="85" spans="5:17" x14ac:dyDescent="0.25">
      <c r="G85" s="2" t="s">
        <v>7</v>
      </c>
      <c r="H85" s="2" t="s">
        <v>112</v>
      </c>
      <c r="I85" s="2" t="s">
        <v>37</v>
      </c>
      <c r="J85" s="2" t="s">
        <v>9</v>
      </c>
      <c r="M85" s="3"/>
      <c r="N85" s="3"/>
    </row>
    <row r="86" spans="5:17" x14ac:dyDescent="0.25">
      <c r="G86" s="2" t="s">
        <v>1</v>
      </c>
      <c r="H86" s="2">
        <f>VLOOKUP(G86,$B$4:$C$9,2)</f>
        <v>1</v>
      </c>
      <c r="I86" s="2">
        <f>$C$10</f>
        <v>20</v>
      </c>
      <c r="J86" s="2">
        <f t="shared" ref="J86" si="17">H86/I86</f>
        <v>0.05</v>
      </c>
      <c r="M86" s="3"/>
      <c r="N86" s="3"/>
    </row>
    <row r="87" spans="5:17" x14ac:dyDescent="0.25">
      <c r="I87" s="2" t="s">
        <v>12</v>
      </c>
      <c r="J87" s="2">
        <f>SUM(J86)</f>
        <v>0.05</v>
      </c>
    </row>
    <row r="89" spans="5:17" x14ac:dyDescent="0.25">
      <c r="F89" s="14" t="s">
        <v>22</v>
      </c>
    </row>
    <row r="90" spans="5:17" x14ac:dyDescent="0.25">
      <c r="F90" s="2" t="s">
        <v>7</v>
      </c>
      <c r="G90" s="2" t="s">
        <v>8</v>
      </c>
      <c r="H90" s="2" t="s">
        <v>112</v>
      </c>
      <c r="I90" s="2" t="s">
        <v>37</v>
      </c>
      <c r="J90" s="2" t="s">
        <v>9</v>
      </c>
      <c r="K90" s="2" t="s">
        <v>36</v>
      </c>
      <c r="L90" s="2" t="s">
        <v>113</v>
      </c>
      <c r="M90" s="2" t="s">
        <v>10</v>
      </c>
      <c r="N90" s="2" t="s">
        <v>11</v>
      </c>
    </row>
    <row r="91" spans="5:17" x14ac:dyDescent="0.25">
      <c r="F91" s="2" t="s">
        <v>0</v>
      </c>
      <c r="G91" s="2" t="s">
        <v>1</v>
      </c>
      <c r="H91" s="2">
        <f>VLOOKUP(F91,$B$4:$C$9,2)</f>
        <v>1</v>
      </c>
      <c r="I91" s="2">
        <f>$C$10</f>
        <v>20</v>
      </c>
      <c r="J91" s="2">
        <f>H91/I91</f>
        <v>0.05</v>
      </c>
      <c r="K91" s="2">
        <f>I91-H91</f>
        <v>19</v>
      </c>
      <c r="L91" s="2">
        <f>VLOOKUP(G91,$B$4:$C$9,2)</f>
        <v>1</v>
      </c>
      <c r="M91" s="2">
        <f>L91/K91</f>
        <v>5.2631578947368418E-2</v>
      </c>
      <c r="N91" s="2">
        <f>J91*M91</f>
        <v>2.631578947368421E-3</v>
      </c>
    </row>
    <row r="92" spans="5:17" x14ac:dyDescent="0.25">
      <c r="F92" s="2" t="s">
        <v>2</v>
      </c>
      <c r="G92" s="2" t="s">
        <v>1</v>
      </c>
      <c r="H92" s="2">
        <f t="shared" ref="H92:H95" si="18">VLOOKUP(F92,$B$4:$C$9,2)</f>
        <v>3</v>
      </c>
      <c r="I92" s="2">
        <f>$C$10</f>
        <v>20</v>
      </c>
      <c r="J92" s="2">
        <f t="shared" ref="J92:J95" si="19">H92/I92</f>
        <v>0.15</v>
      </c>
      <c r="K92" s="2">
        <f t="shared" ref="K92:K95" si="20">I92-H92</f>
        <v>17</v>
      </c>
      <c r="L92" s="2">
        <f t="shared" ref="L92:L95" si="21">VLOOKUP(G92,$B$4:$C$9,2)</f>
        <v>1</v>
      </c>
      <c r="M92" s="2">
        <f t="shared" ref="M92:M95" si="22">L92/K92</f>
        <v>5.8823529411764705E-2</v>
      </c>
      <c r="N92" s="2">
        <f t="shared" ref="N92:N95" si="23">J92*M92</f>
        <v>8.8235294117647058E-3</v>
      </c>
    </row>
    <row r="93" spans="5:17" x14ac:dyDescent="0.25">
      <c r="F93" s="2" t="s">
        <v>3</v>
      </c>
      <c r="G93" s="2" t="s">
        <v>1</v>
      </c>
      <c r="H93" s="2">
        <f t="shared" si="18"/>
        <v>5</v>
      </c>
      <c r="I93" s="2">
        <f>$C$10</f>
        <v>20</v>
      </c>
      <c r="J93" s="2">
        <f t="shared" si="19"/>
        <v>0.25</v>
      </c>
      <c r="K93" s="2">
        <f t="shared" si="20"/>
        <v>15</v>
      </c>
      <c r="L93" s="2">
        <f t="shared" si="21"/>
        <v>1</v>
      </c>
      <c r="M93" s="2">
        <f t="shared" si="22"/>
        <v>6.6666666666666666E-2</v>
      </c>
      <c r="N93" s="2">
        <f t="shared" si="23"/>
        <v>1.6666666666666666E-2</v>
      </c>
    </row>
    <row r="94" spans="5:17" x14ac:dyDescent="0.25">
      <c r="F94" s="2" t="s">
        <v>4</v>
      </c>
      <c r="G94" s="2" t="s">
        <v>1</v>
      </c>
      <c r="H94" s="2">
        <f t="shared" si="18"/>
        <v>8</v>
      </c>
      <c r="I94" s="2">
        <f>$C$10</f>
        <v>20</v>
      </c>
      <c r="J94" s="2">
        <f t="shared" si="19"/>
        <v>0.4</v>
      </c>
      <c r="K94" s="2">
        <f t="shared" si="20"/>
        <v>12</v>
      </c>
      <c r="L94" s="2">
        <f t="shared" si="21"/>
        <v>1</v>
      </c>
      <c r="M94" s="2">
        <f t="shared" si="22"/>
        <v>8.3333333333333329E-2</v>
      </c>
      <c r="N94" s="2">
        <f t="shared" si="23"/>
        <v>3.3333333333333333E-2</v>
      </c>
    </row>
    <row r="95" spans="5:17" x14ac:dyDescent="0.25">
      <c r="F95" s="11" t="s">
        <v>38</v>
      </c>
      <c r="G95" s="2" t="s">
        <v>1</v>
      </c>
      <c r="H95" s="2">
        <f t="shared" si="18"/>
        <v>2</v>
      </c>
      <c r="I95" s="2">
        <f>$C$10</f>
        <v>20</v>
      </c>
      <c r="J95" s="2">
        <f t="shared" si="19"/>
        <v>0.1</v>
      </c>
      <c r="K95" s="2">
        <f t="shared" si="20"/>
        <v>18</v>
      </c>
      <c r="L95" s="2">
        <f t="shared" si="21"/>
        <v>1</v>
      </c>
      <c r="M95" s="2">
        <f t="shared" si="22"/>
        <v>5.5555555555555552E-2</v>
      </c>
      <c r="N95" s="2">
        <f t="shared" si="23"/>
        <v>5.5555555555555558E-3</v>
      </c>
    </row>
    <row r="96" spans="5:17" x14ac:dyDescent="0.25">
      <c r="M96" s="6" t="s">
        <v>12</v>
      </c>
      <c r="N96" s="6">
        <f>SUM(N91:N95)</f>
        <v>6.7010663914688684E-2</v>
      </c>
    </row>
    <row r="98" spans="5:17" x14ac:dyDescent="0.25">
      <c r="E98" s="14" t="s">
        <v>23</v>
      </c>
    </row>
    <row r="99" spans="5:17" x14ac:dyDescent="0.25">
      <c r="E99" s="2" t="s">
        <v>7</v>
      </c>
      <c r="F99" s="2" t="s">
        <v>8</v>
      </c>
      <c r="G99" s="2" t="s">
        <v>14</v>
      </c>
      <c r="H99" s="2" t="s">
        <v>112</v>
      </c>
      <c r="I99" s="2" t="s">
        <v>37</v>
      </c>
      <c r="J99" s="2" t="s">
        <v>9</v>
      </c>
      <c r="K99" s="2" t="s">
        <v>36</v>
      </c>
      <c r="L99" s="2" t="s">
        <v>113</v>
      </c>
      <c r="M99" s="2" t="s">
        <v>10</v>
      </c>
      <c r="N99" s="2" t="s">
        <v>36</v>
      </c>
      <c r="O99" s="2" t="s">
        <v>114</v>
      </c>
      <c r="P99" s="2" t="s">
        <v>13</v>
      </c>
      <c r="Q99" s="2" t="s">
        <v>11</v>
      </c>
    </row>
    <row r="100" spans="5:17" x14ac:dyDescent="0.25">
      <c r="E100" s="2" t="s">
        <v>0</v>
      </c>
      <c r="F100" s="2" t="s">
        <v>2</v>
      </c>
      <c r="G100" s="2" t="s">
        <v>1</v>
      </c>
      <c r="H100" s="2">
        <f>VLOOKUP(E100,$B$4:$C$9,2)</f>
        <v>1</v>
      </c>
      <c r="I100" s="2">
        <f>$C$10</f>
        <v>20</v>
      </c>
      <c r="J100" s="2">
        <f t="shared" ref="J100:J119" si="24">H100/I100</f>
        <v>0.05</v>
      </c>
      <c r="K100" s="2">
        <f t="shared" ref="K100:K119" si="25">I100-H100</f>
        <v>19</v>
      </c>
      <c r="L100" s="2">
        <f>VLOOKUP(F100,$B$4:$C$9,2)</f>
        <v>3</v>
      </c>
      <c r="M100" s="2">
        <f t="shared" ref="M100:M119" si="26">L100/K100</f>
        <v>0.15789473684210525</v>
      </c>
      <c r="N100" s="2">
        <f>K100-L100</f>
        <v>16</v>
      </c>
      <c r="O100" s="2">
        <f>VLOOKUP(G100,$B$4:$C$9,2)</f>
        <v>1</v>
      </c>
      <c r="P100" s="2">
        <f>O100/N100</f>
        <v>6.25E-2</v>
      </c>
      <c r="Q100" s="2">
        <f>J100*M100*P100</f>
        <v>4.9342105263157896E-4</v>
      </c>
    </row>
    <row r="101" spans="5:17" x14ac:dyDescent="0.25">
      <c r="E101" s="2" t="s">
        <v>0</v>
      </c>
      <c r="F101" s="2" t="s">
        <v>3</v>
      </c>
      <c r="G101" s="2" t="s">
        <v>1</v>
      </c>
      <c r="H101" s="2">
        <f t="shared" ref="H101:H119" si="27">VLOOKUP(E101,$B$4:$C$9,2)</f>
        <v>1</v>
      </c>
      <c r="I101" s="2">
        <f>$C$10</f>
        <v>20</v>
      </c>
      <c r="J101" s="2">
        <f t="shared" si="24"/>
        <v>0.05</v>
      </c>
      <c r="K101" s="2">
        <f t="shared" si="25"/>
        <v>19</v>
      </c>
      <c r="L101" s="2">
        <f t="shared" ref="L101:L119" si="28">VLOOKUP(F101,$B$4:$C$9,2)</f>
        <v>5</v>
      </c>
      <c r="M101" s="2">
        <f t="shared" si="26"/>
        <v>0.26315789473684209</v>
      </c>
      <c r="N101" s="2">
        <f t="shared" ref="N101:N119" si="29">K101-L101</f>
        <v>14</v>
      </c>
      <c r="O101" s="2">
        <f t="shared" ref="O101:O119" si="30">VLOOKUP(G101,$B$4:$C$9,2)</f>
        <v>1</v>
      </c>
      <c r="P101" s="2">
        <f t="shared" ref="P101:P119" si="31">O101/N101</f>
        <v>7.1428571428571425E-2</v>
      </c>
      <c r="Q101" s="2">
        <f t="shared" ref="Q101:Q119" si="32">J101*M101*P101</f>
        <v>9.3984962406015032E-4</v>
      </c>
    </row>
    <row r="102" spans="5:17" x14ac:dyDescent="0.25">
      <c r="E102" s="2" t="s">
        <v>0</v>
      </c>
      <c r="F102" s="2" t="s">
        <v>4</v>
      </c>
      <c r="G102" s="2" t="s">
        <v>1</v>
      </c>
      <c r="H102" s="2">
        <f t="shared" si="27"/>
        <v>1</v>
      </c>
      <c r="I102" s="2">
        <f>$C$10</f>
        <v>20</v>
      </c>
      <c r="J102" s="2">
        <f t="shared" si="24"/>
        <v>0.05</v>
      </c>
      <c r="K102" s="2">
        <f t="shared" si="25"/>
        <v>19</v>
      </c>
      <c r="L102" s="2">
        <f t="shared" si="28"/>
        <v>8</v>
      </c>
      <c r="M102" s="2">
        <f t="shared" si="26"/>
        <v>0.42105263157894735</v>
      </c>
      <c r="N102" s="2">
        <f t="shared" si="29"/>
        <v>11</v>
      </c>
      <c r="O102" s="2">
        <f t="shared" si="30"/>
        <v>1</v>
      </c>
      <c r="P102" s="2">
        <f t="shared" si="31"/>
        <v>9.0909090909090912E-2</v>
      </c>
      <c r="Q102" s="2">
        <f t="shared" si="32"/>
        <v>1.9138755980861245E-3</v>
      </c>
    </row>
    <row r="103" spans="5:17" x14ac:dyDescent="0.25">
      <c r="E103" s="2" t="s">
        <v>0</v>
      </c>
      <c r="F103" s="2" t="s">
        <v>38</v>
      </c>
      <c r="G103" s="2" t="s">
        <v>1</v>
      </c>
      <c r="H103" s="2">
        <f t="shared" si="27"/>
        <v>1</v>
      </c>
      <c r="I103" s="2">
        <f t="shared" ref="I103:I119" si="33">$C$10</f>
        <v>20</v>
      </c>
      <c r="J103" s="2">
        <f t="shared" si="24"/>
        <v>0.05</v>
      </c>
      <c r="K103" s="2">
        <f t="shared" si="25"/>
        <v>19</v>
      </c>
      <c r="L103" s="2">
        <f t="shared" si="28"/>
        <v>2</v>
      </c>
      <c r="M103" s="2">
        <f t="shared" si="26"/>
        <v>0.10526315789473684</v>
      </c>
      <c r="N103" s="2">
        <f t="shared" si="29"/>
        <v>17</v>
      </c>
      <c r="O103" s="2">
        <f t="shared" si="30"/>
        <v>1</v>
      </c>
      <c r="P103" s="2">
        <f t="shared" si="31"/>
        <v>5.8823529411764705E-2</v>
      </c>
      <c r="Q103" s="2">
        <f t="shared" si="32"/>
        <v>3.0959752321981421E-4</v>
      </c>
    </row>
    <row r="104" spans="5:17" x14ac:dyDescent="0.25">
      <c r="E104" s="2" t="s">
        <v>2</v>
      </c>
      <c r="F104" s="2" t="s">
        <v>0</v>
      </c>
      <c r="G104" s="2" t="s">
        <v>1</v>
      </c>
      <c r="H104" s="2">
        <f t="shared" si="27"/>
        <v>3</v>
      </c>
      <c r="I104" s="2">
        <f t="shared" si="33"/>
        <v>20</v>
      </c>
      <c r="J104" s="2">
        <f t="shared" si="24"/>
        <v>0.15</v>
      </c>
      <c r="K104" s="2">
        <f t="shared" si="25"/>
        <v>17</v>
      </c>
      <c r="L104" s="2">
        <f t="shared" si="28"/>
        <v>1</v>
      </c>
      <c r="M104" s="2">
        <f t="shared" si="26"/>
        <v>5.8823529411764705E-2</v>
      </c>
      <c r="N104" s="2">
        <f t="shared" si="29"/>
        <v>16</v>
      </c>
      <c r="O104" s="2">
        <f t="shared" si="30"/>
        <v>1</v>
      </c>
      <c r="P104" s="2">
        <f t="shared" si="31"/>
        <v>6.25E-2</v>
      </c>
      <c r="Q104" s="2">
        <f t="shared" si="32"/>
        <v>5.5147058823529411E-4</v>
      </c>
    </row>
    <row r="105" spans="5:17" x14ac:dyDescent="0.25">
      <c r="E105" s="2" t="s">
        <v>2</v>
      </c>
      <c r="F105" s="2" t="s">
        <v>3</v>
      </c>
      <c r="G105" s="2" t="s">
        <v>1</v>
      </c>
      <c r="H105" s="2">
        <f t="shared" si="27"/>
        <v>3</v>
      </c>
      <c r="I105" s="2">
        <f t="shared" si="33"/>
        <v>20</v>
      </c>
      <c r="J105" s="2">
        <f t="shared" si="24"/>
        <v>0.15</v>
      </c>
      <c r="K105" s="2">
        <f t="shared" si="25"/>
        <v>17</v>
      </c>
      <c r="L105" s="2">
        <f t="shared" si="28"/>
        <v>5</v>
      </c>
      <c r="M105" s="2">
        <f t="shared" si="26"/>
        <v>0.29411764705882354</v>
      </c>
      <c r="N105" s="2">
        <f t="shared" si="29"/>
        <v>12</v>
      </c>
      <c r="O105" s="2">
        <f t="shared" si="30"/>
        <v>1</v>
      </c>
      <c r="P105" s="2">
        <f t="shared" si="31"/>
        <v>8.3333333333333329E-2</v>
      </c>
      <c r="Q105" s="2">
        <f t="shared" si="32"/>
        <v>3.6764705882352941E-3</v>
      </c>
    </row>
    <row r="106" spans="5:17" x14ac:dyDescent="0.25">
      <c r="E106" s="2" t="s">
        <v>2</v>
      </c>
      <c r="F106" s="2" t="s">
        <v>4</v>
      </c>
      <c r="G106" s="2" t="s">
        <v>1</v>
      </c>
      <c r="H106" s="2">
        <f t="shared" si="27"/>
        <v>3</v>
      </c>
      <c r="I106" s="2">
        <f t="shared" si="33"/>
        <v>20</v>
      </c>
      <c r="J106" s="2">
        <f t="shared" si="24"/>
        <v>0.15</v>
      </c>
      <c r="K106" s="2">
        <f t="shared" si="25"/>
        <v>17</v>
      </c>
      <c r="L106" s="2">
        <f t="shared" si="28"/>
        <v>8</v>
      </c>
      <c r="M106" s="2">
        <f t="shared" si="26"/>
        <v>0.47058823529411764</v>
      </c>
      <c r="N106" s="2">
        <f t="shared" si="29"/>
        <v>9</v>
      </c>
      <c r="O106" s="2">
        <f t="shared" si="30"/>
        <v>1</v>
      </c>
      <c r="P106" s="2">
        <f t="shared" si="31"/>
        <v>0.1111111111111111</v>
      </c>
      <c r="Q106" s="2">
        <f t="shared" si="32"/>
        <v>7.8431372549019607E-3</v>
      </c>
    </row>
    <row r="107" spans="5:17" x14ac:dyDescent="0.25">
      <c r="E107" s="2" t="s">
        <v>2</v>
      </c>
      <c r="F107" s="2" t="s">
        <v>38</v>
      </c>
      <c r="G107" s="2" t="s">
        <v>1</v>
      </c>
      <c r="H107" s="2">
        <f t="shared" si="27"/>
        <v>3</v>
      </c>
      <c r="I107" s="2">
        <f t="shared" si="33"/>
        <v>20</v>
      </c>
      <c r="J107" s="2">
        <f t="shared" si="24"/>
        <v>0.15</v>
      </c>
      <c r="K107" s="2">
        <f t="shared" si="25"/>
        <v>17</v>
      </c>
      <c r="L107" s="2">
        <f t="shared" si="28"/>
        <v>2</v>
      </c>
      <c r="M107" s="2">
        <f t="shared" si="26"/>
        <v>0.11764705882352941</v>
      </c>
      <c r="N107" s="2">
        <f t="shared" si="29"/>
        <v>15</v>
      </c>
      <c r="O107" s="2">
        <f t="shared" si="30"/>
        <v>1</v>
      </c>
      <c r="P107" s="2">
        <f t="shared" si="31"/>
        <v>6.6666666666666666E-2</v>
      </c>
      <c r="Q107" s="2">
        <f t="shared" si="32"/>
        <v>1.176470588235294E-3</v>
      </c>
    </row>
    <row r="108" spans="5:17" x14ac:dyDescent="0.25">
      <c r="E108" s="2" t="s">
        <v>3</v>
      </c>
      <c r="F108" s="2" t="s">
        <v>0</v>
      </c>
      <c r="G108" s="2" t="s">
        <v>1</v>
      </c>
      <c r="H108" s="2">
        <f t="shared" si="27"/>
        <v>5</v>
      </c>
      <c r="I108" s="2">
        <f t="shared" si="33"/>
        <v>20</v>
      </c>
      <c r="J108" s="2">
        <f t="shared" si="24"/>
        <v>0.25</v>
      </c>
      <c r="K108" s="2">
        <f t="shared" si="25"/>
        <v>15</v>
      </c>
      <c r="L108" s="2">
        <f t="shared" si="28"/>
        <v>1</v>
      </c>
      <c r="M108" s="2">
        <f t="shared" si="26"/>
        <v>6.6666666666666666E-2</v>
      </c>
      <c r="N108" s="2">
        <f t="shared" si="29"/>
        <v>14</v>
      </c>
      <c r="O108" s="2">
        <f t="shared" si="30"/>
        <v>1</v>
      </c>
      <c r="P108" s="2">
        <f t="shared" si="31"/>
        <v>7.1428571428571425E-2</v>
      </c>
      <c r="Q108" s="2">
        <f t="shared" si="32"/>
        <v>1.1904761904761904E-3</v>
      </c>
    </row>
    <row r="109" spans="5:17" x14ac:dyDescent="0.25">
      <c r="E109" s="2" t="s">
        <v>3</v>
      </c>
      <c r="F109" s="2" t="s">
        <v>2</v>
      </c>
      <c r="G109" s="2" t="s">
        <v>1</v>
      </c>
      <c r="H109" s="2">
        <f t="shared" si="27"/>
        <v>5</v>
      </c>
      <c r="I109" s="2">
        <f t="shared" si="33"/>
        <v>20</v>
      </c>
      <c r="J109" s="2">
        <f t="shared" si="24"/>
        <v>0.25</v>
      </c>
      <c r="K109" s="2">
        <f t="shared" si="25"/>
        <v>15</v>
      </c>
      <c r="L109" s="2">
        <f t="shared" si="28"/>
        <v>3</v>
      </c>
      <c r="M109" s="2">
        <f t="shared" si="26"/>
        <v>0.2</v>
      </c>
      <c r="N109" s="2">
        <f t="shared" si="29"/>
        <v>12</v>
      </c>
      <c r="O109" s="2">
        <f t="shared" si="30"/>
        <v>1</v>
      </c>
      <c r="P109" s="2">
        <f t="shared" si="31"/>
        <v>8.3333333333333329E-2</v>
      </c>
      <c r="Q109" s="2">
        <f t="shared" si="32"/>
        <v>4.1666666666666666E-3</v>
      </c>
    </row>
    <row r="110" spans="5:17" x14ac:dyDescent="0.25">
      <c r="E110" s="2" t="s">
        <v>3</v>
      </c>
      <c r="F110" s="2" t="s">
        <v>4</v>
      </c>
      <c r="G110" s="2" t="s">
        <v>1</v>
      </c>
      <c r="H110" s="2">
        <f t="shared" si="27"/>
        <v>5</v>
      </c>
      <c r="I110" s="2">
        <f t="shared" si="33"/>
        <v>20</v>
      </c>
      <c r="J110" s="2">
        <f t="shared" si="24"/>
        <v>0.25</v>
      </c>
      <c r="K110" s="2">
        <f t="shared" si="25"/>
        <v>15</v>
      </c>
      <c r="L110" s="2">
        <f t="shared" si="28"/>
        <v>8</v>
      </c>
      <c r="M110" s="2">
        <f t="shared" si="26"/>
        <v>0.53333333333333333</v>
      </c>
      <c r="N110" s="2">
        <f t="shared" si="29"/>
        <v>7</v>
      </c>
      <c r="O110" s="2">
        <f t="shared" si="30"/>
        <v>1</v>
      </c>
      <c r="P110" s="2">
        <f t="shared" si="31"/>
        <v>0.14285714285714285</v>
      </c>
      <c r="Q110" s="2">
        <f t="shared" si="32"/>
        <v>1.9047619047619046E-2</v>
      </c>
    </row>
    <row r="111" spans="5:17" x14ac:dyDescent="0.25">
      <c r="E111" s="2" t="s">
        <v>3</v>
      </c>
      <c r="F111" s="2" t="s">
        <v>38</v>
      </c>
      <c r="G111" s="2" t="s">
        <v>1</v>
      </c>
      <c r="H111" s="2">
        <f t="shared" si="27"/>
        <v>5</v>
      </c>
      <c r="I111" s="2">
        <f t="shared" si="33"/>
        <v>20</v>
      </c>
      <c r="J111" s="2">
        <f t="shared" si="24"/>
        <v>0.25</v>
      </c>
      <c r="K111" s="2">
        <f t="shared" si="25"/>
        <v>15</v>
      </c>
      <c r="L111" s="2">
        <f t="shared" si="28"/>
        <v>2</v>
      </c>
      <c r="M111" s="2">
        <f t="shared" si="26"/>
        <v>0.13333333333333333</v>
      </c>
      <c r="N111" s="2">
        <f t="shared" si="29"/>
        <v>13</v>
      </c>
      <c r="O111" s="2">
        <f t="shared" si="30"/>
        <v>1</v>
      </c>
      <c r="P111" s="2">
        <f t="shared" si="31"/>
        <v>7.6923076923076927E-2</v>
      </c>
      <c r="Q111" s="2">
        <f t="shared" si="32"/>
        <v>2.5641025641025641E-3</v>
      </c>
    </row>
    <row r="112" spans="5:17" x14ac:dyDescent="0.25">
      <c r="E112" s="11" t="s">
        <v>4</v>
      </c>
      <c r="F112" s="11" t="s">
        <v>0</v>
      </c>
      <c r="G112" s="2" t="s">
        <v>1</v>
      </c>
      <c r="H112" s="2">
        <f t="shared" si="27"/>
        <v>8</v>
      </c>
      <c r="I112" s="2">
        <f t="shared" si="33"/>
        <v>20</v>
      </c>
      <c r="J112" s="2">
        <f t="shared" si="24"/>
        <v>0.4</v>
      </c>
      <c r="K112" s="2">
        <f t="shared" si="25"/>
        <v>12</v>
      </c>
      <c r="L112" s="2">
        <f t="shared" si="28"/>
        <v>1</v>
      </c>
      <c r="M112" s="2">
        <f t="shared" si="26"/>
        <v>8.3333333333333329E-2</v>
      </c>
      <c r="N112" s="2">
        <f t="shared" si="29"/>
        <v>11</v>
      </c>
      <c r="O112" s="2">
        <f t="shared" si="30"/>
        <v>1</v>
      </c>
      <c r="P112" s="2">
        <f t="shared" si="31"/>
        <v>9.0909090909090912E-2</v>
      </c>
      <c r="Q112" s="2">
        <f t="shared" si="32"/>
        <v>3.0303030303030303E-3</v>
      </c>
    </row>
    <row r="113" spans="5:17" x14ac:dyDescent="0.25">
      <c r="E113" s="11" t="s">
        <v>4</v>
      </c>
      <c r="F113" s="11" t="s">
        <v>2</v>
      </c>
      <c r="G113" s="2" t="s">
        <v>1</v>
      </c>
      <c r="H113" s="2">
        <f t="shared" si="27"/>
        <v>8</v>
      </c>
      <c r="I113" s="2">
        <f t="shared" si="33"/>
        <v>20</v>
      </c>
      <c r="J113" s="2">
        <f t="shared" si="24"/>
        <v>0.4</v>
      </c>
      <c r="K113" s="2">
        <f t="shared" si="25"/>
        <v>12</v>
      </c>
      <c r="L113" s="2">
        <f t="shared" si="28"/>
        <v>3</v>
      </c>
      <c r="M113" s="2">
        <f t="shared" si="26"/>
        <v>0.25</v>
      </c>
      <c r="N113" s="2">
        <f t="shared" si="29"/>
        <v>9</v>
      </c>
      <c r="O113" s="2">
        <f t="shared" si="30"/>
        <v>1</v>
      </c>
      <c r="P113" s="2">
        <f t="shared" si="31"/>
        <v>0.1111111111111111</v>
      </c>
      <c r="Q113" s="2">
        <f t="shared" si="32"/>
        <v>1.1111111111111112E-2</v>
      </c>
    </row>
    <row r="114" spans="5:17" x14ac:dyDescent="0.25">
      <c r="E114" s="11" t="s">
        <v>4</v>
      </c>
      <c r="F114" s="11" t="s">
        <v>3</v>
      </c>
      <c r="G114" s="2" t="s">
        <v>1</v>
      </c>
      <c r="H114" s="2">
        <f t="shared" si="27"/>
        <v>8</v>
      </c>
      <c r="I114" s="2">
        <f t="shared" si="33"/>
        <v>20</v>
      </c>
      <c r="J114" s="2">
        <f t="shared" si="24"/>
        <v>0.4</v>
      </c>
      <c r="K114" s="2">
        <f t="shared" si="25"/>
        <v>12</v>
      </c>
      <c r="L114" s="2">
        <f t="shared" si="28"/>
        <v>5</v>
      </c>
      <c r="M114" s="2">
        <f t="shared" si="26"/>
        <v>0.41666666666666669</v>
      </c>
      <c r="N114" s="2">
        <f t="shared" si="29"/>
        <v>7</v>
      </c>
      <c r="O114" s="2">
        <f t="shared" si="30"/>
        <v>1</v>
      </c>
      <c r="P114" s="2">
        <f t="shared" si="31"/>
        <v>0.14285714285714285</v>
      </c>
      <c r="Q114" s="2">
        <f t="shared" si="32"/>
        <v>2.3809523809523812E-2</v>
      </c>
    </row>
    <row r="115" spans="5:17" x14ac:dyDescent="0.25">
      <c r="E115" s="11" t="s">
        <v>4</v>
      </c>
      <c r="F115" s="11" t="s">
        <v>38</v>
      </c>
      <c r="G115" s="2" t="s">
        <v>1</v>
      </c>
      <c r="H115" s="2">
        <f t="shared" si="27"/>
        <v>8</v>
      </c>
      <c r="I115" s="2">
        <f t="shared" si="33"/>
        <v>20</v>
      </c>
      <c r="J115" s="2">
        <f t="shared" si="24"/>
        <v>0.4</v>
      </c>
      <c r="K115" s="2">
        <f t="shared" si="25"/>
        <v>12</v>
      </c>
      <c r="L115" s="2">
        <f t="shared" si="28"/>
        <v>2</v>
      </c>
      <c r="M115" s="2">
        <f t="shared" si="26"/>
        <v>0.16666666666666666</v>
      </c>
      <c r="N115" s="2">
        <f t="shared" si="29"/>
        <v>10</v>
      </c>
      <c r="O115" s="2">
        <f t="shared" si="30"/>
        <v>1</v>
      </c>
      <c r="P115" s="2">
        <f t="shared" si="31"/>
        <v>0.1</v>
      </c>
      <c r="Q115" s="2">
        <f t="shared" si="32"/>
        <v>6.6666666666666671E-3</v>
      </c>
    </row>
    <row r="116" spans="5:17" x14ac:dyDescent="0.25">
      <c r="E116" s="11" t="s">
        <v>38</v>
      </c>
      <c r="F116" s="11" t="s">
        <v>0</v>
      </c>
      <c r="G116" s="2" t="s">
        <v>1</v>
      </c>
      <c r="H116" s="11">
        <f t="shared" si="27"/>
        <v>2</v>
      </c>
      <c r="I116" s="2">
        <f t="shared" si="33"/>
        <v>20</v>
      </c>
      <c r="J116" s="2">
        <f t="shared" si="24"/>
        <v>0.1</v>
      </c>
      <c r="K116" s="2">
        <f t="shared" si="25"/>
        <v>18</v>
      </c>
      <c r="L116" s="2">
        <f t="shared" si="28"/>
        <v>1</v>
      </c>
      <c r="M116" s="2">
        <f t="shared" si="26"/>
        <v>5.5555555555555552E-2</v>
      </c>
      <c r="N116" s="2">
        <f t="shared" si="29"/>
        <v>17</v>
      </c>
      <c r="O116" s="2">
        <f t="shared" si="30"/>
        <v>1</v>
      </c>
      <c r="P116" s="2">
        <f t="shared" si="31"/>
        <v>5.8823529411764705E-2</v>
      </c>
      <c r="Q116" s="2">
        <f t="shared" si="32"/>
        <v>3.2679738562091506E-4</v>
      </c>
    </row>
    <row r="117" spans="5:17" x14ac:dyDescent="0.25">
      <c r="E117" s="11" t="s">
        <v>38</v>
      </c>
      <c r="F117" s="11" t="s">
        <v>2</v>
      </c>
      <c r="G117" s="2" t="s">
        <v>1</v>
      </c>
      <c r="H117" s="11">
        <f t="shared" si="27"/>
        <v>2</v>
      </c>
      <c r="I117" s="2">
        <f t="shared" si="33"/>
        <v>20</v>
      </c>
      <c r="J117" s="2">
        <f t="shared" si="24"/>
        <v>0.1</v>
      </c>
      <c r="K117" s="2">
        <f t="shared" si="25"/>
        <v>18</v>
      </c>
      <c r="L117" s="2">
        <f t="shared" si="28"/>
        <v>3</v>
      </c>
      <c r="M117" s="2">
        <f t="shared" si="26"/>
        <v>0.16666666666666666</v>
      </c>
      <c r="N117" s="2">
        <f t="shared" si="29"/>
        <v>15</v>
      </c>
      <c r="O117" s="2">
        <f t="shared" si="30"/>
        <v>1</v>
      </c>
      <c r="P117" s="2">
        <f t="shared" si="31"/>
        <v>6.6666666666666666E-2</v>
      </c>
      <c r="Q117" s="2">
        <f t="shared" si="32"/>
        <v>1.1111111111111111E-3</v>
      </c>
    </row>
    <row r="118" spans="5:17" x14ac:dyDescent="0.25">
      <c r="E118" s="11" t="s">
        <v>38</v>
      </c>
      <c r="F118" s="11" t="s">
        <v>3</v>
      </c>
      <c r="G118" s="2" t="s">
        <v>1</v>
      </c>
      <c r="H118" s="11">
        <f t="shared" si="27"/>
        <v>2</v>
      </c>
      <c r="I118" s="2">
        <f t="shared" si="33"/>
        <v>20</v>
      </c>
      <c r="J118" s="2">
        <f t="shared" si="24"/>
        <v>0.1</v>
      </c>
      <c r="K118" s="2">
        <f t="shared" si="25"/>
        <v>18</v>
      </c>
      <c r="L118" s="2">
        <f t="shared" si="28"/>
        <v>5</v>
      </c>
      <c r="M118" s="2">
        <f t="shared" si="26"/>
        <v>0.27777777777777779</v>
      </c>
      <c r="N118" s="2">
        <f t="shared" si="29"/>
        <v>13</v>
      </c>
      <c r="O118" s="2">
        <f t="shared" si="30"/>
        <v>1</v>
      </c>
      <c r="P118" s="2">
        <f t="shared" si="31"/>
        <v>7.6923076923076927E-2</v>
      </c>
      <c r="Q118" s="2">
        <f t="shared" si="32"/>
        <v>2.136752136752137E-3</v>
      </c>
    </row>
    <row r="119" spans="5:17" x14ac:dyDescent="0.25">
      <c r="E119" s="11" t="s">
        <v>38</v>
      </c>
      <c r="F119" s="11" t="s">
        <v>4</v>
      </c>
      <c r="G119" s="2" t="s">
        <v>1</v>
      </c>
      <c r="H119" s="11">
        <f t="shared" si="27"/>
        <v>2</v>
      </c>
      <c r="I119" s="2">
        <f t="shared" si="33"/>
        <v>20</v>
      </c>
      <c r="J119" s="2">
        <f t="shared" si="24"/>
        <v>0.1</v>
      </c>
      <c r="K119" s="2">
        <f t="shared" si="25"/>
        <v>18</v>
      </c>
      <c r="L119" s="2">
        <f t="shared" si="28"/>
        <v>8</v>
      </c>
      <c r="M119" s="2">
        <f t="shared" si="26"/>
        <v>0.44444444444444442</v>
      </c>
      <c r="N119" s="2">
        <f t="shared" si="29"/>
        <v>10</v>
      </c>
      <c r="O119" s="2">
        <f t="shared" si="30"/>
        <v>1</v>
      </c>
      <c r="P119" s="2">
        <f t="shared" si="31"/>
        <v>0.1</v>
      </c>
      <c r="Q119" s="2">
        <f t="shared" si="32"/>
        <v>4.4444444444444444E-3</v>
      </c>
    </row>
    <row r="120" spans="5:17" x14ac:dyDescent="0.25">
      <c r="P120" s="2" t="s">
        <v>12</v>
      </c>
      <c r="Q120" s="11">
        <f>SUM(Q100:Q119)</f>
        <v>9.6509866982003201E-2</v>
      </c>
    </row>
    <row r="122" spans="5:17" x14ac:dyDescent="0.25">
      <c r="G122" s="17" t="s">
        <v>27</v>
      </c>
    </row>
    <row r="123" spans="5:17" x14ac:dyDescent="0.25">
      <c r="G123" s="2" t="s">
        <v>7</v>
      </c>
      <c r="H123" s="2" t="s">
        <v>112</v>
      </c>
      <c r="I123" s="2" t="s">
        <v>37</v>
      </c>
      <c r="J123" s="2" t="s">
        <v>9</v>
      </c>
      <c r="M123" s="3"/>
      <c r="N123" s="3"/>
    </row>
    <row r="124" spans="5:17" x14ac:dyDescent="0.25">
      <c r="G124" s="2" t="s">
        <v>2</v>
      </c>
      <c r="H124" s="2">
        <f>VLOOKUP(G124,$B$4:$C$9,2)</f>
        <v>3</v>
      </c>
      <c r="I124" s="2">
        <f>$C$10</f>
        <v>20</v>
      </c>
      <c r="J124" s="2">
        <f t="shared" ref="J124" si="34">H124/I124</f>
        <v>0.15</v>
      </c>
      <c r="M124" s="3"/>
      <c r="N124" s="3"/>
    </row>
    <row r="125" spans="5:17" x14ac:dyDescent="0.25">
      <c r="I125" s="2" t="s">
        <v>12</v>
      </c>
      <c r="J125" s="2">
        <f>SUM(J124)</f>
        <v>0.15</v>
      </c>
    </row>
    <row r="127" spans="5:17" x14ac:dyDescent="0.25">
      <c r="F127" s="17" t="s">
        <v>28</v>
      </c>
    </row>
    <row r="128" spans="5:17" x14ac:dyDescent="0.25">
      <c r="F128" s="2" t="s">
        <v>7</v>
      </c>
      <c r="G128" s="2" t="s">
        <v>8</v>
      </c>
      <c r="H128" s="2" t="s">
        <v>112</v>
      </c>
      <c r="I128" s="2" t="s">
        <v>37</v>
      </c>
      <c r="J128" s="2" t="s">
        <v>9</v>
      </c>
      <c r="K128" s="2" t="s">
        <v>36</v>
      </c>
      <c r="L128" s="2" t="s">
        <v>113</v>
      </c>
      <c r="M128" s="2" t="s">
        <v>10</v>
      </c>
      <c r="N128" s="2" t="s">
        <v>11</v>
      </c>
    </row>
    <row r="129" spans="5:17" x14ac:dyDescent="0.25">
      <c r="F129" s="2" t="s">
        <v>0</v>
      </c>
      <c r="G129" s="2" t="s">
        <v>2</v>
      </c>
      <c r="H129" s="2">
        <f>VLOOKUP(F129,$B$4:$C$9,2)</f>
        <v>1</v>
      </c>
      <c r="I129" s="2">
        <f>$C$10</f>
        <v>20</v>
      </c>
      <c r="J129" s="2">
        <f>H129/I129</f>
        <v>0.05</v>
      </c>
      <c r="K129" s="2">
        <f>I129-H129</f>
        <v>19</v>
      </c>
      <c r="L129" s="2">
        <f>VLOOKUP(G129,$B$4:$C$9,2)</f>
        <v>3</v>
      </c>
      <c r="M129" s="2">
        <f>L129/K129</f>
        <v>0.15789473684210525</v>
      </c>
      <c r="N129" s="2">
        <f>J129*M129</f>
        <v>7.8947368421052634E-3</v>
      </c>
    </row>
    <row r="130" spans="5:17" x14ac:dyDescent="0.25">
      <c r="F130" s="2" t="s">
        <v>1</v>
      </c>
      <c r="G130" s="2" t="s">
        <v>2</v>
      </c>
      <c r="H130" s="2">
        <f t="shared" ref="H130:H133" si="35">VLOOKUP(F130,$B$4:$C$9,2)</f>
        <v>1</v>
      </c>
      <c r="I130" s="2">
        <f>$C$10</f>
        <v>20</v>
      </c>
      <c r="J130" s="2">
        <f t="shared" ref="J130:J133" si="36">H130/I130</f>
        <v>0.05</v>
      </c>
      <c r="K130" s="2">
        <f t="shared" ref="K130:K133" si="37">I130-H130</f>
        <v>19</v>
      </c>
      <c r="L130" s="2">
        <f t="shared" ref="L130:L133" si="38">VLOOKUP(G130,$B$4:$C$9,2)</f>
        <v>3</v>
      </c>
      <c r="M130" s="2">
        <f t="shared" ref="M130:M133" si="39">L130/K130</f>
        <v>0.15789473684210525</v>
      </c>
      <c r="N130" s="2">
        <f t="shared" ref="N130:N133" si="40">J130*M130</f>
        <v>7.8947368421052634E-3</v>
      </c>
    </row>
    <row r="131" spans="5:17" x14ac:dyDescent="0.25">
      <c r="F131" s="2" t="s">
        <v>3</v>
      </c>
      <c r="G131" s="2" t="s">
        <v>2</v>
      </c>
      <c r="H131" s="2">
        <f t="shared" si="35"/>
        <v>5</v>
      </c>
      <c r="I131" s="2">
        <f>$C$10</f>
        <v>20</v>
      </c>
      <c r="J131" s="2">
        <f t="shared" si="36"/>
        <v>0.25</v>
      </c>
      <c r="K131" s="2">
        <f t="shared" si="37"/>
        <v>15</v>
      </c>
      <c r="L131" s="2">
        <f t="shared" si="38"/>
        <v>3</v>
      </c>
      <c r="M131" s="2">
        <f t="shared" si="39"/>
        <v>0.2</v>
      </c>
      <c r="N131" s="2">
        <f t="shared" si="40"/>
        <v>0.05</v>
      </c>
    </row>
    <row r="132" spans="5:17" x14ac:dyDescent="0.25">
      <c r="F132" s="2" t="s">
        <v>4</v>
      </c>
      <c r="G132" s="2" t="s">
        <v>2</v>
      </c>
      <c r="H132" s="2">
        <f t="shared" si="35"/>
        <v>8</v>
      </c>
      <c r="I132" s="2">
        <f>$C$10</f>
        <v>20</v>
      </c>
      <c r="J132" s="2">
        <f t="shared" si="36"/>
        <v>0.4</v>
      </c>
      <c r="K132" s="2">
        <f t="shared" si="37"/>
        <v>12</v>
      </c>
      <c r="L132" s="2">
        <f t="shared" si="38"/>
        <v>3</v>
      </c>
      <c r="M132" s="2">
        <f t="shared" si="39"/>
        <v>0.25</v>
      </c>
      <c r="N132" s="2">
        <f t="shared" si="40"/>
        <v>0.1</v>
      </c>
    </row>
    <row r="133" spans="5:17" x14ac:dyDescent="0.25">
      <c r="F133" s="11" t="s">
        <v>38</v>
      </c>
      <c r="G133" s="2" t="s">
        <v>2</v>
      </c>
      <c r="H133" s="2">
        <f t="shared" si="35"/>
        <v>2</v>
      </c>
      <c r="I133" s="2">
        <f>$C$10</f>
        <v>20</v>
      </c>
      <c r="J133" s="2">
        <f t="shared" si="36"/>
        <v>0.1</v>
      </c>
      <c r="K133" s="2">
        <f t="shared" si="37"/>
        <v>18</v>
      </c>
      <c r="L133" s="2">
        <f t="shared" si="38"/>
        <v>3</v>
      </c>
      <c r="M133" s="2">
        <f t="shared" si="39"/>
        <v>0.16666666666666666</v>
      </c>
      <c r="N133" s="2">
        <f t="shared" si="40"/>
        <v>1.6666666666666666E-2</v>
      </c>
    </row>
    <row r="134" spans="5:17" x14ac:dyDescent="0.25">
      <c r="M134" s="6" t="s">
        <v>12</v>
      </c>
      <c r="N134" s="6">
        <f>SUM(N129:N133)</f>
        <v>0.18245614035087721</v>
      </c>
    </row>
    <row r="136" spans="5:17" x14ac:dyDescent="0.25">
      <c r="E136" s="17" t="s">
        <v>29</v>
      </c>
    </row>
    <row r="137" spans="5:17" x14ac:dyDescent="0.25">
      <c r="E137" s="2" t="s">
        <v>7</v>
      </c>
      <c r="F137" s="2" t="s">
        <v>8</v>
      </c>
      <c r="G137" s="2" t="s">
        <v>14</v>
      </c>
      <c r="H137" s="2" t="s">
        <v>112</v>
      </c>
      <c r="I137" s="2" t="s">
        <v>37</v>
      </c>
      <c r="J137" s="2" t="s">
        <v>9</v>
      </c>
      <c r="K137" s="2" t="s">
        <v>36</v>
      </c>
      <c r="L137" s="2" t="s">
        <v>113</v>
      </c>
      <c r="M137" s="2" t="s">
        <v>10</v>
      </c>
      <c r="N137" s="2" t="s">
        <v>36</v>
      </c>
      <c r="O137" s="2" t="s">
        <v>114</v>
      </c>
      <c r="P137" s="2" t="s">
        <v>13</v>
      </c>
      <c r="Q137" s="2" t="s">
        <v>11</v>
      </c>
    </row>
    <row r="138" spans="5:17" x14ac:dyDescent="0.25">
      <c r="E138" s="2" t="s">
        <v>0</v>
      </c>
      <c r="F138" s="2" t="s">
        <v>1</v>
      </c>
      <c r="G138" s="2" t="s">
        <v>2</v>
      </c>
      <c r="H138" s="2">
        <f>VLOOKUP(E138,$B$4:$C$9,2)</f>
        <v>1</v>
      </c>
      <c r="I138" s="2">
        <f>$C$10</f>
        <v>20</v>
      </c>
      <c r="J138" s="2">
        <f t="shared" ref="J138:J157" si="41">H138/I138</f>
        <v>0.05</v>
      </c>
      <c r="K138" s="2">
        <f t="shared" ref="K138:K157" si="42">I138-H138</f>
        <v>19</v>
      </c>
      <c r="L138" s="2">
        <f>VLOOKUP(F138,$B$4:$C$9,2)</f>
        <v>1</v>
      </c>
      <c r="M138" s="2">
        <f t="shared" ref="M138:M157" si="43">L138/K138</f>
        <v>5.2631578947368418E-2</v>
      </c>
      <c r="N138" s="2">
        <f>K138-L138</f>
        <v>18</v>
      </c>
      <c r="O138" s="2">
        <f>VLOOKUP(G138,$B$4:$C$9,2)</f>
        <v>3</v>
      </c>
      <c r="P138" s="2">
        <f>O138/N138</f>
        <v>0.16666666666666666</v>
      </c>
      <c r="Q138" s="2">
        <f>J138*M138*P138</f>
        <v>4.3859649122807013E-4</v>
      </c>
    </row>
    <row r="139" spans="5:17" x14ac:dyDescent="0.25">
      <c r="E139" s="2" t="s">
        <v>0</v>
      </c>
      <c r="F139" s="2" t="s">
        <v>3</v>
      </c>
      <c r="G139" s="2" t="s">
        <v>2</v>
      </c>
      <c r="H139" s="2">
        <f t="shared" ref="H139:H157" si="44">VLOOKUP(E139,$B$4:$C$9,2)</f>
        <v>1</v>
      </c>
      <c r="I139" s="2">
        <f>$C$10</f>
        <v>20</v>
      </c>
      <c r="J139" s="2">
        <f t="shared" si="41"/>
        <v>0.05</v>
      </c>
      <c r="K139" s="2">
        <f t="shared" si="42"/>
        <v>19</v>
      </c>
      <c r="L139" s="2">
        <f t="shared" ref="L139:L157" si="45">VLOOKUP(F139,$B$4:$C$9,2)</f>
        <v>5</v>
      </c>
      <c r="M139" s="2">
        <f t="shared" si="43"/>
        <v>0.26315789473684209</v>
      </c>
      <c r="N139" s="2">
        <f t="shared" ref="N139:N157" si="46">K139-L139</f>
        <v>14</v>
      </c>
      <c r="O139" s="2">
        <f t="shared" ref="O139:O157" si="47">VLOOKUP(G139,$B$4:$C$9,2)</f>
        <v>3</v>
      </c>
      <c r="P139" s="2">
        <f t="shared" ref="P139:P157" si="48">O139/N139</f>
        <v>0.21428571428571427</v>
      </c>
      <c r="Q139" s="2">
        <f t="shared" ref="Q139:Q157" si="49">J139*M139*P139</f>
        <v>2.819548872180451E-3</v>
      </c>
    </row>
    <row r="140" spans="5:17" x14ac:dyDescent="0.25">
      <c r="E140" s="2" t="s">
        <v>0</v>
      </c>
      <c r="F140" s="2" t="s">
        <v>4</v>
      </c>
      <c r="G140" s="2" t="s">
        <v>2</v>
      </c>
      <c r="H140" s="2">
        <f t="shared" si="44"/>
        <v>1</v>
      </c>
      <c r="I140" s="2">
        <f>$C$10</f>
        <v>20</v>
      </c>
      <c r="J140" s="2">
        <f t="shared" si="41"/>
        <v>0.05</v>
      </c>
      <c r="K140" s="2">
        <f t="shared" si="42"/>
        <v>19</v>
      </c>
      <c r="L140" s="2">
        <f t="shared" si="45"/>
        <v>8</v>
      </c>
      <c r="M140" s="2">
        <f t="shared" si="43"/>
        <v>0.42105263157894735</v>
      </c>
      <c r="N140" s="2">
        <f t="shared" si="46"/>
        <v>11</v>
      </c>
      <c r="O140" s="2">
        <f t="shared" si="47"/>
        <v>3</v>
      </c>
      <c r="P140" s="2">
        <f t="shared" si="48"/>
        <v>0.27272727272727271</v>
      </c>
      <c r="Q140" s="2">
        <f t="shared" si="49"/>
        <v>5.7416267942583723E-3</v>
      </c>
    </row>
    <row r="141" spans="5:17" x14ac:dyDescent="0.25">
      <c r="E141" s="2" t="s">
        <v>0</v>
      </c>
      <c r="F141" s="2" t="s">
        <v>38</v>
      </c>
      <c r="G141" s="2" t="s">
        <v>2</v>
      </c>
      <c r="H141" s="2">
        <f t="shared" si="44"/>
        <v>1</v>
      </c>
      <c r="I141" s="2">
        <f t="shared" ref="I141:I157" si="50">$C$10</f>
        <v>20</v>
      </c>
      <c r="J141" s="2">
        <f t="shared" si="41"/>
        <v>0.05</v>
      </c>
      <c r="K141" s="2">
        <f t="shared" si="42"/>
        <v>19</v>
      </c>
      <c r="L141" s="2">
        <f t="shared" si="45"/>
        <v>2</v>
      </c>
      <c r="M141" s="2">
        <f t="shared" si="43"/>
        <v>0.10526315789473684</v>
      </c>
      <c r="N141" s="2">
        <f t="shared" si="46"/>
        <v>17</v>
      </c>
      <c r="O141" s="2">
        <f t="shared" si="47"/>
        <v>3</v>
      </c>
      <c r="P141" s="2">
        <f t="shared" si="48"/>
        <v>0.17647058823529413</v>
      </c>
      <c r="Q141" s="2">
        <f t="shared" si="49"/>
        <v>9.2879256965944278E-4</v>
      </c>
    </row>
    <row r="142" spans="5:17" x14ac:dyDescent="0.25">
      <c r="E142" s="2" t="s">
        <v>1</v>
      </c>
      <c r="F142" s="2" t="s">
        <v>0</v>
      </c>
      <c r="G142" s="2" t="s">
        <v>2</v>
      </c>
      <c r="H142" s="2">
        <f t="shared" si="44"/>
        <v>1</v>
      </c>
      <c r="I142" s="2">
        <f t="shared" si="50"/>
        <v>20</v>
      </c>
      <c r="J142" s="2">
        <f t="shared" si="41"/>
        <v>0.05</v>
      </c>
      <c r="K142" s="2">
        <f t="shared" si="42"/>
        <v>19</v>
      </c>
      <c r="L142" s="2">
        <f t="shared" si="45"/>
        <v>1</v>
      </c>
      <c r="M142" s="2">
        <f t="shared" si="43"/>
        <v>5.2631578947368418E-2</v>
      </c>
      <c r="N142" s="2">
        <f t="shared" si="46"/>
        <v>18</v>
      </c>
      <c r="O142" s="2">
        <f t="shared" si="47"/>
        <v>3</v>
      </c>
      <c r="P142" s="2">
        <f t="shared" si="48"/>
        <v>0.16666666666666666</v>
      </c>
      <c r="Q142" s="2">
        <f t="shared" si="49"/>
        <v>4.3859649122807013E-4</v>
      </c>
    </row>
    <row r="143" spans="5:17" x14ac:dyDescent="0.25">
      <c r="E143" s="2" t="s">
        <v>1</v>
      </c>
      <c r="F143" s="2" t="s">
        <v>3</v>
      </c>
      <c r="G143" s="2" t="s">
        <v>2</v>
      </c>
      <c r="H143" s="2">
        <f t="shared" si="44"/>
        <v>1</v>
      </c>
      <c r="I143" s="2">
        <f t="shared" si="50"/>
        <v>20</v>
      </c>
      <c r="J143" s="2">
        <f t="shared" si="41"/>
        <v>0.05</v>
      </c>
      <c r="K143" s="2">
        <f t="shared" si="42"/>
        <v>19</v>
      </c>
      <c r="L143" s="2">
        <f t="shared" si="45"/>
        <v>5</v>
      </c>
      <c r="M143" s="2">
        <f t="shared" si="43"/>
        <v>0.26315789473684209</v>
      </c>
      <c r="N143" s="2">
        <f t="shared" si="46"/>
        <v>14</v>
      </c>
      <c r="O143" s="2">
        <f t="shared" si="47"/>
        <v>3</v>
      </c>
      <c r="P143" s="2">
        <f t="shared" si="48"/>
        <v>0.21428571428571427</v>
      </c>
      <c r="Q143" s="2">
        <f t="shared" si="49"/>
        <v>2.819548872180451E-3</v>
      </c>
    </row>
    <row r="144" spans="5:17" x14ac:dyDescent="0.25">
      <c r="E144" s="2" t="s">
        <v>1</v>
      </c>
      <c r="F144" s="2" t="s">
        <v>4</v>
      </c>
      <c r="G144" s="2" t="s">
        <v>2</v>
      </c>
      <c r="H144" s="2">
        <f t="shared" si="44"/>
        <v>1</v>
      </c>
      <c r="I144" s="2">
        <f t="shared" si="50"/>
        <v>20</v>
      </c>
      <c r="J144" s="2">
        <f t="shared" si="41"/>
        <v>0.05</v>
      </c>
      <c r="K144" s="2">
        <f t="shared" si="42"/>
        <v>19</v>
      </c>
      <c r="L144" s="2">
        <f t="shared" si="45"/>
        <v>8</v>
      </c>
      <c r="M144" s="2">
        <f t="shared" si="43"/>
        <v>0.42105263157894735</v>
      </c>
      <c r="N144" s="2">
        <f t="shared" si="46"/>
        <v>11</v>
      </c>
      <c r="O144" s="2">
        <f t="shared" si="47"/>
        <v>3</v>
      </c>
      <c r="P144" s="2">
        <f t="shared" si="48"/>
        <v>0.27272727272727271</v>
      </c>
      <c r="Q144" s="2">
        <f t="shared" si="49"/>
        <v>5.7416267942583723E-3</v>
      </c>
    </row>
    <row r="145" spans="5:17" x14ac:dyDescent="0.25">
      <c r="E145" s="2" t="s">
        <v>1</v>
      </c>
      <c r="F145" s="2" t="s">
        <v>38</v>
      </c>
      <c r="G145" s="2" t="s">
        <v>2</v>
      </c>
      <c r="H145" s="2">
        <f t="shared" si="44"/>
        <v>1</v>
      </c>
      <c r="I145" s="2">
        <f t="shared" si="50"/>
        <v>20</v>
      </c>
      <c r="J145" s="2">
        <f t="shared" si="41"/>
        <v>0.05</v>
      </c>
      <c r="K145" s="2">
        <f t="shared" si="42"/>
        <v>19</v>
      </c>
      <c r="L145" s="2">
        <f t="shared" si="45"/>
        <v>2</v>
      </c>
      <c r="M145" s="2">
        <f t="shared" si="43"/>
        <v>0.10526315789473684</v>
      </c>
      <c r="N145" s="2">
        <f t="shared" si="46"/>
        <v>17</v>
      </c>
      <c r="O145" s="2">
        <f t="shared" si="47"/>
        <v>3</v>
      </c>
      <c r="P145" s="2">
        <f t="shared" si="48"/>
        <v>0.17647058823529413</v>
      </c>
      <c r="Q145" s="2">
        <f t="shared" si="49"/>
        <v>9.2879256965944278E-4</v>
      </c>
    </row>
    <row r="146" spans="5:17" x14ac:dyDescent="0.25">
      <c r="E146" s="2" t="s">
        <v>3</v>
      </c>
      <c r="F146" s="2" t="s">
        <v>0</v>
      </c>
      <c r="G146" s="2" t="s">
        <v>2</v>
      </c>
      <c r="H146" s="2">
        <f t="shared" si="44"/>
        <v>5</v>
      </c>
      <c r="I146" s="2">
        <f t="shared" si="50"/>
        <v>20</v>
      </c>
      <c r="J146" s="2">
        <f t="shared" si="41"/>
        <v>0.25</v>
      </c>
      <c r="K146" s="2">
        <f t="shared" si="42"/>
        <v>15</v>
      </c>
      <c r="L146" s="2">
        <f t="shared" si="45"/>
        <v>1</v>
      </c>
      <c r="M146" s="2">
        <f t="shared" si="43"/>
        <v>6.6666666666666666E-2</v>
      </c>
      <c r="N146" s="2">
        <f t="shared" si="46"/>
        <v>14</v>
      </c>
      <c r="O146" s="2">
        <f t="shared" si="47"/>
        <v>3</v>
      </c>
      <c r="P146" s="2">
        <f t="shared" si="48"/>
        <v>0.21428571428571427</v>
      </c>
      <c r="Q146" s="2">
        <f t="shared" si="49"/>
        <v>3.5714285714285713E-3</v>
      </c>
    </row>
    <row r="147" spans="5:17" x14ac:dyDescent="0.25">
      <c r="E147" s="2" t="s">
        <v>3</v>
      </c>
      <c r="F147" s="2" t="s">
        <v>1</v>
      </c>
      <c r="G147" s="2" t="s">
        <v>2</v>
      </c>
      <c r="H147" s="2">
        <f t="shared" si="44"/>
        <v>5</v>
      </c>
      <c r="I147" s="2">
        <f t="shared" si="50"/>
        <v>20</v>
      </c>
      <c r="J147" s="2">
        <f t="shared" si="41"/>
        <v>0.25</v>
      </c>
      <c r="K147" s="2">
        <f t="shared" si="42"/>
        <v>15</v>
      </c>
      <c r="L147" s="2">
        <f t="shared" si="45"/>
        <v>1</v>
      </c>
      <c r="M147" s="2">
        <f t="shared" si="43"/>
        <v>6.6666666666666666E-2</v>
      </c>
      <c r="N147" s="2">
        <f t="shared" si="46"/>
        <v>14</v>
      </c>
      <c r="O147" s="2">
        <f t="shared" si="47"/>
        <v>3</v>
      </c>
      <c r="P147" s="2">
        <f t="shared" si="48"/>
        <v>0.21428571428571427</v>
      </c>
      <c r="Q147" s="2">
        <f t="shared" si="49"/>
        <v>3.5714285714285713E-3</v>
      </c>
    </row>
    <row r="148" spans="5:17" x14ac:dyDescent="0.25">
      <c r="E148" s="2" t="s">
        <v>3</v>
      </c>
      <c r="F148" s="2" t="s">
        <v>4</v>
      </c>
      <c r="G148" s="2" t="s">
        <v>2</v>
      </c>
      <c r="H148" s="2">
        <f t="shared" si="44"/>
        <v>5</v>
      </c>
      <c r="I148" s="2">
        <f t="shared" si="50"/>
        <v>20</v>
      </c>
      <c r="J148" s="2">
        <f t="shared" si="41"/>
        <v>0.25</v>
      </c>
      <c r="K148" s="2">
        <f t="shared" si="42"/>
        <v>15</v>
      </c>
      <c r="L148" s="2">
        <f t="shared" si="45"/>
        <v>8</v>
      </c>
      <c r="M148" s="2">
        <f t="shared" si="43"/>
        <v>0.53333333333333333</v>
      </c>
      <c r="N148" s="2">
        <f t="shared" si="46"/>
        <v>7</v>
      </c>
      <c r="O148" s="2">
        <f t="shared" si="47"/>
        <v>3</v>
      </c>
      <c r="P148" s="2">
        <f t="shared" si="48"/>
        <v>0.42857142857142855</v>
      </c>
      <c r="Q148" s="2">
        <f t="shared" si="49"/>
        <v>5.7142857142857141E-2</v>
      </c>
    </row>
    <row r="149" spans="5:17" x14ac:dyDescent="0.25">
      <c r="E149" s="2" t="s">
        <v>3</v>
      </c>
      <c r="F149" s="2" t="s">
        <v>38</v>
      </c>
      <c r="G149" s="2" t="s">
        <v>2</v>
      </c>
      <c r="H149" s="2">
        <f t="shared" si="44"/>
        <v>5</v>
      </c>
      <c r="I149" s="2">
        <f t="shared" si="50"/>
        <v>20</v>
      </c>
      <c r="J149" s="2">
        <f t="shared" si="41"/>
        <v>0.25</v>
      </c>
      <c r="K149" s="2">
        <f t="shared" si="42"/>
        <v>15</v>
      </c>
      <c r="L149" s="2">
        <f t="shared" si="45"/>
        <v>2</v>
      </c>
      <c r="M149" s="2">
        <f t="shared" si="43"/>
        <v>0.13333333333333333</v>
      </c>
      <c r="N149" s="2">
        <f t="shared" si="46"/>
        <v>13</v>
      </c>
      <c r="O149" s="2">
        <f t="shared" si="47"/>
        <v>3</v>
      </c>
      <c r="P149" s="2">
        <f t="shared" si="48"/>
        <v>0.23076923076923078</v>
      </c>
      <c r="Q149" s="2">
        <f t="shared" si="49"/>
        <v>7.6923076923076927E-3</v>
      </c>
    </row>
    <row r="150" spans="5:17" x14ac:dyDescent="0.25">
      <c r="E150" s="11" t="s">
        <v>4</v>
      </c>
      <c r="F150" s="11" t="s">
        <v>0</v>
      </c>
      <c r="G150" s="2" t="s">
        <v>2</v>
      </c>
      <c r="H150" s="2">
        <f t="shared" si="44"/>
        <v>8</v>
      </c>
      <c r="I150" s="2">
        <f t="shared" si="50"/>
        <v>20</v>
      </c>
      <c r="J150" s="2">
        <f t="shared" si="41"/>
        <v>0.4</v>
      </c>
      <c r="K150" s="2">
        <f t="shared" si="42"/>
        <v>12</v>
      </c>
      <c r="L150" s="2">
        <f t="shared" si="45"/>
        <v>1</v>
      </c>
      <c r="M150" s="2">
        <f t="shared" si="43"/>
        <v>8.3333333333333329E-2</v>
      </c>
      <c r="N150" s="2">
        <f t="shared" si="46"/>
        <v>11</v>
      </c>
      <c r="O150" s="2">
        <f t="shared" si="47"/>
        <v>3</v>
      </c>
      <c r="P150" s="2">
        <f t="shared" si="48"/>
        <v>0.27272727272727271</v>
      </c>
      <c r="Q150" s="2">
        <f t="shared" si="49"/>
        <v>9.0909090909090905E-3</v>
      </c>
    </row>
    <row r="151" spans="5:17" x14ac:dyDescent="0.25">
      <c r="E151" s="11" t="s">
        <v>4</v>
      </c>
      <c r="F151" s="11" t="s">
        <v>1</v>
      </c>
      <c r="G151" s="2" t="s">
        <v>2</v>
      </c>
      <c r="H151" s="2">
        <f t="shared" si="44"/>
        <v>8</v>
      </c>
      <c r="I151" s="2">
        <f t="shared" si="50"/>
        <v>20</v>
      </c>
      <c r="J151" s="2">
        <f t="shared" si="41"/>
        <v>0.4</v>
      </c>
      <c r="K151" s="2">
        <f t="shared" si="42"/>
        <v>12</v>
      </c>
      <c r="L151" s="2">
        <f t="shared" si="45"/>
        <v>1</v>
      </c>
      <c r="M151" s="2">
        <f t="shared" si="43"/>
        <v>8.3333333333333329E-2</v>
      </c>
      <c r="N151" s="2">
        <f t="shared" si="46"/>
        <v>11</v>
      </c>
      <c r="O151" s="2">
        <f t="shared" si="47"/>
        <v>3</v>
      </c>
      <c r="P151" s="2">
        <f t="shared" si="48"/>
        <v>0.27272727272727271</v>
      </c>
      <c r="Q151" s="2">
        <f t="shared" si="49"/>
        <v>9.0909090909090905E-3</v>
      </c>
    </row>
    <row r="152" spans="5:17" x14ac:dyDescent="0.25">
      <c r="E152" s="11" t="s">
        <v>4</v>
      </c>
      <c r="F152" s="11" t="s">
        <v>3</v>
      </c>
      <c r="G152" s="2" t="s">
        <v>2</v>
      </c>
      <c r="H152" s="2">
        <f t="shared" si="44"/>
        <v>8</v>
      </c>
      <c r="I152" s="2">
        <f t="shared" si="50"/>
        <v>20</v>
      </c>
      <c r="J152" s="2">
        <f t="shared" si="41"/>
        <v>0.4</v>
      </c>
      <c r="K152" s="2">
        <f t="shared" si="42"/>
        <v>12</v>
      </c>
      <c r="L152" s="2">
        <f t="shared" si="45"/>
        <v>5</v>
      </c>
      <c r="M152" s="2">
        <f t="shared" si="43"/>
        <v>0.41666666666666669</v>
      </c>
      <c r="N152" s="2">
        <f t="shared" si="46"/>
        <v>7</v>
      </c>
      <c r="O152" s="2">
        <f t="shared" si="47"/>
        <v>3</v>
      </c>
      <c r="P152" s="2">
        <f t="shared" si="48"/>
        <v>0.42857142857142855</v>
      </c>
      <c r="Q152" s="2">
        <f t="shared" si="49"/>
        <v>7.1428571428571438E-2</v>
      </c>
    </row>
    <row r="153" spans="5:17" x14ac:dyDescent="0.25">
      <c r="E153" s="11" t="s">
        <v>4</v>
      </c>
      <c r="F153" s="11" t="s">
        <v>38</v>
      </c>
      <c r="G153" s="2" t="s">
        <v>2</v>
      </c>
      <c r="H153" s="2">
        <f t="shared" si="44"/>
        <v>8</v>
      </c>
      <c r="I153" s="2">
        <f t="shared" si="50"/>
        <v>20</v>
      </c>
      <c r="J153" s="2">
        <f t="shared" si="41"/>
        <v>0.4</v>
      </c>
      <c r="K153" s="2">
        <f t="shared" si="42"/>
        <v>12</v>
      </c>
      <c r="L153" s="2">
        <f t="shared" si="45"/>
        <v>2</v>
      </c>
      <c r="M153" s="2">
        <f t="shared" si="43"/>
        <v>0.16666666666666666</v>
      </c>
      <c r="N153" s="2">
        <f t="shared" si="46"/>
        <v>10</v>
      </c>
      <c r="O153" s="2">
        <f t="shared" si="47"/>
        <v>3</v>
      </c>
      <c r="P153" s="2">
        <f t="shared" si="48"/>
        <v>0.3</v>
      </c>
      <c r="Q153" s="2">
        <f t="shared" si="49"/>
        <v>0.02</v>
      </c>
    </row>
    <row r="154" spans="5:17" x14ac:dyDescent="0.25">
      <c r="E154" s="11" t="s">
        <v>38</v>
      </c>
      <c r="F154" s="11" t="s">
        <v>0</v>
      </c>
      <c r="G154" s="2" t="s">
        <v>2</v>
      </c>
      <c r="H154" s="11">
        <f t="shared" si="44"/>
        <v>2</v>
      </c>
      <c r="I154" s="2">
        <f t="shared" si="50"/>
        <v>20</v>
      </c>
      <c r="J154" s="2">
        <f t="shared" si="41"/>
        <v>0.1</v>
      </c>
      <c r="K154" s="2">
        <f t="shared" si="42"/>
        <v>18</v>
      </c>
      <c r="L154" s="2">
        <f t="shared" si="45"/>
        <v>1</v>
      </c>
      <c r="M154" s="2">
        <f t="shared" si="43"/>
        <v>5.5555555555555552E-2</v>
      </c>
      <c r="N154" s="2">
        <f t="shared" si="46"/>
        <v>17</v>
      </c>
      <c r="O154" s="2">
        <f t="shared" si="47"/>
        <v>3</v>
      </c>
      <c r="P154" s="2">
        <f t="shared" si="48"/>
        <v>0.17647058823529413</v>
      </c>
      <c r="Q154" s="2">
        <f t="shared" si="49"/>
        <v>9.803921568627453E-4</v>
      </c>
    </row>
    <row r="155" spans="5:17" x14ac:dyDescent="0.25">
      <c r="E155" s="11" t="s">
        <v>38</v>
      </c>
      <c r="F155" s="11" t="s">
        <v>1</v>
      </c>
      <c r="G155" s="2" t="s">
        <v>2</v>
      </c>
      <c r="H155" s="11">
        <f t="shared" si="44"/>
        <v>2</v>
      </c>
      <c r="I155" s="2">
        <f t="shared" si="50"/>
        <v>20</v>
      </c>
      <c r="J155" s="2">
        <f t="shared" si="41"/>
        <v>0.1</v>
      </c>
      <c r="K155" s="2">
        <f t="shared" si="42"/>
        <v>18</v>
      </c>
      <c r="L155" s="2">
        <f t="shared" si="45"/>
        <v>1</v>
      </c>
      <c r="M155" s="2">
        <f t="shared" si="43"/>
        <v>5.5555555555555552E-2</v>
      </c>
      <c r="N155" s="2">
        <f t="shared" si="46"/>
        <v>17</v>
      </c>
      <c r="O155" s="2">
        <f t="shared" si="47"/>
        <v>3</v>
      </c>
      <c r="P155" s="2">
        <f t="shared" si="48"/>
        <v>0.17647058823529413</v>
      </c>
      <c r="Q155" s="2">
        <f t="shared" si="49"/>
        <v>9.803921568627453E-4</v>
      </c>
    </row>
    <row r="156" spans="5:17" x14ac:dyDescent="0.25">
      <c r="E156" s="11" t="s">
        <v>38</v>
      </c>
      <c r="F156" s="11" t="s">
        <v>3</v>
      </c>
      <c r="G156" s="2" t="s">
        <v>2</v>
      </c>
      <c r="H156" s="11">
        <f t="shared" si="44"/>
        <v>2</v>
      </c>
      <c r="I156" s="2">
        <f t="shared" si="50"/>
        <v>20</v>
      </c>
      <c r="J156" s="2">
        <f t="shared" si="41"/>
        <v>0.1</v>
      </c>
      <c r="K156" s="2">
        <f t="shared" si="42"/>
        <v>18</v>
      </c>
      <c r="L156" s="2">
        <f t="shared" si="45"/>
        <v>5</v>
      </c>
      <c r="M156" s="2">
        <f t="shared" si="43"/>
        <v>0.27777777777777779</v>
      </c>
      <c r="N156" s="2">
        <f t="shared" si="46"/>
        <v>13</v>
      </c>
      <c r="O156" s="2">
        <f t="shared" si="47"/>
        <v>3</v>
      </c>
      <c r="P156" s="2">
        <f t="shared" si="48"/>
        <v>0.23076923076923078</v>
      </c>
      <c r="Q156" s="2">
        <f t="shared" si="49"/>
        <v>6.4102564102564109E-3</v>
      </c>
    </row>
    <row r="157" spans="5:17" x14ac:dyDescent="0.25">
      <c r="E157" s="11" t="s">
        <v>38</v>
      </c>
      <c r="F157" s="11" t="s">
        <v>4</v>
      </c>
      <c r="G157" s="2" t="s">
        <v>2</v>
      </c>
      <c r="H157" s="11">
        <f t="shared" si="44"/>
        <v>2</v>
      </c>
      <c r="I157" s="2">
        <f t="shared" si="50"/>
        <v>20</v>
      </c>
      <c r="J157" s="2">
        <f t="shared" si="41"/>
        <v>0.1</v>
      </c>
      <c r="K157" s="2">
        <f t="shared" si="42"/>
        <v>18</v>
      </c>
      <c r="L157" s="2">
        <f t="shared" si="45"/>
        <v>8</v>
      </c>
      <c r="M157" s="2">
        <f t="shared" si="43"/>
        <v>0.44444444444444442</v>
      </c>
      <c r="N157" s="2">
        <f t="shared" si="46"/>
        <v>10</v>
      </c>
      <c r="O157" s="2">
        <f t="shared" si="47"/>
        <v>3</v>
      </c>
      <c r="P157" s="2">
        <f t="shared" si="48"/>
        <v>0.3</v>
      </c>
      <c r="Q157" s="2">
        <f t="shared" si="49"/>
        <v>1.3333333333333334E-2</v>
      </c>
    </row>
    <row r="158" spans="5:17" x14ac:dyDescent="0.25">
      <c r="P158" s="2" t="s">
        <v>12</v>
      </c>
      <c r="Q158" s="11">
        <f>SUM(Q138:Q157)</f>
        <v>0.22314991510037949</v>
      </c>
    </row>
    <row r="160" spans="5:17" x14ac:dyDescent="0.25">
      <c r="G160" s="18" t="s">
        <v>30</v>
      </c>
    </row>
    <row r="161" spans="5:17" x14ac:dyDescent="0.25">
      <c r="G161" s="2" t="s">
        <v>7</v>
      </c>
      <c r="H161" s="2" t="s">
        <v>112</v>
      </c>
      <c r="I161" s="2" t="s">
        <v>37</v>
      </c>
      <c r="J161" s="2" t="s">
        <v>9</v>
      </c>
      <c r="M161" s="3"/>
      <c r="N161" s="3"/>
    </row>
    <row r="162" spans="5:17" x14ac:dyDescent="0.25">
      <c r="G162" s="2" t="s">
        <v>3</v>
      </c>
      <c r="H162" s="2">
        <f>VLOOKUP(G162,$B$4:$C$9,2)</f>
        <v>5</v>
      </c>
      <c r="I162" s="2">
        <f>$C$10</f>
        <v>20</v>
      </c>
      <c r="J162" s="2">
        <f t="shared" ref="J162" si="51">H162/I162</f>
        <v>0.25</v>
      </c>
      <c r="M162" s="3"/>
      <c r="N162" s="3"/>
    </row>
    <row r="163" spans="5:17" x14ac:dyDescent="0.25">
      <c r="I163" s="2" t="s">
        <v>12</v>
      </c>
      <c r="J163" s="2">
        <f>SUM(J162)</f>
        <v>0.25</v>
      </c>
    </row>
    <row r="165" spans="5:17" x14ac:dyDescent="0.25">
      <c r="F165" s="18" t="s">
        <v>31</v>
      </c>
    </row>
    <row r="166" spans="5:17" x14ac:dyDescent="0.25">
      <c r="F166" s="2" t="s">
        <v>7</v>
      </c>
      <c r="G166" s="2" t="s">
        <v>8</v>
      </c>
      <c r="H166" s="2" t="s">
        <v>112</v>
      </c>
      <c r="I166" s="2" t="s">
        <v>37</v>
      </c>
      <c r="J166" s="2" t="s">
        <v>9</v>
      </c>
      <c r="K166" s="2" t="s">
        <v>36</v>
      </c>
      <c r="L166" s="2" t="s">
        <v>113</v>
      </c>
      <c r="M166" s="2" t="s">
        <v>10</v>
      </c>
      <c r="N166" s="2" t="s">
        <v>11</v>
      </c>
    </row>
    <row r="167" spans="5:17" x14ac:dyDescent="0.25">
      <c r="F167" s="2" t="s">
        <v>0</v>
      </c>
      <c r="G167" s="2" t="s">
        <v>3</v>
      </c>
      <c r="H167" s="2">
        <f>VLOOKUP(F167,$B$4:$C$9,2)</f>
        <v>1</v>
      </c>
      <c r="I167" s="2">
        <f>$C$10</f>
        <v>20</v>
      </c>
      <c r="J167" s="2">
        <f>H167/I167</f>
        <v>0.05</v>
      </c>
      <c r="K167" s="2">
        <f>I167-H167</f>
        <v>19</v>
      </c>
      <c r="L167" s="2">
        <f>VLOOKUP(G167,$B$4:$C$9,2)</f>
        <v>5</v>
      </c>
      <c r="M167" s="2">
        <f>L167/K167</f>
        <v>0.26315789473684209</v>
      </c>
      <c r="N167" s="2">
        <f>J167*M167</f>
        <v>1.3157894736842105E-2</v>
      </c>
    </row>
    <row r="168" spans="5:17" x14ac:dyDescent="0.25">
      <c r="F168" s="2" t="s">
        <v>1</v>
      </c>
      <c r="G168" s="2" t="s">
        <v>3</v>
      </c>
      <c r="H168" s="2">
        <f t="shared" ref="H168:H171" si="52">VLOOKUP(F168,$B$4:$C$9,2)</f>
        <v>1</v>
      </c>
      <c r="I168" s="2">
        <f>$C$10</f>
        <v>20</v>
      </c>
      <c r="J168" s="2">
        <f t="shared" ref="J168:J171" si="53">H168/I168</f>
        <v>0.05</v>
      </c>
      <c r="K168" s="2">
        <f t="shared" ref="K168:K171" si="54">I168-H168</f>
        <v>19</v>
      </c>
      <c r="L168" s="2">
        <f t="shared" ref="L168:L171" si="55">VLOOKUP(G168,$B$4:$C$9,2)</f>
        <v>5</v>
      </c>
      <c r="M168" s="2">
        <f t="shared" ref="M168:M171" si="56">L168/K168</f>
        <v>0.26315789473684209</v>
      </c>
      <c r="N168" s="2">
        <f t="shared" ref="N168:N171" si="57">J168*M168</f>
        <v>1.3157894736842105E-2</v>
      </c>
    </row>
    <row r="169" spans="5:17" x14ac:dyDescent="0.25">
      <c r="F169" s="2" t="s">
        <v>2</v>
      </c>
      <c r="G169" s="2" t="s">
        <v>3</v>
      </c>
      <c r="H169" s="2">
        <f t="shared" si="52"/>
        <v>3</v>
      </c>
      <c r="I169" s="2">
        <f>$C$10</f>
        <v>20</v>
      </c>
      <c r="J169" s="2">
        <f t="shared" si="53"/>
        <v>0.15</v>
      </c>
      <c r="K169" s="2">
        <f t="shared" si="54"/>
        <v>17</v>
      </c>
      <c r="L169" s="2">
        <f t="shared" si="55"/>
        <v>5</v>
      </c>
      <c r="M169" s="2">
        <f t="shared" si="56"/>
        <v>0.29411764705882354</v>
      </c>
      <c r="N169" s="2">
        <f t="shared" si="57"/>
        <v>4.4117647058823532E-2</v>
      </c>
    </row>
    <row r="170" spans="5:17" x14ac:dyDescent="0.25">
      <c r="F170" s="2" t="s">
        <v>4</v>
      </c>
      <c r="G170" s="2" t="s">
        <v>3</v>
      </c>
      <c r="H170" s="2">
        <f t="shared" si="52"/>
        <v>8</v>
      </c>
      <c r="I170" s="2">
        <f>$C$10</f>
        <v>20</v>
      </c>
      <c r="J170" s="2">
        <f t="shared" si="53"/>
        <v>0.4</v>
      </c>
      <c r="K170" s="2">
        <f t="shared" si="54"/>
        <v>12</v>
      </c>
      <c r="L170" s="2">
        <f t="shared" si="55"/>
        <v>5</v>
      </c>
      <c r="M170" s="2">
        <f t="shared" si="56"/>
        <v>0.41666666666666669</v>
      </c>
      <c r="N170" s="2">
        <f t="shared" si="57"/>
        <v>0.16666666666666669</v>
      </c>
    </row>
    <row r="171" spans="5:17" x14ac:dyDescent="0.25">
      <c r="F171" s="11" t="s">
        <v>38</v>
      </c>
      <c r="G171" s="2" t="s">
        <v>3</v>
      </c>
      <c r="H171" s="2">
        <f t="shared" si="52"/>
        <v>2</v>
      </c>
      <c r="I171" s="2">
        <f>$C$10</f>
        <v>20</v>
      </c>
      <c r="J171" s="2">
        <f t="shared" si="53"/>
        <v>0.1</v>
      </c>
      <c r="K171" s="2">
        <f t="shared" si="54"/>
        <v>18</v>
      </c>
      <c r="L171" s="2">
        <f t="shared" si="55"/>
        <v>5</v>
      </c>
      <c r="M171" s="2">
        <f t="shared" si="56"/>
        <v>0.27777777777777779</v>
      </c>
      <c r="N171" s="2">
        <f t="shared" si="57"/>
        <v>2.777777777777778E-2</v>
      </c>
    </row>
    <row r="172" spans="5:17" x14ac:dyDescent="0.25">
      <c r="M172" s="6" t="s">
        <v>12</v>
      </c>
      <c r="N172" s="6">
        <f>SUM(N167:N171)</f>
        <v>0.2648778809769522</v>
      </c>
    </row>
    <row r="174" spans="5:17" x14ac:dyDescent="0.25">
      <c r="E174" s="18" t="s">
        <v>32</v>
      </c>
    </row>
    <row r="175" spans="5:17" x14ac:dyDescent="0.25">
      <c r="E175" s="2" t="s">
        <v>7</v>
      </c>
      <c r="F175" s="2" t="s">
        <v>8</v>
      </c>
      <c r="G175" s="2" t="s">
        <v>14</v>
      </c>
      <c r="H175" s="2" t="s">
        <v>112</v>
      </c>
      <c r="I175" s="2" t="s">
        <v>37</v>
      </c>
      <c r="J175" s="2" t="s">
        <v>9</v>
      </c>
      <c r="K175" s="2" t="s">
        <v>36</v>
      </c>
      <c r="L175" s="2" t="s">
        <v>113</v>
      </c>
      <c r="M175" s="2" t="s">
        <v>10</v>
      </c>
      <c r="N175" s="2" t="s">
        <v>36</v>
      </c>
      <c r="O175" s="2" t="s">
        <v>114</v>
      </c>
      <c r="P175" s="2" t="s">
        <v>13</v>
      </c>
      <c r="Q175" s="2" t="s">
        <v>11</v>
      </c>
    </row>
    <row r="176" spans="5:17" x14ac:dyDescent="0.25">
      <c r="E176" s="2" t="s">
        <v>0</v>
      </c>
      <c r="F176" s="2" t="s">
        <v>1</v>
      </c>
      <c r="G176" s="2" t="s">
        <v>3</v>
      </c>
      <c r="H176" s="2">
        <f>VLOOKUP(E176,$B$4:$C$9,2)</f>
        <v>1</v>
      </c>
      <c r="I176" s="2">
        <f>$C$10</f>
        <v>20</v>
      </c>
      <c r="J176" s="2">
        <f t="shared" ref="J176:J195" si="58">H176/I176</f>
        <v>0.05</v>
      </c>
      <c r="K176" s="2">
        <f t="shared" ref="K176:K195" si="59">I176-H176</f>
        <v>19</v>
      </c>
      <c r="L176" s="2">
        <f>VLOOKUP(F176,$B$4:$C$9,2)</f>
        <v>1</v>
      </c>
      <c r="M176" s="2">
        <f t="shared" ref="M176:M195" si="60">L176/K176</f>
        <v>5.2631578947368418E-2</v>
      </c>
      <c r="N176" s="2">
        <f>K176-L176</f>
        <v>18</v>
      </c>
      <c r="O176" s="2">
        <f>VLOOKUP(G176,$B$4:$C$9,2)</f>
        <v>5</v>
      </c>
      <c r="P176" s="2">
        <f>O176/N176</f>
        <v>0.27777777777777779</v>
      </c>
      <c r="Q176" s="2">
        <f>J176*M176*P176</f>
        <v>7.3099415204678369E-4</v>
      </c>
    </row>
    <row r="177" spans="5:17" x14ac:dyDescent="0.25">
      <c r="E177" s="2" t="s">
        <v>0</v>
      </c>
      <c r="F177" s="2" t="s">
        <v>2</v>
      </c>
      <c r="G177" s="2" t="s">
        <v>3</v>
      </c>
      <c r="H177" s="2">
        <f t="shared" ref="H177:H195" si="61">VLOOKUP(E177,$B$4:$C$9,2)</f>
        <v>1</v>
      </c>
      <c r="I177" s="2">
        <f>$C$10</f>
        <v>20</v>
      </c>
      <c r="J177" s="2">
        <f t="shared" si="58"/>
        <v>0.05</v>
      </c>
      <c r="K177" s="2">
        <f t="shared" si="59"/>
        <v>19</v>
      </c>
      <c r="L177" s="2">
        <f t="shared" ref="L177:L195" si="62">VLOOKUP(F177,$B$4:$C$9,2)</f>
        <v>3</v>
      </c>
      <c r="M177" s="2">
        <f t="shared" si="60"/>
        <v>0.15789473684210525</v>
      </c>
      <c r="N177" s="2">
        <f t="shared" ref="N177:N195" si="63">K177-L177</f>
        <v>16</v>
      </c>
      <c r="O177" s="2">
        <f t="shared" ref="O177:O195" si="64">VLOOKUP(G177,$B$4:$C$9,2)</f>
        <v>5</v>
      </c>
      <c r="P177" s="2">
        <f t="shared" ref="P177:P195" si="65">O177/N177</f>
        <v>0.3125</v>
      </c>
      <c r="Q177" s="2">
        <f t="shared" ref="Q177:Q195" si="66">J177*M177*P177</f>
        <v>2.4671052631578946E-3</v>
      </c>
    </row>
    <row r="178" spans="5:17" x14ac:dyDescent="0.25">
      <c r="E178" s="2" t="s">
        <v>0</v>
      </c>
      <c r="F178" s="2" t="s">
        <v>4</v>
      </c>
      <c r="G178" s="2" t="s">
        <v>3</v>
      </c>
      <c r="H178" s="2">
        <f t="shared" si="61"/>
        <v>1</v>
      </c>
      <c r="I178" s="2">
        <f>$C$10</f>
        <v>20</v>
      </c>
      <c r="J178" s="2">
        <f t="shared" si="58"/>
        <v>0.05</v>
      </c>
      <c r="K178" s="2">
        <f t="shared" si="59"/>
        <v>19</v>
      </c>
      <c r="L178" s="2">
        <f t="shared" si="62"/>
        <v>8</v>
      </c>
      <c r="M178" s="2">
        <f t="shared" si="60"/>
        <v>0.42105263157894735</v>
      </c>
      <c r="N178" s="2">
        <f t="shared" si="63"/>
        <v>11</v>
      </c>
      <c r="O178" s="2">
        <f t="shared" si="64"/>
        <v>5</v>
      </c>
      <c r="P178" s="2">
        <f t="shared" si="65"/>
        <v>0.45454545454545453</v>
      </c>
      <c r="Q178" s="2">
        <f t="shared" si="66"/>
        <v>9.5693779904306216E-3</v>
      </c>
    </row>
    <row r="179" spans="5:17" x14ac:dyDescent="0.25">
      <c r="E179" s="2" t="s">
        <v>0</v>
      </c>
      <c r="F179" s="2" t="s">
        <v>38</v>
      </c>
      <c r="G179" s="2" t="s">
        <v>3</v>
      </c>
      <c r="H179" s="2">
        <f t="shared" si="61"/>
        <v>1</v>
      </c>
      <c r="I179" s="2">
        <f t="shared" ref="I179:I195" si="67">$C$10</f>
        <v>20</v>
      </c>
      <c r="J179" s="2">
        <f t="shared" si="58"/>
        <v>0.05</v>
      </c>
      <c r="K179" s="2">
        <f t="shared" si="59"/>
        <v>19</v>
      </c>
      <c r="L179" s="2">
        <f t="shared" si="62"/>
        <v>2</v>
      </c>
      <c r="M179" s="2">
        <f t="shared" si="60"/>
        <v>0.10526315789473684</v>
      </c>
      <c r="N179" s="2">
        <f t="shared" si="63"/>
        <v>17</v>
      </c>
      <c r="O179" s="2">
        <f t="shared" si="64"/>
        <v>5</v>
      </c>
      <c r="P179" s="2">
        <f t="shared" si="65"/>
        <v>0.29411764705882354</v>
      </c>
      <c r="Q179" s="2">
        <f t="shared" si="66"/>
        <v>1.5479876160990713E-3</v>
      </c>
    </row>
    <row r="180" spans="5:17" x14ac:dyDescent="0.25">
      <c r="E180" s="2" t="s">
        <v>1</v>
      </c>
      <c r="F180" s="2" t="s">
        <v>0</v>
      </c>
      <c r="G180" s="2" t="s">
        <v>3</v>
      </c>
      <c r="H180" s="2">
        <f t="shared" si="61"/>
        <v>1</v>
      </c>
      <c r="I180" s="2">
        <f t="shared" si="67"/>
        <v>20</v>
      </c>
      <c r="J180" s="2">
        <f t="shared" si="58"/>
        <v>0.05</v>
      </c>
      <c r="K180" s="2">
        <f t="shared" si="59"/>
        <v>19</v>
      </c>
      <c r="L180" s="2">
        <f t="shared" si="62"/>
        <v>1</v>
      </c>
      <c r="M180" s="2">
        <f t="shared" si="60"/>
        <v>5.2631578947368418E-2</v>
      </c>
      <c r="N180" s="2">
        <f t="shared" si="63"/>
        <v>18</v>
      </c>
      <c r="O180" s="2">
        <f t="shared" si="64"/>
        <v>5</v>
      </c>
      <c r="P180" s="2">
        <f t="shared" si="65"/>
        <v>0.27777777777777779</v>
      </c>
      <c r="Q180" s="2">
        <f t="shared" si="66"/>
        <v>7.3099415204678369E-4</v>
      </c>
    </row>
    <row r="181" spans="5:17" x14ac:dyDescent="0.25">
      <c r="E181" s="2" t="s">
        <v>1</v>
      </c>
      <c r="F181" s="2" t="s">
        <v>2</v>
      </c>
      <c r="G181" s="2" t="s">
        <v>3</v>
      </c>
      <c r="H181" s="2">
        <f t="shared" si="61"/>
        <v>1</v>
      </c>
      <c r="I181" s="2">
        <f t="shared" si="67"/>
        <v>20</v>
      </c>
      <c r="J181" s="2">
        <f t="shared" si="58"/>
        <v>0.05</v>
      </c>
      <c r="K181" s="2">
        <f t="shared" si="59"/>
        <v>19</v>
      </c>
      <c r="L181" s="2">
        <f t="shared" si="62"/>
        <v>3</v>
      </c>
      <c r="M181" s="2">
        <f t="shared" si="60"/>
        <v>0.15789473684210525</v>
      </c>
      <c r="N181" s="2">
        <f t="shared" si="63"/>
        <v>16</v>
      </c>
      <c r="O181" s="2">
        <f t="shared" si="64"/>
        <v>5</v>
      </c>
      <c r="P181" s="2">
        <f t="shared" si="65"/>
        <v>0.3125</v>
      </c>
      <c r="Q181" s="2">
        <f t="shared" si="66"/>
        <v>2.4671052631578946E-3</v>
      </c>
    </row>
    <row r="182" spans="5:17" x14ac:dyDescent="0.25">
      <c r="E182" s="2" t="s">
        <v>1</v>
      </c>
      <c r="F182" s="2" t="s">
        <v>4</v>
      </c>
      <c r="G182" s="2" t="s">
        <v>3</v>
      </c>
      <c r="H182" s="2">
        <f t="shared" si="61"/>
        <v>1</v>
      </c>
      <c r="I182" s="2">
        <f t="shared" si="67"/>
        <v>20</v>
      </c>
      <c r="J182" s="2">
        <f t="shared" si="58"/>
        <v>0.05</v>
      </c>
      <c r="K182" s="2">
        <f t="shared" si="59"/>
        <v>19</v>
      </c>
      <c r="L182" s="2">
        <f t="shared" si="62"/>
        <v>8</v>
      </c>
      <c r="M182" s="2">
        <f t="shared" si="60"/>
        <v>0.42105263157894735</v>
      </c>
      <c r="N182" s="2">
        <f t="shared" si="63"/>
        <v>11</v>
      </c>
      <c r="O182" s="2">
        <f t="shared" si="64"/>
        <v>5</v>
      </c>
      <c r="P182" s="2">
        <f t="shared" si="65"/>
        <v>0.45454545454545453</v>
      </c>
      <c r="Q182" s="2">
        <f t="shared" si="66"/>
        <v>9.5693779904306216E-3</v>
      </c>
    </row>
    <row r="183" spans="5:17" x14ac:dyDescent="0.25">
      <c r="E183" s="2" t="s">
        <v>1</v>
      </c>
      <c r="F183" s="2" t="s">
        <v>38</v>
      </c>
      <c r="G183" s="2" t="s">
        <v>3</v>
      </c>
      <c r="H183" s="2">
        <f t="shared" si="61"/>
        <v>1</v>
      </c>
      <c r="I183" s="2">
        <f t="shared" si="67"/>
        <v>20</v>
      </c>
      <c r="J183" s="2">
        <f t="shared" si="58"/>
        <v>0.05</v>
      </c>
      <c r="K183" s="2">
        <f t="shared" si="59"/>
        <v>19</v>
      </c>
      <c r="L183" s="2">
        <f t="shared" si="62"/>
        <v>2</v>
      </c>
      <c r="M183" s="2">
        <f t="shared" si="60"/>
        <v>0.10526315789473684</v>
      </c>
      <c r="N183" s="2">
        <f t="shared" si="63"/>
        <v>17</v>
      </c>
      <c r="O183" s="2">
        <f t="shared" si="64"/>
        <v>5</v>
      </c>
      <c r="P183" s="2">
        <f t="shared" si="65"/>
        <v>0.29411764705882354</v>
      </c>
      <c r="Q183" s="2">
        <f t="shared" si="66"/>
        <v>1.5479876160990713E-3</v>
      </c>
    </row>
    <row r="184" spans="5:17" x14ac:dyDescent="0.25">
      <c r="E184" s="2" t="s">
        <v>2</v>
      </c>
      <c r="F184" s="2" t="s">
        <v>0</v>
      </c>
      <c r="G184" s="2" t="s">
        <v>3</v>
      </c>
      <c r="H184" s="2">
        <f t="shared" si="61"/>
        <v>3</v>
      </c>
      <c r="I184" s="2">
        <f t="shared" si="67"/>
        <v>20</v>
      </c>
      <c r="J184" s="2">
        <f t="shared" si="58"/>
        <v>0.15</v>
      </c>
      <c r="K184" s="2">
        <f t="shared" si="59"/>
        <v>17</v>
      </c>
      <c r="L184" s="2">
        <f t="shared" si="62"/>
        <v>1</v>
      </c>
      <c r="M184" s="2">
        <f t="shared" si="60"/>
        <v>5.8823529411764705E-2</v>
      </c>
      <c r="N184" s="2">
        <f t="shared" si="63"/>
        <v>16</v>
      </c>
      <c r="O184" s="2">
        <f t="shared" si="64"/>
        <v>5</v>
      </c>
      <c r="P184" s="2">
        <f t="shared" si="65"/>
        <v>0.3125</v>
      </c>
      <c r="Q184" s="2">
        <f t="shared" si="66"/>
        <v>2.7573529411764703E-3</v>
      </c>
    </row>
    <row r="185" spans="5:17" x14ac:dyDescent="0.25">
      <c r="E185" s="2" t="s">
        <v>2</v>
      </c>
      <c r="F185" s="2" t="s">
        <v>1</v>
      </c>
      <c r="G185" s="2" t="s">
        <v>3</v>
      </c>
      <c r="H185" s="2">
        <f t="shared" si="61"/>
        <v>3</v>
      </c>
      <c r="I185" s="2">
        <f t="shared" si="67"/>
        <v>20</v>
      </c>
      <c r="J185" s="2">
        <f t="shared" si="58"/>
        <v>0.15</v>
      </c>
      <c r="K185" s="2">
        <f t="shared" si="59"/>
        <v>17</v>
      </c>
      <c r="L185" s="2">
        <f t="shared" si="62"/>
        <v>1</v>
      </c>
      <c r="M185" s="2">
        <f t="shared" si="60"/>
        <v>5.8823529411764705E-2</v>
      </c>
      <c r="N185" s="2">
        <f t="shared" si="63"/>
        <v>16</v>
      </c>
      <c r="O185" s="2">
        <f t="shared" si="64"/>
        <v>5</v>
      </c>
      <c r="P185" s="2">
        <f t="shared" si="65"/>
        <v>0.3125</v>
      </c>
      <c r="Q185" s="2">
        <f t="shared" si="66"/>
        <v>2.7573529411764703E-3</v>
      </c>
    </row>
    <row r="186" spans="5:17" x14ac:dyDescent="0.25">
      <c r="E186" s="2" t="s">
        <v>2</v>
      </c>
      <c r="F186" s="2" t="s">
        <v>4</v>
      </c>
      <c r="G186" s="2" t="s">
        <v>3</v>
      </c>
      <c r="H186" s="2">
        <f t="shared" si="61"/>
        <v>3</v>
      </c>
      <c r="I186" s="2">
        <f t="shared" si="67"/>
        <v>20</v>
      </c>
      <c r="J186" s="2">
        <f t="shared" si="58"/>
        <v>0.15</v>
      </c>
      <c r="K186" s="2">
        <f t="shared" si="59"/>
        <v>17</v>
      </c>
      <c r="L186" s="2">
        <f t="shared" si="62"/>
        <v>8</v>
      </c>
      <c r="M186" s="2">
        <f t="shared" si="60"/>
        <v>0.47058823529411764</v>
      </c>
      <c r="N186" s="2">
        <f t="shared" si="63"/>
        <v>9</v>
      </c>
      <c r="O186" s="2">
        <f t="shared" si="64"/>
        <v>5</v>
      </c>
      <c r="P186" s="2">
        <f t="shared" si="65"/>
        <v>0.55555555555555558</v>
      </c>
      <c r="Q186" s="2">
        <f t="shared" si="66"/>
        <v>3.9215686274509803E-2</v>
      </c>
    </row>
    <row r="187" spans="5:17" x14ac:dyDescent="0.25">
      <c r="E187" s="2" t="s">
        <v>2</v>
      </c>
      <c r="F187" s="2" t="s">
        <v>38</v>
      </c>
      <c r="G187" s="2" t="s">
        <v>3</v>
      </c>
      <c r="H187" s="2">
        <f t="shared" si="61"/>
        <v>3</v>
      </c>
      <c r="I187" s="2">
        <f t="shared" si="67"/>
        <v>20</v>
      </c>
      <c r="J187" s="2">
        <f t="shared" si="58"/>
        <v>0.15</v>
      </c>
      <c r="K187" s="2">
        <f t="shared" si="59"/>
        <v>17</v>
      </c>
      <c r="L187" s="2">
        <f t="shared" si="62"/>
        <v>2</v>
      </c>
      <c r="M187" s="2">
        <f t="shared" si="60"/>
        <v>0.11764705882352941</v>
      </c>
      <c r="N187" s="2">
        <f t="shared" si="63"/>
        <v>15</v>
      </c>
      <c r="O187" s="2">
        <f t="shared" si="64"/>
        <v>5</v>
      </c>
      <c r="P187" s="2">
        <f t="shared" si="65"/>
        <v>0.33333333333333331</v>
      </c>
      <c r="Q187" s="2">
        <f t="shared" si="66"/>
        <v>5.8823529411764705E-3</v>
      </c>
    </row>
    <row r="188" spans="5:17" x14ac:dyDescent="0.25">
      <c r="E188" s="11" t="s">
        <v>4</v>
      </c>
      <c r="F188" s="11" t="s">
        <v>0</v>
      </c>
      <c r="G188" s="2" t="s">
        <v>3</v>
      </c>
      <c r="H188" s="2">
        <f t="shared" si="61"/>
        <v>8</v>
      </c>
      <c r="I188" s="2">
        <f t="shared" si="67"/>
        <v>20</v>
      </c>
      <c r="J188" s="2">
        <f t="shared" si="58"/>
        <v>0.4</v>
      </c>
      <c r="K188" s="2">
        <f t="shared" si="59"/>
        <v>12</v>
      </c>
      <c r="L188" s="2">
        <f t="shared" si="62"/>
        <v>1</v>
      </c>
      <c r="M188" s="2">
        <f t="shared" si="60"/>
        <v>8.3333333333333329E-2</v>
      </c>
      <c r="N188" s="2">
        <f t="shared" si="63"/>
        <v>11</v>
      </c>
      <c r="O188" s="2">
        <f t="shared" si="64"/>
        <v>5</v>
      </c>
      <c r="P188" s="2">
        <f t="shared" si="65"/>
        <v>0.45454545454545453</v>
      </c>
      <c r="Q188" s="2">
        <f t="shared" si="66"/>
        <v>1.515151515151515E-2</v>
      </c>
    </row>
    <row r="189" spans="5:17" x14ac:dyDescent="0.25">
      <c r="E189" s="11" t="s">
        <v>4</v>
      </c>
      <c r="F189" s="11" t="s">
        <v>1</v>
      </c>
      <c r="G189" s="2" t="s">
        <v>3</v>
      </c>
      <c r="H189" s="2">
        <f t="shared" si="61"/>
        <v>8</v>
      </c>
      <c r="I189" s="2">
        <f t="shared" si="67"/>
        <v>20</v>
      </c>
      <c r="J189" s="2">
        <f t="shared" si="58"/>
        <v>0.4</v>
      </c>
      <c r="K189" s="2">
        <f t="shared" si="59"/>
        <v>12</v>
      </c>
      <c r="L189" s="2">
        <f t="shared" si="62"/>
        <v>1</v>
      </c>
      <c r="M189" s="2">
        <f t="shared" si="60"/>
        <v>8.3333333333333329E-2</v>
      </c>
      <c r="N189" s="2">
        <f t="shared" si="63"/>
        <v>11</v>
      </c>
      <c r="O189" s="2">
        <f t="shared" si="64"/>
        <v>5</v>
      </c>
      <c r="P189" s="2">
        <f t="shared" si="65"/>
        <v>0.45454545454545453</v>
      </c>
      <c r="Q189" s="2">
        <f t="shared" si="66"/>
        <v>1.515151515151515E-2</v>
      </c>
    </row>
    <row r="190" spans="5:17" x14ac:dyDescent="0.25">
      <c r="E190" s="11" t="s">
        <v>4</v>
      </c>
      <c r="F190" s="11" t="s">
        <v>2</v>
      </c>
      <c r="G190" s="2" t="s">
        <v>3</v>
      </c>
      <c r="H190" s="2">
        <f t="shared" si="61"/>
        <v>8</v>
      </c>
      <c r="I190" s="2">
        <f t="shared" si="67"/>
        <v>20</v>
      </c>
      <c r="J190" s="2">
        <f t="shared" si="58"/>
        <v>0.4</v>
      </c>
      <c r="K190" s="2">
        <f t="shared" si="59"/>
        <v>12</v>
      </c>
      <c r="L190" s="2">
        <f t="shared" si="62"/>
        <v>3</v>
      </c>
      <c r="M190" s="2">
        <f t="shared" si="60"/>
        <v>0.25</v>
      </c>
      <c r="N190" s="2">
        <f t="shared" si="63"/>
        <v>9</v>
      </c>
      <c r="O190" s="2">
        <f t="shared" si="64"/>
        <v>5</v>
      </c>
      <c r="P190" s="2">
        <f t="shared" si="65"/>
        <v>0.55555555555555558</v>
      </c>
      <c r="Q190" s="2">
        <f t="shared" si="66"/>
        <v>5.5555555555555559E-2</v>
      </c>
    </row>
    <row r="191" spans="5:17" x14ac:dyDescent="0.25">
      <c r="E191" s="11" t="s">
        <v>4</v>
      </c>
      <c r="F191" s="11" t="s">
        <v>38</v>
      </c>
      <c r="G191" s="2" t="s">
        <v>3</v>
      </c>
      <c r="H191" s="2">
        <f t="shared" si="61"/>
        <v>8</v>
      </c>
      <c r="I191" s="2">
        <f t="shared" si="67"/>
        <v>20</v>
      </c>
      <c r="J191" s="2">
        <f t="shared" si="58"/>
        <v>0.4</v>
      </c>
      <c r="K191" s="2">
        <f t="shared" si="59"/>
        <v>12</v>
      </c>
      <c r="L191" s="2">
        <f t="shared" si="62"/>
        <v>2</v>
      </c>
      <c r="M191" s="2">
        <f t="shared" si="60"/>
        <v>0.16666666666666666</v>
      </c>
      <c r="N191" s="2">
        <f t="shared" si="63"/>
        <v>10</v>
      </c>
      <c r="O191" s="2">
        <f t="shared" si="64"/>
        <v>5</v>
      </c>
      <c r="P191" s="2">
        <f t="shared" si="65"/>
        <v>0.5</v>
      </c>
      <c r="Q191" s="2">
        <f t="shared" si="66"/>
        <v>3.3333333333333333E-2</v>
      </c>
    </row>
    <row r="192" spans="5:17" x14ac:dyDescent="0.25">
      <c r="E192" s="11" t="s">
        <v>38</v>
      </c>
      <c r="F192" s="11" t="s">
        <v>0</v>
      </c>
      <c r="G192" s="2" t="s">
        <v>3</v>
      </c>
      <c r="H192" s="11">
        <f t="shared" si="61"/>
        <v>2</v>
      </c>
      <c r="I192" s="2">
        <f t="shared" si="67"/>
        <v>20</v>
      </c>
      <c r="J192" s="2">
        <f t="shared" si="58"/>
        <v>0.1</v>
      </c>
      <c r="K192" s="2">
        <f t="shared" si="59"/>
        <v>18</v>
      </c>
      <c r="L192" s="2">
        <f t="shared" si="62"/>
        <v>1</v>
      </c>
      <c r="M192" s="2">
        <f t="shared" si="60"/>
        <v>5.5555555555555552E-2</v>
      </c>
      <c r="N192" s="2">
        <f t="shared" si="63"/>
        <v>17</v>
      </c>
      <c r="O192" s="2">
        <f t="shared" si="64"/>
        <v>5</v>
      </c>
      <c r="P192" s="2">
        <f t="shared" si="65"/>
        <v>0.29411764705882354</v>
      </c>
      <c r="Q192" s="2">
        <f t="shared" si="66"/>
        <v>1.6339869281045752E-3</v>
      </c>
    </row>
    <row r="193" spans="5:17" x14ac:dyDescent="0.25">
      <c r="E193" s="11" t="s">
        <v>38</v>
      </c>
      <c r="F193" s="11" t="s">
        <v>1</v>
      </c>
      <c r="G193" s="2" t="s">
        <v>3</v>
      </c>
      <c r="H193" s="11">
        <f t="shared" si="61"/>
        <v>2</v>
      </c>
      <c r="I193" s="2">
        <f t="shared" si="67"/>
        <v>20</v>
      </c>
      <c r="J193" s="2">
        <f t="shared" si="58"/>
        <v>0.1</v>
      </c>
      <c r="K193" s="2">
        <f t="shared" si="59"/>
        <v>18</v>
      </c>
      <c r="L193" s="2">
        <f t="shared" si="62"/>
        <v>1</v>
      </c>
      <c r="M193" s="2">
        <f t="shared" si="60"/>
        <v>5.5555555555555552E-2</v>
      </c>
      <c r="N193" s="2">
        <f t="shared" si="63"/>
        <v>17</v>
      </c>
      <c r="O193" s="2">
        <f t="shared" si="64"/>
        <v>5</v>
      </c>
      <c r="P193" s="2">
        <f t="shared" si="65"/>
        <v>0.29411764705882354</v>
      </c>
      <c r="Q193" s="2">
        <f t="shared" si="66"/>
        <v>1.6339869281045752E-3</v>
      </c>
    </row>
    <row r="194" spans="5:17" x14ac:dyDescent="0.25">
      <c r="E194" s="11" t="s">
        <v>38</v>
      </c>
      <c r="F194" s="11" t="s">
        <v>2</v>
      </c>
      <c r="G194" s="2" t="s">
        <v>3</v>
      </c>
      <c r="H194" s="11">
        <f t="shared" si="61"/>
        <v>2</v>
      </c>
      <c r="I194" s="2">
        <f t="shared" si="67"/>
        <v>20</v>
      </c>
      <c r="J194" s="2">
        <f t="shared" si="58"/>
        <v>0.1</v>
      </c>
      <c r="K194" s="2">
        <f t="shared" si="59"/>
        <v>18</v>
      </c>
      <c r="L194" s="2">
        <f t="shared" si="62"/>
        <v>3</v>
      </c>
      <c r="M194" s="2">
        <f t="shared" si="60"/>
        <v>0.16666666666666666</v>
      </c>
      <c r="N194" s="2">
        <f t="shared" si="63"/>
        <v>15</v>
      </c>
      <c r="O194" s="2">
        <f t="shared" si="64"/>
        <v>5</v>
      </c>
      <c r="P194" s="2">
        <f t="shared" si="65"/>
        <v>0.33333333333333331</v>
      </c>
      <c r="Q194" s="2">
        <f t="shared" si="66"/>
        <v>5.5555555555555549E-3</v>
      </c>
    </row>
    <row r="195" spans="5:17" x14ac:dyDescent="0.25">
      <c r="E195" s="11" t="s">
        <v>38</v>
      </c>
      <c r="F195" s="11" t="s">
        <v>4</v>
      </c>
      <c r="G195" s="2" t="s">
        <v>3</v>
      </c>
      <c r="H195" s="11">
        <f t="shared" si="61"/>
        <v>2</v>
      </c>
      <c r="I195" s="2">
        <f t="shared" si="67"/>
        <v>20</v>
      </c>
      <c r="J195" s="2">
        <f t="shared" si="58"/>
        <v>0.1</v>
      </c>
      <c r="K195" s="2">
        <f t="shared" si="59"/>
        <v>18</v>
      </c>
      <c r="L195" s="2">
        <f t="shared" si="62"/>
        <v>8</v>
      </c>
      <c r="M195" s="2">
        <f t="shared" si="60"/>
        <v>0.44444444444444442</v>
      </c>
      <c r="N195" s="2">
        <f t="shared" si="63"/>
        <v>10</v>
      </c>
      <c r="O195" s="2">
        <f t="shared" si="64"/>
        <v>5</v>
      </c>
      <c r="P195" s="2">
        <f t="shared" si="65"/>
        <v>0.5</v>
      </c>
      <c r="Q195" s="2">
        <f t="shared" si="66"/>
        <v>2.2222222222222223E-2</v>
      </c>
    </row>
    <row r="196" spans="5:17" x14ac:dyDescent="0.25">
      <c r="P196" s="2" t="s">
        <v>12</v>
      </c>
      <c r="Q196" s="11">
        <f>SUM(Q176:Q195)</f>
        <v>0.22948134596741407</v>
      </c>
    </row>
    <row r="198" spans="5:17" x14ac:dyDescent="0.25">
      <c r="G198" s="19" t="s">
        <v>33</v>
      </c>
    </row>
    <row r="199" spans="5:17" x14ac:dyDescent="0.25">
      <c r="G199" s="2" t="s">
        <v>7</v>
      </c>
      <c r="H199" s="2" t="s">
        <v>112</v>
      </c>
      <c r="I199" s="2" t="s">
        <v>37</v>
      </c>
      <c r="J199" s="2" t="s">
        <v>9</v>
      </c>
      <c r="M199" s="3"/>
      <c r="N199" s="3"/>
    </row>
    <row r="200" spans="5:17" x14ac:dyDescent="0.25">
      <c r="G200" s="2" t="s">
        <v>4</v>
      </c>
      <c r="H200" s="2">
        <f>VLOOKUP(G200,$B$4:$C$9,2)</f>
        <v>8</v>
      </c>
      <c r="I200" s="2">
        <f>$C$10</f>
        <v>20</v>
      </c>
      <c r="J200" s="2">
        <f t="shared" ref="J200" si="68">H200/I200</f>
        <v>0.4</v>
      </c>
      <c r="M200" s="3"/>
      <c r="N200" s="3"/>
    </row>
    <row r="201" spans="5:17" x14ac:dyDescent="0.25">
      <c r="I201" s="2" t="s">
        <v>12</v>
      </c>
      <c r="J201" s="2">
        <f>SUM(J200)</f>
        <v>0.4</v>
      </c>
    </row>
    <row r="203" spans="5:17" x14ac:dyDescent="0.25">
      <c r="F203" s="19" t="s">
        <v>34</v>
      </c>
    </row>
    <row r="204" spans="5:17" x14ac:dyDescent="0.25">
      <c r="F204" s="2" t="s">
        <v>7</v>
      </c>
      <c r="G204" s="2" t="s">
        <v>8</v>
      </c>
      <c r="H204" s="2" t="s">
        <v>112</v>
      </c>
      <c r="I204" s="2" t="s">
        <v>37</v>
      </c>
      <c r="J204" s="2" t="s">
        <v>9</v>
      </c>
      <c r="K204" s="2" t="s">
        <v>36</v>
      </c>
      <c r="L204" s="2" t="s">
        <v>113</v>
      </c>
      <c r="M204" s="2" t="s">
        <v>10</v>
      </c>
      <c r="N204" s="2" t="s">
        <v>11</v>
      </c>
    </row>
    <row r="205" spans="5:17" x14ac:dyDescent="0.25">
      <c r="F205" s="2" t="s">
        <v>0</v>
      </c>
      <c r="G205" s="2" t="s">
        <v>4</v>
      </c>
      <c r="H205" s="2">
        <f>VLOOKUP(F205,$B$4:$C$9,2)</f>
        <v>1</v>
      </c>
      <c r="I205" s="2">
        <f>$C$10</f>
        <v>20</v>
      </c>
      <c r="J205" s="2">
        <f>H205/I205</f>
        <v>0.05</v>
      </c>
      <c r="K205" s="2">
        <f>I205-H205</f>
        <v>19</v>
      </c>
      <c r="L205" s="2">
        <f>VLOOKUP(G205,$B$4:$C$9,2)</f>
        <v>8</v>
      </c>
      <c r="M205" s="2">
        <f>L205/K205</f>
        <v>0.42105263157894735</v>
      </c>
      <c r="N205" s="2">
        <f>J205*M205</f>
        <v>2.1052631578947368E-2</v>
      </c>
    </row>
    <row r="206" spans="5:17" x14ac:dyDescent="0.25">
      <c r="F206" s="2" t="s">
        <v>1</v>
      </c>
      <c r="G206" s="2" t="s">
        <v>4</v>
      </c>
      <c r="H206" s="2">
        <f t="shared" ref="H206:H209" si="69">VLOOKUP(F206,$B$4:$C$9,2)</f>
        <v>1</v>
      </c>
      <c r="I206" s="2">
        <f>$C$10</f>
        <v>20</v>
      </c>
      <c r="J206" s="2">
        <f t="shared" ref="J206:J209" si="70">H206/I206</f>
        <v>0.05</v>
      </c>
      <c r="K206" s="2">
        <f t="shared" ref="K206:K209" si="71">I206-H206</f>
        <v>19</v>
      </c>
      <c r="L206" s="2">
        <f t="shared" ref="L206:L209" si="72">VLOOKUP(G206,$B$4:$C$9,2)</f>
        <v>8</v>
      </c>
      <c r="M206" s="2">
        <f t="shared" ref="M206:M209" si="73">L206/K206</f>
        <v>0.42105263157894735</v>
      </c>
      <c r="N206" s="2">
        <f t="shared" ref="N206:N209" si="74">J206*M206</f>
        <v>2.1052631578947368E-2</v>
      </c>
    </row>
    <row r="207" spans="5:17" x14ac:dyDescent="0.25">
      <c r="F207" s="2" t="s">
        <v>2</v>
      </c>
      <c r="G207" s="2" t="s">
        <v>4</v>
      </c>
      <c r="H207" s="2">
        <f t="shared" si="69"/>
        <v>3</v>
      </c>
      <c r="I207" s="2">
        <f>$C$10</f>
        <v>20</v>
      </c>
      <c r="J207" s="2">
        <f t="shared" si="70"/>
        <v>0.15</v>
      </c>
      <c r="K207" s="2">
        <f t="shared" si="71"/>
        <v>17</v>
      </c>
      <c r="L207" s="2">
        <f t="shared" si="72"/>
        <v>8</v>
      </c>
      <c r="M207" s="2">
        <f t="shared" si="73"/>
        <v>0.47058823529411764</v>
      </c>
      <c r="N207" s="2">
        <f t="shared" si="74"/>
        <v>7.0588235294117646E-2</v>
      </c>
    </row>
    <row r="208" spans="5:17" x14ac:dyDescent="0.25">
      <c r="F208" s="2" t="s">
        <v>3</v>
      </c>
      <c r="G208" s="2" t="s">
        <v>4</v>
      </c>
      <c r="H208" s="2">
        <f t="shared" si="69"/>
        <v>5</v>
      </c>
      <c r="I208" s="2">
        <f>$C$10</f>
        <v>20</v>
      </c>
      <c r="J208" s="2">
        <f t="shared" si="70"/>
        <v>0.25</v>
      </c>
      <c r="K208" s="2">
        <f t="shared" si="71"/>
        <v>15</v>
      </c>
      <c r="L208" s="2">
        <f t="shared" si="72"/>
        <v>8</v>
      </c>
      <c r="M208" s="2">
        <f t="shared" si="73"/>
        <v>0.53333333333333333</v>
      </c>
      <c r="N208" s="2">
        <f t="shared" si="74"/>
        <v>0.13333333333333333</v>
      </c>
    </row>
    <row r="209" spans="5:17" x14ac:dyDescent="0.25">
      <c r="F209" s="11" t="s">
        <v>38</v>
      </c>
      <c r="G209" s="2" t="s">
        <v>4</v>
      </c>
      <c r="H209" s="2">
        <f t="shared" si="69"/>
        <v>2</v>
      </c>
      <c r="I209" s="2">
        <f>$C$10</f>
        <v>20</v>
      </c>
      <c r="J209" s="2">
        <f t="shared" si="70"/>
        <v>0.1</v>
      </c>
      <c r="K209" s="2">
        <f t="shared" si="71"/>
        <v>18</v>
      </c>
      <c r="L209" s="2">
        <f t="shared" si="72"/>
        <v>8</v>
      </c>
      <c r="M209" s="2">
        <f t="shared" si="73"/>
        <v>0.44444444444444442</v>
      </c>
      <c r="N209" s="2">
        <f t="shared" si="74"/>
        <v>4.4444444444444446E-2</v>
      </c>
    </row>
    <row r="210" spans="5:17" x14ac:dyDescent="0.25">
      <c r="M210" s="6" t="s">
        <v>12</v>
      </c>
      <c r="N210" s="6">
        <f>SUM(N205:N209)</f>
        <v>0.29047127622979013</v>
      </c>
    </row>
    <row r="212" spans="5:17" x14ac:dyDescent="0.25">
      <c r="E212" s="19" t="s">
        <v>35</v>
      </c>
    </row>
    <row r="213" spans="5:17" x14ac:dyDescent="0.25">
      <c r="E213" s="2" t="s">
        <v>7</v>
      </c>
      <c r="F213" s="2" t="s">
        <v>8</v>
      </c>
      <c r="G213" s="2" t="s">
        <v>14</v>
      </c>
      <c r="H213" s="2" t="s">
        <v>112</v>
      </c>
      <c r="I213" s="2" t="s">
        <v>37</v>
      </c>
      <c r="J213" s="2" t="s">
        <v>9</v>
      </c>
      <c r="K213" s="2" t="s">
        <v>36</v>
      </c>
      <c r="L213" s="2" t="s">
        <v>113</v>
      </c>
      <c r="M213" s="2" t="s">
        <v>10</v>
      </c>
      <c r="N213" s="2" t="s">
        <v>36</v>
      </c>
      <c r="O213" s="2" t="s">
        <v>114</v>
      </c>
      <c r="P213" s="2" t="s">
        <v>13</v>
      </c>
      <c r="Q213" s="2" t="s">
        <v>11</v>
      </c>
    </row>
    <row r="214" spans="5:17" x14ac:dyDescent="0.25">
      <c r="E214" s="2" t="s">
        <v>0</v>
      </c>
      <c r="F214" s="2" t="s">
        <v>1</v>
      </c>
      <c r="G214" s="2" t="s">
        <v>4</v>
      </c>
      <c r="H214" s="2">
        <f>VLOOKUP(E214,$B$4:$C$9,2)</f>
        <v>1</v>
      </c>
      <c r="I214" s="2">
        <f>$C$10</f>
        <v>20</v>
      </c>
      <c r="J214" s="2">
        <f t="shared" ref="J214:J233" si="75">H214/I214</f>
        <v>0.05</v>
      </c>
      <c r="K214" s="2">
        <f t="shared" ref="K214:K233" si="76">I214-H214</f>
        <v>19</v>
      </c>
      <c r="L214" s="2">
        <f>VLOOKUP(F214,$B$4:$C$9,2)</f>
        <v>1</v>
      </c>
      <c r="M214" s="2">
        <f t="shared" ref="M214:M233" si="77">L214/K214</f>
        <v>5.2631578947368418E-2</v>
      </c>
      <c r="N214" s="2">
        <f>K214-L214</f>
        <v>18</v>
      </c>
      <c r="O214" s="2">
        <f>VLOOKUP(G214,$B$4:$C$9,2)</f>
        <v>8</v>
      </c>
      <c r="P214" s="2">
        <f>O214/N214</f>
        <v>0.44444444444444442</v>
      </c>
      <c r="Q214" s="2">
        <f>J214*M214*P214</f>
        <v>1.1695906432748536E-3</v>
      </c>
    </row>
    <row r="215" spans="5:17" x14ac:dyDescent="0.25">
      <c r="E215" s="2" t="s">
        <v>0</v>
      </c>
      <c r="F215" s="2" t="s">
        <v>2</v>
      </c>
      <c r="G215" s="2" t="s">
        <v>4</v>
      </c>
      <c r="H215" s="2">
        <f t="shared" ref="H215:H233" si="78">VLOOKUP(E215,$B$4:$C$9,2)</f>
        <v>1</v>
      </c>
      <c r="I215" s="2">
        <f>$C$10</f>
        <v>20</v>
      </c>
      <c r="J215" s="2">
        <f t="shared" si="75"/>
        <v>0.05</v>
      </c>
      <c r="K215" s="2">
        <f t="shared" si="76"/>
        <v>19</v>
      </c>
      <c r="L215" s="2">
        <f t="shared" ref="L215:L233" si="79">VLOOKUP(F215,$B$4:$C$9,2)</f>
        <v>3</v>
      </c>
      <c r="M215" s="2">
        <f t="shared" si="77"/>
        <v>0.15789473684210525</v>
      </c>
      <c r="N215" s="2">
        <f t="shared" ref="N215:N233" si="80">K215-L215</f>
        <v>16</v>
      </c>
      <c r="O215" s="2">
        <f t="shared" ref="O215:O233" si="81">VLOOKUP(G215,$B$4:$C$9,2)</f>
        <v>8</v>
      </c>
      <c r="P215" s="2">
        <f t="shared" ref="P215:P233" si="82">O215/N215</f>
        <v>0.5</v>
      </c>
      <c r="Q215" s="2">
        <f t="shared" ref="Q215:Q233" si="83">J215*M215*P215</f>
        <v>3.9473684210526317E-3</v>
      </c>
    </row>
    <row r="216" spans="5:17" x14ac:dyDescent="0.25">
      <c r="E216" s="2" t="s">
        <v>0</v>
      </c>
      <c r="F216" s="2" t="s">
        <v>3</v>
      </c>
      <c r="G216" s="2" t="s">
        <v>4</v>
      </c>
      <c r="H216" s="2">
        <f t="shared" si="78"/>
        <v>1</v>
      </c>
      <c r="I216" s="2">
        <f>$C$10</f>
        <v>20</v>
      </c>
      <c r="J216" s="2">
        <f t="shared" si="75"/>
        <v>0.05</v>
      </c>
      <c r="K216" s="2">
        <f t="shared" si="76"/>
        <v>19</v>
      </c>
      <c r="L216" s="2">
        <f t="shared" si="79"/>
        <v>5</v>
      </c>
      <c r="M216" s="2">
        <f t="shared" si="77"/>
        <v>0.26315789473684209</v>
      </c>
      <c r="N216" s="2">
        <f t="shared" si="80"/>
        <v>14</v>
      </c>
      <c r="O216" s="2">
        <f t="shared" si="81"/>
        <v>8</v>
      </c>
      <c r="P216" s="2">
        <f t="shared" si="82"/>
        <v>0.5714285714285714</v>
      </c>
      <c r="Q216" s="2">
        <f t="shared" si="83"/>
        <v>7.5187969924812026E-3</v>
      </c>
    </row>
    <row r="217" spans="5:17" x14ac:dyDescent="0.25">
      <c r="E217" s="2" t="s">
        <v>0</v>
      </c>
      <c r="F217" s="2" t="s">
        <v>38</v>
      </c>
      <c r="G217" s="2" t="s">
        <v>4</v>
      </c>
      <c r="H217" s="2">
        <f t="shared" si="78"/>
        <v>1</v>
      </c>
      <c r="I217" s="2">
        <f t="shared" ref="I217:I233" si="84">$C$10</f>
        <v>20</v>
      </c>
      <c r="J217" s="2">
        <f t="shared" si="75"/>
        <v>0.05</v>
      </c>
      <c r="K217" s="2">
        <f t="shared" si="76"/>
        <v>19</v>
      </c>
      <c r="L217" s="2">
        <f t="shared" si="79"/>
        <v>2</v>
      </c>
      <c r="M217" s="2">
        <f t="shared" si="77"/>
        <v>0.10526315789473684</v>
      </c>
      <c r="N217" s="2">
        <f t="shared" si="80"/>
        <v>17</v>
      </c>
      <c r="O217" s="2">
        <f t="shared" si="81"/>
        <v>8</v>
      </c>
      <c r="P217" s="2">
        <f t="shared" si="82"/>
        <v>0.47058823529411764</v>
      </c>
      <c r="Q217" s="2">
        <f t="shared" si="83"/>
        <v>2.4767801857585136E-3</v>
      </c>
    </row>
    <row r="218" spans="5:17" x14ac:dyDescent="0.25">
      <c r="E218" s="2" t="s">
        <v>1</v>
      </c>
      <c r="F218" s="2" t="s">
        <v>0</v>
      </c>
      <c r="G218" s="2" t="s">
        <v>4</v>
      </c>
      <c r="H218" s="2">
        <f t="shared" si="78"/>
        <v>1</v>
      </c>
      <c r="I218" s="2">
        <f t="shared" si="84"/>
        <v>20</v>
      </c>
      <c r="J218" s="2">
        <f t="shared" si="75"/>
        <v>0.05</v>
      </c>
      <c r="K218" s="2">
        <f t="shared" si="76"/>
        <v>19</v>
      </c>
      <c r="L218" s="2">
        <f t="shared" si="79"/>
        <v>1</v>
      </c>
      <c r="M218" s="2">
        <f t="shared" si="77"/>
        <v>5.2631578947368418E-2</v>
      </c>
      <c r="N218" s="2">
        <f t="shared" si="80"/>
        <v>18</v>
      </c>
      <c r="O218" s="2">
        <f t="shared" si="81"/>
        <v>8</v>
      </c>
      <c r="P218" s="2">
        <f t="shared" si="82"/>
        <v>0.44444444444444442</v>
      </c>
      <c r="Q218" s="2">
        <f t="shared" si="83"/>
        <v>1.1695906432748536E-3</v>
      </c>
    </row>
    <row r="219" spans="5:17" x14ac:dyDescent="0.25">
      <c r="E219" s="2" t="s">
        <v>1</v>
      </c>
      <c r="F219" s="2" t="s">
        <v>2</v>
      </c>
      <c r="G219" s="2" t="s">
        <v>4</v>
      </c>
      <c r="H219" s="2">
        <f t="shared" si="78"/>
        <v>1</v>
      </c>
      <c r="I219" s="2">
        <f t="shared" si="84"/>
        <v>20</v>
      </c>
      <c r="J219" s="2">
        <f t="shared" si="75"/>
        <v>0.05</v>
      </c>
      <c r="K219" s="2">
        <f t="shared" si="76"/>
        <v>19</v>
      </c>
      <c r="L219" s="2">
        <f t="shared" si="79"/>
        <v>3</v>
      </c>
      <c r="M219" s="2">
        <f t="shared" si="77"/>
        <v>0.15789473684210525</v>
      </c>
      <c r="N219" s="2">
        <f t="shared" si="80"/>
        <v>16</v>
      </c>
      <c r="O219" s="2">
        <f t="shared" si="81"/>
        <v>8</v>
      </c>
      <c r="P219" s="2">
        <f t="shared" si="82"/>
        <v>0.5</v>
      </c>
      <c r="Q219" s="2">
        <f t="shared" si="83"/>
        <v>3.9473684210526317E-3</v>
      </c>
    </row>
    <row r="220" spans="5:17" x14ac:dyDescent="0.25">
      <c r="E220" s="2" t="s">
        <v>1</v>
      </c>
      <c r="F220" s="2" t="s">
        <v>3</v>
      </c>
      <c r="G220" s="2" t="s">
        <v>4</v>
      </c>
      <c r="H220" s="2">
        <f t="shared" si="78"/>
        <v>1</v>
      </c>
      <c r="I220" s="2">
        <f t="shared" si="84"/>
        <v>20</v>
      </c>
      <c r="J220" s="2">
        <f t="shared" si="75"/>
        <v>0.05</v>
      </c>
      <c r="K220" s="2">
        <f t="shared" si="76"/>
        <v>19</v>
      </c>
      <c r="L220" s="2">
        <f t="shared" si="79"/>
        <v>5</v>
      </c>
      <c r="M220" s="2">
        <f t="shared" si="77"/>
        <v>0.26315789473684209</v>
      </c>
      <c r="N220" s="2">
        <f t="shared" si="80"/>
        <v>14</v>
      </c>
      <c r="O220" s="2">
        <f t="shared" si="81"/>
        <v>8</v>
      </c>
      <c r="P220" s="2">
        <f t="shared" si="82"/>
        <v>0.5714285714285714</v>
      </c>
      <c r="Q220" s="2">
        <f t="shared" si="83"/>
        <v>7.5187969924812026E-3</v>
      </c>
    </row>
    <row r="221" spans="5:17" x14ac:dyDescent="0.25">
      <c r="E221" s="2" t="s">
        <v>1</v>
      </c>
      <c r="F221" s="2" t="s">
        <v>38</v>
      </c>
      <c r="G221" s="2" t="s">
        <v>4</v>
      </c>
      <c r="H221" s="2">
        <f t="shared" si="78"/>
        <v>1</v>
      </c>
      <c r="I221" s="2">
        <f t="shared" si="84"/>
        <v>20</v>
      </c>
      <c r="J221" s="2">
        <f t="shared" si="75"/>
        <v>0.05</v>
      </c>
      <c r="K221" s="2">
        <f t="shared" si="76"/>
        <v>19</v>
      </c>
      <c r="L221" s="2">
        <f t="shared" si="79"/>
        <v>2</v>
      </c>
      <c r="M221" s="2">
        <f t="shared" si="77"/>
        <v>0.10526315789473684</v>
      </c>
      <c r="N221" s="2">
        <f t="shared" si="80"/>
        <v>17</v>
      </c>
      <c r="O221" s="2">
        <f t="shared" si="81"/>
        <v>8</v>
      </c>
      <c r="P221" s="2">
        <f t="shared" si="82"/>
        <v>0.47058823529411764</v>
      </c>
      <c r="Q221" s="2">
        <f t="shared" si="83"/>
        <v>2.4767801857585136E-3</v>
      </c>
    </row>
    <row r="222" spans="5:17" x14ac:dyDescent="0.25">
      <c r="E222" s="2" t="s">
        <v>2</v>
      </c>
      <c r="F222" s="2" t="s">
        <v>0</v>
      </c>
      <c r="G222" s="2" t="s">
        <v>4</v>
      </c>
      <c r="H222" s="2">
        <f t="shared" si="78"/>
        <v>3</v>
      </c>
      <c r="I222" s="2">
        <f t="shared" si="84"/>
        <v>20</v>
      </c>
      <c r="J222" s="2">
        <f t="shared" si="75"/>
        <v>0.15</v>
      </c>
      <c r="K222" s="2">
        <f t="shared" si="76"/>
        <v>17</v>
      </c>
      <c r="L222" s="2">
        <f t="shared" si="79"/>
        <v>1</v>
      </c>
      <c r="M222" s="2">
        <f t="shared" si="77"/>
        <v>5.8823529411764705E-2</v>
      </c>
      <c r="N222" s="2">
        <f t="shared" si="80"/>
        <v>16</v>
      </c>
      <c r="O222" s="2">
        <f t="shared" si="81"/>
        <v>8</v>
      </c>
      <c r="P222" s="2">
        <f t="shared" si="82"/>
        <v>0.5</v>
      </c>
      <c r="Q222" s="2">
        <f t="shared" si="83"/>
        <v>4.4117647058823529E-3</v>
      </c>
    </row>
    <row r="223" spans="5:17" x14ac:dyDescent="0.25">
      <c r="E223" s="2" t="s">
        <v>2</v>
      </c>
      <c r="F223" s="2" t="s">
        <v>1</v>
      </c>
      <c r="G223" s="2" t="s">
        <v>4</v>
      </c>
      <c r="H223" s="2">
        <f t="shared" si="78"/>
        <v>3</v>
      </c>
      <c r="I223" s="2">
        <f t="shared" si="84"/>
        <v>20</v>
      </c>
      <c r="J223" s="2">
        <f t="shared" si="75"/>
        <v>0.15</v>
      </c>
      <c r="K223" s="2">
        <f t="shared" si="76"/>
        <v>17</v>
      </c>
      <c r="L223" s="2">
        <f t="shared" si="79"/>
        <v>1</v>
      </c>
      <c r="M223" s="2">
        <f t="shared" si="77"/>
        <v>5.8823529411764705E-2</v>
      </c>
      <c r="N223" s="2">
        <f t="shared" si="80"/>
        <v>16</v>
      </c>
      <c r="O223" s="2">
        <f t="shared" si="81"/>
        <v>8</v>
      </c>
      <c r="P223" s="2">
        <f t="shared" si="82"/>
        <v>0.5</v>
      </c>
      <c r="Q223" s="2">
        <f t="shared" si="83"/>
        <v>4.4117647058823529E-3</v>
      </c>
    </row>
    <row r="224" spans="5:17" x14ac:dyDescent="0.25">
      <c r="E224" s="2" t="s">
        <v>2</v>
      </c>
      <c r="F224" s="2" t="s">
        <v>3</v>
      </c>
      <c r="G224" s="2" t="s">
        <v>4</v>
      </c>
      <c r="H224" s="2">
        <f t="shared" si="78"/>
        <v>3</v>
      </c>
      <c r="I224" s="2">
        <f t="shared" si="84"/>
        <v>20</v>
      </c>
      <c r="J224" s="2">
        <f t="shared" si="75"/>
        <v>0.15</v>
      </c>
      <c r="K224" s="2">
        <f t="shared" si="76"/>
        <v>17</v>
      </c>
      <c r="L224" s="2">
        <f t="shared" si="79"/>
        <v>5</v>
      </c>
      <c r="M224" s="2">
        <f t="shared" si="77"/>
        <v>0.29411764705882354</v>
      </c>
      <c r="N224" s="2">
        <f t="shared" si="80"/>
        <v>12</v>
      </c>
      <c r="O224" s="2">
        <f t="shared" si="81"/>
        <v>8</v>
      </c>
      <c r="P224" s="2">
        <f t="shared" si="82"/>
        <v>0.66666666666666663</v>
      </c>
      <c r="Q224" s="2">
        <f t="shared" si="83"/>
        <v>2.9411764705882353E-2</v>
      </c>
    </row>
    <row r="225" spans="5:17" x14ac:dyDescent="0.25">
      <c r="E225" s="2" t="s">
        <v>2</v>
      </c>
      <c r="F225" s="2" t="s">
        <v>38</v>
      </c>
      <c r="G225" s="2" t="s">
        <v>4</v>
      </c>
      <c r="H225" s="2">
        <f t="shared" si="78"/>
        <v>3</v>
      </c>
      <c r="I225" s="2">
        <f t="shared" si="84"/>
        <v>20</v>
      </c>
      <c r="J225" s="2">
        <f t="shared" si="75"/>
        <v>0.15</v>
      </c>
      <c r="K225" s="2">
        <f t="shared" si="76"/>
        <v>17</v>
      </c>
      <c r="L225" s="2">
        <f t="shared" si="79"/>
        <v>2</v>
      </c>
      <c r="M225" s="2">
        <f t="shared" si="77"/>
        <v>0.11764705882352941</v>
      </c>
      <c r="N225" s="2">
        <f t="shared" si="80"/>
        <v>15</v>
      </c>
      <c r="O225" s="2">
        <f t="shared" si="81"/>
        <v>8</v>
      </c>
      <c r="P225" s="2">
        <f t="shared" si="82"/>
        <v>0.53333333333333333</v>
      </c>
      <c r="Q225" s="2">
        <f t="shared" si="83"/>
        <v>9.4117647058823521E-3</v>
      </c>
    </row>
    <row r="226" spans="5:17" x14ac:dyDescent="0.25">
      <c r="E226" s="11" t="s">
        <v>3</v>
      </c>
      <c r="F226" s="11" t="s">
        <v>0</v>
      </c>
      <c r="G226" s="2" t="s">
        <v>4</v>
      </c>
      <c r="H226" s="2">
        <f t="shared" si="78"/>
        <v>5</v>
      </c>
      <c r="I226" s="2">
        <f t="shared" si="84"/>
        <v>20</v>
      </c>
      <c r="J226" s="2">
        <f t="shared" si="75"/>
        <v>0.25</v>
      </c>
      <c r="K226" s="2">
        <f t="shared" si="76"/>
        <v>15</v>
      </c>
      <c r="L226" s="2">
        <f t="shared" si="79"/>
        <v>1</v>
      </c>
      <c r="M226" s="2">
        <f t="shared" si="77"/>
        <v>6.6666666666666666E-2</v>
      </c>
      <c r="N226" s="2">
        <f t="shared" si="80"/>
        <v>14</v>
      </c>
      <c r="O226" s="2">
        <f t="shared" si="81"/>
        <v>8</v>
      </c>
      <c r="P226" s="2">
        <f t="shared" si="82"/>
        <v>0.5714285714285714</v>
      </c>
      <c r="Q226" s="2">
        <f t="shared" si="83"/>
        <v>9.5238095238095229E-3</v>
      </c>
    </row>
    <row r="227" spans="5:17" x14ac:dyDescent="0.25">
      <c r="E227" s="11" t="s">
        <v>3</v>
      </c>
      <c r="F227" s="11" t="s">
        <v>1</v>
      </c>
      <c r="G227" s="2" t="s">
        <v>4</v>
      </c>
      <c r="H227" s="2">
        <f t="shared" si="78"/>
        <v>5</v>
      </c>
      <c r="I227" s="2">
        <f t="shared" si="84"/>
        <v>20</v>
      </c>
      <c r="J227" s="2">
        <f t="shared" si="75"/>
        <v>0.25</v>
      </c>
      <c r="K227" s="2">
        <f t="shared" si="76"/>
        <v>15</v>
      </c>
      <c r="L227" s="2">
        <f t="shared" si="79"/>
        <v>1</v>
      </c>
      <c r="M227" s="2">
        <f t="shared" si="77"/>
        <v>6.6666666666666666E-2</v>
      </c>
      <c r="N227" s="2">
        <f t="shared" si="80"/>
        <v>14</v>
      </c>
      <c r="O227" s="2">
        <f t="shared" si="81"/>
        <v>8</v>
      </c>
      <c r="P227" s="2">
        <f t="shared" si="82"/>
        <v>0.5714285714285714</v>
      </c>
      <c r="Q227" s="2">
        <f t="shared" si="83"/>
        <v>9.5238095238095229E-3</v>
      </c>
    </row>
    <row r="228" spans="5:17" x14ac:dyDescent="0.25">
      <c r="E228" s="11" t="s">
        <v>3</v>
      </c>
      <c r="F228" s="11" t="s">
        <v>2</v>
      </c>
      <c r="G228" s="2" t="s">
        <v>4</v>
      </c>
      <c r="H228" s="2">
        <f t="shared" si="78"/>
        <v>5</v>
      </c>
      <c r="I228" s="2">
        <f t="shared" si="84"/>
        <v>20</v>
      </c>
      <c r="J228" s="2">
        <f t="shared" si="75"/>
        <v>0.25</v>
      </c>
      <c r="K228" s="2">
        <f t="shared" si="76"/>
        <v>15</v>
      </c>
      <c r="L228" s="2">
        <f t="shared" si="79"/>
        <v>3</v>
      </c>
      <c r="M228" s="2">
        <f t="shared" si="77"/>
        <v>0.2</v>
      </c>
      <c r="N228" s="2">
        <f t="shared" si="80"/>
        <v>12</v>
      </c>
      <c r="O228" s="2">
        <f t="shared" si="81"/>
        <v>8</v>
      </c>
      <c r="P228" s="2">
        <f t="shared" si="82"/>
        <v>0.66666666666666663</v>
      </c>
      <c r="Q228" s="2">
        <f t="shared" si="83"/>
        <v>3.3333333333333333E-2</v>
      </c>
    </row>
    <row r="229" spans="5:17" x14ac:dyDescent="0.25">
      <c r="E229" s="11" t="s">
        <v>3</v>
      </c>
      <c r="F229" s="11" t="s">
        <v>38</v>
      </c>
      <c r="G229" s="2" t="s">
        <v>4</v>
      </c>
      <c r="H229" s="2">
        <f t="shared" si="78"/>
        <v>5</v>
      </c>
      <c r="I229" s="2">
        <f t="shared" si="84"/>
        <v>20</v>
      </c>
      <c r="J229" s="2">
        <f t="shared" si="75"/>
        <v>0.25</v>
      </c>
      <c r="K229" s="2">
        <f t="shared" si="76"/>
        <v>15</v>
      </c>
      <c r="L229" s="2">
        <f t="shared" si="79"/>
        <v>2</v>
      </c>
      <c r="M229" s="2">
        <f t="shared" si="77"/>
        <v>0.13333333333333333</v>
      </c>
      <c r="N229" s="2">
        <f t="shared" si="80"/>
        <v>13</v>
      </c>
      <c r="O229" s="2">
        <f t="shared" si="81"/>
        <v>8</v>
      </c>
      <c r="P229" s="2">
        <f t="shared" si="82"/>
        <v>0.61538461538461542</v>
      </c>
      <c r="Q229" s="2">
        <f t="shared" si="83"/>
        <v>2.0512820512820513E-2</v>
      </c>
    </row>
    <row r="230" spans="5:17" x14ac:dyDescent="0.25">
      <c r="E230" s="11" t="s">
        <v>38</v>
      </c>
      <c r="F230" s="11" t="s">
        <v>0</v>
      </c>
      <c r="G230" s="2" t="s">
        <v>4</v>
      </c>
      <c r="H230" s="11">
        <f t="shared" si="78"/>
        <v>2</v>
      </c>
      <c r="I230" s="2">
        <f t="shared" si="84"/>
        <v>20</v>
      </c>
      <c r="J230" s="2">
        <f t="shared" si="75"/>
        <v>0.1</v>
      </c>
      <c r="K230" s="2">
        <f t="shared" si="76"/>
        <v>18</v>
      </c>
      <c r="L230" s="2">
        <f t="shared" si="79"/>
        <v>1</v>
      </c>
      <c r="M230" s="2">
        <f t="shared" si="77"/>
        <v>5.5555555555555552E-2</v>
      </c>
      <c r="N230" s="2">
        <f t="shared" si="80"/>
        <v>17</v>
      </c>
      <c r="O230" s="2">
        <f t="shared" si="81"/>
        <v>8</v>
      </c>
      <c r="P230" s="2">
        <f t="shared" si="82"/>
        <v>0.47058823529411764</v>
      </c>
      <c r="Q230" s="2">
        <f t="shared" si="83"/>
        <v>2.6143790849673205E-3</v>
      </c>
    </row>
    <row r="231" spans="5:17" x14ac:dyDescent="0.25">
      <c r="E231" s="11" t="s">
        <v>38</v>
      </c>
      <c r="F231" s="11" t="s">
        <v>1</v>
      </c>
      <c r="G231" s="2" t="s">
        <v>4</v>
      </c>
      <c r="H231" s="11">
        <f t="shared" si="78"/>
        <v>2</v>
      </c>
      <c r="I231" s="2">
        <f t="shared" si="84"/>
        <v>20</v>
      </c>
      <c r="J231" s="2">
        <f t="shared" si="75"/>
        <v>0.1</v>
      </c>
      <c r="K231" s="2">
        <f t="shared" si="76"/>
        <v>18</v>
      </c>
      <c r="L231" s="2">
        <f t="shared" si="79"/>
        <v>1</v>
      </c>
      <c r="M231" s="2">
        <f t="shared" si="77"/>
        <v>5.5555555555555552E-2</v>
      </c>
      <c r="N231" s="2">
        <f t="shared" si="80"/>
        <v>17</v>
      </c>
      <c r="O231" s="2">
        <f t="shared" si="81"/>
        <v>8</v>
      </c>
      <c r="P231" s="2">
        <f t="shared" si="82"/>
        <v>0.47058823529411764</v>
      </c>
      <c r="Q231" s="2">
        <f t="shared" si="83"/>
        <v>2.6143790849673205E-3</v>
      </c>
    </row>
    <row r="232" spans="5:17" x14ac:dyDescent="0.25">
      <c r="E232" s="11" t="s">
        <v>38</v>
      </c>
      <c r="F232" s="11" t="s">
        <v>2</v>
      </c>
      <c r="G232" s="2" t="s">
        <v>4</v>
      </c>
      <c r="H232" s="11">
        <f t="shared" si="78"/>
        <v>2</v>
      </c>
      <c r="I232" s="2">
        <f t="shared" si="84"/>
        <v>20</v>
      </c>
      <c r="J232" s="2">
        <f t="shared" si="75"/>
        <v>0.1</v>
      </c>
      <c r="K232" s="2">
        <f t="shared" si="76"/>
        <v>18</v>
      </c>
      <c r="L232" s="2">
        <f t="shared" si="79"/>
        <v>3</v>
      </c>
      <c r="M232" s="2">
        <f t="shared" si="77"/>
        <v>0.16666666666666666</v>
      </c>
      <c r="N232" s="2">
        <f t="shared" si="80"/>
        <v>15</v>
      </c>
      <c r="O232" s="2">
        <f t="shared" si="81"/>
        <v>8</v>
      </c>
      <c r="P232" s="2">
        <f t="shared" si="82"/>
        <v>0.53333333333333333</v>
      </c>
      <c r="Q232" s="2">
        <f t="shared" si="83"/>
        <v>8.8888888888888889E-3</v>
      </c>
    </row>
    <row r="233" spans="5:17" x14ac:dyDescent="0.25">
      <c r="E233" s="11" t="s">
        <v>38</v>
      </c>
      <c r="F233" s="11" t="s">
        <v>3</v>
      </c>
      <c r="G233" s="2" t="s">
        <v>4</v>
      </c>
      <c r="H233" s="11">
        <f t="shared" si="78"/>
        <v>2</v>
      </c>
      <c r="I233" s="2">
        <f t="shared" si="84"/>
        <v>20</v>
      </c>
      <c r="J233" s="2">
        <f t="shared" si="75"/>
        <v>0.1</v>
      </c>
      <c r="K233" s="2">
        <f t="shared" si="76"/>
        <v>18</v>
      </c>
      <c r="L233" s="2">
        <f t="shared" si="79"/>
        <v>5</v>
      </c>
      <c r="M233" s="2">
        <f t="shared" si="77"/>
        <v>0.27777777777777779</v>
      </c>
      <c r="N233" s="2">
        <f t="shared" si="80"/>
        <v>13</v>
      </c>
      <c r="O233" s="2">
        <f t="shared" si="81"/>
        <v>8</v>
      </c>
      <c r="P233" s="2">
        <f t="shared" si="82"/>
        <v>0.61538461538461542</v>
      </c>
      <c r="Q233" s="2">
        <f t="shared" si="83"/>
        <v>1.7094017094017096E-2</v>
      </c>
    </row>
    <row r="234" spans="5:17" x14ac:dyDescent="0.25">
      <c r="P234" s="2" t="s">
        <v>12</v>
      </c>
      <c r="Q234" s="11">
        <f>SUM(Q214:Q233)</f>
        <v>0.18197756835527731</v>
      </c>
    </row>
    <row r="236" spans="5:17" x14ac:dyDescent="0.25">
      <c r="G236" s="21" t="s">
        <v>40</v>
      </c>
    </row>
    <row r="237" spans="5:17" x14ac:dyDescent="0.25">
      <c r="G237" s="2" t="s">
        <v>7</v>
      </c>
      <c r="H237" s="2" t="s">
        <v>112</v>
      </c>
      <c r="I237" s="2" t="s">
        <v>37</v>
      </c>
      <c r="J237" s="2" t="s">
        <v>9</v>
      </c>
      <c r="M237" s="3"/>
      <c r="N237" s="3"/>
    </row>
    <row r="238" spans="5:17" x14ac:dyDescent="0.25">
      <c r="G238" s="2" t="s">
        <v>38</v>
      </c>
      <c r="H238" s="2">
        <f>VLOOKUP(G238,$B$4:$C$9,2)</f>
        <v>2</v>
      </c>
      <c r="I238" s="2">
        <f>$C$10</f>
        <v>20</v>
      </c>
      <c r="J238" s="2">
        <f t="shared" ref="J238" si="85">H238/I238</f>
        <v>0.1</v>
      </c>
      <c r="M238" s="3"/>
      <c r="N238" s="3"/>
    </row>
    <row r="239" spans="5:17" x14ac:dyDescent="0.25">
      <c r="I239" s="2" t="s">
        <v>12</v>
      </c>
      <c r="J239" s="2">
        <f>SUM(J238)</f>
        <v>0.1</v>
      </c>
    </row>
    <row r="241" spans="5:17" x14ac:dyDescent="0.25">
      <c r="F241" s="21" t="s">
        <v>41</v>
      </c>
    </row>
    <row r="242" spans="5:17" x14ac:dyDescent="0.25">
      <c r="F242" s="2" t="s">
        <v>7</v>
      </c>
      <c r="G242" s="2" t="s">
        <v>8</v>
      </c>
      <c r="H242" s="2" t="s">
        <v>112</v>
      </c>
      <c r="I242" s="2" t="s">
        <v>37</v>
      </c>
      <c r="J242" s="2" t="s">
        <v>9</v>
      </c>
      <c r="K242" s="2" t="s">
        <v>36</v>
      </c>
      <c r="L242" s="2" t="s">
        <v>113</v>
      </c>
      <c r="M242" s="2" t="s">
        <v>10</v>
      </c>
      <c r="N242" s="2" t="s">
        <v>11</v>
      </c>
    </row>
    <row r="243" spans="5:17" x14ac:dyDescent="0.25">
      <c r="F243" s="2" t="s">
        <v>0</v>
      </c>
      <c r="G243" s="2" t="s">
        <v>38</v>
      </c>
      <c r="H243" s="2">
        <f>VLOOKUP(F243,$B$4:$C$9,2)</f>
        <v>1</v>
      </c>
      <c r="I243" s="2">
        <f>$C$10</f>
        <v>20</v>
      </c>
      <c r="J243" s="2">
        <f>H243/I243</f>
        <v>0.05</v>
      </c>
      <c r="K243" s="2">
        <f>I243-H243</f>
        <v>19</v>
      </c>
      <c r="L243" s="2">
        <f>VLOOKUP(G243,$B$4:$C$9,2)</f>
        <v>2</v>
      </c>
      <c r="M243" s="2">
        <f>L243/K243</f>
        <v>0.10526315789473684</v>
      </c>
      <c r="N243" s="2">
        <f>J243*M243</f>
        <v>5.263157894736842E-3</v>
      </c>
    </row>
    <row r="244" spans="5:17" x14ac:dyDescent="0.25">
      <c r="F244" s="2" t="s">
        <v>1</v>
      </c>
      <c r="G244" s="2" t="s">
        <v>38</v>
      </c>
      <c r="H244" s="2">
        <f t="shared" ref="H244:H247" si="86">VLOOKUP(F244,$B$4:$C$9,2)</f>
        <v>1</v>
      </c>
      <c r="I244" s="2">
        <f>$C$10</f>
        <v>20</v>
      </c>
      <c r="J244" s="2">
        <f t="shared" ref="J244:J247" si="87">H244/I244</f>
        <v>0.05</v>
      </c>
      <c r="K244" s="2">
        <f t="shared" ref="K244:K247" si="88">I244-H244</f>
        <v>19</v>
      </c>
      <c r="L244" s="2">
        <f t="shared" ref="L244:L247" si="89">VLOOKUP(G244,$B$4:$C$9,2)</f>
        <v>2</v>
      </c>
      <c r="M244" s="2">
        <f t="shared" ref="M244:M247" si="90">L244/K244</f>
        <v>0.10526315789473684</v>
      </c>
      <c r="N244" s="2">
        <f t="shared" ref="N244:N247" si="91">J244*M244</f>
        <v>5.263157894736842E-3</v>
      </c>
    </row>
    <row r="245" spans="5:17" x14ac:dyDescent="0.25">
      <c r="F245" s="2" t="s">
        <v>2</v>
      </c>
      <c r="G245" s="2" t="s">
        <v>38</v>
      </c>
      <c r="H245" s="2">
        <f t="shared" si="86"/>
        <v>3</v>
      </c>
      <c r="I245" s="2">
        <f>$C$10</f>
        <v>20</v>
      </c>
      <c r="J245" s="2">
        <f t="shared" si="87"/>
        <v>0.15</v>
      </c>
      <c r="K245" s="2">
        <f t="shared" si="88"/>
        <v>17</v>
      </c>
      <c r="L245" s="2">
        <f t="shared" si="89"/>
        <v>2</v>
      </c>
      <c r="M245" s="2">
        <f t="shared" si="90"/>
        <v>0.11764705882352941</v>
      </c>
      <c r="N245" s="2">
        <f t="shared" si="91"/>
        <v>1.7647058823529412E-2</v>
      </c>
    </row>
    <row r="246" spans="5:17" x14ac:dyDescent="0.25">
      <c r="F246" s="2" t="s">
        <v>3</v>
      </c>
      <c r="G246" s="2" t="s">
        <v>38</v>
      </c>
      <c r="H246" s="2">
        <f t="shared" si="86"/>
        <v>5</v>
      </c>
      <c r="I246" s="2">
        <f>$C$10</f>
        <v>20</v>
      </c>
      <c r="J246" s="2">
        <f t="shared" si="87"/>
        <v>0.25</v>
      </c>
      <c r="K246" s="2">
        <f t="shared" si="88"/>
        <v>15</v>
      </c>
      <c r="L246" s="2">
        <f t="shared" si="89"/>
        <v>2</v>
      </c>
      <c r="M246" s="2">
        <f t="shared" si="90"/>
        <v>0.13333333333333333</v>
      </c>
      <c r="N246" s="2">
        <f t="shared" si="91"/>
        <v>3.3333333333333333E-2</v>
      </c>
    </row>
    <row r="247" spans="5:17" x14ac:dyDescent="0.25">
      <c r="F247" s="11" t="s">
        <v>4</v>
      </c>
      <c r="G247" s="2" t="s">
        <v>38</v>
      </c>
      <c r="H247" s="2">
        <f t="shared" si="86"/>
        <v>8</v>
      </c>
      <c r="I247" s="2">
        <f>$C$10</f>
        <v>20</v>
      </c>
      <c r="J247" s="2">
        <f t="shared" si="87"/>
        <v>0.4</v>
      </c>
      <c r="K247" s="2">
        <f t="shared" si="88"/>
        <v>12</v>
      </c>
      <c r="L247" s="2">
        <f t="shared" si="89"/>
        <v>2</v>
      </c>
      <c r="M247" s="2">
        <f t="shared" si="90"/>
        <v>0.16666666666666666</v>
      </c>
      <c r="N247" s="2">
        <f t="shared" si="91"/>
        <v>6.6666666666666666E-2</v>
      </c>
    </row>
    <row r="248" spans="5:17" x14ac:dyDescent="0.25">
      <c r="M248" s="6" t="s">
        <v>12</v>
      </c>
      <c r="N248" s="6">
        <f>SUM(N243:N247)</f>
        <v>0.1281733746130031</v>
      </c>
    </row>
    <row r="250" spans="5:17" x14ac:dyDescent="0.25">
      <c r="E250" s="21" t="s">
        <v>42</v>
      </c>
    </row>
    <row r="251" spans="5:17" x14ac:dyDescent="0.25">
      <c r="E251" s="2" t="s">
        <v>7</v>
      </c>
      <c r="F251" s="2" t="s">
        <v>8</v>
      </c>
      <c r="G251" s="2" t="s">
        <v>14</v>
      </c>
      <c r="H251" s="2" t="s">
        <v>112</v>
      </c>
      <c r="I251" s="2" t="s">
        <v>37</v>
      </c>
      <c r="J251" s="2" t="s">
        <v>9</v>
      </c>
      <c r="K251" s="2" t="s">
        <v>36</v>
      </c>
      <c r="L251" s="2" t="s">
        <v>113</v>
      </c>
      <c r="M251" s="2" t="s">
        <v>10</v>
      </c>
      <c r="N251" s="2" t="s">
        <v>36</v>
      </c>
      <c r="O251" s="2" t="s">
        <v>114</v>
      </c>
      <c r="P251" s="2" t="s">
        <v>13</v>
      </c>
      <c r="Q251" s="2" t="s">
        <v>11</v>
      </c>
    </row>
    <row r="252" spans="5:17" x14ac:dyDescent="0.25">
      <c r="E252" s="2" t="s">
        <v>0</v>
      </c>
      <c r="F252" s="2" t="s">
        <v>1</v>
      </c>
      <c r="G252" s="2" t="s">
        <v>38</v>
      </c>
      <c r="H252" s="2">
        <f>VLOOKUP(E252,$B$4:$C$9,2)</f>
        <v>1</v>
      </c>
      <c r="I252" s="2">
        <f>$C$10</f>
        <v>20</v>
      </c>
      <c r="J252" s="2">
        <f t="shared" ref="J252:J271" si="92">H252/I252</f>
        <v>0.05</v>
      </c>
      <c r="K252" s="2">
        <f t="shared" ref="K252:K271" si="93">I252-H252</f>
        <v>19</v>
      </c>
      <c r="L252" s="2">
        <f>VLOOKUP(F252,$B$4:$C$9,2)</f>
        <v>1</v>
      </c>
      <c r="M252" s="2">
        <f t="shared" ref="M252:M271" si="94">L252/K252</f>
        <v>5.2631578947368418E-2</v>
      </c>
      <c r="N252" s="2">
        <f>K252-L252</f>
        <v>18</v>
      </c>
      <c r="O252" s="2">
        <f>VLOOKUP(G252,$B$4:$C$9,2)</f>
        <v>2</v>
      </c>
      <c r="P252" s="2">
        <f>O252/N252</f>
        <v>0.1111111111111111</v>
      </c>
      <c r="Q252" s="2">
        <f>J252*M252*P252</f>
        <v>2.923976608187134E-4</v>
      </c>
    </row>
    <row r="253" spans="5:17" x14ac:dyDescent="0.25">
      <c r="E253" s="2" t="s">
        <v>0</v>
      </c>
      <c r="F253" s="2" t="s">
        <v>2</v>
      </c>
      <c r="G253" s="2" t="s">
        <v>38</v>
      </c>
      <c r="H253" s="2">
        <f t="shared" ref="H253:H271" si="95">VLOOKUP(E253,$B$4:$C$9,2)</f>
        <v>1</v>
      </c>
      <c r="I253" s="2">
        <f>$C$10</f>
        <v>20</v>
      </c>
      <c r="J253" s="2">
        <f t="shared" si="92"/>
        <v>0.05</v>
      </c>
      <c r="K253" s="2">
        <f t="shared" si="93"/>
        <v>19</v>
      </c>
      <c r="L253" s="2">
        <f t="shared" ref="L253:L271" si="96">VLOOKUP(F253,$B$4:$C$9,2)</f>
        <v>3</v>
      </c>
      <c r="M253" s="2">
        <f t="shared" si="94"/>
        <v>0.15789473684210525</v>
      </c>
      <c r="N253" s="2">
        <f t="shared" ref="N253:N271" si="97">K253-L253</f>
        <v>16</v>
      </c>
      <c r="O253" s="2">
        <f t="shared" ref="O253:O271" si="98">VLOOKUP(G253,$B$4:$C$9,2)</f>
        <v>2</v>
      </c>
      <c r="P253" s="2">
        <f t="shared" ref="P253:P271" si="99">O253/N253</f>
        <v>0.125</v>
      </c>
      <c r="Q253" s="2">
        <f t="shared" ref="Q253:Q271" si="100">J253*M253*P253</f>
        <v>9.8684210526315793E-4</v>
      </c>
    </row>
    <row r="254" spans="5:17" x14ac:dyDescent="0.25">
      <c r="E254" s="2" t="s">
        <v>0</v>
      </c>
      <c r="F254" s="2" t="s">
        <v>3</v>
      </c>
      <c r="G254" s="2" t="s">
        <v>38</v>
      </c>
      <c r="H254" s="2">
        <f t="shared" si="95"/>
        <v>1</v>
      </c>
      <c r="I254" s="2">
        <f>$C$10</f>
        <v>20</v>
      </c>
      <c r="J254" s="2">
        <f t="shared" si="92"/>
        <v>0.05</v>
      </c>
      <c r="K254" s="2">
        <f t="shared" si="93"/>
        <v>19</v>
      </c>
      <c r="L254" s="2">
        <f t="shared" si="96"/>
        <v>5</v>
      </c>
      <c r="M254" s="2">
        <f t="shared" si="94"/>
        <v>0.26315789473684209</v>
      </c>
      <c r="N254" s="2">
        <f t="shared" si="97"/>
        <v>14</v>
      </c>
      <c r="O254" s="2">
        <f t="shared" si="98"/>
        <v>2</v>
      </c>
      <c r="P254" s="2">
        <f t="shared" si="99"/>
        <v>0.14285714285714285</v>
      </c>
      <c r="Q254" s="2">
        <f t="shared" si="100"/>
        <v>1.8796992481203006E-3</v>
      </c>
    </row>
    <row r="255" spans="5:17" x14ac:dyDescent="0.25">
      <c r="E255" s="2" t="s">
        <v>0</v>
      </c>
      <c r="F255" s="2" t="s">
        <v>4</v>
      </c>
      <c r="G255" s="2" t="s">
        <v>38</v>
      </c>
      <c r="H255" s="2">
        <f t="shared" si="95"/>
        <v>1</v>
      </c>
      <c r="I255" s="2">
        <f t="shared" ref="I255:I271" si="101">$C$10</f>
        <v>20</v>
      </c>
      <c r="J255" s="2">
        <f t="shared" si="92"/>
        <v>0.05</v>
      </c>
      <c r="K255" s="2">
        <f t="shared" si="93"/>
        <v>19</v>
      </c>
      <c r="L255" s="2">
        <f t="shared" si="96"/>
        <v>8</v>
      </c>
      <c r="M255" s="2">
        <f t="shared" si="94"/>
        <v>0.42105263157894735</v>
      </c>
      <c r="N255" s="2">
        <f t="shared" si="97"/>
        <v>11</v>
      </c>
      <c r="O255" s="2">
        <f t="shared" si="98"/>
        <v>2</v>
      </c>
      <c r="P255" s="2">
        <f t="shared" si="99"/>
        <v>0.18181818181818182</v>
      </c>
      <c r="Q255" s="2">
        <f t="shared" si="100"/>
        <v>3.8277511961722489E-3</v>
      </c>
    </row>
    <row r="256" spans="5:17" x14ac:dyDescent="0.25">
      <c r="E256" s="2" t="s">
        <v>1</v>
      </c>
      <c r="F256" s="2" t="s">
        <v>0</v>
      </c>
      <c r="G256" s="2" t="s">
        <v>38</v>
      </c>
      <c r="H256" s="2">
        <f t="shared" si="95"/>
        <v>1</v>
      </c>
      <c r="I256" s="2">
        <f t="shared" si="101"/>
        <v>20</v>
      </c>
      <c r="J256" s="2">
        <f t="shared" si="92"/>
        <v>0.05</v>
      </c>
      <c r="K256" s="2">
        <f t="shared" si="93"/>
        <v>19</v>
      </c>
      <c r="L256" s="2">
        <f t="shared" si="96"/>
        <v>1</v>
      </c>
      <c r="M256" s="2">
        <f t="shared" si="94"/>
        <v>5.2631578947368418E-2</v>
      </c>
      <c r="N256" s="2">
        <f t="shared" si="97"/>
        <v>18</v>
      </c>
      <c r="O256" s="2">
        <f t="shared" si="98"/>
        <v>2</v>
      </c>
      <c r="P256" s="2">
        <f t="shared" si="99"/>
        <v>0.1111111111111111</v>
      </c>
      <c r="Q256" s="2">
        <f t="shared" si="100"/>
        <v>2.923976608187134E-4</v>
      </c>
    </row>
    <row r="257" spans="5:17" x14ac:dyDescent="0.25">
      <c r="E257" s="2" t="s">
        <v>1</v>
      </c>
      <c r="F257" s="2" t="s">
        <v>2</v>
      </c>
      <c r="G257" s="2" t="s">
        <v>38</v>
      </c>
      <c r="H257" s="2">
        <f t="shared" si="95"/>
        <v>1</v>
      </c>
      <c r="I257" s="2">
        <f t="shared" si="101"/>
        <v>20</v>
      </c>
      <c r="J257" s="2">
        <f t="shared" si="92"/>
        <v>0.05</v>
      </c>
      <c r="K257" s="2">
        <f t="shared" si="93"/>
        <v>19</v>
      </c>
      <c r="L257" s="2">
        <f t="shared" si="96"/>
        <v>3</v>
      </c>
      <c r="M257" s="2">
        <f t="shared" si="94"/>
        <v>0.15789473684210525</v>
      </c>
      <c r="N257" s="2">
        <f t="shared" si="97"/>
        <v>16</v>
      </c>
      <c r="O257" s="2">
        <f t="shared" si="98"/>
        <v>2</v>
      </c>
      <c r="P257" s="2">
        <f t="shared" si="99"/>
        <v>0.125</v>
      </c>
      <c r="Q257" s="2">
        <f t="shared" si="100"/>
        <v>9.8684210526315793E-4</v>
      </c>
    </row>
    <row r="258" spans="5:17" x14ac:dyDescent="0.25">
      <c r="E258" s="2" t="s">
        <v>1</v>
      </c>
      <c r="F258" s="2" t="s">
        <v>3</v>
      </c>
      <c r="G258" s="2" t="s">
        <v>38</v>
      </c>
      <c r="H258" s="2">
        <f t="shared" si="95"/>
        <v>1</v>
      </c>
      <c r="I258" s="2">
        <f t="shared" si="101"/>
        <v>20</v>
      </c>
      <c r="J258" s="2">
        <f t="shared" si="92"/>
        <v>0.05</v>
      </c>
      <c r="K258" s="2">
        <f t="shared" si="93"/>
        <v>19</v>
      </c>
      <c r="L258" s="2">
        <f t="shared" si="96"/>
        <v>5</v>
      </c>
      <c r="M258" s="2">
        <f t="shared" si="94"/>
        <v>0.26315789473684209</v>
      </c>
      <c r="N258" s="2">
        <f t="shared" si="97"/>
        <v>14</v>
      </c>
      <c r="O258" s="2">
        <f t="shared" si="98"/>
        <v>2</v>
      </c>
      <c r="P258" s="2">
        <f t="shared" si="99"/>
        <v>0.14285714285714285</v>
      </c>
      <c r="Q258" s="2">
        <f t="shared" si="100"/>
        <v>1.8796992481203006E-3</v>
      </c>
    </row>
    <row r="259" spans="5:17" x14ac:dyDescent="0.25">
      <c r="E259" s="2" t="s">
        <v>1</v>
      </c>
      <c r="F259" s="2" t="s">
        <v>4</v>
      </c>
      <c r="G259" s="2" t="s">
        <v>38</v>
      </c>
      <c r="H259" s="2">
        <f t="shared" si="95"/>
        <v>1</v>
      </c>
      <c r="I259" s="2">
        <f t="shared" si="101"/>
        <v>20</v>
      </c>
      <c r="J259" s="2">
        <f t="shared" si="92"/>
        <v>0.05</v>
      </c>
      <c r="K259" s="2">
        <f t="shared" si="93"/>
        <v>19</v>
      </c>
      <c r="L259" s="2">
        <f t="shared" si="96"/>
        <v>8</v>
      </c>
      <c r="M259" s="2">
        <f t="shared" si="94"/>
        <v>0.42105263157894735</v>
      </c>
      <c r="N259" s="2">
        <f t="shared" si="97"/>
        <v>11</v>
      </c>
      <c r="O259" s="2">
        <f t="shared" si="98"/>
        <v>2</v>
      </c>
      <c r="P259" s="2">
        <f t="shared" si="99"/>
        <v>0.18181818181818182</v>
      </c>
      <c r="Q259" s="2">
        <f t="shared" si="100"/>
        <v>3.8277511961722489E-3</v>
      </c>
    </row>
    <row r="260" spans="5:17" x14ac:dyDescent="0.25">
      <c r="E260" s="2" t="s">
        <v>2</v>
      </c>
      <c r="F260" s="2" t="s">
        <v>0</v>
      </c>
      <c r="G260" s="2" t="s">
        <v>38</v>
      </c>
      <c r="H260" s="2">
        <f t="shared" si="95"/>
        <v>3</v>
      </c>
      <c r="I260" s="2">
        <f t="shared" si="101"/>
        <v>20</v>
      </c>
      <c r="J260" s="2">
        <f t="shared" si="92"/>
        <v>0.15</v>
      </c>
      <c r="K260" s="2">
        <f t="shared" si="93"/>
        <v>17</v>
      </c>
      <c r="L260" s="2">
        <f t="shared" si="96"/>
        <v>1</v>
      </c>
      <c r="M260" s="2">
        <f t="shared" si="94"/>
        <v>5.8823529411764705E-2</v>
      </c>
      <c r="N260" s="2">
        <f t="shared" si="97"/>
        <v>16</v>
      </c>
      <c r="O260" s="2">
        <f t="shared" si="98"/>
        <v>2</v>
      </c>
      <c r="P260" s="2">
        <f t="shared" si="99"/>
        <v>0.125</v>
      </c>
      <c r="Q260" s="2">
        <f t="shared" si="100"/>
        <v>1.1029411764705882E-3</v>
      </c>
    </row>
    <row r="261" spans="5:17" x14ac:dyDescent="0.25">
      <c r="E261" s="2" t="s">
        <v>2</v>
      </c>
      <c r="F261" s="2" t="s">
        <v>1</v>
      </c>
      <c r="G261" s="2" t="s">
        <v>38</v>
      </c>
      <c r="H261" s="2">
        <f t="shared" si="95"/>
        <v>3</v>
      </c>
      <c r="I261" s="2">
        <f t="shared" si="101"/>
        <v>20</v>
      </c>
      <c r="J261" s="2">
        <f t="shared" si="92"/>
        <v>0.15</v>
      </c>
      <c r="K261" s="2">
        <f t="shared" si="93"/>
        <v>17</v>
      </c>
      <c r="L261" s="2">
        <f t="shared" si="96"/>
        <v>1</v>
      </c>
      <c r="M261" s="2">
        <f t="shared" si="94"/>
        <v>5.8823529411764705E-2</v>
      </c>
      <c r="N261" s="2">
        <f t="shared" si="97"/>
        <v>16</v>
      </c>
      <c r="O261" s="2">
        <f t="shared" si="98"/>
        <v>2</v>
      </c>
      <c r="P261" s="2">
        <f t="shared" si="99"/>
        <v>0.125</v>
      </c>
      <c r="Q261" s="2">
        <f t="shared" si="100"/>
        <v>1.1029411764705882E-3</v>
      </c>
    </row>
    <row r="262" spans="5:17" x14ac:dyDescent="0.25">
      <c r="E262" s="2" t="s">
        <v>2</v>
      </c>
      <c r="F262" s="2" t="s">
        <v>3</v>
      </c>
      <c r="G262" s="2" t="s">
        <v>38</v>
      </c>
      <c r="H262" s="2">
        <f t="shared" si="95"/>
        <v>3</v>
      </c>
      <c r="I262" s="2">
        <f t="shared" si="101"/>
        <v>20</v>
      </c>
      <c r="J262" s="2">
        <f t="shared" si="92"/>
        <v>0.15</v>
      </c>
      <c r="K262" s="2">
        <f t="shared" si="93"/>
        <v>17</v>
      </c>
      <c r="L262" s="2">
        <f t="shared" si="96"/>
        <v>5</v>
      </c>
      <c r="M262" s="2">
        <f t="shared" si="94"/>
        <v>0.29411764705882354</v>
      </c>
      <c r="N262" s="2">
        <f t="shared" si="97"/>
        <v>12</v>
      </c>
      <c r="O262" s="2">
        <f t="shared" si="98"/>
        <v>2</v>
      </c>
      <c r="P262" s="2">
        <f t="shared" si="99"/>
        <v>0.16666666666666666</v>
      </c>
      <c r="Q262" s="2">
        <f t="shared" si="100"/>
        <v>7.3529411764705881E-3</v>
      </c>
    </row>
    <row r="263" spans="5:17" x14ac:dyDescent="0.25">
      <c r="E263" s="2" t="s">
        <v>2</v>
      </c>
      <c r="F263" s="2" t="s">
        <v>4</v>
      </c>
      <c r="G263" s="2" t="s">
        <v>38</v>
      </c>
      <c r="H263" s="2">
        <f t="shared" si="95"/>
        <v>3</v>
      </c>
      <c r="I263" s="2">
        <f t="shared" si="101"/>
        <v>20</v>
      </c>
      <c r="J263" s="2">
        <f t="shared" si="92"/>
        <v>0.15</v>
      </c>
      <c r="K263" s="2">
        <f t="shared" si="93"/>
        <v>17</v>
      </c>
      <c r="L263" s="2">
        <f t="shared" si="96"/>
        <v>8</v>
      </c>
      <c r="M263" s="2">
        <f t="shared" si="94"/>
        <v>0.47058823529411764</v>
      </c>
      <c r="N263" s="2">
        <f t="shared" si="97"/>
        <v>9</v>
      </c>
      <c r="O263" s="2">
        <f t="shared" si="98"/>
        <v>2</v>
      </c>
      <c r="P263" s="2">
        <f t="shared" si="99"/>
        <v>0.22222222222222221</v>
      </c>
      <c r="Q263" s="2">
        <f t="shared" si="100"/>
        <v>1.5686274509803921E-2</v>
      </c>
    </row>
    <row r="264" spans="5:17" x14ac:dyDescent="0.25">
      <c r="E264" s="11" t="s">
        <v>3</v>
      </c>
      <c r="F264" s="11" t="s">
        <v>0</v>
      </c>
      <c r="G264" s="2" t="s">
        <v>38</v>
      </c>
      <c r="H264" s="2">
        <f t="shared" si="95"/>
        <v>5</v>
      </c>
      <c r="I264" s="2">
        <f t="shared" si="101"/>
        <v>20</v>
      </c>
      <c r="J264" s="2">
        <f t="shared" si="92"/>
        <v>0.25</v>
      </c>
      <c r="K264" s="2">
        <f t="shared" si="93"/>
        <v>15</v>
      </c>
      <c r="L264" s="2">
        <f t="shared" si="96"/>
        <v>1</v>
      </c>
      <c r="M264" s="2">
        <f t="shared" si="94"/>
        <v>6.6666666666666666E-2</v>
      </c>
      <c r="N264" s="2">
        <f t="shared" si="97"/>
        <v>14</v>
      </c>
      <c r="O264" s="2">
        <f t="shared" si="98"/>
        <v>2</v>
      </c>
      <c r="P264" s="2">
        <f t="shared" si="99"/>
        <v>0.14285714285714285</v>
      </c>
      <c r="Q264" s="2">
        <f t="shared" si="100"/>
        <v>2.3809523809523807E-3</v>
      </c>
    </row>
    <row r="265" spans="5:17" x14ac:dyDescent="0.25">
      <c r="E265" s="11" t="s">
        <v>3</v>
      </c>
      <c r="F265" s="11" t="s">
        <v>1</v>
      </c>
      <c r="G265" s="2" t="s">
        <v>38</v>
      </c>
      <c r="H265" s="2">
        <f t="shared" si="95"/>
        <v>5</v>
      </c>
      <c r="I265" s="2">
        <f t="shared" si="101"/>
        <v>20</v>
      </c>
      <c r="J265" s="2">
        <f t="shared" si="92"/>
        <v>0.25</v>
      </c>
      <c r="K265" s="2">
        <f t="shared" si="93"/>
        <v>15</v>
      </c>
      <c r="L265" s="2">
        <f t="shared" si="96"/>
        <v>1</v>
      </c>
      <c r="M265" s="2">
        <f t="shared" si="94"/>
        <v>6.6666666666666666E-2</v>
      </c>
      <c r="N265" s="2">
        <f t="shared" si="97"/>
        <v>14</v>
      </c>
      <c r="O265" s="2">
        <f t="shared" si="98"/>
        <v>2</v>
      </c>
      <c r="P265" s="2">
        <f t="shared" si="99"/>
        <v>0.14285714285714285</v>
      </c>
      <c r="Q265" s="2">
        <f t="shared" si="100"/>
        <v>2.3809523809523807E-3</v>
      </c>
    </row>
    <row r="266" spans="5:17" x14ac:dyDescent="0.25">
      <c r="E266" s="11" t="s">
        <v>3</v>
      </c>
      <c r="F266" s="11" t="s">
        <v>2</v>
      </c>
      <c r="G266" s="2" t="s">
        <v>38</v>
      </c>
      <c r="H266" s="2">
        <f t="shared" si="95"/>
        <v>5</v>
      </c>
      <c r="I266" s="2">
        <f t="shared" si="101"/>
        <v>20</v>
      </c>
      <c r="J266" s="2">
        <f t="shared" si="92"/>
        <v>0.25</v>
      </c>
      <c r="K266" s="2">
        <f t="shared" si="93"/>
        <v>15</v>
      </c>
      <c r="L266" s="2">
        <f t="shared" si="96"/>
        <v>3</v>
      </c>
      <c r="M266" s="2">
        <f t="shared" si="94"/>
        <v>0.2</v>
      </c>
      <c r="N266" s="2">
        <f t="shared" si="97"/>
        <v>12</v>
      </c>
      <c r="O266" s="2">
        <f t="shared" si="98"/>
        <v>2</v>
      </c>
      <c r="P266" s="2">
        <f t="shared" si="99"/>
        <v>0.16666666666666666</v>
      </c>
      <c r="Q266" s="2">
        <f t="shared" si="100"/>
        <v>8.3333333333333332E-3</v>
      </c>
    </row>
    <row r="267" spans="5:17" x14ac:dyDescent="0.25">
      <c r="E267" s="11" t="s">
        <v>3</v>
      </c>
      <c r="F267" s="11" t="s">
        <v>4</v>
      </c>
      <c r="G267" s="2" t="s">
        <v>38</v>
      </c>
      <c r="H267" s="2">
        <f t="shared" si="95"/>
        <v>5</v>
      </c>
      <c r="I267" s="2">
        <f t="shared" si="101"/>
        <v>20</v>
      </c>
      <c r="J267" s="2">
        <f t="shared" si="92"/>
        <v>0.25</v>
      </c>
      <c r="K267" s="2">
        <f t="shared" si="93"/>
        <v>15</v>
      </c>
      <c r="L267" s="2">
        <f t="shared" si="96"/>
        <v>8</v>
      </c>
      <c r="M267" s="2">
        <f t="shared" si="94"/>
        <v>0.53333333333333333</v>
      </c>
      <c r="N267" s="2">
        <f t="shared" si="97"/>
        <v>7</v>
      </c>
      <c r="O267" s="2">
        <f t="shared" si="98"/>
        <v>2</v>
      </c>
      <c r="P267" s="2">
        <f t="shared" si="99"/>
        <v>0.2857142857142857</v>
      </c>
      <c r="Q267" s="2">
        <f t="shared" si="100"/>
        <v>3.8095238095238092E-2</v>
      </c>
    </row>
    <row r="268" spans="5:17" x14ac:dyDescent="0.25">
      <c r="E268" s="11" t="s">
        <v>4</v>
      </c>
      <c r="F268" s="11" t="s">
        <v>0</v>
      </c>
      <c r="G268" s="2" t="s">
        <v>38</v>
      </c>
      <c r="H268" s="11">
        <f t="shared" si="95"/>
        <v>8</v>
      </c>
      <c r="I268" s="2">
        <f t="shared" si="101"/>
        <v>20</v>
      </c>
      <c r="J268" s="2">
        <f t="shared" si="92"/>
        <v>0.4</v>
      </c>
      <c r="K268" s="2">
        <f t="shared" si="93"/>
        <v>12</v>
      </c>
      <c r="L268" s="2">
        <f t="shared" si="96"/>
        <v>1</v>
      </c>
      <c r="M268" s="2">
        <f t="shared" si="94"/>
        <v>8.3333333333333329E-2</v>
      </c>
      <c r="N268" s="2">
        <f t="shared" si="97"/>
        <v>11</v>
      </c>
      <c r="O268" s="2">
        <f t="shared" si="98"/>
        <v>2</v>
      </c>
      <c r="P268" s="2">
        <f t="shared" si="99"/>
        <v>0.18181818181818182</v>
      </c>
      <c r="Q268" s="2">
        <f t="shared" si="100"/>
        <v>6.0606060606060606E-3</v>
      </c>
    </row>
    <row r="269" spans="5:17" x14ac:dyDescent="0.25">
      <c r="E269" s="11" t="s">
        <v>4</v>
      </c>
      <c r="F269" s="11" t="s">
        <v>1</v>
      </c>
      <c r="G269" s="2" t="s">
        <v>38</v>
      </c>
      <c r="H269" s="11">
        <f t="shared" si="95"/>
        <v>8</v>
      </c>
      <c r="I269" s="2">
        <f t="shared" si="101"/>
        <v>20</v>
      </c>
      <c r="J269" s="2">
        <f t="shared" si="92"/>
        <v>0.4</v>
      </c>
      <c r="K269" s="2">
        <f t="shared" si="93"/>
        <v>12</v>
      </c>
      <c r="L269" s="2">
        <f t="shared" si="96"/>
        <v>1</v>
      </c>
      <c r="M269" s="2">
        <f t="shared" si="94"/>
        <v>8.3333333333333329E-2</v>
      </c>
      <c r="N269" s="2">
        <f t="shared" si="97"/>
        <v>11</v>
      </c>
      <c r="O269" s="2">
        <f t="shared" si="98"/>
        <v>2</v>
      </c>
      <c r="P269" s="2">
        <f t="shared" si="99"/>
        <v>0.18181818181818182</v>
      </c>
      <c r="Q269" s="2">
        <f t="shared" si="100"/>
        <v>6.0606060606060606E-3</v>
      </c>
    </row>
    <row r="270" spans="5:17" x14ac:dyDescent="0.25">
      <c r="E270" s="11" t="s">
        <v>4</v>
      </c>
      <c r="F270" s="11" t="s">
        <v>2</v>
      </c>
      <c r="G270" s="2" t="s">
        <v>38</v>
      </c>
      <c r="H270" s="11">
        <f t="shared" si="95"/>
        <v>8</v>
      </c>
      <c r="I270" s="2">
        <f t="shared" si="101"/>
        <v>20</v>
      </c>
      <c r="J270" s="2">
        <f t="shared" si="92"/>
        <v>0.4</v>
      </c>
      <c r="K270" s="2">
        <f t="shared" si="93"/>
        <v>12</v>
      </c>
      <c r="L270" s="2">
        <f t="shared" si="96"/>
        <v>3</v>
      </c>
      <c r="M270" s="2">
        <f t="shared" si="94"/>
        <v>0.25</v>
      </c>
      <c r="N270" s="2">
        <f t="shared" si="97"/>
        <v>9</v>
      </c>
      <c r="O270" s="2">
        <f t="shared" si="98"/>
        <v>2</v>
      </c>
      <c r="P270" s="2">
        <f t="shared" si="99"/>
        <v>0.22222222222222221</v>
      </c>
      <c r="Q270" s="2">
        <f t="shared" si="100"/>
        <v>2.2222222222222223E-2</v>
      </c>
    </row>
    <row r="271" spans="5:17" x14ac:dyDescent="0.25">
      <c r="E271" s="11" t="s">
        <v>4</v>
      </c>
      <c r="F271" s="11" t="s">
        <v>3</v>
      </c>
      <c r="G271" s="2" t="s">
        <v>38</v>
      </c>
      <c r="H271" s="11">
        <f t="shared" si="95"/>
        <v>8</v>
      </c>
      <c r="I271" s="2">
        <f t="shared" si="101"/>
        <v>20</v>
      </c>
      <c r="J271" s="2">
        <f t="shared" si="92"/>
        <v>0.4</v>
      </c>
      <c r="K271" s="2">
        <f t="shared" si="93"/>
        <v>12</v>
      </c>
      <c r="L271" s="2">
        <f t="shared" si="96"/>
        <v>5</v>
      </c>
      <c r="M271" s="2">
        <f t="shared" si="94"/>
        <v>0.41666666666666669</v>
      </c>
      <c r="N271" s="2">
        <f t="shared" si="97"/>
        <v>7</v>
      </c>
      <c r="O271" s="2">
        <f t="shared" si="98"/>
        <v>2</v>
      </c>
      <c r="P271" s="2">
        <f t="shared" si="99"/>
        <v>0.2857142857142857</v>
      </c>
      <c r="Q271" s="2">
        <f t="shared" si="100"/>
        <v>4.7619047619047623E-2</v>
      </c>
    </row>
    <row r="272" spans="5:17" x14ac:dyDescent="0.25">
      <c r="P272" s="2" t="s">
        <v>12</v>
      </c>
      <c r="Q272" s="11">
        <f>SUM(Q252:Q271)</f>
        <v>0.17237143661292267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Page</vt:lpstr>
      <vt:lpstr>RTP A</vt:lpstr>
      <vt:lpstr>RTP B</vt:lpstr>
      <vt:lpstr>RTP C</vt:lpstr>
      <vt:lpstr>RTP D</vt:lpstr>
      <vt:lpstr>RTP E</vt:lpstr>
      <vt:lpstr>RTP F</vt:lpstr>
      <vt:lpstr>REEL1</vt:lpstr>
      <vt:lpstr>REEL2</vt:lpstr>
      <vt:lpstr>REEL3</vt:lpstr>
      <vt:lpstr>REEL4</vt:lpstr>
      <vt:lpstr>REEL5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2020-02-10T14:23:44Z</dcterms:created>
  <dcterms:modified xsi:type="dcterms:W3CDTF">2020-02-14T08:00:15Z</dcterms:modified>
</cp:coreProperties>
</file>