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1CEE363A-9A1C-43B6-A8FB-D5BC44850E0D}" xr6:coauthVersionLast="47" xr6:coauthVersionMax="47" xr10:uidLastSave="{00000000-0000-0000-0000-000000000000}"/>
  <bookViews>
    <workbookView xWindow="-220" yWindow="-220" windowWidth="19420" windowHeight="10420" activeTab="1" xr2:uid="{475726F6-9D7E-4144-B407-D3E8354D6C2B}"/>
  </bookViews>
  <sheets>
    <sheet name="ZSL Prompt Tuning" sheetId="6" r:id="rId1"/>
    <sheet name="Chunking" sheetId="14" r:id="rId2"/>
    <sheet name="xgen FREDSum 0sl" sheetId="2" r:id="rId3"/>
    <sheet name="XGen AMI 0sl" sheetId="9" r:id="rId4"/>
    <sheet name="Xgen AMI 2SL" sheetId="11" r:id="rId5"/>
    <sheet name="XGen 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4" l="1"/>
  <c r="W13" i="14"/>
  <c r="Y13" i="14"/>
  <c r="X13" i="14"/>
  <c r="U13" i="14"/>
  <c r="T13" i="14"/>
  <c r="G2" i="13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  <c r="T15" i="14" l="1"/>
  <c r="U15" i="14"/>
  <c r="T14" i="14"/>
  <c r="U1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<sst xmlns="http://schemas.openxmlformats.org/spreadsheetml/2006/main" count="283" uniqueCount="205">
  <si>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</si>
  <si>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</si>
  <si>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</si>
  <si>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</si>
  <si>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</si>
  <si>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</si>
  <si>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</si>
  <si>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</si>
  <si>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</si>
  <si>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</si>
  <si>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</si>
  <si>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</si>
  <si>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</si>
  <si>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</si>
  <si>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</si>
  <si>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</si>
  <si>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</si>
  <si>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</si>
  <si>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</si>
  <si>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</si>
  <si>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</si>
  <si>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</si>
  <si>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</si>
  <si>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</si>
  <si>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</si>
  <si>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</si>
  <si>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</si>
  <si>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</si>
  <si>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</si>
  <si>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</si>
  <si>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</si>
  <si>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</si>
  <si>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</si>
  <si>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</si>
  <si>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</si>
  <si>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</si>
  <si>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</si>
  <si>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</si>
  <si>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</si>
  <si>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</si>
  <si>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</si>
  <si>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</si>
  <si>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</si>
  <si>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</si>
  <si>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</si>
  <si>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</si>
  <si>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</si>
  <si>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</si>
  <si>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</si>
  <si>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</si>
  <si>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</si>
  <si>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</si>
  <si>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</si>
  <si>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</si>
  <si>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</si>
  <si>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</si>
  <si>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</si>
  <si>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</si>
  <si>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</si>
  <si>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</si>
  <si>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</si>
  <si>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</si>
  <si>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</si>
  <si>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</si>
  <si>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</si>
  <si>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</si>
  <si>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</si>
  <si>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</si>
  <si>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</si>
  <si>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</si>
  <si>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</si>
  <si>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</si>
  <si>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</si>
  <si>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</si>
  <si>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</si>
  <si>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</si>
  <si>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</si>
  <si>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</si>
  <si>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</si>
  <si>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</si>
  <si>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</si>
  <si>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</si>
  <si>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</si>
  <si>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</si>
  <si>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</si>
  <si>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</si>
  <si>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</si>
  <si>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</si>
  <si>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</si>
  <si>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</si>
  <si>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</si>
  <si>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</si>
  <si>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</si>
  <si>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</si>
  <si>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</si>
  <si>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</si>
  <si>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</si>
  <si>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</si>
  <si>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</si>
  <si>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</si>
  <si>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</si>
  <si>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</si>
  <si>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</si>
  <si>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</si>
  <si>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</si>
  <si>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</si>
  <si>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</si>
  <si>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</si>
  <si>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</si>
  <si>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</si>
  <si>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</si>
  <si>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</si>
  <si>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</si>
  <si>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</si>
  <si>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</si>
  <si>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</si>
  <si>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</si>
  <si>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</si>
  <si>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</si>
  <si>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</si>
  <si>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</si>
  <si>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</si>
  <si>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</si>
  <si>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</si>
  <si>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</si>
  <si>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</si>
  <si>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</si>
  <si>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</si>
  <si>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</si>
  <si>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</si>
  <si>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</si>
  <si>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</si>
  <si>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</si>
  <si>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</si>
  <si>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</si>
  <si>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</si>
  <si>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</si>
  <si>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</si>
  <si>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</si>
  <si>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</si>
  <si>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</si>
  <si>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</si>
  <si>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</si>
  <si>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</si>
  <si>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</si>
  <si>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</si>
  <si>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</si>
  <si>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</si>
  <si>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</si>
  <si>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</si>
  <si>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</si>
  <si>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</si>
  <si>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</si>
  <si>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</si>
  <si>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</si>
  <si>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</si>
  <si>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</si>
  <si>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</si>
  <si>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</si>
  <si>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</si>
  <si>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</si>
  <si>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</si>
  <si>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</si>
  <si>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</si>
  <si>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</si>
  <si>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</si>
  <si>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</si>
  <si>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</si>
  <si>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</si>
  <si>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Scenario</t>
  </si>
  <si>
    <t>2SL</t>
  </si>
  <si>
    <t>falcon-7b-inst</t>
  </si>
  <si>
    <t>0SL</t>
  </si>
  <si>
    <t>ROUGE-1</t>
  </si>
  <si>
    <t>2SL + GPT v0</t>
  </si>
  <si>
    <t>2SL + GPT v1</t>
  </si>
  <si>
    <t>mpt-7b-inst</t>
  </si>
  <si>
    <t>llama-2-7b-chat</t>
  </si>
  <si>
    <t>2SL 2000T</t>
  </si>
  <si>
    <t>2SL 3000T</t>
  </si>
  <si>
    <t>2SL 4000T</t>
  </si>
  <si>
    <t>2SL 5000T</t>
  </si>
  <si>
    <t>2SL 6000T</t>
  </si>
  <si>
    <t>2SL 1000T</t>
  </si>
  <si>
    <t>MODEL</t>
  </si>
  <si>
    <t>CHUNK SIZE</t>
  </si>
  <si>
    <t>2SL 4bit</t>
  </si>
  <si>
    <t>Samples</t>
  </si>
  <si>
    <t>Time</t>
  </si>
  <si>
    <t>40m</t>
  </si>
  <si>
    <t>25m</t>
  </si>
  <si>
    <t>12m</t>
  </si>
  <si>
    <t>14m</t>
  </si>
  <si>
    <t>15m</t>
  </si>
  <si>
    <t>PIPELINE (&lt;6k characters)</t>
  </si>
  <si>
    <t>Disfluencies</t>
  </si>
  <si>
    <t>20m</t>
  </si>
  <si>
    <t>Hallucinations (10 samples)</t>
  </si>
  <si>
    <t>Hallucinations</t>
  </si>
  <si>
    <t>1000T</t>
  </si>
  <si>
    <t>5000T</t>
  </si>
  <si>
    <t>Average</t>
  </si>
  <si>
    <t>Length (tokens)</t>
  </si>
  <si>
    <t>Ratio (H/S)</t>
  </si>
  <si>
    <t>Ratio (H/kt)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</si>
</sst>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</cellStyleXfs>
  <cellXfs count="50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5" fillId="7" borderId="14" xfId="3" applyBorder="1"/>
    <xf numFmtId="0" fontId="0" fillId="0" borderId="15" xfId="0" applyBorder="1"/>
    <xf numFmtId="0" fontId="0" fillId="0" borderId="0" xfId="0" applyAlignment="1">
      <alignment vertical="center"/>
    </xf>
    <xf numFmtId="0" fontId="2" fillId="5" borderId="14" xfId="2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8" xfId="0" applyBorder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4">
    <cellStyle name="20 % - Accent1" xfId="2" builtinId="30"/>
    <cellStyle name="Accent1" xfId="1" builtinId="29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Chunking!$D$2</c:f>
              <c:strCache>
                <c:ptCount val="1"/>
                <c:pt idx="0">
                  <c:v>ROUGE-1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Chunking!$D$11:$D$16</c:f>
              <c:numCache>
                <c:formatCode>General</c:formatCode>
                <c:ptCount val="6"/>
                <c:pt idx="0">
                  <c:v>0.20507990656150499</c:v>
                </c:pt>
                <c:pt idx="1">
                  <c:v>0.25972124903941601</c:v>
                </c:pt>
                <c:pt idx="2">
                  <c:v>0.31310274540431099</c:v>
                </c:pt>
                <c:pt idx="3">
                  <c:v>0.34665637730130699</c:v>
                </c:pt>
                <c:pt idx="4">
                  <c:v>0.33222808352364203</c:v>
                </c:pt>
                <c:pt idx="5">
                  <c:v>0.32203169576661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7-458B-9210-124273CBD788}"/>
            </c:ext>
          </c:extLst>
        </c:ser>
        <c:ser>
          <c:idx val="1"/>
          <c:order val="1"/>
          <c:tx>
            <c:strRef>
              <c:f>Chunking!$E$2</c:f>
              <c:strCache>
                <c:ptCount val="1"/>
                <c:pt idx="0">
                  <c:v>ROUGE-2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Chunking!$E$11:$E$16</c:f>
              <c:numCache>
                <c:formatCode>General</c:formatCode>
                <c:ptCount val="6"/>
                <c:pt idx="0">
                  <c:v>6.69138054664003E-2</c:v>
                </c:pt>
                <c:pt idx="1">
                  <c:v>7.3515387646194294E-2</c:v>
                </c:pt>
                <c:pt idx="2">
                  <c:v>8.5520439669621501E-2</c:v>
                </c:pt>
                <c:pt idx="3">
                  <c:v>8.6193399759123407E-2</c:v>
                </c:pt>
                <c:pt idx="4">
                  <c:v>8.3754834143228804E-2</c:v>
                </c:pt>
                <c:pt idx="5">
                  <c:v>7.0582749966208697E-2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7-458B-9210-124273CBD788}"/>
            </c:ext>
          </c:extLst>
        </c:ser>
        <c:ser>
          <c:idx val="2"/>
          <c:order val="2"/>
          <c:tx>
            <c:strRef>
              <c:f>Chunking!$F$2</c:f>
              <c:strCache>
                <c:ptCount val="1"/>
                <c:pt idx="0">
                  <c:v>ROUGE-L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Chunking!$F$11:$F$16</c:f>
              <c:numCache>
                <c:formatCode>General</c:formatCode>
                <c:ptCount val="6"/>
                <c:pt idx="0">
                  <c:v>0.12402657580828901</c:v>
                </c:pt>
                <c:pt idx="1">
                  <c:v>0.152574999376515</c:v>
                </c:pt>
                <c:pt idx="2">
                  <c:v>0.185344783555562</c:v>
                </c:pt>
                <c:pt idx="3">
                  <c:v>0.19448828347796701</c:v>
                </c:pt>
                <c:pt idx="4">
                  <c:v>0.19432044552351499</c:v>
                </c:pt>
                <c:pt idx="5">
                  <c:v>0.18391282196315101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7-458B-9210-124273CBD788}"/>
            </c:ext>
          </c:extLst>
        </c:ser>
        <c:ser>
          <c:idx val="3"/>
          <c:order val="3"/>
          <c:tx>
            <c:strRef>
              <c:f>Chunking!$G$2</c:f>
              <c:strCache>
                <c:ptCount val="1"/>
                <c:pt idx="0">
                  <c:v>BERT-Score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Chunking!$G$11:$G$16</c:f>
              <c:numCache>
                <c:formatCode>General</c:formatCode>
                <c:ptCount val="6"/>
                <c:pt idx="0">
                  <c:v>0.19532383158802899</c:v>
                </c:pt>
                <c:pt idx="1">
                  <c:v>0.19273205921053799</c:v>
                </c:pt>
                <c:pt idx="2">
                  <c:v>0.185344783555562</c:v>
                </c:pt>
                <c:pt idx="3">
                  <c:v>0.22589851021766599</c:v>
                </c:pt>
                <c:pt idx="4">
                  <c:v>0.234600452147424</c:v>
                </c:pt>
                <c:pt idx="5">
                  <c:v>0.20042349733412201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7-458B-9210-124273CB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496"/>
        <c:axId val="462539976"/>
      </c:scatterChart>
      <c:valAx>
        <c:axId val="462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Maximum</a:t>
                </a:r>
                <a:r>
                  <a:rPr lang="fr-FR" baseline="0"/>
                  <a:t> Chunk Size (ktokens)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39976"/>
        <c:crosses val="autoZero"/>
        <c:crossBetween val="midCat"/>
      </c:valAx>
      <c:valAx>
        <c:axId val="462539976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139700</xdr:rowOff>
    </xdr:from>
    <xdr:to>
      <xdr:col>17</xdr:col>
      <xdr:colOff>266700</xdr:colOff>
      <xdr:row>14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82E234-F5B5-DA7A-A4E5-44816823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>
      <selection activeCell="H17" sqref="H17"/>
    </sheetView>
  </sheetViews>
  <sheetFormatPr baseColWidth="10" defaultRowHeight="14.5" x14ac:dyDescent="0.35"/>
  <cols>
    <col min="5" max="5" width="12.26953125" customWidth="1"/>
    <col min="10" max="10" width="11.81640625" customWidth="1"/>
  </cols>
  <sheetData>
    <row r="1" spans="1:14" x14ac:dyDescent="0.35">
      <c r="A1" s="28"/>
      <c r="B1" s="39" t="s">
        <v>56</v>
      </c>
      <c r="C1" s="39"/>
      <c r="D1" s="39"/>
      <c r="E1" s="39" t="s">
        <v>57</v>
      </c>
      <c r="F1" s="39"/>
      <c r="G1" s="39"/>
      <c r="H1" s="39" t="s">
        <v>58</v>
      </c>
      <c r="I1" s="39"/>
      <c r="J1" s="39"/>
      <c r="L1" s="39" t="s">
        <v>127</v>
      </c>
      <c r="M1" s="39"/>
      <c r="N1" s="39"/>
    </row>
    <row r="2" spans="1:14" x14ac:dyDescent="0.3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3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3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3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3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3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3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Y16"/>
  <sheetViews>
    <sheetView tabSelected="1" workbookViewId="0">
      <selection activeCell="D8" sqref="D8"/>
    </sheetView>
  </sheetViews>
  <sheetFormatPr baseColWidth="10" defaultRowHeight="14.5" x14ac:dyDescent="0.35"/>
  <cols>
    <col min="1" max="1" width="15.7265625" customWidth="1"/>
    <col min="2" max="2" width="14.26953125" customWidth="1"/>
    <col min="19" max="19" width="10.90625" style="38"/>
  </cols>
  <sheetData>
    <row r="1" spans="1:25" x14ac:dyDescent="0.35">
      <c r="A1" s="29"/>
      <c r="B1" s="40" t="s">
        <v>167</v>
      </c>
      <c r="C1" s="40" t="s">
        <v>169</v>
      </c>
      <c r="D1" s="40" t="s">
        <v>58</v>
      </c>
      <c r="E1" s="40"/>
      <c r="F1" s="40"/>
      <c r="G1" s="40"/>
      <c r="H1" s="43" t="s">
        <v>187</v>
      </c>
      <c r="I1" s="47" t="s">
        <v>197</v>
      </c>
      <c r="J1" s="45" t="s">
        <v>188</v>
      </c>
      <c r="K1" s="43" t="s">
        <v>195</v>
      </c>
      <c r="L1" s="34"/>
      <c r="S1" s="40" t="s">
        <v>187</v>
      </c>
      <c r="T1" s="39" t="s">
        <v>198</v>
      </c>
      <c r="U1" s="39"/>
      <c r="V1" s="39" t="s">
        <v>187</v>
      </c>
      <c r="W1" s="39"/>
      <c r="X1" s="41" t="s">
        <v>202</v>
      </c>
      <c r="Y1" s="42"/>
    </row>
    <row r="2" spans="1:25" x14ac:dyDescent="0.35">
      <c r="A2" s="29"/>
      <c r="B2" s="40"/>
      <c r="C2" s="40"/>
      <c r="D2" s="35" t="s">
        <v>173</v>
      </c>
      <c r="E2" s="36" t="s">
        <v>52</v>
      </c>
      <c r="F2" s="36" t="s">
        <v>53</v>
      </c>
      <c r="G2" s="36" t="s">
        <v>55</v>
      </c>
      <c r="H2" s="43"/>
      <c r="I2" s="47"/>
      <c r="J2" s="46"/>
      <c r="K2" s="43"/>
      <c r="L2" s="34"/>
      <c r="S2" s="40"/>
      <c r="T2" s="28" t="s">
        <v>199</v>
      </c>
      <c r="U2" s="28" t="s">
        <v>200</v>
      </c>
      <c r="V2" s="28" t="s">
        <v>199</v>
      </c>
      <c r="W2" s="28" t="s">
        <v>200</v>
      </c>
      <c r="X2" s="28" t="s">
        <v>199</v>
      </c>
      <c r="Y2" s="28" t="s">
        <v>200</v>
      </c>
    </row>
    <row r="3" spans="1:25" x14ac:dyDescent="0.35">
      <c r="A3" s="44" t="s">
        <v>194</v>
      </c>
      <c r="B3" s="29" t="s">
        <v>168</v>
      </c>
      <c r="C3" s="29" t="s">
        <v>186</v>
      </c>
      <c r="D3" s="29">
        <v>0.209397095097723</v>
      </c>
      <c r="E3" s="29">
        <v>6.5877807339252234E-2</v>
      </c>
      <c r="F3" s="29">
        <v>0.12999817316708137</v>
      </c>
      <c r="G3" s="29">
        <v>0.17726770726342958</v>
      </c>
      <c r="H3" s="29">
        <v>30</v>
      </c>
      <c r="S3" s="28">
        <v>10</v>
      </c>
      <c r="T3" s="29">
        <v>1</v>
      </c>
      <c r="U3" s="29">
        <v>0</v>
      </c>
      <c r="V3" s="29">
        <v>10</v>
      </c>
      <c r="W3" s="29">
        <v>2</v>
      </c>
      <c r="X3" s="29">
        <v>1249</v>
      </c>
      <c r="Y3" s="29">
        <v>245</v>
      </c>
    </row>
    <row r="4" spans="1:25" x14ac:dyDescent="0.35">
      <c r="A4" s="44"/>
      <c r="B4" s="29" t="s">
        <v>168</v>
      </c>
      <c r="C4" s="29" t="s">
        <v>170</v>
      </c>
      <c r="D4" s="29">
        <v>0.266154898727339</v>
      </c>
      <c r="E4" s="32">
        <v>7.9804277518929906E-2</v>
      </c>
      <c r="F4" s="32">
        <v>0.211897167355837</v>
      </c>
      <c r="G4" s="29">
        <v>0.207062956690788</v>
      </c>
      <c r="H4" s="29">
        <v>30</v>
      </c>
      <c r="S4" s="28">
        <v>11</v>
      </c>
      <c r="T4" s="29">
        <v>5</v>
      </c>
      <c r="U4" s="29">
        <v>1</v>
      </c>
      <c r="V4" s="29">
        <v>11</v>
      </c>
      <c r="W4" s="29">
        <v>3</v>
      </c>
      <c r="X4" s="29">
        <v>1472</v>
      </c>
      <c r="Y4" s="29">
        <v>378</v>
      </c>
    </row>
    <row r="5" spans="1:25" x14ac:dyDescent="0.35">
      <c r="A5" s="44"/>
      <c r="B5" s="29" t="s">
        <v>168</v>
      </c>
      <c r="C5" s="29" t="s">
        <v>174</v>
      </c>
      <c r="D5" s="29">
        <v>0.29841649238096202</v>
      </c>
      <c r="E5" s="29">
        <v>5.05963419821054E-2</v>
      </c>
      <c r="F5" s="29">
        <v>0.17607424491906201</v>
      </c>
      <c r="G5" s="29">
        <v>0.22586498012145301</v>
      </c>
      <c r="H5" s="29">
        <v>30</v>
      </c>
      <c r="S5" s="28">
        <v>12</v>
      </c>
      <c r="T5" s="29">
        <v>12</v>
      </c>
      <c r="U5" s="29">
        <v>2</v>
      </c>
      <c r="V5" s="29">
        <v>12</v>
      </c>
      <c r="W5" s="29">
        <v>3</v>
      </c>
      <c r="X5" s="29">
        <v>1355</v>
      </c>
      <c r="Y5" s="29">
        <v>361</v>
      </c>
    </row>
    <row r="6" spans="1:25" x14ac:dyDescent="0.35">
      <c r="A6" s="44"/>
      <c r="B6" s="29" t="s">
        <v>168</v>
      </c>
      <c r="C6" s="29" t="s">
        <v>175</v>
      </c>
      <c r="D6" s="32">
        <v>0.31115736810670003</v>
      </c>
      <c r="E6" s="29">
        <v>5.4945957715599902E-2</v>
      </c>
      <c r="F6" s="29">
        <v>0.17618283765141601</v>
      </c>
      <c r="G6" s="32">
        <v>0.23438942184050801</v>
      </c>
      <c r="H6" s="29">
        <v>30</v>
      </c>
      <c r="S6" s="28">
        <v>13</v>
      </c>
      <c r="T6" s="29"/>
      <c r="U6" s="29"/>
      <c r="V6" s="29">
        <v>5</v>
      </c>
      <c r="W6" s="29">
        <v>1</v>
      </c>
      <c r="X6" s="29">
        <v>559</v>
      </c>
      <c r="Y6" s="29">
        <v>92</v>
      </c>
    </row>
    <row r="7" spans="1:25" x14ac:dyDescent="0.35">
      <c r="A7" s="44" t="s">
        <v>184</v>
      </c>
      <c r="B7" s="29" t="s">
        <v>168</v>
      </c>
      <c r="C7" s="29" t="s">
        <v>172</v>
      </c>
      <c r="D7" s="29">
        <v>0.26587951816970701</v>
      </c>
      <c r="E7" s="29">
        <v>7.9838107216432599E-2</v>
      </c>
      <c r="F7" s="29">
        <v>0.162408907529245</v>
      </c>
      <c r="G7" s="29">
        <v>0.20332071830828899</v>
      </c>
      <c r="H7" s="29">
        <v>30</v>
      </c>
      <c r="I7" s="33"/>
      <c r="S7" s="28">
        <v>14</v>
      </c>
      <c r="T7" s="29"/>
      <c r="U7" s="29"/>
      <c r="V7" s="29">
        <v>7</v>
      </c>
      <c r="W7" s="29">
        <v>2</v>
      </c>
      <c r="X7" s="29">
        <v>809</v>
      </c>
      <c r="Y7" s="29">
        <v>215</v>
      </c>
    </row>
    <row r="8" spans="1:25" x14ac:dyDescent="0.35">
      <c r="A8" s="44"/>
      <c r="B8" s="29" t="s">
        <v>171</v>
      </c>
      <c r="C8" s="29" t="s">
        <v>172</v>
      </c>
      <c r="D8" s="29">
        <v>0.256643614056007</v>
      </c>
      <c r="E8" s="29">
        <v>6.08654761698387E-2</v>
      </c>
      <c r="F8" s="29">
        <v>0.156749820808019</v>
      </c>
      <c r="G8" s="29">
        <v>0.17696164610485199</v>
      </c>
      <c r="H8" s="29">
        <v>12</v>
      </c>
      <c r="I8" s="33"/>
    </row>
    <row r="9" spans="1:25" x14ac:dyDescent="0.35">
      <c r="A9" s="44"/>
      <c r="B9" s="29" t="s">
        <v>176</v>
      </c>
      <c r="C9" s="29" t="s">
        <v>172</v>
      </c>
      <c r="D9" s="29"/>
      <c r="E9" s="29"/>
      <c r="F9" s="29"/>
      <c r="G9" s="29"/>
      <c r="H9" s="29"/>
      <c r="I9" s="33"/>
    </row>
    <row r="10" spans="1:25" x14ac:dyDescent="0.35">
      <c r="A10" s="44"/>
      <c r="B10" s="29" t="s">
        <v>177</v>
      </c>
      <c r="C10" s="29" t="s">
        <v>172</v>
      </c>
      <c r="D10" s="29">
        <v>0.24629682378621801</v>
      </c>
      <c r="E10" s="29">
        <v>7.60645037007735E-2</v>
      </c>
      <c r="F10" s="29">
        <v>0.14876185272931799</v>
      </c>
      <c r="G10" s="29">
        <v>0.19811991304159099</v>
      </c>
      <c r="H10" s="29">
        <v>30</v>
      </c>
      <c r="I10" s="33"/>
    </row>
    <row r="11" spans="1:25" x14ac:dyDescent="0.35">
      <c r="A11" s="44" t="s">
        <v>185</v>
      </c>
      <c r="B11" s="29" t="s">
        <v>168</v>
      </c>
      <c r="C11" s="29" t="s">
        <v>183</v>
      </c>
      <c r="D11" s="29">
        <v>0.20507990656150499</v>
      </c>
      <c r="E11" s="29">
        <v>6.69138054664003E-2</v>
      </c>
      <c r="F11" s="29">
        <v>0.12402657580828901</v>
      </c>
      <c r="G11" s="29">
        <v>0.19532383158802899</v>
      </c>
      <c r="H11" s="29">
        <v>20</v>
      </c>
      <c r="I11" s="29"/>
      <c r="J11" s="29" t="s">
        <v>189</v>
      </c>
      <c r="K11" s="29">
        <v>0</v>
      </c>
    </row>
    <row r="12" spans="1:25" x14ac:dyDescent="0.35">
      <c r="A12" s="44"/>
      <c r="B12" s="29" t="s">
        <v>168</v>
      </c>
      <c r="C12" s="29" t="s">
        <v>178</v>
      </c>
      <c r="D12" s="29">
        <v>0.25972124903941601</v>
      </c>
      <c r="E12" s="29">
        <v>7.3515387646194294E-2</v>
      </c>
      <c r="F12" s="29">
        <v>0.152574999376515</v>
      </c>
      <c r="G12" s="29">
        <v>0.19273205921053799</v>
      </c>
      <c r="H12" s="29">
        <v>20</v>
      </c>
      <c r="I12" s="29"/>
      <c r="J12" s="29" t="s">
        <v>190</v>
      </c>
      <c r="K12" s="29">
        <v>1</v>
      </c>
    </row>
    <row r="13" spans="1:25" x14ac:dyDescent="0.35">
      <c r="A13" s="44"/>
      <c r="B13" s="29" t="s">
        <v>168</v>
      </c>
      <c r="C13" s="29" t="s">
        <v>179</v>
      </c>
      <c r="D13" s="29">
        <v>0.31310274540431099</v>
      </c>
      <c r="E13" s="29">
        <v>8.5520439669621501E-2</v>
      </c>
      <c r="F13" s="29">
        <v>0.185344783555562</v>
      </c>
      <c r="G13" s="29">
        <v>0.185344783555562</v>
      </c>
      <c r="H13" s="29">
        <v>20</v>
      </c>
      <c r="I13" s="29"/>
      <c r="J13" s="29" t="s">
        <v>193</v>
      </c>
      <c r="K13" s="29">
        <v>0</v>
      </c>
      <c r="S13" s="28" t="s">
        <v>201</v>
      </c>
      <c r="T13" s="29">
        <f t="shared" ref="T13:Y13" si="0">AVERAGE(T3:T11)</f>
        <v>6</v>
      </c>
      <c r="U13" s="29">
        <f t="shared" si="0"/>
        <v>1</v>
      </c>
      <c r="V13" s="29">
        <f t="shared" si="0"/>
        <v>9</v>
      </c>
      <c r="W13" s="29">
        <f t="shared" si="0"/>
        <v>2.2000000000000002</v>
      </c>
      <c r="X13" s="29">
        <f t="shared" si="0"/>
        <v>1088.8</v>
      </c>
      <c r="Y13" s="29">
        <f t="shared" si="0"/>
        <v>258.2</v>
      </c>
    </row>
    <row r="14" spans="1:25" x14ac:dyDescent="0.35">
      <c r="A14" s="44"/>
      <c r="B14" s="29" t="s">
        <v>168</v>
      </c>
      <c r="C14" s="29" t="s">
        <v>180</v>
      </c>
      <c r="D14" s="32">
        <v>0.34665637730130699</v>
      </c>
      <c r="E14" s="32">
        <v>8.6193399759123407E-2</v>
      </c>
      <c r="F14" s="32">
        <v>0.19448828347796701</v>
      </c>
      <c r="G14" s="29">
        <v>0.22589851021766599</v>
      </c>
      <c r="H14" s="29">
        <v>20</v>
      </c>
      <c r="I14" s="29"/>
      <c r="J14" s="29" t="s">
        <v>191</v>
      </c>
      <c r="K14" s="29">
        <v>1</v>
      </c>
      <c r="S14" s="28" t="s">
        <v>203</v>
      </c>
      <c r="T14" s="29">
        <f>T13/V13</f>
        <v>0.66666666666666663</v>
      </c>
      <c r="U14" s="29">
        <f>U13/W13</f>
        <v>0.45454545454545453</v>
      </c>
    </row>
    <row r="15" spans="1:25" x14ac:dyDescent="0.35">
      <c r="A15" s="44"/>
      <c r="B15" s="29" t="s">
        <v>168</v>
      </c>
      <c r="C15" s="29" t="s">
        <v>181</v>
      </c>
      <c r="D15" s="29">
        <v>0.33222808352364203</v>
      </c>
      <c r="E15" s="29">
        <v>8.3754834143228804E-2</v>
      </c>
      <c r="F15" s="29">
        <v>0.19432044552351499</v>
      </c>
      <c r="G15" s="32">
        <v>0.234600452147424</v>
      </c>
      <c r="H15" s="29">
        <v>20</v>
      </c>
      <c r="I15" s="29"/>
      <c r="J15" s="29" t="s">
        <v>192</v>
      </c>
      <c r="K15" s="29">
        <v>2</v>
      </c>
      <c r="S15" s="28" t="s">
        <v>204</v>
      </c>
      <c r="T15" s="29">
        <f>T13/X13*1000</f>
        <v>5.5106539309331382</v>
      </c>
      <c r="U15" s="29">
        <f>U13/Y13*1000</f>
        <v>3.8729666924864445</v>
      </c>
    </row>
    <row r="16" spans="1:25" x14ac:dyDescent="0.35">
      <c r="A16" s="44"/>
      <c r="B16" s="29" t="s">
        <v>168</v>
      </c>
      <c r="C16" s="29" t="s">
        <v>182</v>
      </c>
      <c r="D16" s="29">
        <v>0.32203169576661</v>
      </c>
      <c r="E16" s="29">
        <v>7.0582749966208697E-2</v>
      </c>
      <c r="F16" s="29">
        <v>0.18391282196315101</v>
      </c>
      <c r="G16" s="29">
        <v>0.20042349733412201</v>
      </c>
      <c r="H16" s="29">
        <v>20</v>
      </c>
      <c r="I16" s="29"/>
      <c r="J16" s="37" t="s">
        <v>196</v>
      </c>
      <c r="K16" s="29">
        <v>4</v>
      </c>
    </row>
  </sheetData>
  <mergeCells count="14">
    <mergeCell ref="A11:A16"/>
    <mergeCell ref="B1:B2"/>
    <mergeCell ref="C1:C2"/>
    <mergeCell ref="H1:H2"/>
    <mergeCell ref="J1:J2"/>
    <mergeCell ref="I1:I2"/>
    <mergeCell ref="D1:G1"/>
    <mergeCell ref="A3:A6"/>
    <mergeCell ref="A7:A10"/>
    <mergeCell ref="S1:S2"/>
    <mergeCell ref="T1:U1"/>
    <mergeCell ref="V1:W1"/>
    <mergeCell ref="X1:Y1"/>
    <mergeCell ref="K1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W13" sqref="W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48" t="s">
        <v>68</v>
      </c>
      <c r="C1" s="48"/>
      <c r="D1" s="48"/>
      <c r="E1" s="48"/>
      <c r="F1" s="48" t="s">
        <v>66</v>
      </c>
      <c r="G1" s="48"/>
      <c r="H1" s="48"/>
      <c r="I1" s="48"/>
      <c r="J1" s="48" t="s">
        <v>71</v>
      </c>
      <c r="K1" s="48"/>
      <c r="L1" s="48"/>
      <c r="M1" s="48"/>
      <c r="O1" s="48" t="s">
        <v>68</v>
      </c>
      <c r="P1" s="48"/>
      <c r="Q1" s="48"/>
      <c r="R1" s="48"/>
      <c r="S1" s="48" t="s">
        <v>66</v>
      </c>
      <c r="T1" s="48"/>
      <c r="U1" s="48"/>
      <c r="V1" s="48"/>
      <c r="W1" s="48" t="s">
        <v>71</v>
      </c>
      <c r="X1" s="48"/>
      <c r="Y1" s="48"/>
      <c r="Z1" s="48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8164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49" t="s">
        <v>125</v>
      </c>
      <c r="C1" s="49"/>
      <c r="D1" s="49"/>
      <c r="F1" s="49" t="s">
        <v>124</v>
      </c>
      <c r="G1" s="49"/>
      <c r="H1" s="49"/>
      <c r="J1" s="49" t="s">
        <v>126</v>
      </c>
      <c r="K1" s="49"/>
      <c r="L1" s="49"/>
    </row>
    <row r="2" spans="1:12" x14ac:dyDescent="0.3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3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3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3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3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3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3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3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3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3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3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3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3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3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3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3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3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3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3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3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1796875" bestFit="1" customWidth="1"/>
    <col min="2" max="2" width="19.453125" bestFit="1" customWidth="1"/>
    <col min="3" max="3" width="20.453125" bestFit="1" customWidth="1"/>
    <col min="4" max="4" width="20.1796875" bestFit="1" customWidth="1"/>
  </cols>
  <sheetData>
    <row r="1" spans="1:8" x14ac:dyDescent="0.3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3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3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3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3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3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3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3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3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8" sqref="D38"/>
    </sheetView>
  </sheetViews>
  <sheetFormatPr baseColWidth="10" defaultRowHeight="14.5" x14ac:dyDescent="0.35"/>
  <cols>
    <col min="1" max="1" width="32.54296875" bestFit="1" customWidth="1"/>
    <col min="2" max="2" width="20.7265625" bestFit="1" customWidth="1"/>
    <col min="3" max="4" width="19.7265625" bestFit="1" customWidth="1"/>
  </cols>
  <sheetData>
    <row r="1" spans="1:8" x14ac:dyDescent="0.3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3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3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3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3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3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3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3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3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3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3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3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3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3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3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3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3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3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3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3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3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3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3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3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3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3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3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3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3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3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3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K I g W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C i I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B Z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K I g W V 7 / V N M O l A A A A 9 g A A A B I A A A A A A A A A A A A A A A A A A A A A A E N v b m Z p Z y 9 Q Y W N r Y W d l L n h t b F B L A Q I t A B Q A A g A I A C i I F l c P y u m r p A A A A O k A A A A T A A A A A A A A A A A A A A A A A P E A A A B b Q 2 9 u d G V u d F 9 U e X B l c 1 0 u e G 1 s U E s B A i 0 A F A A C A A g A K I g W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I A A A A A A A B 5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j o z N D o 0 O S 4 2 N T k w O D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D b 2 x 1 b W 4 x L D B 9 J n F 1 b 3 Q 7 L C Z x d W 9 0 O 1 N l Y 3 R p b 2 4 x L 3 N j b 3 J l c y A o N C k v Q X V 0 b 1 J l b W 9 2 Z W R D b 2 x 1 b W 5 z M S 5 7 Q 2 9 s d W 1 u M i w x f S Z x d W 9 0 O y w m c X V v d D t T Z W N 0 a W 9 u M S 9 z Y 2 9 y Z X M g K D Q p L 0 F 1 d G 9 S Z W 1 v d m V k Q 2 9 s d W 1 u c z E u e 0 N v b H V t b j M s M n 0 m c X V v d D s s J n F 1 b 3 Q 7 U 2 V j d G l v b j E v c 2 N v c m V z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C O + e l a t I 7 5 C N P c d 6 V 5 S 9 m E O D y I 9 j F O l y f U a U L k a G Q 5 p w A A A A A O g A A A A A I A A C A A A A A u y g m L n D + V S Y i 7 + i M u b + / K D S j + j i u x t F 4 Y 2 x P H w 6 Y N H V A A A A D W 7 K D + / q 4 b b t 9 V B E t 2 k E E 8 A 1 J T b N E t A 1 Q P O s g x W W 4 7 E c k j V i 5 Q Y C F M 9 g 1 C 8 2 0 8 f 2 E n a e J b j g A 3 L t x h 4 n j F V 0 F 8 P C U a Z e U T 8 W f L G i N i o C h J K E A A A A A f b 0 4 z Y 7 R H K 7 x / e d N u q D p T I u I k / 0 v T R q h B R K S S N R w R / O G D 0 k a F Y Q 3 y v 5 u x i v A z M e k A I k 5 g e g K X 4 X 3 e m T r W d e u E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Chunking</vt:lpstr>
      <vt:lpstr>xgen FREDSum 0sl</vt:lpstr>
      <vt:lpstr>XGen AMI 0sl</vt:lpstr>
      <vt:lpstr>Xgen AMI 2SL</vt:lpstr>
      <vt:lpstr>XGen 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2023-08-30T15:18:38Z</dcterms:modified>
</cp:coreProperties>
</file>