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maria\Documents\HERMES-MS\"/>
    </mc:Choice>
  </mc:AlternateContent>
  <xr:revisionPtr revIDLastSave="0" documentId="13_ncr:1_{EC666E76-B0BD-4A74-A05D-B41BAC86274B}" xr6:coauthVersionLast="47" xr6:coauthVersionMax="47" xr10:uidLastSave="{00000000-0000-0000-0000-000000000000}"/>
  <bookViews>
    <workbookView xWindow="-108" yWindow="-108" windowWidth="23256" windowHeight="12456" xr2:uid="{00000000-000D-0000-FFFF-FFFF00000000}"/>
  </bookViews>
  <sheets>
    <sheet name="Included_SR" sheetId="17" r:id="rId1"/>
  </sheets>
  <definedNames>
    <definedName name="ref_809178756">#REF!</definedName>
    <definedName name="ref_809190830">#REF!</definedName>
    <definedName name="ref_809305937">#REF!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1" i="17" l="1"/>
  <c r="R45" i="17"/>
  <c r="AC45" i="17"/>
  <c r="AA44" i="17"/>
  <c r="AA43" i="17"/>
  <c r="AA42" i="17"/>
  <c r="AA41" i="17"/>
  <c r="AA40" i="17"/>
  <c r="AA39" i="17"/>
  <c r="AA38" i="17"/>
  <c r="AA37" i="17"/>
  <c r="AA36" i="17"/>
  <c r="AA35" i="17"/>
  <c r="AA34" i="17"/>
  <c r="AA33" i="17"/>
  <c r="AA32" i="17"/>
  <c r="AA31" i="17"/>
  <c r="AA30" i="17"/>
  <c r="AA29" i="17"/>
  <c r="AA28" i="17"/>
  <c r="AA27" i="17"/>
  <c r="AA26" i="17"/>
  <c r="AA25" i="17"/>
  <c r="AA24" i="17"/>
  <c r="AA23" i="17"/>
  <c r="AA22" i="17"/>
  <c r="AA21" i="17"/>
  <c r="AA20" i="17"/>
  <c r="AA19" i="17"/>
  <c r="AA18" i="17"/>
  <c r="AA17" i="17"/>
  <c r="AA16" i="17"/>
  <c r="AA15" i="17"/>
  <c r="AA14" i="17"/>
  <c r="AA13" i="17"/>
  <c r="AA12" i="17"/>
  <c r="AA11" i="17"/>
  <c r="AA10" i="17"/>
  <c r="AA9" i="17"/>
  <c r="AA8" i="17"/>
  <c r="AA7" i="17"/>
  <c r="AA6" i="17"/>
  <c r="AA5" i="17"/>
  <c r="AA4" i="17"/>
  <c r="AA3" i="17"/>
  <c r="AA2" i="17"/>
  <c r="X45" i="17"/>
  <c r="V45" i="17"/>
  <c r="Y44" i="17"/>
  <c r="T44" i="17"/>
  <c r="Y43" i="17"/>
  <c r="T43" i="17"/>
  <c r="Y42" i="17"/>
  <c r="T42" i="17"/>
  <c r="Y41" i="17"/>
  <c r="T41" i="17"/>
  <c r="Y40" i="17"/>
  <c r="T40" i="17"/>
  <c r="Y39" i="17"/>
  <c r="T39" i="17"/>
  <c r="Y38" i="17"/>
  <c r="T38" i="17"/>
  <c r="Y37" i="17"/>
  <c r="T37" i="17"/>
  <c r="Y36" i="17"/>
  <c r="T36" i="17"/>
  <c r="Y35" i="17"/>
  <c r="T35" i="17"/>
  <c r="Y34" i="17"/>
  <c r="T34" i="17"/>
  <c r="Y33" i="17"/>
  <c r="T33" i="17"/>
  <c r="Y32" i="17"/>
  <c r="T32" i="17"/>
  <c r="Y31" i="17"/>
  <c r="T31" i="17"/>
  <c r="Y30" i="17"/>
  <c r="T30" i="17"/>
  <c r="Y29" i="17"/>
  <c r="T29" i="17"/>
  <c r="Y28" i="17"/>
  <c r="T28" i="17"/>
  <c r="Y27" i="17"/>
  <c r="T27" i="17"/>
  <c r="Y26" i="17"/>
  <c r="T26" i="17"/>
  <c r="Y25" i="17"/>
  <c r="T25" i="17"/>
  <c r="Y24" i="17"/>
  <c r="T24" i="17"/>
  <c r="Y23" i="17"/>
  <c r="T23" i="17"/>
  <c r="Y22" i="17"/>
  <c r="T22" i="17"/>
  <c r="Y21" i="17"/>
  <c r="T21" i="17"/>
  <c r="Y20" i="17"/>
  <c r="T20" i="17"/>
  <c r="Y19" i="17"/>
  <c r="T19" i="17"/>
  <c r="Y18" i="17"/>
  <c r="T18" i="17"/>
  <c r="Y17" i="17"/>
  <c r="T17" i="17"/>
  <c r="Y16" i="17"/>
  <c r="T16" i="17"/>
  <c r="Y15" i="17"/>
  <c r="T15" i="17"/>
  <c r="Y14" i="17"/>
  <c r="T14" i="17"/>
  <c r="Y13" i="17"/>
  <c r="T13" i="17"/>
  <c r="Y12" i="17"/>
  <c r="T12" i="17"/>
  <c r="Y11" i="17"/>
  <c r="T11" i="17"/>
  <c r="Y10" i="17"/>
  <c r="T10" i="17"/>
  <c r="Y9" i="17"/>
  <c r="T9" i="17"/>
  <c r="Y8" i="17"/>
  <c r="T8" i="17"/>
  <c r="Y7" i="17"/>
  <c r="T7" i="17"/>
  <c r="Y6" i="17"/>
  <c r="T6" i="17"/>
  <c r="Y5" i="17"/>
  <c r="T5" i="17"/>
  <c r="Y4" i="17"/>
  <c r="T4" i="17"/>
  <c r="Y3" i="17"/>
  <c r="T3" i="17"/>
  <c r="Y2" i="17"/>
  <c r="T2" i="17"/>
  <c r="Y45" i="17" l="1"/>
  <c r="R49" i="17"/>
</calcChain>
</file>

<file path=xl/sharedStrings.xml><?xml version="1.0" encoding="utf-8"?>
<sst xmlns="http://schemas.openxmlformats.org/spreadsheetml/2006/main" count="828" uniqueCount="415">
  <si>
    <t>Alemtuzumab</t>
  </si>
  <si>
    <t>Natalizumab</t>
  </si>
  <si>
    <t>Ocrelizumab</t>
  </si>
  <si>
    <t>Ofatumumab</t>
  </si>
  <si>
    <t>Rituximab</t>
  </si>
  <si>
    <t>Vitamin D3</t>
  </si>
  <si>
    <t>Included</t>
  </si>
  <si>
    <t>Reason</t>
  </si>
  <si>
    <t>Comment</t>
  </si>
  <si>
    <t>Acyclovir</t>
  </si>
  <si>
    <t>Atacicept</t>
  </si>
  <si>
    <t>atacicept; TACI-Ig</t>
  </si>
  <si>
    <t>siponimod; BAF-312; BAF312; BAF 312; Mayzent; NVP BAF312 AEA; NVP-BAF312-NX</t>
  </si>
  <si>
    <t>BHT-3009</t>
  </si>
  <si>
    <t>peginterferon beta-1a; BIIB017; BIIB-017; BIIB 017; Plegridy; pegylated interferon beta-1a; PEG-IFN-beta; PEG-interferon-beta; Peginterferon-beta; PEGylated-interferon beta; TRK-560; TRK 560; TRK560; BCD-054; BCD 054; BCD054; Tenexia</t>
  </si>
  <si>
    <t>Peginterferon beta-1a</t>
  </si>
  <si>
    <t>Cladribine</t>
  </si>
  <si>
    <t>Dimethyl fumarate</t>
  </si>
  <si>
    <t>DMT</t>
  </si>
  <si>
    <t>estriol; oestriol; estratriol; theelol; trihydroxyestrin; trihydroxyoestrin; 16α-Hydroxyestradiol; estra-1,3,5(10)-triene-3,16α,17β-triol</t>
  </si>
  <si>
    <t>Estriol</t>
  </si>
  <si>
    <r>
      <t xml:space="preserve">teriflunomide; </t>
    </r>
    <r>
      <rPr>
        <sz val="11"/>
        <color theme="5"/>
        <rFont val="Calibri"/>
        <family val="2"/>
        <scheme val="minor"/>
      </rPr>
      <t>Aubagio</t>
    </r>
    <r>
      <rPr>
        <sz val="11"/>
        <rFont val="Calibri"/>
        <family val="2"/>
        <scheme val="minor"/>
      </rPr>
      <t xml:space="preserve">; A-77-1726; AVE-1726; HMR-1726; HMR1726D; RS-61980; SU-0020 </t>
    </r>
  </si>
  <si>
    <t>Fampridine</t>
  </si>
  <si>
    <t>Fingolimod</t>
  </si>
  <si>
    <r>
      <t xml:space="preserve">ofatumumab; </t>
    </r>
    <r>
      <rPr>
        <sz val="11"/>
        <color theme="5"/>
        <rFont val="Calibri"/>
        <family val="2"/>
        <scheme val="minor"/>
      </rPr>
      <t>Arzerra, Kesimpta</t>
    </r>
    <r>
      <rPr>
        <sz val="11"/>
        <color indexed="8"/>
        <rFont val="Calibri"/>
        <family val="2"/>
        <scheme val="minor"/>
      </rPr>
      <t>; GSK-1841157; GSK1841157; GSK 1841157; HuMax CD20; OMB-157; OMB157; OMB 157</t>
    </r>
  </si>
  <si>
    <t>Glatiramer acetate</t>
  </si>
  <si>
    <r>
      <t xml:space="preserve">minocycline; </t>
    </r>
    <r>
      <rPr>
        <sz val="11"/>
        <color theme="5"/>
        <rFont val="Calibri"/>
        <family val="2"/>
        <scheme val="minor"/>
      </rPr>
      <t>Minocin; Minomycin; Akamin; Amzeeq</t>
    </r>
    <r>
      <rPr>
        <sz val="11"/>
        <color indexed="8"/>
        <rFont val="Calibri"/>
        <family val="2"/>
        <scheme val="minor"/>
      </rPr>
      <t xml:space="preserve">; RPX 602; RPX-602; RPX602; DFD29; DFD-29; DFD 29; HY-02;  HY02;  HY 02; </t>
    </r>
    <r>
      <rPr>
        <sz val="11"/>
        <color theme="5"/>
        <rFont val="Calibri"/>
        <family val="2"/>
        <scheme val="minor"/>
      </rPr>
      <t>Meizuvo; Ximino</t>
    </r>
  </si>
  <si>
    <t>temelimab; GENHP-01; GNbAC1; GNN001</t>
  </si>
  <si>
    <t>aciclovir; acyclovir; acycloguanosine</t>
  </si>
  <si>
    <t>Inosine</t>
  </si>
  <si>
    <r>
      <t xml:space="preserve">inosine; </t>
    </r>
    <r>
      <rPr>
        <sz val="11"/>
        <color theme="5"/>
        <rFont val="Calibri"/>
        <family val="2"/>
        <scheme val="minor"/>
      </rPr>
      <t>Riboxinum; Runihol; Axosine</t>
    </r>
  </si>
  <si>
    <t>Interferon Beta 1</t>
  </si>
  <si>
    <r>
      <t xml:space="preserve">atorvastatin; </t>
    </r>
    <r>
      <rPr>
        <sz val="11"/>
        <color theme="5"/>
        <rFont val="Calibri"/>
        <family val="2"/>
        <scheme val="minor"/>
      </rPr>
      <t>Lipitor</t>
    </r>
  </si>
  <si>
    <t>tabalumab; anti-BAFF MAb; anti-BAFF monoclonal antibody; anti-BAFF; LY 2127399; LY-2127399; LY2127399;</t>
  </si>
  <si>
    <t>dirucotide; MBP 8298; MBP-8298; MBP8298; SF328; SF 328; SF-328</t>
  </si>
  <si>
    <t>Minocycline</t>
  </si>
  <si>
    <t>plozalizumab; anti-CCR2 monoclonal antibody; MLN-1202; MLN1202; MLN 1202; TAK-202; TAK 202; TAK202</t>
  </si>
  <si>
    <t>Ozanimod</t>
  </si>
  <si>
    <r>
      <t xml:space="preserve">ozanimod; BMS-986374; BMS986374; BMS 986374; RPC-1063; RPC1063; RPC 1063; </t>
    </r>
    <r>
      <rPr>
        <sz val="11"/>
        <color theme="5"/>
        <rFont val="Calibri"/>
        <family val="2"/>
        <scheme val="minor"/>
      </rPr>
      <t>Zeposia</t>
    </r>
  </si>
  <si>
    <t>rituximab; GP-2013; GP2013; GP 2013; Rixathon; Riximyo; SDZ-RTX;  BX 2336; BX-2336; BX2336; BXT-2336; BXT2336; BXT 2336; Novex; Rituxikal; RTXM-83; RTXM83; RTXM 83; IDEC-102; IDEC102; IDEC 102; IDEC-C2B8; IDECC2B8; IDEC C2B8; IDEC-C2B8-anti-CD20; MabThera; RG 105; RG-105; RG105; Ristova; Rituxan; RO-452294; RO 452294; RO452294; GB-241; GB 241; GB241; Blitzima; CT-P10; CT P10; CTP10; RITEMVIA; Ritemvia; Rituzena; Truxima; Tuxella; REDDITUX; Reditux; Tidecron</t>
  </si>
  <si>
    <r>
      <t xml:space="preserve">BGC 200134; BGC-200134;  BGC200134; </t>
    </r>
    <r>
      <rPr>
        <sz val="11"/>
        <color theme="5"/>
        <rFont val="Calibri"/>
        <family val="2"/>
        <scheme val="minor"/>
      </rPr>
      <t>Pleneva</t>
    </r>
  </si>
  <si>
    <t>ponesimod, ACT-128800; ACT128800; ACT 128800; Compound 8bo; Ponvory; RG 3477; RG3477; RG-3477</t>
  </si>
  <si>
    <t>Ponesimod</t>
  </si>
  <si>
    <t>Raltegravir</t>
  </si>
  <si>
    <t>raltegravir; Isentress; L 900612;  L900612;  L-900612; MK-0518; MK 0518; MK0518</t>
  </si>
  <si>
    <t>Siponimod</t>
  </si>
  <si>
    <t>Teriflunomide</t>
  </si>
  <si>
    <t>Vatelizumab</t>
  </si>
  <si>
    <t>vatelizumab; CHR-1103; CHR1103; CHR 1103; GBR 500; GBR-500; GBR500; SAR 339658; SAR-339658; SAR339658; TMC-2003; TMC2003; TMC 2003; UNII-A4R7G50030; UNIIA4R7G50030; UNII A4R7G50030</t>
  </si>
  <si>
    <r>
      <t xml:space="preserve">natalizumab; </t>
    </r>
    <r>
      <rPr>
        <sz val="11"/>
        <color theme="5"/>
        <rFont val="Calibri"/>
        <family val="2"/>
        <scheme val="minor"/>
      </rPr>
      <t>Tysabri; Antegren</t>
    </r>
    <r>
      <rPr>
        <sz val="11"/>
        <color indexed="8"/>
        <rFont val="Calibri"/>
        <family val="2"/>
        <scheme val="minor"/>
      </rPr>
      <t>; AN100226M; N 10022; N10022; N-10022; AN 100226; AN-100226; AN100226; anti-alpha4 integrin monoclonal antibody; BG-00002; BG00002; BG 00002; BG-0002; BG 0002; BG0002; BG0002-E; BG 0002-E; BG-0002-E; DST-356A1; DST356A1; DST 356A1; PB-006; PB 006; PB006</t>
    </r>
  </si>
  <si>
    <t>BHT 3009; BHT-3009; BHT3009; BHT-300904; BHT 300904; BHT300904</t>
  </si>
  <si>
    <t>Imilecleucel-T; autologous T cell vaccine; Tcelna; Tovaxin; T cell vaccinations; T cell vaccination</t>
  </si>
  <si>
    <t>interferon-beta; Interferon beta-1a; interferon beta 1-alpha; Avonex; Rebif; Extavia; betaseron; BAY86-5046; NU100; NU-100; NU 100; Baronferon; Relonsiv</t>
  </si>
  <si>
    <r>
      <t>cladribine; 2-chloro-2-deoxyadenosine; 2-chlorodeoxyadenosine; chlorodeoxyadenosine; I</t>
    </r>
    <r>
      <rPr>
        <sz val="11"/>
        <color theme="5"/>
        <rFont val="Calibri"/>
        <family val="2"/>
        <scheme val="minor"/>
      </rPr>
      <t xml:space="preserve">ntocel; Leustat; Leustatin; Mavenclad; Movectro; Mylinax; PRMavenclad; RWJ-26251 ; RWJ26251 ; RWJ 26251 </t>
    </r>
  </si>
  <si>
    <r>
      <t xml:space="preserve">alemtuzumab; BX 1523; BX1523; BX-1523; BXT-1523; BXT 1523; BXT1523; anti-CD52 monoclonal antibody; </t>
    </r>
    <r>
      <rPr>
        <sz val="11"/>
        <color theme="5"/>
        <rFont val="Calibri"/>
        <family val="2"/>
        <scheme val="minor"/>
      </rPr>
      <t>Campath; Campath-1H</t>
    </r>
    <r>
      <rPr>
        <sz val="11"/>
        <color indexed="8"/>
        <rFont val="Calibri"/>
        <family val="2"/>
        <scheme val="minor"/>
      </rPr>
      <t xml:space="preserve">; LDP-03; LDP03; LDP 03; </t>
    </r>
    <r>
      <rPr>
        <sz val="11"/>
        <color theme="5"/>
        <rFont val="Calibri"/>
        <family val="2"/>
        <scheme val="minor"/>
      </rPr>
      <t>Lemtrada; MabCampath; MabKampat; Remniq</t>
    </r>
  </si>
  <si>
    <r>
      <t xml:space="preserve">ocrelizumab; </t>
    </r>
    <r>
      <rPr>
        <sz val="11"/>
        <color theme="5"/>
        <rFont val="Calibri"/>
        <family val="2"/>
        <scheme val="minor"/>
      </rPr>
      <t>Ocrevus</t>
    </r>
    <r>
      <rPr>
        <sz val="11"/>
        <color indexed="8"/>
        <rFont val="Calibri"/>
        <family val="2"/>
        <scheme val="minor"/>
      </rPr>
      <t>; 2H7-monoclonal-antibody; 2nd generation anti-CD20; anti-CD20 monoclonal antibody; humanised anti-CD20 mAb; monoclonal-antibody-2H7; PRO 70769; PRO-70769; PRO70769; R 1594; R-1594; R1594; RG 1594; RG-1594; RG-1594; rhuMab 2H7; RO4964913; RO-4964913; RO 4964913</t>
    </r>
  </si>
  <si>
    <r>
      <t>fingolimod; FTY-720;</t>
    </r>
    <r>
      <rPr>
        <sz val="11"/>
        <color theme="5"/>
        <rFont val="Calibri"/>
        <family val="2"/>
        <scheme val="minor"/>
      </rPr>
      <t xml:space="preserve"> Gilenia; Gilenya; Imusera;</t>
    </r>
    <r>
      <rPr>
        <sz val="11"/>
        <color indexed="8"/>
        <rFont val="Calibri"/>
        <family val="2"/>
        <scheme val="minor"/>
      </rPr>
      <t xml:space="preserve"> TDI-132; TDI132; TDI 132 </t>
    </r>
  </si>
  <si>
    <t xml:space="preserve">glatiramer acetate; Copolymer 1; Cop-1; Copaxone; Timexon; BCD-063; BCD063; BCD 063; copolymer-1; LBS-102; LBS 102; LBS102; MyeloXen; </t>
  </si>
  <si>
    <r>
      <t xml:space="preserve">ALKS 8700; ALKS8700; BIIB098; monomethyl fumarate; diroximel fumarate; </t>
    </r>
    <r>
      <rPr>
        <sz val="11"/>
        <color theme="5"/>
        <rFont val="Calibri"/>
        <family val="2"/>
        <scheme val="minor"/>
      </rPr>
      <t>Bafiertam</t>
    </r>
    <r>
      <rPr>
        <sz val="11"/>
        <color indexed="8"/>
        <rFont val="Calibri"/>
        <family val="2"/>
        <scheme val="minor"/>
      </rPr>
      <t xml:space="preserve">; </t>
    </r>
    <r>
      <rPr>
        <sz val="11"/>
        <color theme="5"/>
        <rFont val="Calibri"/>
        <family val="2"/>
        <scheme val="minor"/>
      </rPr>
      <t>Vumerity</t>
    </r>
    <r>
      <rPr>
        <sz val="11"/>
        <color indexed="8"/>
        <rFont val="Calibri"/>
        <family val="2"/>
        <scheme val="minor"/>
      </rPr>
      <t>; AKLS-MMF; ALKS MMF; RDC-1559; RDC1559; RDC 1559</t>
    </r>
  </si>
  <si>
    <r>
      <t xml:space="preserve">dimethyl fumarate; BG00012; BG-00012; BG 00012; LAS-41008; LAS41008; LAS 41008; </t>
    </r>
    <r>
      <rPr>
        <sz val="11"/>
        <color theme="5"/>
        <rFont val="Calibri"/>
        <family val="2"/>
        <scheme val="minor"/>
      </rPr>
      <t>Skilarence</t>
    </r>
    <r>
      <rPr>
        <sz val="11"/>
        <color indexed="8"/>
        <rFont val="Calibri"/>
        <family val="2"/>
        <scheme val="minor"/>
      </rPr>
      <t xml:space="preserve">; FP-187; FP187; FP 187; BG-12 oral fumarate; delayed-release dimethyl fumarate; delayed-release DMF; FAG-201; FAG 201; FAG201; gastro-resistant dimethyl fumarate; gastro-resistant DMF; </t>
    </r>
    <r>
      <rPr>
        <sz val="11"/>
        <color theme="5"/>
        <rFont val="Calibri"/>
        <family val="2"/>
        <scheme val="minor"/>
      </rPr>
      <t>Panaclar; Tecfidera</t>
    </r>
  </si>
  <si>
    <r>
      <t xml:space="preserve">cholecalciferol; vitamin D3; Vitamin-D3; colecalciferol; 7-dehydrocholesterol; </t>
    </r>
    <r>
      <rPr>
        <sz val="11"/>
        <color theme="5"/>
        <rFont val="Calibri"/>
        <family val="2"/>
        <scheme val="minor"/>
      </rPr>
      <t>Deltius; Dibase; Thorens</t>
    </r>
    <r>
      <rPr>
        <sz val="11"/>
        <color indexed="8"/>
        <rFont val="Calibri"/>
        <family val="2"/>
        <scheme val="minor"/>
      </rPr>
      <t>; Vitamin D</t>
    </r>
  </si>
  <si>
    <t>opicinumab; BIIB033; BIIB-033; BIIB 033; anti-LINGO 1; anti-LINGO-1 antibody</t>
  </si>
  <si>
    <r>
      <t xml:space="preserve">4-aminopyridine; 4-pyridinamine; 4-pyridylamine; fampridine; dalfampridine; </t>
    </r>
    <r>
      <rPr>
        <sz val="11"/>
        <color theme="5"/>
        <rFont val="Calibri"/>
        <family val="2"/>
        <scheme val="minor"/>
      </rPr>
      <t>Fampyra;</t>
    </r>
    <r>
      <rPr>
        <sz val="11"/>
        <rFont val="Calibri"/>
        <family val="2"/>
        <scheme val="minor"/>
      </rPr>
      <t xml:space="preserve"> BIIB041; BIIB-041; BIIB 041</t>
    </r>
  </si>
  <si>
    <r>
      <t xml:space="preserve">CNTO 1275; CNTO1275; CNTO-1275; ustekinumab; anti-interleukin-12 p40 monoclonal antibody; </t>
    </r>
    <r>
      <rPr>
        <sz val="11"/>
        <color theme="5"/>
        <rFont val="Calibri"/>
        <family val="2"/>
        <scheme val="minor"/>
      </rPr>
      <t>STELARA</t>
    </r>
    <r>
      <rPr>
        <sz val="11"/>
        <color indexed="8"/>
        <rFont val="Calibri"/>
        <family val="2"/>
        <scheme val="minor"/>
      </rPr>
      <t xml:space="preserve">; </t>
    </r>
    <r>
      <rPr>
        <sz val="11"/>
        <color theme="5"/>
        <rFont val="Calibri"/>
        <family val="2"/>
        <scheme val="minor"/>
      </rPr>
      <t xml:space="preserve">Stelara; Stellara; Sterrara; Suterara </t>
    </r>
  </si>
  <si>
    <t>tiplimotide; CGP 77116; CGP77116; CGP-77116; MSP 771; MSP771; MSP-771; NBI 5788; NBI5788; NBI-5788</t>
  </si>
  <si>
    <t>Intervention</t>
  </si>
  <si>
    <t>Name</t>
  </si>
  <si>
    <t>Class</t>
  </si>
  <si>
    <t>Mechanism of action</t>
  </si>
  <si>
    <t>Orphan drug status</t>
  </si>
  <si>
    <t>Orphan drug status MS</t>
  </si>
  <si>
    <t>Highest development phase MS</t>
  </si>
  <si>
    <t xml:space="preserve">Aminopyridines; Neuroprotectants; Small molecules </t>
  </si>
  <si>
    <t xml:space="preserve">Potassium channel antagonists </t>
  </si>
  <si>
    <t>Yes</t>
  </si>
  <si>
    <t>Marketed: MS</t>
  </si>
  <si>
    <t>No</t>
  </si>
  <si>
    <t>Discontinuied: MS</t>
  </si>
  <si>
    <r>
      <t xml:space="preserve">abatacept; BMS-188667; BMS 188667; BMS188667; BMS-188667SC; CTLA4-Ig; hCTLA4-Ig-Bristol-Myers-Squibb; ONO-4164; ONO 4164; ONO4164; ONO-4164-IV; ONO-4164-SC; </t>
    </r>
    <r>
      <rPr>
        <sz val="11"/>
        <color theme="5"/>
        <rFont val="Calibri"/>
        <family val="2"/>
        <scheme val="minor"/>
      </rPr>
      <t>Orencia</t>
    </r>
    <r>
      <rPr>
        <sz val="11"/>
        <color indexed="8"/>
        <rFont val="Calibri"/>
        <family val="2"/>
        <scheme val="minor"/>
      </rPr>
      <t>; CTLA4-IG4m; RG1046; RG-1046; RG 1046; RG2077; RG-2077; RG 2077</t>
    </r>
  </si>
  <si>
    <t>Abatacept</t>
  </si>
  <si>
    <t xml:space="preserve">Anti-inflammatories; Antipsoriatics; Antirheumatics; Eye disorder therapies; Immunoglobulin fragments; Immunoglobulin fusion proteins; Recombinant fusion proteins; Skin disorder therapies </t>
  </si>
  <si>
    <t xml:space="preserve">T cell activation inhibitors </t>
  </si>
  <si>
    <t xml:space="preserve">Interleukin 12 inhibitors; Interleukin 23 inhibitors </t>
  </si>
  <si>
    <t xml:space="preserve">Antineoplastics; Immunotherapies; Monoclonal antibodies </t>
  </si>
  <si>
    <t xml:space="preserve">Antibody-dependent cell cytotoxicity </t>
  </si>
  <si>
    <t xml:space="preserve">Phase II: T-cell prolymphocytic leukaemia; Phase I/II: Precursor cell lymphoblastic leukaemia-lymphoma; No development reported: Diffuse large B cell lymphoma; Graft-versus-host disease; Lymphoma; Sezary syndrome; T-cell lymphoma; Discontinued: Rheumatoid arthritis </t>
  </si>
  <si>
    <t>Monomethyl fumarate</t>
  </si>
  <si>
    <t xml:space="preserve">Fumarates; Maleates; Small molecules </t>
  </si>
  <si>
    <t xml:space="preserve">NF E2 related factor 2 stimulants; NF-kappa B inhibitors </t>
  </si>
  <si>
    <t xml:space="preserve">Antineoplastics; Antirheumatics; Recombinant fusion proteins; Urologics </t>
  </si>
  <si>
    <t xml:space="preserve">B cell activating factor inhibitors; Tumour necrosis factor ligand superfamily member 13 inhibitors </t>
  </si>
  <si>
    <t xml:space="preserve">Atorvastatin </t>
  </si>
  <si>
    <t xml:space="preserve">Amides; Antihyperlipidaemics; Fatty acids; Fluorobenzenes; Heptanoic acids; Pyrroles; Small molecules </t>
  </si>
  <si>
    <t xml:space="preserve">HMG-CoA reductase inhibitors </t>
  </si>
  <si>
    <t>Immunostimulants</t>
  </si>
  <si>
    <t xml:space="preserve">B cell activating factor inhibitors </t>
  </si>
  <si>
    <t>BGC-200134</t>
  </si>
  <si>
    <t>Lipids</t>
  </si>
  <si>
    <t xml:space="preserve">Transforming growth factor beta1 modulators </t>
  </si>
  <si>
    <t xml:space="preserve">DNA vaccines </t>
  </si>
  <si>
    <t xml:space="preserve">Immunosuppressants; T lymphocyte inhibitors </t>
  </si>
  <si>
    <t xml:space="preserve">Antineoplastics; Antipsoriatics; Deoxyadenosines; Purine nucleosides; Ribonucleosides; Skin disorder therapies; Small molecules </t>
  </si>
  <si>
    <t xml:space="preserve">Immunosuppressants </t>
  </si>
  <si>
    <t>Ustekinumab</t>
  </si>
  <si>
    <t xml:space="preserve">Anti-inflammatories; Antipsoriatics; Antirheumatics; Antiulcers; Monoclonal antibodies; Skin disorder therapies </t>
  </si>
  <si>
    <t xml:space="preserve">Anti-inflammatories; Antihypertensives; Antipsoriatics; Antirheumatics; Cardiovascular therapies; Cytoprotectives; Esters; Fumarates; Small molecules </t>
  </si>
  <si>
    <t>Dirucotide</t>
  </si>
  <si>
    <t>Peptides</t>
  </si>
  <si>
    <t xml:space="preserve">Immunosuppressants; T cell activation inhibitors </t>
  </si>
  <si>
    <t>Epigallocatechin gallate</t>
  </si>
  <si>
    <t xml:space="preserve">Estrenes; Hormonal replacements </t>
  </si>
  <si>
    <t xml:space="preserve">Estrogen receptor agonists </t>
  </si>
  <si>
    <t xml:space="preserve">Anti-inflammatories; Ethanolamines; Eye disorder therapies; Immunotherapies; Propylene glycols; Small molecules </t>
  </si>
  <si>
    <t xml:space="preserve">Apoptosis stimulants; Immunosuppressants; Sphingosine 1 phosphate receptor modulators </t>
  </si>
  <si>
    <t xml:space="preserve">Integrin alpha4beta1 antagonists </t>
  </si>
  <si>
    <t xml:space="preserve">Antiglaucomas; Neuroprotectants; Peptides; Polymers </t>
  </si>
  <si>
    <t xml:space="preserve">Immunomodulators; MHC class II gene modulators </t>
  </si>
  <si>
    <t>Autologous T cell vaccine</t>
  </si>
  <si>
    <t xml:space="preserve">Antibody-dependent cell cytotoxicity; T lymphocyte stimulants </t>
  </si>
  <si>
    <t xml:space="preserve">Antiasthmatics; Antineoplastics; Antivirals; Interferons; Vascular disorder therapies </t>
  </si>
  <si>
    <t xml:space="preserve">CCR2 receptor antagonists </t>
  </si>
  <si>
    <t xml:space="preserve">Anti-inflammatories; Antiepileptic drugs; Antineoplastics; Antirheumatics; Immunotherapies; Monoclonal antibodies; Vascular disorder therapies </t>
  </si>
  <si>
    <t xml:space="preserve">Anti-inflammatories; Antineoplastics; Antirheumatics; Eye disorder therapies; Monoclonal antibodies; Urologics </t>
  </si>
  <si>
    <t xml:space="preserve">Antineoplastics; Antirheumatics; Eye disorder therapies; Immunotherapies; Monoclonal antibodies; Neuroprotectants; Skin disorder therapies </t>
  </si>
  <si>
    <t>Opicinumab</t>
  </si>
  <si>
    <t xml:space="preserve">Antibodies; Eye disorder therapies; Monoclonal antibodies; Neuroprotectants; Neuropsychotherapeutics </t>
  </si>
  <si>
    <t xml:space="preserve">Cell differentiation stimulants; LINGO 1 protein inhibitors </t>
  </si>
  <si>
    <t xml:space="preserve">Anti-inflammatories; Antirheumatics; Monoclonal antibodies </t>
  </si>
  <si>
    <t xml:space="preserve">Amines; Anti-inflammatories; Benzene derivatives; Indenes; Nitriles; Oxadiazoles; Small molecules </t>
  </si>
  <si>
    <t xml:space="preserve">Sphingosine 1 phosphate receptor modulators </t>
  </si>
  <si>
    <t xml:space="preserve">Interferons </t>
  </si>
  <si>
    <t xml:space="preserve">Immunomodulators; Interferon beta stimulants </t>
  </si>
  <si>
    <t>Plozalizumab</t>
  </si>
  <si>
    <t xml:space="preserve">Anti-inflammatories; Antineoplastics; Antirheumatics; Monoclonal antibodies </t>
  </si>
  <si>
    <t xml:space="preserve">Antipsoriatics; Chlorobenzenes; Imines; Phenyl ethers; Small molecules; Thiazolidines </t>
  </si>
  <si>
    <t xml:space="preserve">Anti-inflammatories; Azetidines; Carboxylic acids; Cyclohexanes; Imines; Neuroprotectants; Skin disorder therapies; Small molecules; Vascular disorder therapies </t>
  </si>
  <si>
    <t>Tabalumab</t>
  </si>
  <si>
    <t xml:space="preserve">Antirheumatics; Monoclonal antibodies </t>
  </si>
  <si>
    <t>Temelimab</t>
  </si>
  <si>
    <t xml:space="preserve">Anti-inflammatories; Antirheumatics; Fluorinated hydrocarbons; Hydroxybutyrates; Nitriles; Small molecules; Toluidines </t>
  </si>
  <si>
    <t xml:space="preserve">Dihydroorotate dehydrogenase inhibitors </t>
  </si>
  <si>
    <t>Tiplimotide</t>
  </si>
  <si>
    <t xml:space="preserve">Angiogenesis inhibitors; Antibody-dependent cell cytotoxicity; Cell adhesion molecule inhibitors; Immunosuppressants; Integrin alpha2beta1 antagonists </t>
  </si>
  <si>
    <t>Efalizumab;  Anti-CD11a monoclonal antibody; HU 1124; Hu1124; Hu-1124; Hu 1124; Raptiva; Xanelim</t>
  </si>
  <si>
    <t>Efalizumab</t>
  </si>
  <si>
    <t>BX 471; BX-471; BX471; BAY 865047; BAY-865047; BAY865047; SH T 04268H; SH T-04268H; SH T04268H; ZK-811752; ZK 811752; ZK811752</t>
  </si>
  <si>
    <t>BX-471</t>
  </si>
  <si>
    <t xml:space="preserve">Rovelizumab; 23F2G; Hu23F2G; LeukArrest </t>
  </si>
  <si>
    <t>Rovelizumab</t>
  </si>
  <si>
    <t>Rosiglitazone</t>
  </si>
  <si>
    <t xml:space="preserve">Toralizumab; Anti-5c8 - IDEC; Anti-CD154 - IDEC; Anti-CD40L - IDEC; Anti-gp39 - IDEC; Anti-gp39 monoclonal antibody - IDEC; Anti-T-BAM - IDEC; Anti-TRAP - IDEC; E 6040; E-6040; E6040; IDEC 131; IDEC131; IDEC-131 </t>
  </si>
  <si>
    <t>Toralizumab</t>
  </si>
  <si>
    <t>Highest development phase non-MS</t>
  </si>
  <si>
    <t>Source</t>
  </si>
  <si>
    <t>Reason (short)</t>
  </si>
  <si>
    <t>Eligible (drug, discontinued in clinical trial phase for efficacy or safety reason)</t>
  </si>
  <si>
    <t>Final decision</t>
  </si>
  <si>
    <t>Marketed</t>
  </si>
  <si>
    <t>AdisInsight</t>
  </si>
  <si>
    <t>Unclear</t>
  </si>
  <si>
    <t>BMS was conducting a US-based randomised, double-blind placebo-controlled phase II trial involving patients with relapsing-remitting multiple sclerosis (IM101-200; NCT00035529). However, the study was terminated in 2005 due to a high level relapse in the low dose (2 mg/kg) arm [67].</t>
  </si>
  <si>
    <t>Efficacy / Safety</t>
  </si>
  <si>
    <t>increase in disease activity in the treatment arm compared with the placebo arm in one of the trials</t>
  </si>
  <si>
    <t>https://doi.org/10.2165/11537160-000000000-00000</t>
  </si>
  <si>
    <t>randomized, double-blind pilot study was launched including 26 subjects with RRMS receiving atorvastatin versus placebo as add-on therapy to IFNb-1a therapy.[12] Surprisingly, statin-treated patients showed a significantly increased relapse rate and an increased number of new lesions as assessed by MRI.</t>
  </si>
  <si>
    <t>A randomised phase IIa trial of BGC 200134 failed to meet its primary or secondary endpoints. The primary endpoint was the reduction in the number of new gadolinium-enhanced (GdE) T1 weighted lesions seen on MRI at weeks 12, 16, 20 and 24, when compared with placebo</t>
  </si>
  <si>
    <t>Efficacy</t>
  </si>
  <si>
    <t>the primary endpoint could not be reached, and even secondary (MRI activity) endpoints hardly reached the level of significance</t>
  </si>
  <si>
    <t>phase II study for new gadolinium-enhancing T1-weighted lesions (primary endpoint) revealed no significant difference compared with placebo, for any of the dosage regimens.</t>
  </si>
  <si>
    <t>https://doi.org/10.1007/s40259-020-00435-w</t>
  </si>
  <si>
    <t>!!! Failed clinical trials in progressive MS</t>
  </si>
  <si>
    <t>Clinical development of dirucotide has been suspended due to poor efficacy in a phase III trial.</t>
  </si>
  <si>
    <r>
      <rPr>
        <sz val="10"/>
        <color rgb="FF333333"/>
        <rFont val="Helvetica Neue"/>
      </rPr>
      <t>The results were statistically insignificant between the estriol plus Copaxone treatment group compared to the Copaxone plus placebo group at either 12 or 24 months. Based on the results, Synthetic Biologics has decided to terminate its license, clinical trial agreements and development relating to estriol with the Regents of the University of California</t>
    </r>
    <r>
      <rPr>
        <sz val="7"/>
        <color rgb="FF333333"/>
        <rFont val="Helvetica Neue"/>
      </rPr>
      <t> </t>
    </r>
  </si>
  <si>
    <t>? --&gt;</t>
  </si>
  <si>
    <t>http://dx.doi.org/10.1080/14737175.2016.1176531</t>
  </si>
  <si>
    <t>?</t>
  </si>
  <si>
    <r>
      <rPr>
        <sz val="10"/>
        <color rgb="FF333333"/>
        <rFont val="Helvetica Neue"/>
      </rPr>
      <t>In October 2020, Biogen announced that the development of opicinumab for treatment of multiple sclerosis and optic neuritis was discontinued, as it did not meet the endpoints in the phase II trial</t>
    </r>
    <r>
      <rPr>
        <sz val="7"/>
        <color rgb="FF333333"/>
        <rFont val="Helvetica Neue"/>
      </rPr>
      <t> </t>
    </r>
  </si>
  <si>
    <t>The antibody was is phase II development for the treatment of multiple sclerosis and rheumatoid arthritis and was also being developed in preclinical trials for use in scleroderma. After its acquisition by Takeda, Millennium became focused solely on the treatment of cancer and Millenium discontinued the development of plozalizumab for all other indications.</t>
  </si>
  <si>
    <t>eligible due to: MLN-1202, a kind of humanized anti-CCR2 antibody did not show efficacy in patients with multiple sclerosis, although the administration of MLN-1202 reduced the circulating monocytes numbers in peripheral blood (doi: 10.1016/j.intimp.2020.106314)</t>
  </si>
  <si>
    <t>The study failed to meet the pSE, as no differences were detected between any of the tabalumab groups and placebo.</t>
  </si>
  <si>
    <t>Neurocrine Biosciences announced results of its phase II clinical trial of tiplimotide in March 2006. The study did not meet its primary endpoint in demonstrating efficacy, measured as the summary change score for total gadolinium (Gd)-enhancing cranial magnetic resonance imaging (MRI) lesions after nine months' treatment. Based on these results, the company has discontinued development of the drug.</t>
  </si>
  <si>
    <t>Sanofi has decided to stop further development of vateluzumab for multiple sclerosis, because the primary endpoint was not met in the trial</t>
  </si>
  <si>
    <t>During the last 5 years, two randomized, placebo-controlled studies (SOLAR, CHOLINE), one dose-escalating study (EVIDIMS), and one related sub- study (SOLARIUM) used vitamin D as add-on medication; all these studies failed to meet their pSE</t>
  </si>
  <si>
    <t>humanized IgG4 mAb against the pHERV-W ENV (pathogenic HERV Type-W envelope protein)</t>
  </si>
  <si>
    <t>The trial failed its pSE, based on the cumulative numbers of GEL in brain MRI over weeks 12–24, for all dosages compared with placebo.</t>
  </si>
  <si>
    <t>integrase inhibitor</t>
  </si>
  <si>
    <t>The pSE was the rate of GEL appearing on monthly brain MRI over the treatment period compared with the pretreatment observation time. Raltegra- vir did not provide statistically significant evidence of effi- cacy for the primary outcome; neither did it meet secondary outcome measures such as changes in cerebral T2 lesion count, EDSS, the 25-foot timed walk test (25TWT), quan- titative virologic measurements, or inflammatory markers.</t>
  </si>
  <si>
    <t>chimeric mouse-human anti- CD20 mAb</t>
  </si>
  <si>
    <t>T-cell therapy/vaccination (TCV) (human myelin reactive T cells, selected and expanded from each MS donor, attenuated by irradiation, and then re-injected to induce protective immunity)</t>
  </si>
  <si>
    <t>trial did not meet its pSE, defined as a reduction in brain volume change, or secondary study endpoint, defined as reduction in the rate of confirmed disability progression (CDP)</t>
  </si>
  <si>
    <t>anti-CD40L monoclonal antibody</t>
  </si>
  <si>
    <t>further de- velopment of the anti-CD40L monoclonal antibody program was finally stopped by the distributing company because of safety concerns.</t>
  </si>
  <si>
    <t>Safety</t>
  </si>
  <si>
    <t>Thiazolidinediones</t>
  </si>
  <si>
    <t>Peroxisome Proliferator-Activated Receptor (PPAR)-g Agonists</t>
  </si>
  <si>
    <t>phase IIa trial on the safety and efficacy of rosiglitazone in 51 RRMS patients, no differences versus placebo could be found in MRl measures of tissue damage or in clinical or immunologic outcome parameters</t>
  </si>
  <si>
    <t>CCR1 Antagonist</t>
  </si>
  <si>
    <t>clinical outcome measures did not show any difference between the treatment groups.</t>
  </si>
  <si>
    <r>
      <t>Anti-LFA-1 (CD11</t>
    </r>
    <r>
      <rPr>
        <sz val="9"/>
        <color rgb="FF080907"/>
        <rFont val="AdvTT3F84Ef53"/>
        <charset val="1"/>
      </rPr>
      <t>/</t>
    </r>
    <r>
      <rPr>
        <sz val="9"/>
        <color rgb="FF080907"/>
        <rFont val="AdvP1484"/>
        <charset val="1"/>
      </rPr>
      <t>CD18) Antibody</t>
    </r>
  </si>
  <si>
    <t>phase II study enrolling 169 MS patients could not demonstrate beneficial effects on MRI activity and clinical outcomes</t>
  </si>
  <si>
    <t>efalizumab was taken off the market because of PML (progressive multifocal leukoencephalopathy) cases that oc- curred during treatment of patients with psoriasis</t>
  </si>
  <si>
    <t>Matrix Metalloproteinases</t>
  </si>
  <si>
    <r>
      <t>in a recent double-blind, placebo-controlled, phase II trial, minocycline was evaluated as add-on therapy to glatiramer acetate in 40 RRMS patients.</t>
    </r>
    <r>
      <rPr>
        <sz val="7"/>
        <color rgb="FF080907"/>
        <rFont val="AdvTimes"/>
        <charset val="1"/>
      </rPr>
      <t>[113] </t>
    </r>
    <r>
      <rPr>
        <sz val="10"/>
        <color rgb="FF080907"/>
        <rFont val="AdvTimes"/>
        <charset val="1"/>
      </rPr>
      <t>Neither MRI parameters nor clinical read-outs reached statistical significance.</t>
    </r>
  </si>
  <si>
    <t>Antiviral Agents</t>
  </si>
  <si>
    <r>
      <t>In an early (1996), double-blind, placebo-controlled study, RRMS patients (n </t>
    </r>
    <r>
      <rPr>
        <sz val="10"/>
        <color rgb="FF080907"/>
        <rFont val="Advsymbol"/>
        <charset val="1"/>
      </rPr>
      <t>= </t>
    </r>
    <r>
      <rPr>
        <sz val="10"/>
        <color rgb="FF080907"/>
        <rFont val="AdvTimes"/>
        <charset val="1"/>
      </rPr>
      <t>60) were randomized to treatment with acyclovir (800 mg) or placebo for 2 years.</t>
    </r>
    <r>
      <rPr>
        <sz val="7"/>
        <color rgb="FF080907"/>
        <rFont val="AdvTimes"/>
        <charset val="1"/>
      </rPr>
      <t>[150] </t>
    </r>
    <r>
      <rPr>
        <sz val="10"/>
        <color rgb="FF080907"/>
        <rFont val="AdvTimes"/>
        <charset val="1"/>
      </rPr>
      <t>There was a sta- tistically nonsignificant trend to fewer disease exacerbations during antiviral treatment. </t>
    </r>
  </si>
  <si>
    <t>there is some evidence that uric acid as a major scavenger of ROS has a positive influence on MS. inosine results mainly from purine metabolism and is converted to uric acid via xanthine oxidase.</t>
  </si>
  <si>
    <t>There were no significant differences between the groups in terms of disability progression or relapse rate</t>
  </si>
  <si>
    <t>exerts antioxidative functions but it also affects the immune system directly.  It influences T-cell activation via interference with the interleukin 2 signaling pathway, inhibits nuclear factor-oB activation, and reduces the secretion of inflammatory cytokines</t>
  </si>
  <si>
    <t>The study was halted after 14 months due to elevated liver function tests in 5 of 7 patients, and 1 case of serious liver enzyme elevation (15 times above reference values) with concomitant bilirubin elevation</t>
  </si>
  <si>
    <t>Clinical_phenotype</t>
  </si>
  <si>
    <t>Drug block</t>
  </si>
  <si>
    <t>MS block</t>
  </si>
  <si>
    <t>Search_string_pubmed_formula</t>
  </si>
  <si>
    <t>Search_string_pubmed</t>
  </si>
  <si>
    <t>Pubmed Hits (March 26, 2023)</t>
  </si>
  <si>
    <t>Search_string_embase</t>
  </si>
  <si>
    <t>Embase Hits (March 26, 2023)</t>
  </si>
  <si>
    <t>Total hits</t>
  </si>
  <si>
    <t>Failed</t>
  </si>
  <si>
    <t>RRMS</t>
  </si>
  <si>
    <t>("abatacept" OR "BMS-188667" OR "BMS 188667" OR "BMS188667" OR "BMS-188667SC" OR "CTLA4-Ig" OR "hCTLA4-Ig-Bristol-Myers-Squibb" OR "ONO-4164" OR "ONO 4164" OR "ONO4164" OR "ONO-4164-IV" OR "ONO-4164-SC" OR "Orencia" OR "CTLA4-IG4m" OR "RG1046" OR "RG-1046" OR "RG 1046" OR "RG2077" OR "RG-2077" OR "RG 2077")</t>
  </si>
  <si>
    <t>(Lysolecithin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</si>
  <si>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</si>
  <si>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</si>
  <si>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("aciclovir" OR "acyclovir" OR "acycloguanosine")</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</si>
  <si>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</si>
  <si>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</si>
  <si>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("atacicept" OR "TACI-Ig")</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</si>
  <si>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</si>
  <si>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</si>
  <si>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("atorvastatin" OR "Lipitor")</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</si>
  <si>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</si>
  <si>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</si>
  <si>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 xml:space="preserve">Secondary Progressive MS and RRMS </t>
  </si>
  <si>
    <t>("Imilecleucel-T" OR "Tcelna" OR "Tovaxin")</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</si>
  <si>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</si>
  <si>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</si>
  <si>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("BGC 200134" OR "BGC-200134" OR "BGC200134" OR "Pleneva")</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</si>
  <si>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</si>
  <si>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</si>
  <si>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("BHT 3009" OR "BHT-3009" OR "BHT3009" OR "BHT-300904" OR "BHT 300904" OR "BHT300904")</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</si>
  <si>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</si>
  <si>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</si>
  <si>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("BX 471" OR "BX-471" OR "BX471" OR "BAY 865047" OR "BAY-865047" OR "BAY865047" OR "SH T 04268H" OR "SH T-04268H" OR "SH T04268H" OR "ZK-811752" OR "ZK 811752" OR "ZK811752")</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</si>
  <si>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</si>
  <si>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</si>
  <si>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("dirucotide" OR "MBP 8298" OR "MBP-8298" OR "MBP8298" OR "SF328" OR "SF 328" OR "SF-328")</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</si>
  <si>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</si>
  <si>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</si>
  <si>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("Efalizumab" OR  "Anti-CD11a monoclonal antibody" OR "HU 1124" OR "Hu1124" OR "Hu-1124" OR "Hu 1124" OR "Raptiva" OR "Xanelim")</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</si>
  <si>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</si>
  <si>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</si>
  <si>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epigallocatechin gallate; EGCG; epigallocatechin-3-gallate; (2R,3R)-3′,4′,5,5′,7-Pentahydroxyflavan-3-yl 3,4,5-trihydroxybenzoate; NLS1; Sunphenon</t>
  </si>
  <si>
    <t>("epigallocatechin gallate" OR "EGCG" OR "epigallocatechin-3-gallate" OR "Sunphenon")</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</si>
  <si>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</si>
  <si>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</si>
  <si>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("estriol" OR "oestriol" OR "estratriol" OR "theelol" OR "trihydroxyestrin" OR "trihydroxyoestrin")</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</si>
  <si>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</si>
  <si>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</si>
  <si>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("fingolimod" OR "FTY-720" OR "FTY720" OR "FTY 720" OR "Gilenia" OR "Gilenya" OR "Imusera" OR "TDI-132" OR "TDI132" OR "TDI 132")</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</si>
  <si>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</si>
  <si>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</si>
  <si>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("inosine" OR "Riboxinum" OR "Runihol" OR "Axosine")</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</si>
  <si>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</si>
  <si>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</si>
  <si>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("minocycline" OR "Minocin" OR "Minomycin" OR "Akamin" OR "Amzeeq" OR "RPX 602" OR "RPX-602" OR "RPX602" OR "DFD29" OR "DFD-29" OR "DFD 29" OR "HY-02" OR  "HY02" OR  "HY 02" OR "Meizuvo" OR "Ximino")</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</si>
  <si>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</si>
  <si>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</si>
  <si>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</si>
  <si>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</si>
  <si>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</si>
  <si>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("opicinumab" OR "BIIB033" OR "BIIB-033" OR "BIIB 033" OR "anti-LINGO" 1 OR "anti-LINGO-1 antibody")</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</si>
  <si>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</si>
  <si>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</si>
  <si>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("plozalizumab" OR "anti-CCR2 monoclonal antibody" OR "MLN-1202" OR "MLN1202" OR "MLN 1202" OR "TAK-202" OR "TAK 202" OR "TAK202")</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</si>
  <si>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</si>
  <si>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</si>
  <si>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("raltegravir" OR "Isentress" OR "L 900612" OR "L900612" OR "L-900612" OR "MK-0518" OR "MK 0518" OR "MK0518")</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</si>
  <si>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</si>
  <si>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</si>
  <si>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r>
      <rPr>
        <sz val="11"/>
        <color rgb="FF000000"/>
        <rFont val="Calibri"/>
      </rPr>
      <t>rituximab has received great interest after promising effects were observed in a clinical trial (HERMES) in RRMS patients [</t>
    </r>
    <r>
      <rPr>
        <sz val="10"/>
        <color rgb="FF0000FF"/>
        <rFont val="STIX"/>
      </rPr>
      <t>10</t>
    </r>
    <r>
      <rPr>
        <sz val="10"/>
        <color rgb="FF000000"/>
        <rFont val="STIX"/>
      </rPr>
      <t>]. However, in 2009, a placebo-controlled phase II/III trial (OLYMPUS) inves- tigating the effect of rituximab on disability progression in PPMS patients failed to meet the pSE </t>
    </r>
  </si>
  <si>
    <t>Primary and Secondary Progressive MS (is being studied for the use with RRMS at the moment: NCT05758831)</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</si>
  <si>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</si>
  <si>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</si>
  <si>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</si>
  <si>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Rosiglitazone; Avandia; BRL 49653; BRL 49653C; Rosiglitazone extended-release; Rosiglitazone maleate; Rosiglitazone XR; RSG XR</t>
  </si>
  <si>
    <t>("Rosiglitazone" OR "Avandia" OR "BRL 49653" OR "BRL 49653C")</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</si>
  <si>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</si>
  <si>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</si>
  <si>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("Rovelizumab" OR "23F2G" OR "Hu23F2G" OR "LeukArrest")</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</si>
  <si>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</si>
  <si>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</si>
  <si>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("tabalumab" OR "anti-BAFF Mab" OR "anti-BAFF monoclonal antibody" OR "anti-BAFF" OR "LY 2127399" OR "LY-2127399" OR "LY2127399")</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</si>
  <si>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</si>
  <si>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</si>
  <si>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("temelimab" OR "GENHP-01" OR "GNbAC1" OR "GNN001")</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</si>
  <si>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</si>
  <si>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</si>
  <si>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("tiplimotide" OR "CGP 77116" OR "CGP77116" OR "CGP-77116" OR "MSP 771" OR "MSP771" OR "MSP-771" OR "NBI 5788" OR "NBI5788" OR "NBI-5788")</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</si>
  <si>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</si>
  <si>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</si>
  <si>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("Toralizumab" OR "Anti-5c8 - IDEC" OR "Anti-CD154 - IDEC" OR "Anti-CD40L - IDEC" OR "Anti-gp39 - IDEC" OR "Anti-gp39 monoclonal antibody - IDEC" OR "Anti-T-BAM - IDEC" OR "Anti-TRAP - IDEC" OR "E 6040" OR "E-6040" OR "E6040" OR "IDEC 131" OR "IDEC131" OR "IDEC-131")</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</si>
  <si>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</si>
  <si>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</si>
  <si>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("CNTO 1275" OR "CNTO1275" OR "CNTO-1275" OR "ustekinumab" OR "anti-interleukin-12 p40 monoclonal antibody")</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</si>
  <si>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</si>
  <si>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</si>
  <si>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("vatelizumab" OR "CHR-1103" OR "CHR1103" OR "CHR 1103" OR "GBR 500" OR "GBR-500" OR "GBR500" OR "SAR 339658" OR "SAR-339658" OR "SAR339658" OR "TMC-2003" OR "TMC2003" OR "TMC 2003" OR "UNII-A4R7G50030" OR "UNIIA4R7G50030" OR "UNII A4R7G50030")</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</si>
  <si>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</si>
  <si>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</si>
  <si>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</si>
  <si>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</si>
  <si>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("alemtuzumab" OR "BX 1523" OR "BX1523" OR "BX-1523" OR "BXT-1523" OR "BXT 1523" OR "BXT1523" OR "anti-CD52 monoclonal antibody" OR "Campath" OR "Campath-1H" OR "LDP-03" OR "LDP03" OR "LDP 03" OR "Lemtrada" OR "MabCampath" OR "MabKampat" OR "Remniq")</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</si>
  <si>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</si>
  <si>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</si>
  <si>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("cladribine" OR "2-chloro-2-deoxyadenosine" OR "2-chlorodeoxyadenosine" OR "chlorodeoxyadenosine" OR "Intocel" OR "Leustat" OR "Leustatin" OR "Mavenclad" OR "Movectro" OR "Mylinax" OR "PRMavenclad" OR "RWJ-26251" OR "RWJ26251" OR "RWJ 26251")</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</si>
  <si>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</si>
  <si>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</si>
  <si>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("dimethyl fumarate" OR "BG00012" OR "BG-00012" OR "BG 00012" OR "LAS-41008" OR "LAS41008" OR "LAS 41008" OR "Skilarence" OR "FP-187" OR "FP187" OR "FP 187" OR "BG-12 oral fumarate" OR "FAG-201" OR "FAG 201" OR "FAG201" OR "Panaclar" OR "Tecfidera")</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</si>
  <si>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</si>
  <si>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</si>
  <si>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("4-aminopyridine" OR "4-pyridinamine" OR "4-pyridylamine" OR "fampridine" OR "dalfampridine" OR "Fampyra" OR "BIIB041" OR "BIIB-041" OR "BIIB 041")</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</si>
  <si>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</si>
  <si>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</si>
  <si>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("glatiramer acetate" OR "Copolymer 1" OR "Cop-1" OR "Copaxone" OR "Timexon" OR "BCD-063" OR "BCD063" OR "BCD 063" OR "copolymer-1" OR "LBS-102" OR "LBS 102" OR "LBS102" OR "MyeloXen" )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</si>
  <si>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("glatiramer acetate" OR "Copolymer 1" OR "Cop-1" OR "Copaxone" OR "Timexon" OR "BCD-063" OR "BCD063" OR "BCD 063" OR "copolymer-1" OR "LBS-102" OR "LBS 102" OR "LBS102" OR "MyeloXen" )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</si>
  <si>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("interferon-beta" OR "Interferon beta-1a" OR "interferon beta 1-alpha" OR "Avonex" OR "Rebif" OR "Extavia" OR "betaseron" OR "BAY86-5046" OR "NU100" OR "NU-100" OR "NU 100" OR "Baronferon" OR "Relonsiv")</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</si>
  <si>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</si>
  <si>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</si>
  <si>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("ALKS 8700" OR "ALKS8700" OR "BIIB098" OR "monomethyl fumarate" OR "diroximel fumarate" OR "Bafiertam" OR "Vumerity" OR "AKLS-MMF" OR "ALKS MMF" OR "RDC-1559" OR "RDC1559" OR "RDC 1559")</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</si>
  <si>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</si>
  <si>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</si>
  <si>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("ocrelizumab" OR "Ocrevus" OR "2H7-monoclonal-antibody" OR "humanised anti-CD20 mAb" OR "monoclonal-antibody-2H7" OR "PRO 70769" OR "PRO-70769" OR "PRO70769" OR "R 1594" OR "R-1594" OR "R1594" OR "RG 1594" OR "RG-1594" OR "RG-1594" OR "rhuMab 2H7" OR "RO4964913" OR "RO-4964913" OR "RO 4964913")</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</si>
  <si>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</si>
  <si>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</si>
  <si>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("ofatumumab" OR "Arzerra" OR "Kesimpta" OR "GSK-1841157" OR "GSK1841157" OR "GSK 1841157" OR "HuMax CD20" OR "OMB-157" OR "OMB157" OR "OMB 157")</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</si>
  <si>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</si>
  <si>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</si>
  <si>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("ozanimod" OR "BMS-986374" OR "BMS986374" OR "BMS 986374" OR "RPC-1063" OR "RPC1063" OR "RPC 1063" OR "Zeposia")</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</si>
  <si>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</si>
  <si>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</si>
  <si>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("peginterferon beta-1a" OR "BIIB017" OR "BIIB-017" OR "BIIB 017" OR "Plegridy" OR "pegylated interferon beta-1a" OR "PEG-IFN-beta" OR "PEG-interferon-beta" OR "Peginterferon-beta" OR "PEGylated-interferon beta" OR "TRK-560" OR "TRK 560" OR "TRK560" OR "BCD-054" OR "BCD 054" OR "BCD054" OR "Tenexia")</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</si>
  <si>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</si>
  <si>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</si>
  <si>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("ponesimod" OR "ACT-128800" OR "ACT128800" OR "ACT 128800" OR "Compound 8bo" OR "Ponvory" OR "RG 3477" OR "RG3477" OR "RG-3477")</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</si>
  <si>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</si>
  <si>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</si>
  <si>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("siponimod" OR "BAF-312" OR "BAF312" OR "BAF 312" OR "Mayzent" OR "NVP BAF312 AEA" OR "NVP-BAF312-NX")</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</si>
  <si>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</si>
  <si>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</si>
  <si>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("teriflunomide" OR "Aubagio" OR "A-77-1726" OR "AVE-1726" OR "HMR-1726" OR "HMR1726D" OR "RS-61980" OR "SU-0020")</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</si>
  <si>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</si>
  <si>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</si>
  <si>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No MS block preclinical</t>
  </si>
  <si>
    <t>Preclinical block no MS</t>
  </si>
  <si>
    <t>Pubmed hits</t>
  </si>
  <si>
    <t>(Lysolecithin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</si>
  <si>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</si>
  <si>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</si>
  <si>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</si>
  <si>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</si>
  <si>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</si>
  <si>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</si>
  <si>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</si>
  <si>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</si>
  <si>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</si>
  <si>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</si>
  <si>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</si>
  <si>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</si>
  <si>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</si>
  <si>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</si>
  <si>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</si>
  <si>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</si>
  <si>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</si>
  <si>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</si>
  <si>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</si>
  <si>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</si>
  <si>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</si>
  <si>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</si>
  <si>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</si>
  <si>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</si>
  <si>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</si>
  <si>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</si>
  <si>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("cholecalciferol" OR "vitamin D3" OR "Vitamin-D3" OR "colecalciferol" OR "7-dehydrocholesterol" OR "Deltius" OR "Dibase" OR "Thorens" OR "Vitamin D")</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</si>
  <si>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</si>
  <si>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</si>
  <si>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</si>
  <si>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</si>
  <si>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</si>
  <si>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</si>
  <si>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("glatiramer acetate" OR "Copolymer 1" OR "Cop-1" OR "Copaxone" OR "Timexon" OR "BCD-063" OR "BCD063" OR "BCD 063" OR "copolymer-1" OR "LBS-102" OR "LBS 102" OR "LBS102" OR "MyeloXen")</t>
  </si>
  <si>
    <t>("glatiramer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</si>
  <si>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</si>
  <si>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</si>
  <si>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</si>
  <si>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</si>
  <si>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</si>
  <si>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</si>
  <si>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</si>
  <si>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</si>
  <si>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</si>
  <si>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</si>
  <si>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Concat string</t>
  </si>
  <si>
    <t>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</si>
  <si>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t>
  </si>
  <si>
    <t>Model string</t>
  </si>
  <si>
    <t>(Lysolecithin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</si>
  <si>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MS RCT string</t>
  </si>
  <si>
    <t>(("multiple sclerosis") AND (randomized OR randomised OR controlled OR RCT))</t>
  </si>
  <si>
    <t>Concat preclinical drug string</t>
  </si>
  <si>
    <t>Final preclinical 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</si>
  <si>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</si>
  <si>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Concat clinical drug string</t>
  </si>
  <si>
    <t>Final clinical 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</si>
  <si>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(("multiple sclerosis") AND (randomized OR randomised OR controlled OR RCT))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</si>
</sst>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indexed="8"/>
      <name val="Calibri"/>
      <family val="2"/>
      <scheme val="minor"/>
    </font>
    <font>
      <b/>
      <sz val="11"/>
      <color indexed="8"/>
      <name val="Calibri"/>
      <family val="2"/>
      <scheme val="minor"/>
    </font>
    <font>
      <sz val="11"/>
      <color theme="5"/>
      <name val="Calibri"/>
      <family val="2"/>
      <scheme val="minor"/>
    </font>
    <font>
      <sz val="11"/>
      <name val="Calibri"/>
      <family val="2"/>
      <scheme val="minor"/>
    </font>
    <font>
      <sz val="11"/>
      <color rgb="FF444444"/>
      <name val="Calibri"/>
      <family val="2"/>
      <charset val="1"/>
    </font>
    <font>
      <sz val="10"/>
      <color rgb="FF333333"/>
      <name val="Helvetica Neue"/>
      <charset val="1"/>
    </font>
    <font>
      <sz val="11"/>
      <color rgb="FF0176C3"/>
      <name val="Calibri"/>
      <family val="2"/>
      <scheme val="minor"/>
    </font>
    <font>
      <sz val="7"/>
      <color rgb="FF0176C3"/>
      <name val="Calibri"/>
      <family val="2"/>
      <scheme val="minor"/>
    </font>
    <font>
      <sz val="10"/>
      <color rgb="FF333333"/>
      <name val="Helvetica Neue"/>
    </font>
    <font>
      <sz val="7"/>
      <color rgb="FF333333"/>
      <name val="Helvetica Neue"/>
    </font>
    <font>
      <u/>
      <sz val="11"/>
      <color theme="10"/>
      <name val="Calibri"/>
      <family val="2"/>
      <scheme val="minor"/>
    </font>
    <font>
      <sz val="11"/>
      <color rgb="FF000000"/>
      <name val="Calibri"/>
      <charset val="1"/>
    </font>
    <font>
      <sz val="10"/>
      <color rgb="FF080907"/>
      <name val="AdvTimes"/>
      <charset val="1"/>
    </font>
    <font>
      <sz val="9"/>
      <color rgb="FF080907"/>
      <name val="AdvTT3F84Ef53"/>
      <charset val="1"/>
    </font>
    <font>
      <sz val="9"/>
      <color rgb="FF080907"/>
      <name val="AdvP1484"/>
      <charset val="1"/>
    </font>
    <font>
      <sz val="7"/>
      <color rgb="FF080907"/>
      <name val="AdvTimes"/>
      <charset val="1"/>
    </font>
    <font>
      <sz val="10"/>
      <color rgb="FF080907"/>
      <name val="Advsymbol"/>
      <charset val="1"/>
    </font>
    <font>
      <sz val="11"/>
      <color rgb="FF000000"/>
      <name val="Calibri"/>
    </font>
    <font>
      <sz val="12"/>
      <color rgb="FF000000"/>
      <name val="ArialMT"/>
      <charset val="1"/>
    </font>
    <font>
      <sz val="10"/>
      <color rgb="FF0000FF"/>
      <name val="STIX"/>
    </font>
    <font>
      <sz val="10"/>
      <color rgb="FF000000"/>
      <name val="STIX"/>
    </font>
    <font>
      <sz val="11"/>
      <color indexed="8"/>
      <name val="Calibri"/>
      <family val="2"/>
    </font>
  </fonts>
  <fills count="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16">
    <xf numFmtId="0" fontId="0" fillId="0" borderId="0" xfId="0"/>
    <xf numFmtId="0" fontId="1" fillId="0" borderId="0" xfId="0" applyFont="1"/>
    <xf numFmtId="0" fontId="11" fillId="0" borderId="0" xfId="0" applyFont="1"/>
    <xf numFmtId="0" fontId="18" fillId="0" borderId="0" xfId="0" applyFont="1" applyAlignment="1">
      <alignment wrapText="1"/>
    </xf>
    <xf numFmtId="0" fontId="1" fillId="2" borderId="0" xfId="0" applyFont="1" applyFill="1"/>
    <xf numFmtId="0" fontId="0" fillId="2" borderId="0" xfId="0" applyFill="1"/>
    <xf numFmtId="0" fontId="0" fillId="3" borderId="0" xfId="0" applyFill="1"/>
    <xf numFmtId="0" fontId="4" fillId="3" borderId="0" xfId="0" applyFont="1" applyFill="1"/>
    <xf numFmtId="0" fontId="11" fillId="3" borderId="0" xfId="0" applyFont="1" applyFill="1"/>
    <xf numFmtId="0" fontId="3" fillId="3" borderId="0" xfId="0" applyFont="1" applyFill="1"/>
    <xf numFmtId="0" fontId="10" fillId="3" borderId="0" xfId="1" applyFill="1"/>
    <xf numFmtId="0" fontId="5" fillId="3" borderId="0" xfId="0" applyFont="1" applyFill="1"/>
    <xf numFmtId="0" fontId="8" fillId="3" borderId="0" xfId="0" applyFont="1" applyFill="1"/>
    <xf numFmtId="0" fontId="21" fillId="3" borderId="0" xfId="0" applyFont="1" applyFill="1"/>
    <xf numFmtId="0" fontId="6" fillId="3" borderId="0" xfId="0" applyFont="1" applyFill="1" applyAlignment="1">
      <alignment wrapText="1"/>
    </xf>
    <xf numFmtId="0" fontId="7" fillId="3"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2165/11537160-000000000-00000" TargetMode="External"/><Relationship Id="rId3" Type="http://schemas.openxmlformats.org/officeDocument/2006/relationships/hyperlink" Target="https://doi.org/10.1007/s40259-020-00435-w" TargetMode="External"/><Relationship Id="rId7" Type="http://schemas.openxmlformats.org/officeDocument/2006/relationships/hyperlink" Target="https://doi.org/10.2165/11537160-000000000-00000" TargetMode="External"/><Relationship Id="rId12" Type="http://schemas.openxmlformats.org/officeDocument/2006/relationships/printerSettings" Target="../printerSettings/printerSettings1.bin"/><Relationship Id="rId2" Type="http://schemas.openxmlformats.org/officeDocument/2006/relationships/hyperlink" Target="https://doi.org/10.1007/s40259-020-00435-w" TargetMode="External"/><Relationship Id="rId1" Type="http://schemas.openxmlformats.org/officeDocument/2006/relationships/hyperlink" Target="https://doi.org/10.1007/s40259-020-00435-w" TargetMode="External"/><Relationship Id="rId6" Type="http://schemas.openxmlformats.org/officeDocument/2006/relationships/hyperlink" Target="https://doi.org/10.2165/11537160-000000000-00000" TargetMode="External"/><Relationship Id="rId11" Type="http://schemas.openxmlformats.org/officeDocument/2006/relationships/hyperlink" Target="http://dx.doi.org/10.1080/14737175.2016.1176531" TargetMode="External"/><Relationship Id="rId5" Type="http://schemas.openxmlformats.org/officeDocument/2006/relationships/hyperlink" Target="https://doi.org/10.2165/11537160-000000000-00000" TargetMode="External"/><Relationship Id="rId10" Type="http://schemas.openxmlformats.org/officeDocument/2006/relationships/hyperlink" Target="http://dx.doi.org/10.1080/14737175.2016.1176531" TargetMode="External"/><Relationship Id="rId4" Type="http://schemas.openxmlformats.org/officeDocument/2006/relationships/hyperlink" Target="https://doi.org/10.1007/s40259-020-00435-w" TargetMode="External"/><Relationship Id="rId9" Type="http://schemas.openxmlformats.org/officeDocument/2006/relationships/hyperlink" Target="https://doi.org/10.2165/11537160-000000000-00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8229-4C2A-4295-918A-084A71DF2F1C}">
  <dimension ref="A1:AC52"/>
  <sheetViews>
    <sheetView tabSelected="1" zoomScale="90" zoomScaleNormal="90" workbookViewId="0">
      <selection activeCell="M47" sqref="M47"/>
    </sheetView>
  </sheetViews>
  <sheetFormatPr defaultColWidth="8.77734375" defaultRowHeight="14.4"/>
  <cols>
    <col min="1" max="1" width="122.109375" customWidth="1"/>
    <col min="2" max="2" width="18.109375" customWidth="1"/>
    <col min="3" max="3" width="9.6640625" customWidth="1"/>
    <col min="4" max="4" width="19.44140625" bestFit="1" customWidth="1"/>
    <col min="5" max="5" width="7.44140625" customWidth="1"/>
    <col min="6" max="6" width="8" customWidth="1"/>
    <col min="7" max="7" width="20.6640625" customWidth="1"/>
    <col min="8" max="8" width="17.6640625" customWidth="1"/>
    <col min="9" max="9" width="15.77734375" customWidth="1"/>
    <col min="10" max="10" width="33.44140625" customWidth="1"/>
    <col min="11" max="11" width="20.109375" customWidth="1"/>
    <col min="16" max="17" width="8.77734375" style="5"/>
    <col min="18" max="18" width="93.44140625" customWidth="1"/>
    <col min="20" max="20" width="36.6640625" customWidth="1"/>
    <col min="21" max="21" width="43" customWidth="1"/>
  </cols>
  <sheetData>
    <row r="1" spans="1:29" s="1" customFormat="1">
      <c r="A1" s="1" t="s">
        <v>65</v>
      </c>
      <c r="B1" s="1" t="s">
        <v>66</v>
      </c>
      <c r="C1" s="1" t="s">
        <v>67</v>
      </c>
      <c r="D1" s="1" t="s">
        <v>68</v>
      </c>
      <c r="E1" s="1" t="s">
        <v>69</v>
      </c>
      <c r="F1" s="1" t="s">
        <v>70</v>
      </c>
      <c r="G1" s="1" t="s">
        <v>71</v>
      </c>
      <c r="H1" s="1" t="s">
        <v>152</v>
      </c>
      <c r="I1" s="1" t="s">
        <v>153</v>
      </c>
      <c r="J1" s="1" t="s">
        <v>7</v>
      </c>
      <c r="K1" s="1" t="s">
        <v>154</v>
      </c>
      <c r="L1" s="1" t="s">
        <v>155</v>
      </c>
      <c r="M1" s="1" t="s">
        <v>8</v>
      </c>
      <c r="N1" s="1" t="s">
        <v>156</v>
      </c>
      <c r="O1" s="1" t="s">
        <v>7</v>
      </c>
      <c r="P1" s="4" t="s">
        <v>209</v>
      </c>
      <c r="Q1" s="4" t="s">
        <v>18</v>
      </c>
      <c r="R1" s="1" t="s">
        <v>210</v>
      </c>
      <c r="S1" s="1" t="s">
        <v>211</v>
      </c>
      <c r="T1" s="1" t="s">
        <v>212</v>
      </c>
      <c r="U1" s="1" t="s">
        <v>213</v>
      </c>
      <c r="V1" s="1" t="s">
        <v>214</v>
      </c>
      <c r="W1" s="1" t="s">
        <v>215</v>
      </c>
      <c r="X1" s="1" t="s">
        <v>216</v>
      </c>
      <c r="Y1" s="1" t="s">
        <v>217</v>
      </c>
      <c r="Z1" s="1" t="s">
        <v>353</v>
      </c>
      <c r="AA1" s="1" t="s">
        <v>354</v>
      </c>
      <c r="AC1" s="1" t="s">
        <v>355</v>
      </c>
    </row>
    <row r="2" spans="1:29" s="6" customFormat="1">
      <c r="A2" s="6" t="s">
        <v>78</v>
      </c>
      <c r="B2" s="6" t="s">
        <v>79</v>
      </c>
      <c r="C2" s="6" t="s">
        <v>80</v>
      </c>
      <c r="D2" s="6" t="s">
        <v>81</v>
      </c>
      <c r="E2" s="6" t="s">
        <v>74</v>
      </c>
      <c r="F2" s="6" t="s">
        <v>76</v>
      </c>
      <c r="G2" s="6" t="s">
        <v>77</v>
      </c>
      <c r="I2" s="6" t="s">
        <v>158</v>
      </c>
      <c r="J2" s="7" t="s">
        <v>160</v>
      </c>
      <c r="K2" s="6" t="s">
        <v>161</v>
      </c>
      <c r="L2" s="6" t="s">
        <v>74</v>
      </c>
      <c r="N2" s="6" t="s">
        <v>6</v>
      </c>
      <c r="O2" s="6" t="s">
        <v>218</v>
      </c>
      <c r="P2" s="6" t="s">
        <v>219</v>
      </c>
      <c r="Q2" s="6" t="s">
        <v>74</v>
      </c>
      <c r="R2" s="6" t="s">
        <v>220</v>
      </c>
      <c r="S2" s="6" t="s">
        <v>221</v>
      </c>
      <c r="T2" s="6" t="str">
        <f>_xlfn.CONCAT(R2, " AND ", S2)</f>
        <v>("abatacept"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 s="6" t="s">
        <v>222</v>
      </c>
      <c r="V2" s="6">
        <v>85</v>
      </c>
      <c r="W2" s="6" t="s">
        <v>223</v>
      </c>
      <c r="X2" s="6">
        <v>429</v>
      </c>
      <c r="Y2" s="6">
        <f>X2+V2</f>
        <v>514</v>
      </c>
      <c r="Z2" s="6" t="s">
        <v>356</v>
      </c>
      <c r="AA2" s="6" t="str">
        <f>_xlfn.CONCAT(R2, " AND ",Z2)</f>
        <v>("abatacept"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 s="6" t="s">
        <v>357</v>
      </c>
      <c r="AC2" s="6">
        <v>44</v>
      </c>
    </row>
    <row r="3" spans="1:29" s="6" customFormat="1">
      <c r="A3" s="6" t="s">
        <v>28</v>
      </c>
      <c r="B3" s="6" t="s">
        <v>9</v>
      </c>
      <c r="D3" s="6" t="s">
        <v>203</v>
      </c>
      <c r="I3" s="8" t="s">
        <v>163</v>
      </c>
      <c r="J3" s="6" t="s">
        <v>204</v>
      </c>
      <c r="K3" s="6" t="s">
        <v>166</v>
      </c>
      <c r="L3" s="6" t="s">
        <v>74</v>
      </c>
      <c r="N3" s="6" t="s">
        <v>6</v>
      </c>
      <c r="O3" s="6" t="s">
        <v>218</v>
      </c>
      <c r="P3" s="6" t="s">
        <v>219</v>
      </c>
      <c r="Q3" s="6" t="s">
        <v>74</v>
      </c>
      <c r="R3" s="6" t="s">
        <v>224</v>
      </c>
      <c r="S3" s="6" t="s">
        <v>221</v>
      </c>
      <c r="T3" s="6" t="str">
        <f t="shared" ref="T3:T44" si="0">_xlfn.CONCAT(R3, " AND ", S3)</f>
        <v>("aciclovir"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 s="6" t="s">
        <v>225</v>
      </c>
      <c r="V3" s="6">
        <v>48</v>
      </c>
      <c r="W3" s="6" t="s">
        <v>226</v>
      </c>
      <c r="X3" s="6">
        <v>564</v>
      </c>
      <c r="Y3" s="6">
        <f t="shared" ref="Y3:Y44" si="1">X3+V3</f>
        <v>612</v>
      </c>
      <c r="Z3" s="6" t="s">
        <v>356</v>
      </c>
      <c r="AA3" s="6" t="str">
        <f t="shared" ref="AA3:AA44" si="2">_xlfn.CONCAT(R3, " AND ",Z3)</f>
        <v>("aciclovir"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 s="6" t="s">
        <v>358</v>
      </c>
      <c r="AC3" s="6">
        <v>4</v>
      </c>
    </row>
    <row r="4" spans="1:29" s="6" customFormat="1">
      <c r="A4" s="6" t="s">
        <v>11</v>
      </c>
      <c r="B4" s="6" t="s">
        <v>10</v>
      </c>
      <c r="C4" s="6" t="s">
        <v>89</v>
      </c>
      <c r="D4" s="6" t="s">
        <v>90</v>
      </c>
      <c r="E4" s="9" t="s">
        <v>76</v>
      </c>
      <c r="F4" s="9" t="s">
        <v>76</v>
      </c>
      <c r="G4" s="6" t="s">
        <v>77</v>
      </c>
      <c r="I4" s="6" t="s">
        <v>158</v>
      </c>
      <c r="J4" s="6" t="s">
        <v>162</v>
      </c>
      <c r="K4" s="6" t="s">
        <v>161</v>
      </c>
      <c r="L4" s="6" t="s">
        <v>74</v>
      </c>
      <c r="N4" s="6" t="s">
        <v>6</v>
      </c>
      <c r="O4" s="6" t="s">
        <v>218</v>
      </c>
      <c r="P4" s="6" t="s">
        <v>219</v>
      </c>
      <c r="Q4" s="6" t="s">
        <v>74</v>
      </c>
      <c r="R4" s="6" t="s">
        <v>227</v>
      </c>
      <c r="S4" s="6" t="s">
        <v>221</v>
      </c>
      <c r="T4" s="6" t="str">
        <f t="shared" si="0"/>
        <v>("atacicept"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 s="6" t="s">
        <v>228</v>
      </c>
      <c r="V4" s="6">
        <v>30</v>
      </c>
      <c r="W4" s="6" t="s">
        <v>229</v>
      </c>
      <c r="X4" s="6">
        <v>159</v>
      </c>
      <c r="Y4" s="6">
        <f t="shared" si="1"/>
        <v>189</v>
      </c>
      <c r="Z4" s="6" t="s">
        <v>356</v>
      </c>
      <c r="AA4" s="6" t="str">
        <f t="shared" si="2"/>
        <v>("atacicept"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 s="6" t="s">
        <v>359</v>
      </c>
      <c r="AC4" s="6">
        <v>4</v>
      </c>
    </row>
    <row r="5" spans="1:29" s="6" customFormat="1">
      <c r="A5" s="6" t="s">
        <v>32</v>
      </c>
      <c r="B5" s="6" t="s">
        <v>91</v>
      </c>
      <c r="C5" s="6" t="s">
        <v>92</v>
      </c>
      <c r="D5" s="6" t="s">
        <v>93</v>
      </c>
      <c r="E5" s="9" t="s">
        <v>76</v>
      </c>
      <c r="F5" s="9" t="s">
        <v>76</v>
      </c>
      <c r="G5" s="6" t="s">
        <v>77</v>
      </c>
      <c r="I5" s="10" t="s">
        <v>163</v>
      </c>
      <c r="J5" s="11" t="s">
        <v>164</v>
      </c>
      <c r="K5" s="6" t="s">
        <v>161</v>
      </c>
      <c r="L5" s="6" t="s">
        <v>74</v>
      </c>
      <c r="N5" s="6" t="s">
        <v>6</v>
      </c>
      <c r="O5" s="6" t="s">
        <v>218</v>
      </c>
      <c r="P5" s="6" t="s">
        <v>219</v>
      </c>
      <c r="Q5" s="6" t="s">
        <v>74</v>
      </c>
      <c r="R5" s="6" t="s">
        <v>230</v>
      </c>
      <c r="S5" s="6" t="s">
        <v>221</v>
      </c>
      <c r="T5" s="6" t="str">
        <f t="shared" si="0"/>
        <v>("atorvastatin"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5" s="6" t="s">
        <v>231</v>
      </c>
      <c r="V5" s="6">
        <v>64</v>
      </c>
      <c r="W5" s="6" t="s">
        <v>232</v>
      </c>
      <c r="X5" s="6">
        <v>442</v>
      </c>
      <c r="Y5" s="6">
        <f t="shared" si="1"/>
        <v>506</v>
      </c>
      <c r="Z5" s="6" t="s">
        <v>356</v>
      </c>
      <c r="AA5" s="6" t="str">
        <f t="shared" si="2"/>
        <v>("atorvastatin"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5" s="6" t="s">
        <v>360</v>
      </c>
      <c r="AC5" s="6">
        <v>27</v>
      </c>
    </row>
    <row r="6" spans="1:29" s="6" customFormat="1">
      <c r="A6" s="6" t="s">
        <v>51</v>
      </c>
      <c r="B6" s="6" t="s">
        <v>117</v>
      </c>
      <c r="D6" s="6" t="s">
        <v>188</v>
      </c>
      <c r="I6" s="10" t="s">
        <v>169</v>
      </c>
      <c r="J6" s="6" t="s">
        <v>189</v>
      </c>
      <c r="K6" s="6" t="s">
        <v>166</v>
      </c>
      <c r="L6" s="6" t="s">
        <v>173</v>
      </c>
      <c r="M6" s="6" t="s">
        <v>170</v>
      </c>
      <c r="N6" s="6" t="s">
        <v>6</v>
      </c>
      <c r="O6" s="6" t="s">
        <v>218</v>
      </c>
      <c r="P6" s="6" t="s">
        <v>233</v>
      </c>
      <c r="Q6" s="6" t="s">
        <v>74</v>
      </c>
      <c r="R6" s="6" t="s">
        <v>234</v>
      </c>
      <c r="S6" s="6" t="s">
        <v>221</v>
      </c>
      <c r="T6" s="6" t="str">
        <f t="shared" si="0"/>
        <v>("Imilecleucel-T"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6" s="6" t="s">
        <v>235</v>
      </c>
      <c r="V6" s="6">
        <v>6</v>
      </c>
      <c r="W6" s="6" t="s">
        <v>236</v>
      </c>
      <c r="X6" s="6">
        <v>33</v>
      </c>
      <c r="Y6" s="6">
        <f t="shared" si="1"/>
        <v>39</v>
      </c>
      <c r="Z6" s="6" t="s">
        <v>356</v>
      </c>
      <c r="AA6" s="6" t="str">
        <f t="shared" si="2"/>
        <v>("Imilecleucel-T"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6" s="6" t="s">
        <v>361</v>
      </c>
      <c r="AC6" s="6">
        <v>0</v>
      </c>
    </row>
    <row r="7" spans="1:29" s="6" customFormat="1">
      <c r="A7" s="6" t="s">
        <v>40</v>
      </c>
      <c r="B7" s="6" t="s">
        <v>96</v>
      </c>
      <c r="C7" s="6" t="s">
        <v>97</v>
      </c>
      <c r="D7" s="6" t="s">
        <v>98</v>
      </c>
      <c r="E7" s="6" t="s">
        <v>76</v>
      </c>
      <c r="F7" s="6" t="s">
        <v>76</v>
      </c>
      <c r="G7" s="6" t="s">
        <v>77</v>
      </c>
      <c r="I7" s="6" t="s">
        <v>158</v>
      </c>
      <c r="J7" s="11" t="s">
        <v>165</v>
      </c>
      <c r="K7" s="6" t="s">
        <v>166</v>
      </c>
      <c r="L7" s="6" t="s">
        <v>74</v>
      </c>
      <c r="N7" s="6" t="s">
        <v>6</v>
      </c>
      <c r="O7" s="6" t="s">
        <v>218</v>
      </c>
      <c r="P7" s="6" t="s">
        <v>219</v>
      </c>
      <c r="Q7" s="6" t="s">
        <v>74</v>
      </c>
      <c r="R7" s="6" t="s">
        <v>237</v>
      </c>
      <c r="S7" s="6" t="s">
        <v>221</v>
      </c>
      <c r="T7" s="6" t="str">
        <f t="shared" si="0"/>
        <v>("BGC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7" s="6" t="s">
        <v>238</v>
      </c>
      <c r="V7" s="6">
        <v>0</v>
      </c>
      <c r="W7" s="6" t="s">
        <v>239</v>
      </c>
      <c r="X7" s="6">
        <v>0</v>
      </c>
      <c r="Y7" s="6">
        <f t="shared" si="1"/>
        <v>0</v>
      </c>
      <c r="Z7" s="6" t="s">
        <v>356</v>
      </c>
      <c r="AA7" s="6" t="str">
        <f t="shared" si="2"/>
        <v>("BGC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7" s="6" t="s">
        <v>362</v>
      </c>
      <c r="AC7" s="6">
        <v>0</v>
      </c>
    </row>
    <row r="8" spans="1:29" s="6" customFormat="1">
      <c r="A8" s="6" t="s">
        <v>50</v>
      </c>
      <c r="B8" s="9" t="s">
        <v>13</v>
      </c>
      <c r="C8" s="9" t="s">
        <v>99</v>
      </c>
      <c r="D8" s="9" t="s">
        <v>100</v>
      </c>
      <c r="E8" s="9" t="s">
        <v>76</v>
      </c>
      <c r="F8" s="9" t="s">
        <v>76</v>
      </c>
      <c r="G8" s="6" t="s">
        <v>77</v>
      </c>
      <c r="I8" s="10" t="s">
        <v>163</v>
      </c>
      <c r="J8" s="11" t="s">
        <v>167</v>
      </c>
      <c r="K8" s="6" t="s">
        <v>166</v>
      </c>
      <c r="L8" s="6" t="s">
        <v>74</v>
      </c>
      <c r="N8" s="6" t="s">
        <v>6</v>
      </c>
      <c r="O8" s="6" t="s">
        <v>218</v>
      </c>
      <c r="P8" s="6" t="s">
        <v>219</v>
      </c>
      <c r="Q8" s="6" t="s">
        <v>74</v>
      </c>
      <c r="R8" s="6" t="s">
        <v>240</v>
      </c>
      <c r="S8" s="6" t="s">
        <v>221</v>
      </c>
      <c r="T8" s="6" t="str">
        <f t="shared" si="0"/>
        <v>("BHT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8" s="6" t="s">
        <v>241</v>
      </c>
      <c r="V8" s="6">
        <v>10</v>
      </c>
      <c r="W8" s="6" t="s">
        <v>242</v>
      </c>
      <c r="X8" s="6">
        <v>53</v>
      </c>
      <c r="Y8" s="6">
        <f t="shared" si="1"/>
        <v>63</v>
      </c>
      <c r="Z8" s="6" t="s">
        <v>356</v>
      </c>
      <c r="AA8" s="6" t="str">
        <f t="shared" si="2"/>
        <v>("BHT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8" s="6" t="s">
        <v>363</v>
      </c>
      <c r="AC8" s="6">
        <v>3</v>
      </c>
    </row>
    <row r="9" spans="1:29" s="6" customFormat="1">
      <c r="A9" s="6" t="s">
        <v>145</v>
      </c>
      <c r="B9" s="6" t="s">
        <v>146</v>
      </c>
      <c r="D9" s="6" t="s">
        <v>196</v>
      </c>
      <c r="I9" s="10" t="s">
        <v>163</v>
      </c>
      <c r="J9" s="6" t="s">
        <v>197</v>
      </c>
      <c r="K9" s="6" t="s">
        <v>166</v>
      </c>
      <c r="L9" s="6" t="s">
        <v>74</v>
      </c>
      <c r="N9" s="6" t="s">
        <v>6</v>
      </c>
      <c r="O9" s="6" t="s">
        <v>218</v>
      </c>
      <c r="P9" s="6" t="s">
        <v>219</v>
      </c>
      <c r="Q9" s="6" t="s">
        <v>74</v>
      </c>
      <c r="R9" s="6" t="s">
        <v>243</v>
      </c>
      <c r="S9" s="6" t="s">
        <v>221</v>
      </c>
      <c r="T9" s="6" t="str">
        <f t="shared" si="0"/>
        <v>("BX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9" s="6" t="s">
        <v>244</v>
      </c>
      <c r="V9" s="6">
        <v>312</v>
      </c>
      <c r="W9" s="6" t="s">
        <v>245</v>
      </c>
      <c r="X9" s="6">
        <v>74</v>
      </c>
      <c r="Y9" s="6">
        <f t="shared" si="1"/>
        <v>386</v>
      </c>
      <c r="Z9" s="6" t="s">
        <v>356</v>
      </c>
      <c r="AA9" s="6" t="str">
        <f t="shared" si="2"/>
        <v>("BX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9" s="6" t="s">
        <v>364</v>
      </c>
      <c r="AC9" s="6">
        <v>105</v>
      </c>
    </row>
    <row r="10" spans="1:29" s="6" customFormat="1">
      <c r="A10" s="6" t="s">
        <v>34</v>
      </c>
      <c r="B10" s="9" t="s">
        <v>106</v>
      </c>
      <c r="C10" s="6" t="s">
        <v>107</v>
      </c>
      <c r="D10" s="6" t="s">
        <v>108</v>
      </c>
      <c r="E10" s="9" t="s">
        <v>76</v>
      </c>
      <c r="F10" s="9" t="s">
        <v>76</v>
      </c>
      <c r="G10" s="9" t="s">
        <v>77</v>
      </c>
      <c r="I10" s="6" t="s">
        <v>158</v>
      </c>
      <c r="J10" s="11" t="s">
        <v>171</v>
      </c>
      <c r="K10" s="6" t="s">
        <v>166</v>
      </c>
      <c r="L10" s="6" t="s">
        <v>74</v>
      </c>
      <c r="N10" s="6" t="s">
        <v>6</v>
      </c>
      <c r="O10" s="6" t="s">
        <v>218</v>
      </c>
      <c r="P10" s="6" t="s">
        <v>233</v>
      </c>
      <c r="Q10" s="6" t="s">
        <v>74</v>
      </c>
      <c r="R10" s="6" t="s">
        <v>246</v>
      </c>
      <c r="S10" s="6" t="s">
        <v>221</v>
      </c>
      <c r="T10" s="6" t="str">
        <f t="shared" si="0"/>
        <v>("dirucotide"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0" s="6" t="s">
        <v>247</v>
      </c>
      <c r="V10" s="6">
        <v>12</v>
      </c>
      <c r="W10" s="6" t="s">
        <v>248</v>
      </c>
      <c r="X10" s="6">
        <v>91</v>
      </c>
      <c r="Y10" s="6">
        <f t="shared" si="1"/>
        <v>103</v>
      </c>
      <c r="Z10" s="6" t="s">
        <v>356</v>
      </c>
      <c r="AA10" s="6" t="str">
        <f t="shared" si="2"/>
        <v>("dirucotide"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0" s="6" t="s">
        <v>365</v>
      </c>
      <c r="AC10" s="6">
        <v>1</v>
      </c>
    </row>
    <row r="11" spans="1:29" s="6" customFormat="1">
      <c r="A11" s="6" t="s">
        <v>143</v>
      </c>
      <c r="B11" s="6" t="s">
        <v>144</v>
      </c>
      <c r="D11" s="6" t="s">
        <v>198</v>
      </c>
      <c r="I11" s="8" t="s">
        <v>163</v>
      </c>
      <c r="J11" s="6" t="s">
        <v>200</v>
      </c>
      <c r="K11" s="6" t="s">
        <v>192</v>
      </c>
      <c r="L11" s="6" t="s">
        <v>74</v>
      </c>
      <c r="N11" s="6" t="s">
        <v>6</v>
      </c>
      <c r="O11" s="6" t="s">
        <v>218</v>
      </c>
      <c r="P11" s="6" t="s">
        <v>219</v>
      </c>
      <c r="Q11" s="6" t="s">
        <v>74</v>
      </c>
      <c r="R11" s="6" t="s">
        <v>249</v>
      </c>
      <c r="S11" s="6" t="s">
        <v>221</v>
      </c>
      <c r="T11" s="6" t="str">
        <f t="shared" si="0"/>
        <v>("Efalizumab"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1" s="6" t="s">
        <v>250</v>
      </c>
      <c r="V11" s="6">
        <v>24</v>
      </c>
      <c r="W11" s="6" t="s">
        <v>251</v>
      </c>
      <c r="X11" s="6">
        <v>355</v>
      </c>
      <c r="Y11" s="6">
        <f t="shared" si="1"/>
        <v>379</v>
      </c>
      <c r="Z11" s="6" t="s">
        <v>356</v>
      </c>
      <c r="AA11" s="6" t="str">
        <f t="shared" si="2"/>
        <v>("Efalizumab"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1" s="6" t="s">
        <v>366</v>
      </c>
      <c r="AC11" s="6">
        <v>1</v>
      </c>
    </row>
    <row r="12" spans="1:29" s="6" customFormat="1">
      <c r="A12" s="6" t="s">
        <v>252</v>
      </c>
      <c r="B12" s="6" t="s">
        <v>109</v>
      </c>
      <c r="D12" s="6" t="s">
        <v>207</v>
      </c>
      <c r="I12" s="8" t="s">
        <v>174</v>
      </c>
      <c r="J12" s="6" t="s">
        <v>208</v>
      </c>
      <c r="K12" s="6" t="s">
        <v>192</v>
      </c>
      <c r="L12" s="6" t="s">
        <v>74</v>
      </c>
      <c r="N12" s="6" t="s">
        <v>6</v>
      </c>
      <c r="O12" s="6" t="s">
        <v>218</v>
      </c>
      <c r="P12" s="6" t="s">
        <v>219</v>
      </c>
      <c r="Q12" s="6" t="s">
        <v>74</v>
      </c>
      <c r="R12" s="6" t="s">
        <v>253</v>
      </c>
      <c r="S12" s="6" t="s">
        <v>221</v>
      </c>
      <c r="T12" s="6" t="str">
        <f t="shared" si="0"/>
        <v>("epigallocatechin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2" s="6" t="s">
        <v>254</v>
      </c>
      <c r="V12" s="6">
        <v>48</v>
      </c>
      <c r="W12" s="6" t="s">
        <v>255</v>
      </c>
      <c r="X12" s="6">
        <v>165</v>
      </c>
      <c r="Y12" s="6">
        <f t="shared" si="1"/>
        <v>213</v>
      </c>
      <c r="Z12" s="6" t="s">
        <v>356</v>
      </c>
      <c r="AA12" s="6" t="str">
        <f t="shared" si="2"/>
        <v>("epigallocatechin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2" s="6" t="s">
        <v>367</v>
      </c>
      <c r="AC12" s="6">
        <v>19</v>
      </c>
    </row>
    <row r="13" spans="1:29" s="6" customFormat="1">
      <c r="A13" s="6" t="s">
        <v>19</v>
      </c>
      <c r="B13" s="9" t="s">
        <v>20</v>
      </c>
      <c r="C13" s="6" t="s">
        <v>110</v>
      </c>
      <c r="D13" s="6" t="s">
        <v>111</v>
      </c>
      <c r="E13" s="9" t="s">
        <v>76</v>
      </c>
      <c r="F13" s="9" t="s">
        <v>76</v>
      </c>
      <c r="G13" s="9" t="s">
        <v>77</v>
      </c>
      <c r="I13" s="6" t="s">
        <v>158</v>
      </c>
      <c r="J13" s="12" t="s">
        <v>172</v>
      </c>
      <c r="K13" s="6" t="s">
        <v>166</v>
      </c>
      <c r="L13" s="6" t="s">
        <v>74</v>
      </c>
      <c r="N13" s="6" t="s">
        <v>6</v>
      </c>
      <c r="O13" s="6" t="s">
        <v>218</v>
      </c>
      <c r="P13" s="6" t="s">
        <v>219</v>
      </c>
      <c r="Q13" s="6" t="s">
        <v>74</v>
      </c>
      <c r="R13" s="6" t="s">
        <v>256</v>
      </c>
      <c r="S13" s="6" t="s">
        <v>221</v>
      </c>
      <c r="T13" s="6" t="str">
        <f t="shared" si="0"/>
        <v>("estriol"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3" s="6" t="s">
        <v>257</v>
      </c>
      <c r="V13" s="6">
        <v>48</v>
      </c>
      <c r="W13" s="6" t="s">
        <v>258</v>
      </c>
      <c r="X13" s="6">
        <v>191</v>
      </c>
      <c r="Y13" s="6">
        <f t="shared" si="1"/>
        <v>239</v>
      </c>
      <c r="Z13" s="6" t="s">
        <v>356</v>
      </c>
      <c r="AA13" s="6" t="str">
        <f t="shared" si="2"/>
        <v>("estriol"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3" s="6" t="s">
        <v>368</v>
      </c>
      <c r="AC13" s="6">
        <v>22</v>
      </c>
    </row>
    <row r="14" spans="1:29" s="6" customFormat="1">
      <c r="A14" s="6" t="s">
        <v>30</v>
      </c>
      <c r="B14" s="6" t="s">
        <v>29</v>
      </c>
      <c r="D14" s="6" t="s">
        <v>205</v>
      </c>
      <c r="I14" s="8" t="s">
        <v>174</v>
      </c>
      <c r="J14" s="6" t="s">
        <v>206</v>
      </c>
      <c r="K14" s="6" t="s">
        <v>166</v>
      </c>
      <c r="L14" s="6" t="s">
        <v>74</v>
      </c>
      <c r="N14" s="6" t="s">
        <v>6</v>
      </c>
      <c r="O14" s="6" t="s">
        <v>218</v>
      </c>
      <c r="P14" s="6" t="s">
        <v>219</v>
      </c>
      <c r="Q14" s="6" t="s">
        <v>74</v>
      </c>
      <c r="R14" s="6" t="s">
        <v>262</v>
      </c>
      <c r="S14" s="6" t="s">
        <v>221</v>
      </c>
      <c r="T14" s="6" t="str">
        <f t="shared" si="0"/>
        <v>("inosine"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4" s="6" t="s">
        <v>263</v>
      </c>
      <c r="V14" s="6">
        <v>64</v>
      </c>
      <c r="W14" s="6" t="s">
        <v>264</v>
      </c>
      <c r="X14" s="6">
        <v>105</v>
      </c>
      <c r="Y14" s="6">
        <f t="shared" si="1"/>
        <v>169</v>
      </c>
      <c r="Z14" s="6" t="s">
        <v>356</v>
      </c>
      <c r="AA14" s="6" t="str">
        <f t="shared" si="2"/>
        <v>("inosine"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4" s="6" t="s">
        <v>369</v>
      </c>
      <c r="AC14" s="6">
        <v>26</v>
      </c>
    </row>
    <row r="15" spans="1:29" s="6" customFormat="1">
      <c r="A15" s="6" t="s">
        <v>26</v>
      </c>
      <c r="B15" s="6" t="s">
        <v>35</v>
      </c>
      <c r="D15" s="6" t="s">
        <v>201</v>
      </c>
      <c r="I15" s="8" t="s">
        <v>163</v>
      </c>
      <c r="J15" s="6" t="s">
        <v>202</v>
      </c>
      <c r="K15" s="6" t="s">
        <v>166</v>
      </c>
      <c r="L15" s="6" t="s">
        <v>74</v>
      </c>
      <c r="N15" s="6" t="s">
        <v>6</v>
      </c>
      <c r="O15" s="6" t="s">
        <v>218</v>
      </c>
      <c r="P15" s="6" t="s">
        <v>219</v>
      </c>
      <c r="Q15" s="6" t="s">
        <v>74</v>
      </c>
      <c r="R15" s="6" t="s">
        <v>265</v>
      </c>
      <c r="S15" s="6" t="s">
        <v>221</v>
      </c>
      <c r="T15" s="6" t="str">
        <f t="shared" si="0"/>
        <v>("minocycline"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5" s="6" t="s">
        <v>266</v>
      </c>
      <c r="V15" s="6">
        <v>125</v>
      </c>
      <c r="W15" s="6" t="s">
        <v>267</v>
      </c>
      <c r="X15" s="6">
        <v>579</v>
      </c>
      <c r="Y15" s="6">
        <f t="shared" si="1"/>
        <v>704</v>
      </c>
      <c r="Z15" s="6" t="s">
        <v>356</v>
      </c>
      <c r="AA15" s="6" t="str">
        <f t="shared" si="2"/>
        <v>("minocycline"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5" s="6" t="s">
        <v>370</v>
      </c>
      <c r="AC15" s="6">
        <v>60</v>
      </c>
    </row>
    <row r="16" spans="1:29" s="6" customFormat="1">
      <c r="A16" s="6" t="s">
        <v>61</v>
      </c>
      <c r="B16" s="6" t="s">
        <v>124</v>
      </c>
      <c r="C16" s="6" t="s">
        <v>125</v>
      </c>
      <c r="D16" s="6" t="s">
        <v>126</v>
      </c>
      <c r="E16" s="6" t="s">
        <v>76</v>
      </c>
      <c r="F16" s="6" t="s">
        <v>76</v>
      </c>
      <c r="G16" s="6" t="s">
        <v>77</v>
      </c>
      <c r="I16" s="6" t="s">
        <v>158</v>
      </c>
      <c r="J16" s="12" t="s">
        <v>176</v>
      </c>
      <c r="K16" s="6" t="s">
        <v>166</v>
      </c>
      <c r="L16" s="6" t="s">
        <v>74</v>
      </c>
      <c r="N16" s="6" t="s">
        <v>6</v>
      </c>
      <c r="O16" s="6" t="s">
        <v>218</v>
      </c>
      <c r="P16" s="6" t="s">
        <v>219</v>
      </c>
      <c r="Q16" s="6" t="s">
        <v>74</v>
      </c>
      <c r="R16" s="6" t="s">
        <v>271</v>
      </c>
      <c r="S16" s="6" t="s">
        <v>221</v>
      </c>
      <c r="T16" s="6" t="str">
        <f t="shared" si="0"/>
        <v>("opicinumab"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6" s="6" t="s">
        <v>272</v>
      </c>
      <c r="V16" s="6">
        <v>6</v>
      </c>
      <c r="W16" s="6" t="s">
        <v>273</v>
      </c>
      <c r="X16" s="6">
        <v>156</v>
      </c>
      <c r="Y16" s="6">
        <f t="shared" si="1"/>
        <v>162</v>
      </c>
      <c r="Z16" s="6" t="s">
        <v>356</v>
      </c>
      <c r="AA16" s="6" t="str">
        <f t="shared" si="2"/>
        <v>("opicinumab"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6" s="6" t="s">
        <v>371</v>
      </c>
      <c r="AC16" s="6">
        <v>2</v>
      </c>
    </row>
    <row r="17" spans="1:29" s="6" customFormat="1">
      <c r="A17" s="6" t="s">
        <v>36</v>
      </c>
      <c r="B17" s="6" t="s">
        <v>132</v>
      </c>
      <c r="C17" s="6" t="s">
        <v>133</v>
      </c>
      <c r="D17" s="6" t="s">
        <v>120</v>
      </c>
      <c r="E17" s="6" t="s">
        <v>76</v>
      </c>
      <c r="F17" s="6" t="s">
        <v>76</v>
      </c>
      <c r="G17" s="6" t="s">
        <v>77</v>
      </c>
      <c r="I17" s="6" t="s">
        <v>158</v>
      </c>
      <c r="J17" s="11" t="s">
        <v>177</v>
      </c>
      <c r="K17" s="6" t="s">
        <v>159</v>
      </c>
      <c r="L17" s="6" t="s">
        <v>159</v>
      </c>
      <c r="M17" s="6" t="s">
        <v>178</v>
      </c>
      <c r="N17" s="6" t="s">
        <v>6</v>
      </c>
      <c r="O17" s="6" t="s">
        <v>218</v>
      </c>
      <c r="P17" s="6" t="s">
        <v>219</v>
      </c>
      <c r="Q17" s="6" t="s">
        <v>74</v>
      </c>
      <c r="R17" s="6" t="s">
        <v>274</v>
      </c>
      <c r="S17" s="6" t="s">
        <v>221</v>
      </c>
      <c r="T17" s="6" t="str">
        <f t="shared" si="0"/>
        <v>("plozalizumab"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7" s="6" t="s">
        <v>275</v>
      </c>
      <c r="V17" s="6">
        <v>0</v>
      </c>
      <c r="W17" s="6" t="s">
        <v>276</v>
      </c>
      <c r="X17" s="6">
        <v>33</v>
      </c>
      <c r="Y17" s="6">
        <f t="shared" si="1"/>
        <v>33</v>
      </c>
      <c r="Z17" s="6" t="s">
        <v>356</v>
      </c>
      <c r="AA17" s="6" t="str">
        <f t="shared" si="2"/>
        <v>("plozalizumab"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7" s="6" t="s">
        <v>372</v>
      </c>
      <c r="AC17" s="6">
        <v>0</v>
      </c>
    </row>
    <row r="18" spans="1:29" s="6" customFormat="1">
      <c r="A18" s="6" t="s">
        <v>44</v>
      </c>
      <c r="B18" s="6" t="s">
        <v>43</v>
      </c>
      <c r="D18" s="6" t="s">
        <v>185</v>
      </c>
      <c r="I18" s="10" t="s">
        <v>169</v>
      </c>
      <c r="J18" s="6" t="s">
        <v>186</v>
      </c>
      <c r="K18" s="6" t="s">
        <v>166</v>
      </c>
      <c r="L18" s="6" t="s">
        <v>74</v>
      </c>
      <c r="N18" s="6" t="s">
        <v>6</v>
      </c>
      <c r="O18" s="6" t="s">
        <v>218</v>
      </c>
      <c r="P18" s="6" t="s">
        <v>219</v>
      </c>
      <c r="Q18" s="6" t="s">
        <v>74</v>
      </c>
      <c r="R18" s="6" t="s">
        <v>277</v>
      </c>
      <c r="S18" s="6" t="s">
        <v>221</v>
      </c>
      <c r="T18" s="6" t="str">
        <f t="shared" si="0"/>
        <v>("raltegravir"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8" s="6" t="s">
        <v>278</v>
      </c>
      <c r="V18" s="6">
        <v>4</v>
      </c>
      <c r="W18" s="6" t="s">
        <v>279</v>
      </c>
      <c r="X18" s="6">
        <v>26</v>
      </c>
      <c r="Y18" s="6">
        <f t="shared" si="1"/>
        <v>30</v>
      </c>
      <c r="Z18" s="6" t="s">
        <v>356</v>
      </c>
      <c r="AA18" s="6" t="str">
        <f t="shared" si="2"/>
        <v>("raltegravir"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8" s="6" t="s">
        <v>373</v>
      </c>
      <c r="AC18" s="6">
        <v>1</v>
      </c>
    </row>
    <row r="19" spans="1:29" s="6" customFormat="1">
      <c r="A19" s="6" t="s">
        <v>39</v>
      </c>
      <c r="B19" s="6" t="s">
        <v>4</v>
      </c>
      <c r="D19" s="6" t="s">
        <v>187</v>
      </c>
      <c r="I19" s="10" t="s">
        <v>169</v>
      </c>
      <c r="J19" s="13" t="s">
        <v>280</v>
      </c>
      <c r="K19" s="6" t="s">
        <v>166</v>
      </c>
      <c r="L19" s="6" t="s">
        <v>173</v>
      </c>
      <c r="M19" s="6" t="s">
        <v>170</v>
      </c>
      <c r="N19" s="6" t="s">
        <v>6</v>
      </c>
      <c r="O19" s="6" t="s">
        <v>157</v>
      </c>
      <c r="P19" s="6" t="s">
        <v>281</v>
      </c>
      <c r="Q19" s="6" t="s">
        <v>74</v>
      </c>
      <c r="R19" s="6" t="s">
        <v>282</v>
      </c>
      <c r="S19" s="6" t="s">
        <v>221</v>
      </c>
      <c r="T19" s="6" t="str">
        <f t="shared" si="0"/>
        <v>("rituximab"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9" s="6" t="s">
        <v>283</v>
      </c>
      <c r="V19" s="6">
        <v>3297</v>
      </c>
      <c r="W19" s="6" t="s">
        <v>284</v>
      </c>
      <c r="X19" s="6">
        <v>5269</v>
      </c>
      <c r="Y19" s="6">
        <f t="shared" si="1"/>
        <v>8566</v>
      </c>
      <c r="Z19" s="6" t="s">
        <v>356</v>
      </c>
      <c r="AA19" s="6" t="str">
        <f t="shared" si="2"/>
        <v>("rituximab"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9" s="6" t="s">
        <v>374</v>
      </c>
      <c r="AC19" s="6">
        <v>534</v>
      </c>
    </row>
    <row r="20" spans="1:29" s="6" customFormat="1">
      <c r="A20" s="6" t="s">
        <v>285</v>
      </c>
      <c r="B20" s="6" t="s">
        <v>149</v>
      </c>
      <c r="C20" s="6" t="s">
        <v>193</v>
      </c>
      <c r="D20" s="6" t="s">
        <v>194</v>
      </c>
      <c r="I20" s="10" t="s">
        <v>163</v>
      </c>
      <c r="J20" s="6" t="s">
        <v>195</v>
      </c>
      <c r="K20" s="6" t="s">
        <v>166</v>
      </c>
      <c r="L20" s="6" t="s">
        <v>74</v>
      </c>
      <c r="N20" s="6" t="s">
        <v>6</v>
      </c>
      <c r="O20" s="6" t="s">
        <v>218</v>
      </c>
      <c r="P20" s="6" t="s">
        <v>219</v>
      </c>
      <c r="Q20" s="6" t="s">
        <v>74</v>
      </c>
      <c r="R20" s="6" t="s">
        <v>286</v>
      </c>
      <c r="S20" s="6" t="s">
        <v>221</v>
      </c>
      <c r="T20" s="6" t="str">
        <f t="shared" si="0"/>
        <v>("Rosiglitazone"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0" s="6" t="s">
        <v>287</v>
      </c>
      <c r="V20" s="6">
        <v>17</v>
      </c>
      <c r="W20" s="6" t="s">
        <v>288</v>
      </c>
      <c r="X20" s="6">
        <v>146</v>
      </c>
      <c r="Y20" s="6">
        <f t="shared" si="1"/>
        <v>163</v>
      </c>
      <c r="Z20" s="6" t="s">
        <v>356</v>
      </c>
      <c r="AA20" s="6" t="str">
        <f t="shared" si="2"/>
        <v>("Rosiglitazone"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0" s="6" t="s">
        <v>375</v>
      </c>
      <c r="AC20" s="6">
        <v>15</v>
      </c>
    </row>
    <row r="21" spans="1:29" s="6" customFormat="1">
      <c r="A21" s="6" t="s">
        <v>147</v>
      </c>
      <c r="B21" s="6" t="s">
        <v>148</v>
      </c>
      <c r="D21" s="6" t="s">
        <v>198</v>
      </c>
      <c r="I21" s="8" t="s">
        <v>163</v>
      </c>
      <c r="J21" s="6" t="s">
        <v>199</v>
      </c>
      <c r="K21" s="6" t="s">
        <v>166</v>
      </c>
      <c r="L21" s="6" t="s">
        <v>74</v>
      </c>
      <c r="N21" s="6" t="s">
        <v>6</v>
      </c>
      <c r="O21" s="6" t="s">
        <v>218</v>
      </c>
      <c r="P21" s="6" t="s">
        <v>219</v>
      </c>
      <c r="Q21" s="6" t="s">
        <v>74</v>
      </c>
      <c r="R21" s="6" t="s">
        <v>289</v>
      </c>
      <c r="S21" s="6" t="s">
        <v>221</v>
      </c>
      <c r="T21" s="6" t="str">
        <f t="shared" si="0"/>
        <v>("Rovelizumab"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1" s="6" t="s">
        <v>290</v>
      </c>
      <c r="V21" s="6">
        <v>3</v>
      </c>
      <c r="W21" s="6" t="s">
        <v>291</v>
      </c>
      <c r="X21" s="6">
        <v>25</v>
      </c>
      <c r="Y21" s="6">
        <f t="shared" si="1"/>
        <v>28</v>
      </c>
      <c r="Z21" s="6" t="s">
        <v>356</v>
      </c>
      <c r="AA21" s="6" t="str">
        <f t="shared" si="2"/>
        <v>("Rovelizumab"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1" s="6" t="s">
        <v>376</v>
      </c>
      <c r="AC21" s="6">
        <v>0</v>
      </c>
    </row>
    <row r="22" spans="1:29" s="6" customFormat="1">
      <c r="A22" s="6" t="s">
        <v>33</v>
      </c>
      <c r="B22" s="6" t="s">
        <v>136</v>
      </c>
      <c r="C22" s="6" t="s">
        <v>137</v>
      </c>
      <c r="D22" s="6" t="s">
        <v>95</v>
      </c>
      <c r="E22" s="6" t="s">
        <v>76</v>
      </c>
      <c r="F22" s="6" t="s">
        <v>76</v>
      </c>
      <c r="G22" s="6" t="s">
        <v>77</v>
      </c>
      <c r="I22" s="10" t="s">
        <v>169</v>
      </c>
      <c r="J22" s="11" t="s">
        <v>179</v>
      </c>
      <c r="K22" s="6" t="s">
        <v>166</v>
      </c>
      <c r="L22" s="6" t="s">
        <v>74</v>
      </c>
      <c r="N22" s="6" t="s">
        <v>6</v>
      </c>
      <c r="O22" s="6" t="s">
        <v>218</v>
      </c>
      <c r="P22" s="6" t="s">
        <v>219</v>
      </c>
      <c r="Q22" s="6" t="s">
        <v>74</v>
      </c>
      <c r="R22" s="6" t="s">
        <v>292</v>
      </c>
      <c r="S22" s="6" t="s">
        <v>221</v>
      </c>
      <c r="T22" s="6" t="str">
        <f t="shared" si="0"/>
        <v>("tabalumab"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2" s="6" t="s">
        <v>293</v>
      </c>
      <c r="V22" s="6">
        <v>10</v>
      </c>
      <c r="W22" s="6" t="s">
        <v>294</v>
      </c>
      <c r="X22" s="6">
        <v>52</v>
      </c>
      <c r="Y22" s="6">
        <f t="shared" si="1"/>
        <v>62</v>
      </c>
      <c r="Z22" s="6" t="s">
        <v>356</v>
      </c>
      <c r="AA22" s="6" t="str">
        <f t="shared" si="2"/>
        <v>("tabalumab"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2" s="6" t="s">
        <v>377</v>
      </c>
      <c r="AC22" s="6">
        <v>0</v>
      </c>
    </row>
    <row r="23" spans="1:29" s="6" customFormat="1">
      <c r="A23" s="6" t="s">
        <v>27</v>
      </c>
      <c r="B23" s="6" t="s">
        <v>138</v>
      </c>
      <c r="D23" s="6" t="s">
        <v>183</v>
      </c>
      <c r="I23" s="10" t="s">
        <v>169</v>
      </c>
      <c r="J23" s="6" t="s">
        <v>184</v>
      </c>
      <c r="K23" s="6" t="s">
        <v>166</v>
      </c>
      <c r="L23" s="6" t="s">
        <v>74</v>
      </c>
      <c r="N23" s="6" t="s">
        <v>6</v>
      </c>
      <c r="O23" s="6" t="s">
        <v>218</v>
      </c>
      <c r="P23" s="6" t="s">
        <v>219</v>
      </c>
      <c r="Q23" s="6" t="s">
        <v>74</v>
      </c>
      <c r="R23" s="6" t="s">
        <v>295</v>
      </c>
      <c r="S23" s="6" t="s">
        <v>221</v>
      </c>
      <c r="T23" s="6" t="str">
        <f t="shared" si="0"/>
        <v>("temelimab"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3" s="6" t="s">
        <v>296</v>
      </c>
      <c r="V23" s="6">
        <v>26</v>
      </c>
      <c r="W23" s="6" t="s">
        <v>297</v>
      </c>
      <c r="X23" s="6">
        <v>79</v>
      </c>
      <c r="Y23" s="6">
        <f t="shared" si="1"/>
        <v>105</v>
      </c>
      <c r="Z23" s="6" t="s">
        <v>356</v>
      </c>
      <c r="AA23" s="6" t="str">
        <f t="shared" si="2"/>
        <v>("temelimab"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3" s="6" t="s">
        <v>378</v>
      </c>
      <c r="AC23" s="6">
        <v>1</v>
      </c>
    </row>
    <row r="24" spans="1:29" s="6" customFormat="1">
      <c r="A24" s="6" t="s">
        <v>64</v>
      </c>
      <c r="B24" s="6" t="s">
        <v>141</v>
      </c>
      <c r="C24" s="6" t="s">
        <v>107</v>
      </c>
      <c r="D24" s="6" t="s">
        <v>102</v>
      </c>
      <c r="E24" s="6" t="s">
        <v>76</v>
      </c>
      <c r="F24" s="6" t="s">
        <v>76</v>
      </c>
      <c r="G24" s="6" t="s">
        <v>77</v>
      </c>
      <c r="I24" s="6" t="s">
        <v>158</v>
      </c>
      <c r="J24" s="11" t="s">
        <v>180</v>
      </c>
      <c r="K24" s="6" t="s">
        <v>166</v>
      </c>
      <c r="L24" s="6" t="s">
        <v>74</v>
      </c>
      <c r="N24" s="6" t="s">
        <v>6</v>
      </c>
      <c r="O24" s="6" t="s">
        <v>218</v>
      </c>
      <c r="P24" s="6" t="s">
        <v>219</v>
      </c>
      <c r="Q24" s="6" t="s">
        <v>74</v>
      </c>
      <c r="R24" s="6" t="s">
        <v>298</v>
      </c>
      <c r="S24" s="6" t="s">
        <v>221</v>
      </c>
      <c r="T24" s="6" t="str">
        <f t="shared" si="0"/>
        <v>("tiplimotide"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4" s="6" t="s">
        <v>299</v>
      </c>
      <c r="V24" s="6">
        <v>6</v>
      </c>
      <c r="W24" s="6" t="s">
        <v>300</v>
      </c>
      <c r="X24" s="6">
        <v>34</v>
      </c>
      <c r="Y24" s="6">
        <f t="shared" si="1"/>
        <v>40</v>
      </c>
      <c r="Z24" s="6" t="s">
        <v>356</v>
      </c>
      <c r="AA24" s="6" t="str">
        <f t="shared" si="2"/>
        <v>("tiplimotide"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4" s="6" t="s">
        <v>379</v>
      </c>
      <c r="AC24" s="6">
        <v>0</v>
      </c>
    </row>
    <row r="25" spans="1:29" s="6" customFormat="1">
      <c r="A25" s="6" t="s">
        <v>150</v>
      </c>
      <c r="B25" s="6" t="s">
        <v>151</v>
      </c>
      <c r="D25" s="6" t="s">
        <v>190</v>
      </c>
      <c r="I25" s="10" t="s">
        <v>163</v>
      </c>
      <c r="J25" s="6" t="s">
        <v>191</v>
      </c>
      <c r="K25" s="6" t="s">
        <v>192</v>
      </c>
      <c r="L25" s="6" t="s">
        <v>74</v>
      </c>
      <c r="N25" s="6" t="s">
        <v>6</v>
      </c>
      <c r="O25" s="6" t="s">
        <v>218</v>
      </c>
      <c r="P25" s="6" t="s">
        <v>219</v>
      </c>
      <c r="Q25" s="6" t="s">
        <v>74</v>
      </c>
      <c r="R25" s="6" t="s">
        <v>301</v>
      </c>
      <c r="S25" s="6" t="s">
        <v>221</v>
      </c>
      <c r="T25" s="6" t="str">
        <f t="shared" si="0"/>
        <v>("Toralizumab"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5" s="6" t="s">
        <v>302</v>
      </c>
      <c r="V25" s="6">
        <v>1497</v>
      </c>
      <c r="W25" s="6" t="s">
        <v>303</v>
      </c>
      <c r="X25" s="6">
        <v>34</v>
      </c>
      <c r="Y25" s="6">
        <f t="shared" si="1"/>
        <v>1531</v>
      </c>
      <c r="Z25" s="6" t="s">
        <v>356</v>
      </c>
      <c r="AA25" s="6" t="str">
        <f t="shared" si="2"/>
        <v>("Toralizumab"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5" s="6" t="s">
        <v>380</v>
      </c>
      <c r="AC25" s="6">
        <v>60</v>
      </c>
    </row>
    <row r="26" spans="1:29" s="6" customFormat="1">
      <c r="A26" s="6" t="s">
        <v>63</v>
      </c>
      <c r="B26" s="9" t="s">
        <v>103</v>
      </c>
      <c r="C26" s="6" t="s">
        <v>104</v>
      </c>
      <c r="D26" s="6" t="s">
        <v>82</v>
      </c>
      <c r="E26" s="9" t="s">
        <v>76</v>
      </c>
      <c r="F26" s="9" t="s">
        <v>76</v>
      </c>
      <c r="G26" s="9" t="s">
        <v>77</v>
      </c>
      <c r="I26" s="10" t="s">
        <v>163</v>
      </c>
      <c r="J26" s="11" t="s">
        <v>168</v>
      </c>
      <c r="K26" s="6" t="s">
        <v>166</v>
      </c>
      <c r="L26" s="6" t="s">
        <v>74</v>
      </c>
      <c r="N26" s="6" t="s">
        <v>6</v>
      </c>
      <c r="O26" s="6" t="s">
        <v>218</v>
      </c>
      <c r="P26" s="6" t="s">
        <v>219</v>
      </c>
      <c r="Q26" s="6" t="s">
        <v>74</v>
      </c>
      <c r="R26" s="6" t="s">
        <v>304</v>
      </c>
      <c r="S26" s="6" t="s">
        <v>221</v>
      </c>
      <c r="T26" s="6" t="str">
        <f t="shared" si="0"/>
        <v>("CNTO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6" s="6" t="s">
        <v>305</v>
      </c>
      <c r="V26" s="6">
        <v>32</v>
      </c>
      <c r="W26" s="6" t="s">
        <v>306</v>
      </c>
      <c r="X26" s="6">
        <v>360</v>
      </c>
      <c r="Y26" s="6">
        <f t="shared" si="1"/>
        <v>392</v>
      </c>
      <c r="Z26" s="6" t="s">
        <v>356</v>
      </c>
      <c r="AA26" s="6" t="str">
        <f t="shared" si="2"/>
        <v>("CNTO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6" s="6" t="s">
        <v>381</v>
      </c>
      <c r="AC26" s="6">
        <v>3</v>
      </c>
    </row>
    <row r="27" spans="1:29" s="6" customFormat="1">
      <c r="A27" s="6" t="s">
        <v>48</v>
      </c>
      <c r="B27" s="6" t="s">
        <v>47</v>
      </c>
      <c r="C27" s="6" t="s">
        <v>127</v>
      </c>
      <c r="D27" s="6" t="s">
        <v>142</v>
      </c>
      <c r="E27" s="6" t="s">
        <v>76</v>
      </c>
      <c r="F27" s="6" t="s">
        <v>76</v>
      </c>
      <c r="G27" s="6" t="s">
        <v>77</v>
      </c>
      <c r="I27" s="6" t="s">
        <v>158</v>
      </c>
      <c r="J27" s="11" t="s">
        <v>181</v>
      </c>
      <c r="K27" s="6" t="s">
        <v>166</v>
      </c>
      <c r="L27" s="6" t="s">
        <v>74</v>
      </c>
      <c r="N27" s="6" t="s">
        <v>6</v>
      </c>
      <c r="O27" s="6" t="s">
        <v>218</v>
      </c>
      <c r="P27" s="6" t="s">
        <v>219</v>
      </c>
      <c r="Q27" s="6" t="s">
        <v>74</v>
      </c>
      <c r="R27" s="6" t="s">
        <v>307</v>
      </c>
      <c r="S27" s="6" t="s">
        <v>221</v>
      </c>
      <c r="T27" s="6" t="str">
        <f t="shared" si="0"/>
        <v>("vatelizumab"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7" s="6" t="s">
        <v>308</v>
      </c>
      <c r="V27" s="6">
        <v>9</v>
      </c>
      <c r="W27" s="6" t="s">
        <v>309</v>
      </c>
      <c r="X27" s="6">
        <v>11</v>
      </c>
      <c r="Y27" s="6">
        <f t="shared" si="1"/>
        <v>20</v>
      </c>
      <c r="Z27" s="6" t="s">
        <v>356</v>
      </c>
      <c r="AA27" s="6" t="str">
        <f t="shared" si="2"/>
        <v>("vatelizumab"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7" s="6" t="s">
        <v>382</v>
      </c>
      <c r="AC27" s="6">
        <v>0</v>
      </c>
    </row>
    <row r="28" spans="1:29" s="6" customFormat="1">
      <c r="A28" s="6" t="s">
        <v>60</v>
      </c>
      <c r="B28" s="9" t="s">
        <v>5</v>
      </c>
      <c r="I28" s="10" t="s">
        <v>169</v>
      </c>
      <c r="J28" s="6" t="s">
        <v>182</v>
      </c>
      <c r="K28" s="6" t="s">
        <v>166</v>
      </c>
      <c r="L28" s="6" t="s">
        <v>175</v>
      </c>
      <c r="N28" s="6" t="s">
        <v>6</v>
      </c>
      <c r="O28" s="6" t="s">
        <v>218</v>
      </c>
      <c r="P28" s="6" t="s">
        <v>219</v>
      </c>
      <c r="Q28" s="6" t="s">
        <v>74</v>
      </c>
      <c r="R28" s="6" t="s">
        <v>383</v>
      </c>
      <c r="S28" s="6" t="s">
        <v>221</v>
      </c>
      <c r="T28" s="6" t="str">
        <f t="shared" si="0"/>
        <v>("cholecalciferol"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8" s="6" t="s">
        <v>310</v>
      </c>
      <c r="V28" s="6">
        <v>1690</v>
      </c>
      <c r="W28" s="6" t="s">
        <v>311</v>
      </c>
      <c r="X28" s="6">
        <v>3995</v>
      </c>
      <c r="Y28" s="6">
        <f t="shared" si="1"/>
        <v>5685</v>
      </c>
      <c r="Z28" s="6" t="s">
        <v>356</v>
      </c>
      <c r="AA28" s="6" t="str">
        <f t="shared" si="2"/>
        <v>("cholecalciferol"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8" s="6" t="s">
        <v>384</v>
      </c>
      <c r="AC28" s="6">
        <v>204</v>
      </c>
    </row>
    <row r="29" spans="1:29" s="6" customFormat="1">
      <c r="A29" s="6" t="s">
        <v>54</v>
      </c>
      <c r="B29" s="9" t="s">
        <v>0</v>
      </c>
      <c r="C29" s="6" t="s">
        <v>83</v>
      </c>
      <c r="D29" s="6" t="s">
        <v>84</v>
      </c>
      <c r="E29" s="9" t="s">
        <v>74</v>
      </c>
      <c r="F29" s="9" t="s">
        <v>74</v>
      </c>
      <c r="G29" s="6" t="s">
        <v>75</v>
      </c>
      <c r="H29" s="6" t="s">
        <v>85</v>
      </c>
      <c r="N29" s="6" t="s">
        <v>6</v>
      </c>
      <c r="O29" s="6" t="s">
        <v>157</v>
      </c>
      <c r="P29" s="6" t="s">
        <v>219</v>
      </c>
      <c r="Q29" s="6" t="s">
        <v>74</v>
      </c>
      <c r="R29" s="6" t="s">
        <v>312</v>
      </c>
      <c r="S29" s="6" t="s">
        <v>221</v>
      </c>
      <c r="T29" s="6" t="str">
        <f t="shared" si="0"/>
        <v>("alemtuzumab"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9" s="6" t="s">
        <v>313</v>
      </c>
      <c r="V29" s="6">
        <v>943</v>
      </c>
      <c r="W29" s="6" t="s">
        <v>314</v>
      </c>
      <c r="X29" s="6">
        <v>4370</v>
      </c>
      <c r="Y29" s="6">
        <f t="shared" si="1"/>
        <v>5313</v>
      </c>
      <c r="Z29" s="6" t="s">
        <v>356</v>
      </c>
      <c r="AA29" s="6" t="str">
        <f t="shared" si="2"/>
        <v>("alemtuzumab"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9" s="6" t="s">
        <v>385</v>
      </c>
      <c r="AC29" s="6">
        <v>24</v>
      </c>
    </row>
    <row r="30" spans="1:29" s="6" customFormat="1">
      <c r="A30" s="6" t="s">
        <v>53</v>
      </c>
      <c r="B30" s="9" t="s">
        <v>16</v>
      </c>
      <c r="C30" s="6" t="s">
        <v>101</v>
      </c>
      <c r="D30" s="6" t="s">
        <v>102</v>
      </c>
      <c r="E30" s="9" t="s">
        <v>74</v>
      </c>
      <c r="F30" s="9" t="s">
        <v>76</v>
      </c>
      <c r="G30" s="9" t="s">
        <v>75</v>
      </c>
      <c r="N30" s="6" t="s">
        <v>6</v>
      </c>
      <c r="O30" s="6" t="s">
        <v>157</v>
      </c>
      <c r="P30" s="6" t="s">
        <v>219</v>
      </c>
      <c r="Q30" s="6" t="s">
        <v>74</v>
      </c>
      <c r="R30" s="6" t="s">
        <v>315</v>
      </c>
      <c r="S30" s="6" t="s">
        <v>221</v>
      </c>
      <c r="T30" s="6" t="str">
        <f t="shared" si="0"/>
        <v>("cladribine"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0" s="6" t="s">
        <v>316</v>
      </c>
      <c r="V30" s="6">
        <v>556</v>
      </c>
      <c r="W30" s="6" t="s">
        <v>317</v>
      </c>
      <c r="X30" s="6">
        <v>2364</v>
      </c>
      <c r="Y30" s="6">
        <f t="shared" si="1"/>
        <v>2920</v>
      </c>
      <c r="Z30" s="6" t="s">
        <v>356</v>
      </c>
      <c r="AA30" s="6" t="str">
        <f t="shared" si="2"/>
        <v>("cladribine"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0" s="6" t="s">
        <v>386</v>
      </c>
      <c r="AC30" s="6">
        <v>10</v>
      </c>
    </row>
    <row r="31" spans="1:29" s="6" customFormat="1">
      <c r="A31" s="6" t="s">
        <v>59</v>
      </c>
      <c r="B31" s="9" t="s">
        <v>17</v>
      </c>
      <c r="C31" s="6" t="s">
        <v>105</v>
      </c>
      <c r="D31" s="6" t="s">
        <v>88</v>
      </c>
      <c r="E31" s="9" t="s">
        <v>74</v>
      </c>
      <c r="F31" s="9" t="s">
        <v>74</v>
      </c>
      <c r="G31" s="9" t="s">
        <v>75</v>
      </c>
      <c r="N31" s="6" t="s">
        <v>6</v>
      </c>
      <c r="O31" s="6" t="s">
        <v>157</v>
      </c>
      <c r="P31" s="6" t="s">
        <v>219</v>
      </c>
      <c r="Q31" s="6" t="s">
        <v>74</v>
      </c>
      <c r="R31" s="6" t="s">
        <v>318</v>
      </c>
      <c r="S31" s="6" t="s">
        <v>221</v>
      </c>
      <c r="T31" s="6" t="str">
        <f t="shared" si="0"/>
        <v>("dimethyl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1" s="6" t="s">
        <v>319</v>
      </c>
      <c r="V31" s="6">
        <v>1092</v>
      </c>
      <c r="W31" s="6" t="s">
        <v>320</v>
      </c>
      <c r="X31" s="6">
        <v>5127</v>
      </c>
      <c r="Y31" s="6">
        <f t="shared" si="1"/>
        <v>6219</v>
      </c>
      <c r="Z31" s="6" t="s">
        <v>356</v>
      </c>
      <c r="AA31" s="6" t="str">
        <f t="shared" si="2"/>
        <v>("dimethyl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1" s="6" t="s">
        <v>387</v>
      </c>
      <c r="AC31" s="6">
        <v>59</v>
      </c>
    </row>
    <row r="32" spans="1:29" s="6" customFormat="1">
      <c r="A32" s="6" t="s">
        <v>62</v>
      </c>
      <c r="B32" s="6" t="s">
        <v>22</v>
      </c>
      <c r="C32" s="6" t="s">
        <v>72</v>
      </c>
      <c r="D32" s="6" t="s">
        <v>73</v>
      </c>
      <c r="E32" s="6" t="s">
        <v>74</v>
      </c>
      <c r="F32" s="6" t="s">
        <v>74</v>
      </c>
      <c r="G32" s="6" t="s">
        <v>75</v>
      </c>
      <c r="N32" s="6" t="s">
        <v>6</v>
      </c>
      <c r="O32" s="6" t="s">
        <v>157</v>
      </c>
      <c r="P32" s="6" t="s">
        <v>219</v>
      </c>
      <c r="Q32" s="6" t="s">
        <v>74</v>
      </c>
      <c r="R32" s="6" t="s">
        <v>321</v>
      </c>
      <c r="S32" s="6" t="s">
        <v>221</v>
      </c>
      <c r="T32" s="6" t="str">
        <f t="shared" si="0"/>
        <v>("4-aminopyridine"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2" s="6" t="s">
        <v>322</v>
      </c>
      <c r="V32" s="6">
        <v>386</v>
      </c>
      <c r="W32" s="6" t="s">
        <v>323</v>
      </c>
      <c r="X32" s="6">
        <v>1199</v>
      </c>
      <c r="Y32" s="6">
        <f t="shared" si="1"/>
        <v>1585</v>
      </c>
      <c r="Z32" s="6" t="s">
        <v>356</v>
      </c>
      <c r="AA32" s="6" t="str">
        <f t="shared" si="2"/>
        <v>("4-aminopyridine"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2" s="6" t="s">
        <v>388</v>
      </c>
      <c r="AC32" s="6">
        <v>34</v>
      </c>
    </row>
    <row r="33" spans="1:29" s="6" customFormat="1">
      <c r="A33" s="6" t="s">
        <v>56</v>
      </c>
      <c r="B33" s="9" t="s">
        <v>23</v>
      </c>
      <c r="C33" s="6" t="s">
        <v>112</v>
      </c>
      <c r="D33" s="6" t="s">
        <v>113</v>
      </c>
      <c r="E33" s="9" t="s">
        <v>74</v>
      </c>
      <c r="F33" s="9" t="s">
        <v>74</v>
      </c>
      <c r="G33" s="9" t="s">
        <v>75</v>
      </c>
      <c r="J33" s="14"/>
      <c r="N33" s="6" t="s">
        <v>6</v>
      </c>
      <c r="O33" s="6" t="s">
        <v>157</v>
      </c>
      <c r="P33" s="6" t="s">
        <v>219</v>
      </c>
      <c r="Q33" s="6" t="s">
        <v>74</v>
      </c>
      <c r="R33" s="6" t="s">
        <v>259</v>
      </c>
      <c r="S33" s="6" t="s">
        <v>221</v>
      </c>
      <c r="T33" s="6" t="str">
        <f t="shared" si="0"/>
        <v>("fingolimod"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3" s="6" t="s">
        <v>260</v>
      </c>
      <c r="V33" s="6">
        <v>2414</v>
      </c>
      <c r="W33" s="6" t="s">
        <v>261</v>
      </c>
      <c r="X33" s="6">
        <v>8967</v>
      </c>
      <c r="Y33" s="6">
        <f t="shared" si="1"/>
        <v>11381</v>
      </c>
      <c r="Z33" s="6" t="s">
        <v>356</v>
      </c>
      <c r="AA33" s="6" t="str">
        <f t="shared" si="2"/>
        <v>("fingolimod"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3" s="6" t="s">
        <v>389</v>
      </c>
      <c r="AC33" s="6">
        <v>170</v>
      </c>
    </row>
    <row r="34" spans="1:29" s="6" customFormat="1">
      <c r="A34" s="6" t="s">
        <v>57</v>
      </c>
      <c r="B34" s="9" t="s">
        <v>25</v>
      </c>
      <c r="C34" s="6" t="s">
        <v>115</v>
      </c>
      <c r="D34" s="6" t="s">
        <v>116</v>
      </c>
      <c r="E34" s="9" t="s">
        <v>76</v>
      </c>
      <c r="F34" s="9" t="s">
        <v>76</v>
      </c>
      <c r="G34" s="9" t="s">
        <v>75</v>
      </c>
      <c r="J34" s="15"/>
      <c r="N34" s="6" t="s">
        <v>6</v>
      </c>
      <c r="O34" s="6" t="s">
        <v>157</v>
      </c>
      <c r="P34" s="6" t="s">
        <v>219</v>
      </c>
      <c r="Q34" s="6" t="s">
        <v>74</v>
      </c>
      <c r="R34" s="6" t="s">
        <v>390</v>
      </c>
      <c r="S34" s="6" t="s">
        <v>221</v>
      </c>
      <c r="T34" s="6" t="str">
        <f t="shared" si="0"/>
        <v>("glatiramer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4" s="6" t="s">
        <v>324</v>
      </c>
      <c r="V34" s="6">
        <v>2277</v>
      </c>
      <c r="W34" s="6" t="s">
        <v>325</v>
      </c>
      <c r="X34" s="6">
        <v>5390</v>
      </c>
      <c r="Y34" s="6">
        <f t="shared" si="1"/>
        <v>7667</v>
      </c>
      <c r="Z34" s="6" t="s">
        <v>356</v>
      </c>
      <c r="AA34" s="6" t="str">
        <f t="shared" si="2"/>
        <v>("glatiramer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4" s="6" t="s">
        <v>391</v>
      </c>
      <c r="AC34" s="6">
        <v>238</v>
      </c>
    </row>
    <row r="35" spans="1:29" s="6" customFormat="1">
      <c r="A35" s="6" t="s">
        <v>52</v>
      </c>
      <c r="B35" s="6" t="s">
        <v>31</v>
      </c>
      <c r="C35" s="6" t="s">
        <v>119</v>
      </c>
      <c r="D35" s="6" t="s">
        <v>94</v>
      </c>
      <c r="E35" s="6" t="s">
        <v>76</v>
      </c>
      <c r="F35" s="6" t="s">
        <v>76</v>
      </c>
      <c r="G35" s="6" t="s">
        <v>75</v>
      </c>
      <c r="N35" s="6" t="s">
        <v>6</v>
      </c>
      <c r="O35" s="6" t="s">
        <v>157</v>
      </c>
      <c r="P35" s="6" t="s">
        <v>219</v>
      </c>
      <c r="Q35" s="6" t="s">
        <v>74</v>
      </c>
      <c r="R35" s="6" t="s">
        <v>326</v>
      </c>
      <c r="S35" s="6" t="s">
        <v>221</v>
      </c>
      <c r="T35" s="6" t="str">
        <f t="shared" si="0"/>
        <v>("interferon-beta"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5" s="6" t="s">
        <v>327</v>
      </c>
      <c r="V35" s="6">
        <v>5207</v>
      </c>
      <c r="W35" s="6" t="s">
        <v>328</v>
      </c>
      <c r="X35" s="6">
        <v>9341</v>
      </c>
      <c r="Y35" s="6">
        <f t="shared" si="1"/>
        <v>14548</v>
      </c>
      <c r="Z35" s="6" t="s">
        <v>356</v>
      </c>
      <c r="AA35" s="6" t="str">
        <f t="shared" si="2"/>
        <v>("interferon-beta"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5" s="6" t="s">
        <v>392</v>
      </c>
      <c r="AC35" s="6">
        <v>245</v>
      </c>
    </row>
    <row r="36" spans="1:29" s="6" customFormat="1">
      <c r="A36" s="6" t="s">
        <v>58</v>
      </c>
      <c r="B36" s="9" t="s">
        <v>86</v>
      </c>
      <c r="C36" s="6" t="s">
        <v>87</v>
      </c>
      <c r="D36" s="6" t="s">
        <v>88</v>
      </c>
      <c r="E36" s="9" t="s">
        <v>76</v>
      </c>
      <c r="F36" s="9" t="s">
        <v>76</v>
      </c>
      <c r="G36" s="6" t="s">
        <v>75</v>
      </c>
      <c r="N36" s="6" t="s">
        <v>6</v>
      </c>
      <c r="O36" s="6" t="s">
        <v>157</v>
      </c>
      <c r="P36" s="6" t="s">
        <v>219</v>
      </c>
      <c r="Q36" s="6" t="s">
        <v>74</v>
      </c>
      <c r="R36" s="6" t="s">
        <v>329</v>
      </c>
      <c r="S36" s="6" t="s">
        <v>221</v>
      </c>
      <c r="T36" s="6" t="str">
        <f t="shared" si="0"/>
        <v>("ALKS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6" s="6" t="s">
        <v>330</v>
      </c>
      <c r="V36" s="6">
        <v>97</v>
      </c>
      <c r="W36" s="6" t="s">
        <v>331</v>
      </c>
      <c r="X36" s="6">
        <v>323</v>
      </c>
      <c r="Y36" s="6">
        <f t="shared" si="1"/>
        <v>420</v>
      </c>
      <c r="Z36" s="6" t="s">
        <v>356</v>
      </c>
      <c r="AA36" s="6" t="str">
        <f t="shared" si="2"/>
        <v>("ALKS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6" s="6" t="s">
        <v>393</v>
      </c>
      <c r="AC36" s="6">
        <v>7</v>
      </c>
    </row>
    <row r="37" spans="1:29" s="6" customFormat="1">
      <c r="A37" s="6" t="s">
        <v>49</v>
      </c>
      <c r="B37" s="6" t="s">
        <v>1</v>
      </c>
      <c r="C37" s="6" t="s">
        <v>121</v>
      </c>
      <c r="D37" s="6" t="s">
        <v>114</v>
      </c>
      <c r="E37" s="6" t="s">
        <v>74</v>
      </c>
      <c r="F37" s="6" t="s">
        <v>74</v>
      </c>
      <c r="G37" s="6" t="s">
        <v>75</v>
      </c>
      <c r="N37" s="6" t="s">
        <v>6</v>
      </c>
      <c r="O37" s="6" t="s">
        <v>157</v>
      </c>
      <c r="P37" s="6" t="s">
        <v>219</v>
      </c>
      <c r="Q37" s="6" t="s">
        <v>74</v>
      </c>
      <c r="R37" s="6" t="s">
        <v>268</v>
      </c>
      <c r="S37" s="6" t="s">
        <v>221</v>
      </c>
      <c r="T37" s="6" t="str">
        <f t="shared" si="0"/>
        <v>("natalizumab"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7" s="6" t="s">
        <v>269</v>
      </c>
      <c r="V37" s="6">
        <v>2826</v>
      </c>
      <c r="W37" s="6" t="s">
        <v>270</v>
      </c>
      <c r="X37" s="6">
        <v>10811</v>
      </c>
      <c r="Y37" s="6">
        <f t="shared" si="1"/>
        <v>13637</v>
      </c>
      <c r="Z37" s="6" t="s">
        <v>356</v>
      </c>
      <c r="AA37" s="6" t="str">
        <f t="shared" si="2"/>
        <v>("natalizumab"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7" s="6" t="s">
        <v>394</v>
      </c>
      <c r="AC37" s="6">
        <v>146</v>
      </c>
    </row>
    <row r="38" spans="1:29" s="6" customFormat="1">
      <c r="A38" s="6" t="s">
        <v>55</v>
      </c>
      <c r="B38" s="6" t="s">
        <v>2</v>
      </c>
      <c r="C38" s="6" t="s">
        <v>122</v>
      </c>
      <c r="D38" s="6" t="s">
        <v>84</v>
      </c>
      <c r="E38" s="6" t="s">
        <v>76</v>
      </c>
      <c r="F38" s="6" t="s">
        <v>76</v>
      </c>
      <c r="G38" s="6" t="s">
        <v>75</v>
      </c>
      <c r="N38" s="6" t="s">
        <v>6</v>
      </c>
      <c r="O38" s="6" t="s">
        <v>157</v>
      </c>
      <c r="P38" s="6" t="s">
        <v>219</v>
      </c>
      <c r="Q38" s="6" t="s">
        <v>74</v>
      </c>
      <c r="R38" s="6" t="s">
        <v>332</v>
      </c>
      <c r="S38" s="6" t="s">
        <v>221</v>
      </c>
      <c r="T38" s="6" t="str">
        <f t="shared" si="0"/>
        <v>("ocrelizumab"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8" s="6" t="s">
        <v>333</v>
      </c>
      <c r="V38" s="6">
        <v>737</v>
      </c>
      <c r="W38" s="6" t="s">
        <v>334</v>
      </c>
      <c r="X38" s="6">
        <v>3249</v>
      </c>
      <c r="Y38" s="6">
        <f t="shared" si="1"/>
        <v>3986</v>
      </c>
      <c r="Z38" s="6" t="s">
        <v>356</v>
      </c>
      <c r="AA38" s="6" t="str">
        <f t="shared" si="2"/>
        <v>("ocrelizumab"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8" s="6" t="s">
        <v>395</v>
      </c>
      <c r="AC38" s="6">
        <v>8</v>
      </c>
    </row>
    <row r="39" spans="1:29" s="6" customFormat="1">
      <c r="A39" s="6" t="s">
        <v>24</v>
      </c>
      <c r="B39" s="6" t="s">
        <v>3</v>
      </c>
      <c r="C39" s="6" t="s">
        <v>123</v>
      </c>
      <c r="D39" s="6" t="s">
        <v>118</v>
      </c>
      <c r="E39" s="6" t="s">
        <v>74</v>
      </c>
      <c r="F39" s="6" t="s">
        <v>76</v>
      </c>
      <c r="G39" s="6" t="s">
        <v>75</v>
      </c>
      <c r="N39" s="6" t="s">
        <v>6</v>
      </c>
      <c r="O39" s="6" t="s">
        <v>157</v>
      </c>
      <c r="P39" s="6" t="s">
        <v>219</v>
      </c>
      <c r="Q39" s="6" t="s">
        <v>74</v>
      </c>
      <c r="R39" s="6" t="s">
        <v>335</v>
      </c>
      <c r="S39" s="6" t="s">
        <v>221</v>
      </c>
      <c r="T39" s="6" t="str">
        <f t="shared" si="0"/>
        <v>("ofatumumab"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9" s="6" t="s">
        <v>336</v>
      </c>
      <c r="V39" s="6">
        <v>156</v>
      </c>
      <c r="W39" s="6" t="s">
        <v>337</v>
      </c>
      <c r="X39" s="6">
        <v>725</v>
      </c>
      <c r="Y39" s="6">
        <f t="shared" si="1"/>
        <v>881</v>
      </c>
      <c r="Z39" s="6" t="s">
        <v>356</v>
      </c>
      <c r="AA39" s="6" t="str">
        <f t="shared" si="2"/>
        <v>("ofatumumab"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9" s="6" t="s">
        <v>396</v>
      </c>
      <c r="AC39" s="6">
        <v>2</v>
      </c>
    </row>
    <row r="40" spans="1:29" s="6" customFormat="1">
      <c r="A40" s="6" t="s">
        <v>38</v>
      </c>
      <c r="B40" s="6" t="s">
        <v>37</v>
      </c>
      <c r="C40" s="6" t="s">
        <v>128</v>
      </c>
      <c r="D40" s="6" t="s">
        <v>129</v>
      </c>
      <c r="E40" s="6" t="s">
        <v>76</v>
      </c>
      <c r="F40" s="6" t="s">
        <v>76</v>
      </c>
      <c r="G40" s="6" t="s">
        <v>75</v>
      </c>
      <c r="N40" s="6" t="s">
        <v>6</v>
      </c>
      <c r="O40" s="6" t="s">
        <v>157</v>
      </c>
      <c r="P40" s="6" t="s">
        <v>219</v>
      </c>
      <c r="Q40" s="6" t="s">
        <v>74</v>
      </c>
      <c r="R40" s="6" t="s">
        <v>338</v>
      </c>
      <c r="S40" s="6" t="s">
        <v>221</v>
      </c>
      <c r="T40" s="6" t="str">
        <f t="shared" si="0"/>
        <v>("ozanimod"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0" s="6" t="s">
        <v>339</v>
      </c>
      <c r="V40" s="6">
        <v>102</v>
      </c>
      <c r="W40" s="6" t="s">
        <v>340</v>
      </c>
      <c r="X40" s="6">
        <v>507</v>
      </c>
      <c r="Y40" s="6">
        <f t="shared" si="1"/>
        <v>609</v>
      </c>
      <c r="Z40" s="6" t="s">
        <v>356</v>
      </c>
      <c r="AA40" s="6" t="str">
        <f t="shared" si="2"/>
        <v>("ozanimod"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0" s="6" t="s">
        <v>397</v>
      </c>
      <c r="AC40" s="6">
        <v>4</v>
      </c>
    </row>
    <row r="41" spans="1:29" s="6" customFormat="1">
      <c r="A41" s="6" t="s">
        <v>14</v>
      </c>
      <c r="B41" s="6" t="s">
        <v>15</v>
      </c>
      <c r="C41" s="6" t="s">
        <v>130</v>
      </c>
      <c r="D41" s="6" t="s">
        <v>131</v>
      </c>
      <c r="E41" s="6" t="s">
        <v>76</v>
      </c>
      <c r="F41" s="6" t="s">
        <v>76</v>
      </c>
      <c r="G41" s="6" t="s">
        <v>75</v>
      </c>
      <c r="N41" s="6" t="s">
        <v>6</v>
      </c>
      <c r="O41" s="6" t="s">
        <v>157</v>
      </c>
      <c r="P41" s="6" t="s">
        <v>219</v>
      </c>
      <c r="Q41" s="6" t="s">
        <v>74</v>
      </c>
      <c r="R41" s="6" t="s">
        <v>341</v>
      </c>
      <c r="S41" s="6" t="s">
        <v>221</v>
      </c>
      <c r="T41" s="6" t="str">
        <f t="shared" si="0"/>
        <v>("peginterferon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1" s="6" t="s">
        <v>342</v>
      </c>
      <c r="V41" s="6">
        <v>123</v>
      </c>
      <c r="W41" s="6" t="s">
        <v>343</v>
      </c>
      <c r="X41" s="6">
        <v>420</v>
      </c>
      <c r="Y41" s="6">
        <f t="shared" si="1"/>
        <v>543</v>
      </c>
      <c r="Z41" s="6" t="s">
        <v>356</v>
      </c>
      <c r="AA41" s="6" t="str">
        <f t="shared" si="2"/>
        <v>("peginterferon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1" s="6" t="s">
        <v>398</v>
      </c>
      <c r="AC41" s="6">
        <v>1</v>
      </c>
    </row>
    <row r="42" spans="1:29" s="6" customFormat="1">
      <c r="A42" s="6" t="s">
        <v>41</v>
      </c>
      <c r="B42" s="6" t="s">
        <v>42</v>
      </c>
      <c r="C42" s="6" t="s">
        <v>134</v>
      </c>
      <c r="D42" s="6" t="s">
        <v>129</v>
      </c>
      <c r="E42" s="6" t="s">
        <v>76</v>
      </c>
      <c r="F42" s="6" t="s">
        <v>76</v>
      </c>
      <c r="G42" s="6" t="s">
        <v>75</v>
      </c>
      <c r="N42" s="6" t="s">
        <v>6</v>
      </c>
      <c r="O42" s="6" t="s">
        <v>157</v>
      </c>
      <c r="P42" s="6" t="s">
        <v>219</v>
      </c>
      <c r="Q42" s="6" t="s">
        <v>74</v>
      </c>
      <c r="R42" s="6" t="s">
        <v>344</v>
      </c>
      <c r="S42" s="6" t="s">
        <v>221</v>
      </c>
      <c r="T42" s="6" t="str">
        <f t="shared" si="0"/>
        <v>("ponesimod"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2" s="6" t="s">
        <v>345</v>
      </c>
      <c r="V42" s="6">
        <v>70</v>
      </c>
      <c r="W42" s="6" t="s">
        <v>346</v>
      </c>
      <c r="X42" s="6">
        <v>268</v>
      </c>
      <c r="Y42" s="6">
        <f t="shared" si="1"/>
        <v>338</v>
      </c>
      <c r="Z42" s="6" t="s">
        <v>356</v>
      </c>
      <c r="AA42" s="6" t="str">
        <f t="shared" si="2"/>
        <v>("ponesimod"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2" s="6" t="s">
        <v>399</v>
      </c>
      <c r="AC42" s="6">
        <v>5</v>
      </c>
    </row>
    <row r="43" spans="1:29" s="6" customFormat="1">
      <c r="A43" s="6" t="s">
        <v>12</v>
      </c>
      <c r="B43" s="6" t="s">
        <v>45</v>
      </c>
      <c r="C43" s="6" t="s">
        <v>135</v>
      </c>
      <c r="D43" s="6" t="s">
        <v>129</v>
      </c>
      <c r="E43" s="6" t="s">
        <v>74</v>
      </c>
      <c r="F43" s="6" t="s">
        <v>74</v>
      </c>
      <c r="G43" s="6" t="s">
        <v>75</v>
      </c>
      <c r="N43" s="6" t="s">
        <v>6</v>
      </c>
      <c r="O43" s="6" t="s">
        <v>157</v>
      </c>
      <c r="P43" s="6" t="s">
        <v>219</v>
      </c>
      <c r="Q43" s="6" t="s">
        <v>74</v>
      </c>
      <c r="R43" s="6" t="s">
        <v>347</v>
      </c>
      <c r="S43" s="6" t="s">
        <v>221</v>
      </c>
      <c r="T43" s="6" t="str">
        <f t="shared" si="0"/>
        <v>("siponimod"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3" s="6" t="s">
        <v>348</v>
      </c>
      <c r="V43" s="6">
        <v>209</v>
      </c>
      <c r="W43" s="6" t="s">
        <v>349</v>
      </c>
      <c r="X43" s="6">
        <v>847</v>
      </c>
      <c r="Y43" s="6">
        <f t="shared" si="1"/>
        <v>1056</v>
      </c>
      <c r="Z43" s="6" t="s">
        <v>356</v>
      </c>
      <c r="AA43" s="6" t="str">
        <f t="shared" si="2"/>
        <v>("siponimod"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3" s="6" t="s">
        <v>400</v>
      </c>
      <c r="AC43" s="6">
        <v>18</v>
      </c>
    </row>
    <row r="44" spans="1:29" s="6" customFormat="1">
      <c r="A44" s="6" t="s">
        <v>21</v>
      </c>
      <c r="B44" s="6" t="s">
        <v>46</v>
      </c>
      <c r="C44" s="6" t="s">
        <v>139</v>
      </c>
      <c r="D44" s="6" t="s">
        <v>140</v>
      </c>
      <c r="E44" s="6" t="s">
        <v>76</v>
      </c>
      <c r="F44" s="6" t="s">
        <v>76</v>
      </c>
      <c r="G44" s="6" t="s">
        <v>75</v>
      </c>
      <c r="N44" s="6" t="s">
        <v>6</v>
      </c>
      <c r="O44" s="6" t="s">
        <v>157</v>
      </c>
      <c r="P44" s="6" t="s">
        <v>219</v>
      </c>
      <c r="Q44" s="6" t="s">
        <v>74</v>
      </c>
      <c r="R44" s="6" t="s">
        <v>350</v>
      </c>
      <c r="S44" s="6" t="s">
        <v>221</v>
      </c>
      <c r="T44" s="6" t="str">
        <f t="shared" si="0"/>
        <v>("teriflunomide"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4" s="6" t="s">
        <v>351</v>
      </c>
      <c r="V44" s="6">
        <v>676</v>
      </c>
      <c r="W44" s="6" t="s">
        <v>352</v>
      </c>
      <c r="X44" s="6">
        <v>3754</v>
      </c>
      <c r="Y44" s="6">
        <f t="shared" si="1"/>
        <v>4430</v>
      </c>
      <c r="Z44" s="6" t="s">
        <v>356</v>
      </c>
      <c r="AA44" s="6" t="str">
        <f t="shared" si="2"/>
        <v>("teriflunomide"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4" s="6" t="s">
        <v>401</v>
      </c>
      <c r="AC44" s="6">
        <v>27</v>
      </c>
    </row>
    <row r="45" spans="1:29" ht="15.6">
      <c r="A45" s="2"/>
      <c r="J45" s="3"/>
      <c r="Q45" s="5" t="s">
        <v>402</v>
      </c>
      <c r="R45" s="2" t="str">
        <f>_xlfn.CONCAT(R2, " OR ", R3, " OR ", R4, " OR ", R5, " OR ", R6, " OR ",R7, " OR ",R8, " OR ",R9, " OR ",R10, " OR ",R11, " OR ",R12, " OR ",R13, " OR ",R14, " OR ",R15, " OR ",R16, " OR ",R17, " OR ",R18, " OR ",R19, " OR ",R20, " OR ",R21, " OR ",R22, " OR ",R23, " OR ",R24, " OR ",R25, " OR ",R26, " OR ",R27, " OR ",R28, " OR ",R29, " OR ",R30, " OR ",R31, " OR ",R32, " OR ",R33, " OR ",R34, " OR ",R35, " OR ",R36, " OR ",R37, " OR ",R38, " OR ",R39, " OR ",R40, " OR ",R41, " OR ",R42, " OR ",R43, " OR ",R44)</f>
        <v>("abatacept"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v>
      </c>
      <c r="V45">
        <f>SUM(V2:V44)</f>
        <v>25344</v>
      </c>
      <c r="X45">
        <f>SUM(X2:X44)</f>
        <v>71122</v>
      </c>
      <c r="Y45">
        <f>X45+V45</f>
        <v>96466</v>
      </c>
      <c r="AC45">
        <f>SUM(AC2:AC44)</f>
        <v>2134</v>
      </c>
    </row>
    <row r="46" spans="1:29">
      <c r="Q46" s="5" t="s">
        <v>403</v>
      </c>
      <c r="R46" t="s">
        <v>404</v>
      </c>
    </row>
    <row r="47" spans="1:29">
      <c r="Q47" s="5" t="s">
        <v>405</v>
      </c>
      <c r="R47" t="s">
        <v>406</v>
      </c>
    </row>
    <row r="48" spans="1:29">
      <c r="Q48" s="5" t="s">
        <v>407</v>
      </c>
      <c r="R48" t="s">
        <v>408</v>
      </c>
    </row>
    <row r="49" spans="16:18">
      <c r="Q49" s="5" t="s">
        <v>409</v>
      </c>
      <c r="R49" t="str">
        <f>_xlfn.CONCAT(R46, " AND ", R47)</f>
        <v>(("abatacept"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row>
    <row r="50" spans="16:18">
      <c r="P50" s="4"/>
      <c r="Q50" s="4" t="s">
        <v>410</v>
      </c>
      <c r="R50" s="1" t="s">
        <v>411</v>
      </c>
    </row>
    <row r="51" spans="16:18">
      <c r="Q51" s="5" t="s">
        <v>412</v>
      </c>
      <c r="R51" t="str">
        <f>_xlfn.CONCAT(R46, " AND ", R48)</f>
        <v>(("abatacept"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(("multiple sclerosis") AND (randomized OR randomised OR controlled OR RCT))</v>
      </c>
    </row>
    <row r="52" spans="16:18">
      <c r="P52" s="4"/>
      <c r="Q52" s="4" t="s">
        <v>413</v>
      </c>
      <c r="R52" s="1" t="s">
        <v>414</v>
      </c>
    </row>
  </sheetData>
  <hyperlinks>
    <hyperlink ref="I22" r:id="rId1" xr:uid="{03F40B4B-09D7-45A0-BB1E-9ACE561A9CEB}"/>
    <hyperlink ref="I28" r:id="rId2" xr:uid="{3000B3D1-7D44-4AF4-8AF8-385E171A27E8}"/>
    <hyperlink ref="I23" r:id="rId3" xr:uid="{2C23E288-9EB3-435B-9314-6945076AC0CE}"/>
    <hyperlink ref="I18" r:id="rId4" xr:uid="{F4614546-CA3A-432E-BDB0-BF096035562C}"/>
    <hyperlink ref="I26" r:id="rId5" xr:uid="{A0C5EDAF-2CDB-4846-A0FD-2DA41B9FB28F}"/>
    <hyperlink ref="I5" r:id="rId6" xr:uid="{BE106A72-AAC7-4178-991D-65E9DD019533}"/>
    <hyperlink ref="I20" r:id="rId7" xr:uid="{01FB8B1A-AE0F-4F51-A764-71C05288ECE1}"/>
    <hyperlink ref="I9" r:id="rId8" xr:uid="{124BA654-056A-456B-A3E3-9915413E9B10}"/>
    <hyperlink ref="I8" r:id="rId9" xr:uid="{1C4221CF-D487-4FA7-820E-F239110776B9}"/>
    <hyperlink ref="I14" r:id="rId10" xr:uid="{A8DD4950-4F56-458D-8580-901C828173B0}"/>
    <hyperlink ref="I12" r:id="rId11" xr:uid="{5E9C8463-30AC-427A-8F6A-C8DC74AA70E0}"/>
  </hyperlinks>
  <pageMargins left="0.7" right="0.7" top="0.75" bottom="0.75" header="0.3" footer="0.3"/>
  <pageSetup paperSize="9" orientation="portrait" r:id="rId1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Included_SR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Marianna Rosso</cp:lastModifiedBy>
  <cp:revision/>
  <dcterms:created xsi:type="dcterms:W3CDTF">2022-12-19T14:04:51Z</dcterms:created>
  <dcterms:modified xsi:type="dcterms:W3CDTF">2023-10-10T11:19:54Z</dcterms:modified>
  <cp:category/>
  <cp:contentStatus/>
</cp:coreProperties>
</file>