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A7072AA8-8D2F-9C4F-80B8-0425C2D02DCD}" xr6:coauthVersionLast="46" xr6:coauthVersionMax="46" xr10:uidLastSave="{00000000-0000-0000-0000-000000000000}"/>
  <bookViews>
    <workbookView xWindow="0" yWindow="460" windowWidth="33600" windowHeight="2054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6" i="1" l="1"/>
  <c r="L86" i="1"/>
  <c r="I86" i="1"/>
  <c r="I85" i="1"/>
  <c r="I84" i="1"/>
  <c r="H83" i="1"/>
  <c r="I82" i="1"/>
  <c r="I81" i="1"/>
  <c r="I79" i="1"/>
  <c r="I78" i="1"/>
  <c r="H77" i="1"/>
  <c r="I76" i="1"/>
  <c r="H75" i="1"/>
  <c r="I74" i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79" i="1" l="1"/>
  <c r="M79" i="1" s="1"/>
  <c r="L67" i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G90" i="1" l="1"/>
  <c r="E90" i="1"/>
  <c r="C90" i="1"/>
  <c r="L19" i="1"/>
  <c r="M19" i="1" s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<sst xmlns="http://schemas.openxmlformats.org/spreadsheetml/2006/main" count="338" uniqueCount="113">
  <si>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</si>
  <si>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</si>
  <si>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</si>
  <si>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</si>
  <si>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</si>
  <si>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</si>
  <si>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</si>
  <si>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</si>
  <si>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</si>
  <si>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</si>
  <si>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</si>
  <si>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</si>
  <si>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</si>
  <si>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</si>
  <si>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</si>
  <si>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</si>
  <si>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</si>
  <si>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</si>
  <si>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</si>
  <si>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</si>
  <si>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</si>
  <si>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</si>
  <si>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</si>
  <si>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</si>
  <si>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</si>
  <si>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</si>
  <si>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</si>
  <si>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</si>
  <si>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</si>
  <si>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</si>
  <si>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</si>
  <si>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</si>
  <si>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</si>
  <si>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</si>
  <si>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</si>
  <si>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</si>
  <si>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</si>
  <si>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</si>
  <si>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</si>
  <si>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</si>
  <si>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</si>
  <si>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</si>
  <si>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</si>
  <si>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</si>
  <si>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</si>
  <si>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</si>
  <si>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</si>
  <si>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</si>
  <si>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</si>
  <si>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</si>
  <si>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</si>
  <si>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</si>
  <si>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</si>
  <si>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</si>
  <si>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</si>
  <si>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</si>
  <si>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</si>
  <si>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</si>
  <si>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</si>
  <si>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</si>
  <si>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</si>
  <si>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</si>
  <si>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</si>
  <si>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</si>
  <si>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</si>
  <si>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</si>
  <si>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</si>
  <si>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</si>
  <si>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</si>
  <si>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</si>
  <si>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</si>
  <si>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</si>
  <si>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</si>
  <si>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</si>
  <si>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</si>
  <si>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</si>
  <si>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</si>
  <si>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</si>
  <si>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</si>
  <si>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</si>
  <si>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Expose überarbeiten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</si>
  <si>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</si>
  <si>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</si>
  <si>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</si>
  <si>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</si>
  <si>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</si>
  <si>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</si>
  <si>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</si>
  <si>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</si>
  <si>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Interface Design</t>
  </si>
  <si>
    <t>Kurzvortrag</t>
  </si>
  <si>
    <t>Folien erstellen und Vortrag üben</t>
  </si>
  <si>
    <t>Navigation Map</t>
  </si>
  <si>
    <t>Wireframes</t>
  </si>
  <si>
    <t>Navigationswege auf Wireframes darstellen</t>
  </si>
  <si>
    <t>Vortrag üben</t>
  </si>
  <si>
    <t>Verbesserungen</t>
  </si>
  <si>
    <t>Domaenenmodell überarbeiten</t>
  </si>
  <si>
    <t>Iteration eins</t>
  </si>
  <si>
    <t>Iteration zwei und drei</t>
  </si>
  <si>
    <t>Iteration anfertigen</t>
  </si>
  <si>
    <t>Styleguide</t>
  </si>
  <si>
    <t>Farbschema, Schriftart, Moodboard</t>
  </si>
  <si>
    <t>LaTex Workshop</t>
  </si>
  <si>
    <t>How to LaTex</t>
  </si>
  <si>
    <t>Typografie</t>
  </si>
  <si>
    <t>Typografie Umfrage auswertung</t>
  </si>
  <si>
    <t>Abschlussvortraege und Fragen stellen</t>
  </si>
  <si>
    <t>Peer reviewed Expose</t>
  </si>
  <si>
    <t>Expose vorstellen</t>
  </si>
  <si>
    <t>Expose reviewen</t>
  </si>
  <si>
    <t>Rudimentaere Navigationswege zeichnen</t>
  </si>
  <si>
    <t>Vortraege hoeren und selber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</si>
</sst>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3" xfId="0" applyBorder="1"/>
    <xf numFmtId="20" fontId="0" fillId="2" borderId="0" xfId="0" applyNumberFormat="1" applyFill="1" applyBorder="1" applyAlignment="1">
      <alignment horizontal="center"/>
    </xf>
    <xf numFmtId="0" fontId="0" fillId="0" borderId="9" xfId="0" applyBorder="1"/>
    <xf numFmtId="0" fontId="1" fillId="0" borderId="0" xfId="0" applyFont="1" applyFill="1" applyBorder="1" applyAlignment="1">
      <alignment horizontal="right"/>
    </xf>
    <xf numFmtId="2" fontId="0" fillId="0" borderId="13" xfId="0" applyNumberFormat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90"/>
  <sheetViews>
    <sheetView tabSelected="1" topLeftCell="A64" zoomScale="137" zoomScaleNormal="138" workbookViewId="0">
      <selection activeCell="E78" sqref="E78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10.1640625" customWidth="1"/>
    <col min="4" max="4" width="21.6640625" customWidth="1"/>
    <col min="5" max="5" width="26.664062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0" width="10.83203125" style="19"/>
    <col min="11" max="11" width="10.83203125" style="20"/>
    <col min="12" max="12" width="16.1640625" customWidth="1"/>
    <col min="13" max="13" width="22.5" customWidth="1"/>
  </cols>
  <sheetData>
    <row r="1" spans="1:16" ht="17" thickBo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17" t="s">
        <v>32</v>
      </c>
      <c r="K1" s="18" t="s">
        <v>33</v>
      </c>
      <c r="L1" s="14" t="s">
        <v>61</v>
      </c>
      <c r="M1" s="3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6</v>
      </c>
      <c r="D2" t="s">
        <v>50</v>
      </c>
      <c r="E2" t="s">
        <v>54</v>
      </c>
      <c r="F2" s="2">
        <v>44293</v>
      </c>
      <c r="G2" s="2">
        <v>44317</v>
      </c>
      <c r="H2" s="14"/>
      <c r="I2">
        <v>6</v>
      </c>
      <c r="J2" s="25"/>
      <c r="K2" s="26"/>
      <c r="L2" s="14"/>
    </row>
    <row r="3" spans="1:16" x14ac:dyDescent="0.2">
      <c r="A3">
        <v>1</v>
      </c>
      <c r="B3" t="s">
        <v>5</v>
      </c>
      <c r="C3" t="s">
        <v>6</v>
      </c>
      <c r="D3" t="s">
        <v>7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12</v>
      </c>
      <c r="D4" t="s">
        <v>7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6</v>
      </c>
      <c r="D5" t="s">
        <v>7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6</v>
      </c>
      <c r="D6" t="s">
        <v>7</v>
      </c>
      <c r="E6" t="s">
        <v>26</v>
      </c>
      <c r="F6" s="2">
        <v>44296</v>
      </c>
      <c r="G6" s="2">
        <v>44298</v>
      </c>
      <c r="I6">
        <v>1</v>
      </c>
      <c r="L6" s="27">
        <f>SUM(H2:I6)</f>
        <v>17</v>
      </c>
      <c r="M6">
        <f>SUM(L6+16)</f>
        <v>33</v>
      </c>
      <c r="N6" s="23" t="s">
        <v>38</v>
      </c>
      <c r="O6" t="s">
        <v>44</v>
      </c>
    </row>
    <row r="7" spans="1:16" ht="17" thickTop="1" x14ac:dyDescent="0.2">
      <c r="F7" s="2"/>
      <c r="G7" s="2"/>
      <c r="L7" s="7"/>
      <c r="N7" s="23"/>
    </row>
    <row r="8" spans="1:16" x14ac:dyDescent="0.2">
      <c r="A8">
        <v>1</v>
      </c>
      <c r="B8" t="s">
        <v>5</v>
      </c>
      <c r="C8" t="s">
        <v>12</v>
      </c>
      <c r="D8" t="s">
        <v>7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12</v>
      </c>
      <c r="D9" t="s">
        <v>35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6</v>
      </c>
      <c r="D10" t="s">
        <v>29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12</v>
      </c>
      <c r="D11" t="s">
        <v>35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21">
        <v>0.68402777777777779</v>
      </c>
      <c r="K11" s="22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6</v>
      </c>
      <c r="D12" t="s">
        <v>7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21">
        <v>0.72916666666666663</v>
      </c>
      <c r="K12" s="22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38</v>
      </c>
      <c r="D13" t="s">
        <v>37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21">
        <v>0.41666666666666669</v>
      </c>
      <c r="K13" s="22">
        <v>0.47361111111111115</v>
      </c>
    </row>
    <row r="14" spans="1:16" x14ac:dyDescent="0.2">
      <c r="A14">
        <v>11</v>
      </c>
      <c r="B14" t="s">
        <v>36</v>
      </c>
      <c r="C14" t="s">
        <v>38</v>
      </c>
      <c r="D14" t="s">
        <v>37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21">
        <v>0.5</v>
      </c>
      <c r="K14" s="22">
        <v>0.59375</v>
      </c>
    </row>
    <row r="15" spans="1:16" x14ac:dyDescent="0.2">
      <c r="A15">
        <v>4</v>
      </c>
      <c r="B15" t="s">
        <v>36</v>
      </c>
      <c r="C15" t="s">
        <v>6</v>
      </c>
      <c r="D15" t="s">
        <v>35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21">
        <v>0.59722222222222221</v>
      </c>
      <c r="K15" s="22">
        <v>0.60416666666666663</v>
      </c>
    </row>
    <row r="16" spans="1:16" x14ac:dyDescent="0.2">
      <c r="A16">
        <v>4</v>
      </c>
      <c r="B16" t="s">
        <v>36</v>
      </c>
      <c r="C16" t="s">
        <v>6</v>
      </c>
      <c r="D16" t="s">
        <v>35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21">
        <v>0.69097222222222221</v>
      </c>
      <c r="K16" s="22">
        <v>0.7270833333333333</v>
      </c>
    </row>
    <row r="17" spans="1:13" x14ac:dyDescent="0.2">
      <c r="A17">
        <v>4</v>
      </c>
      <c r="B17" t="s">
        <v>36</v>
      </c>
      <c r="C17" t="s">
        <v>6</v>
      </c>
      <c r="D17" t="s">
        <v>35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21">
        <v>0.75347222222222221</v>
      </c>
      <c r="K17" s="22">
        <v>0.77777777777777779</v>
      </c>
    </row>
    <row r="18" spans="1:13" x14ac:dyDescent="0.2">
      <c r="A18">
        <v>10</v>
      </c>
      <c r="B18" t="s">
        <v>36</v>
      </c>
      <c r="C18" t="s">
        <v>6</v>
      </c>
      <c r="D18" t="s">
        <v>29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21">
        <v>0.79513888888888884</v>
      </c>
      <c r="K18" s="22">
        <v>0.82291666666666663</v>
      </c>
    </row>
    <row r="19" spans="1:13" ht="17" thickBot="1" x14ac:dyDescent="0.25">
      <c r="A19">
        <v>10</v>
      </c>
      <c r="B19" t="s">
        <v>36</v>
      </c>
      <c r="C19" t="s">
        <v>6</v>
      </c>
      <c r="D19" t="s">
        <v>29</v>
      </c>
      <c r="E19" t="s">
        <v>49</v>
      </c>
      <c r="F19" s="2">
        <v>44300</v>
      </c>
      <c r="G19" s="2">
        <v>44317</v>
      </c>
      <c r="I19" s="15">
        <v>0.75</v>
      </c>
      <c r="L19" s="27">
        <f>SUM(H8:I19)</f>
        <v>11</v>
      </c>
      <c r="M19">
        <f>SUM(L19+16)</f>
        <v>27</v>
      </c>
    </row>
    <row r="20" spans="1:13" ht="17" thickTop="1" x14ac:dyDescent="0.2"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6</v>
      </c>
      <c r="D21" t="s">
        <v>29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21">
        <v>0.54166666666666663</v>
      </c>
      <c r="K21" s="22">
        <v>0.625</v>
      </c>
    </row>
    <row r="22" spans="1:13" x14ac:dyDescent="0.2">
      <c r="A22">
        <v>8</v>
      </c>
      <c r="B22" t="s">
        <v>36</v>
      </c>
      <c r="C22" t="s">
        <v>6</v>
      </c>
      <c r="D22" t="s">
        <v>50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6</v>
      </c>
      <c r="D23" t="s">
        <v>50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21">
        <v>0.75</v>
      </c>
      <c r="K23" s="28">
        <v>0.79166666666666663</v>
      </c>
      <c r="L23" s="29"/>
    </row>
    <row r="24" spans="1:13" x14ac:dyDescent="0.2">
      <c r="A24">
        <v>8</v>
      </c>
      <c r="B24" t="s">
        <v>36</v>
      </c>
      <c r="C24" t="s">
        <v>6</v>
      </c>
      <c r="D24" t="s">
        <v>50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21">
        <v>0.375</v>
      </c>
      <c r="K24" s="22">
        <v>0.45833333333333331</v>
      </c>
    </row>
    <row r="25" spans="1:13" x14ac:dyDescent="0.2">
      <c r="A25">
        <v>8</v>
      </c>
      <c r="B25" t="s">
        <v>36</v>
      </c>
      <c r="C25" t="s">
        <v>6</v>
      </c>
      <c r="D25" t="s">
        <v>50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21">
        <v>0.54166666666666663</v>
      </c>
      <c r="K25" s="22">
        <v>0.6020833333333333</v>
      </c>
    </row>
    <row r="26" spans="1:13" x14ac:dyDescent="0.2">
      <c r="A26">
        <v>12</v>
      </c>
      <c r="B26" t="s">
        <v>36</v>
      </c>
      <c r="C26" t="s">
        <v>38</v>
      </c>
      <c r="D26" t="s">
        <v>55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21">
        <v>0.41666666666666669</v>
      </c>
      <c r="K26" s="22">
        <v>0.58333333333333337</v>
      </c>
    </row>
    <row r="27" spans="1:13" x14ac:dyDescent="0.2">
      <c r="A27">
        <v>13</v>
      </c>
      <c r="B27" t="s">
        <v>36</v>
      </c>
      <c r="C27" t="s">
        <v>38</v>
      </c>
      <c r="D27" t="s">
        <v>57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21">
        <v>0.58333333333333337</v>
      </c>
      <c r="K27" s="22">
        <v>0.63541666666666663</v>
      </c>
    </row>
    <row r="28" spans="1:13" x14ac:dyDescent="0.2">
      <c r="A28">
        <v>10</v>
      </c>
      <c r="B28" t="s">
        <v>36</v>
      </c>
      <c r="C28" t="s">
        <v>6</v>
      </c>
      <c r="D28" t="s">
        <v>29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21">
        <v>0.375</v>
      </c>
      <c r="K28" s="22">
        <v>0.5</v>
      </c>
    </row>
    <row r="29" spans="1:13" x14ac:dyDescent="0.2">
      <c r="A29">
        <v>10</v>
      </c>
      <c r="B29" t="s">
        <v>36</v>
      </c>
      <c r="C29" t="s">
        <v>6</v>
      </c>
      <c r="D29" t="s">
        <v>29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21">
        <v>0.66666666666666663</v>
      </c>
      <c r="K29" s="22">
        <v>0.75</v>
      </c>
    </row>
    <row r="30" spans="1:13" ht="17" thickBot="1" x14ac:dyDescent="0.25">
      <c r="A30">
        <v>10</v>
      </c>
      <c r="B30" t="s">
        <v>36</v>
      </c>
      <c r="C30" t="s">
        <v>12</v>
      </c>
      <c r="D30" t="s">
        <v>29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21">
        <v>0.69097222222222221</v>
      </c>
      <c r="K30" s="22">
        <v>0.80208333333333337</v>
      </c>
      <c r="L30" s="27">
        <f>SUM(H21:I30)</f>
        <v>20</v>
      </c>
      <c r="M30">
        <f>SUM(L30+16)</f>
        <v>36</v>
      </c>
    </row>
    <row r="31" spans="1:13" ht="17" thickTop="1" x14ac:dyDescent="0.2">
      <c r="F31" s="2"/>
      <c r="G31" s="2"/>
      <c r="I31" s="15"/>
      <c r="J31" s="21"/>
      <c r="K31" s="22"/>
      <c r="L31" s="7"/>
    </row>
    <row r="32" spans="1:13" x14ac:dyDescent="0.2">
      <c r="A32">
        <v>10</v>
      </c>
      <c r="B32" t="s">
        <v>36</v>
      </c>
      <c r="C32" t="s">
        <v>12</v>
      </c>
      <c r="D32" t="s">
        <v>29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21">
        <v>0.375</v>
      </c>
      <c r="K32" s="22">
        <v>0.5625</v>
      </c>
    </row>
    <row r="33" spans="1:13" x14ac:dyDescent="0.2">
      <c r="A33">
        <v>7</v>
      </c>
      <c r="B33" t="s">
        <v>36</v>
      </c>
      <c r="C33" t="s">
        <v>12</v>
      </c>
      <c r="D33" t="s">
        <v>63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21">
        <v>0.625</v>
      </c>
      <c r="K33" s="22">
        <v>0.72916666666666663</v>
      </c>
    </row>
    <row r="34" spans="1:13" x14ac:dyDescent="0.2">
      <c r="A34">
        <v>4</v>
      </c>
      <c r="B34" t="s">
        <v>36</v>
      </c>
      <c r="C34" t="s">
        <v>12</v>
      </c>
      <c r="D34" t="s">
        <v>35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21">
        <v>0.72916666666666663</v>
      </c>
      <c r="K34" s="22">
        <v>0.77083333333333337</v>
      </c>
    </row>
    <row r="35" spans="1:13" x14ac:dyDescent="0.2">
      <c r="A35">
        <v>12</v>
      </c>
      <c r="B35" t="s">
        <v>36</v>
      </c>
      <c r="C35" t="s">
        <v>38</v>
      </c>
      <c r="D35" t="s">
        <v>57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21">
        <v>0.375</v>
      </c>
      <c r="K35" s="22">
        <v>0.54166666666666663</v>
      </c>
    </row>
    <row r="36" spans="1:13" x14ac:dyDescent="0.2">
      <c r="A36">
        <v>12</v>
      </c>
      <c r="B36" t="s">
        <v>36</v>
      </c>
      <c r="C36" t="s">
        <v>38</v>
      </c>
      <c r="D36" t="s">
        <v>57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21">
        <v>0.58333333333333337</v>
      </c>
      <c r="K36" s="22">
        <v>0.625</v>
      </c>
    </row>
    <row r="37" spans="1:13" x14ac:dyDescent="0.2">
      <c r="A37">
        <v>10</v>
      </c>
      <c r="B37" t="s">
        <v>36</v>
      </c>
      <c r="C37" t="s">
        <v>12</v>
      </c>
      <c r="D37" t="s">
        <v>29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21">
        <v>0.70833333333333337</v>
      </c>
      <c r="K37" s="22">
        <v>0.79166666666666663</v>
      </c>
    </row>
    <row r="38" spans="1:13" x14ac:dyDescent="0.2">
      <c r="A38">
        <v>4</v>
      </c>
      <c r="B38" t="s">
        <v>36</v>
      </c>
      <c r="C38" t="s">
        <v>6</v>
      </c>
      <c r="D38" t="s">
        <v>35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21">
        <v>0.375</v>
      </c>
      <c r="K38" s="22">
        <v>0.625</v>
      </c>
    </row>
    <row r="39" spans="1:13" ht="17" thickBot="1" x14ac:dyDescent="0.25">
      <c r="A39">
        <v>4</v>
      </c>
      <c r="B39" t="s">
        <v>36</v>
      </c>
      <c r="C39" t="s">
        <v>6</v>
      </c>
      <c r="D39" t="s">
        <v>35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21">
        <v>0.625</v>
      </c>
      <c r="K39" s="22">
        <v>0.70833333333333337</v>
      </c>
      <c r="L39" s="27">
        <f>SUM(H32:I39)</f>
        <v>23.25</v>
      </c>
      <c r="M39">
        <f>SUM(L39+16)</f>
        <v>39.25</v>
      </c>
    </row>
    <row r="40" spans="1:13" ht="17" thickTop="1" x14ac:dyDescent="0.2">
      <c r="F40" s="2"/>
      <c r="G40" s="2"/>
      <c r="H40" s="15"/>
      <c r="I40" s="15"/>
      <c r="J40" s="21"/>
      <c r="K40" s="22"/>
      <c r="L40" s="7"/>
    </row>
    <row r="41" spans="1:13" x14ac:dyDescent="0.2">
      <c r="A41">
        <v>9</v>
      </c>
      <c r="B41" t="s">
        <v>70</v>
      </c>
      <c r="C41" t="s">
        <v>12</v>
      </c>
      <c r="D41" t="s">
        <v>71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21">
        <v>0.375</v>
      </c>
      <c r="K41" s="22">
        <v>0.54166666666666663</v>
      </c>
    </row>
    <row r="42" spans="1:13" x14ac:dyDescent="0.2">
      <c r="A42">
        <v>9</v>
      </c>
      <c r="B42" t="s">
        <v>70</v>
      </c>
      <c r="C42" t="s">
        <v>12</v>
      </c>
      <c r="D42" t="s">
        <v>71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21">
        <v>0.5625</v>
      </c>
      <c r="K42" s="22">
        <v>0.625</v>
      </c>
    </row>
    <row r="43" spans="1:13" x14ac:dyDescent="0.2">
      <c r="A43">
        <v>9</v>
      </c>
      <c r="B43" t="s">
        <v>70</v>
      </c>
      <c r="C43" t="s">
        <v>6</v>
      </c>
      <c r="D43" t="s">
        <v>71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21">
        <v>0.375</v>
      </c>
      <c r="K43" s="22">
        <v>0.54166666666666663</v>
      </c>
    </row>
    <row r="44" spans="1:13" x14ac:dyDescent="0.2">
      <c r="A44">
        <v>9</v>
      </c>
      <c r="B44" t="s">
        <v>70</v>
      </c>
      <c r="C44" t="s">
        <v>6</v>
      </c>
      <c r="D44" t="s">
        <v>71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21">
        <v>0.58333333333333337</v>
      </c>
      <c r="K44" s="22">
        <v>0.78125</v>
      </c>
    </row>
    <row r="45" spans="1:13" x14ac:dyDescent="0.2">
      <c r="A45">
        <v>9</v>
      </c>
      <c r="B45" t="s">
        <v>70</v>
      </c>
      <c r="C45" t="s">
        <v>6</v>
      </c>
      <c r="D45" t="s">
        <v>71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21">
        <v>0.58333333333333337</v>
      </c>
      <c r="K45" s="22">
        <v>0.70833333333333337</v>
      </c>
    </row>
    <row r="46" spans="1:13" x14ac:dyDescent="0.2">
      <c r="A46">
        <v>9</v>
      </c>
      <c r="B46" t="s">
        <v>70</v>
      </c>
      <c r="C46" t="s">
        <v>6</v>
      </c>
      <c r="D46" t="s">
        <v>71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21">
        <v>0.58333333333333337</v>
      </c>
      <c r="K46" s="22">
        <v>0.70833333333333337</v>
      </c>
    </row>
    <row r="47" spans="1:13" x14ac:dyDescent="0.2">
      <c r="A47">
        <v>9</v>
      </c>
      <c r="B47" t="s">
        <v>70</v>
      </c>
      <c r="C47" t="s">
        <v>6</v>
      </c>
      <c r="D47" t="s">
        <v>71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21">
        <v>0.70833333333333337</v>
      </c>
      <c r="K47" s="22">
        <v>0.83333333333333337</v>
      </c>
    </row>
    <row r="48" spans="1:13" x14ac:dyDescent="0.2">
      <c r="A48">
        <v>9</v>
      </c>
      <c r="B48" t="s">
        <v>70</v>
      </c>
      <c r="C48" t="s">
        <v>6</v>
      </c>
      <c r="D48" t="s">
        <v>71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21">
        <v>0.5</v>
      </c>
      <c r="K48" s="22">
        <v>0.75</v>
      </c>
    </row>
    <row r="49" spans="1:13" ht="17" thickBot="1" x14ac:dyDescent="0.25">
      <c r="A49">
        <v>9</v>
      </c>
      <c r="B49" t="s">
        <v>70</v>
      </c>
      <c r="C49" t="s">
        <v>6</v>
      </c>
      <c r="D49" t="s">
        <v>71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21">
        <v>0.79166666666666663</v>
      </c>
      <c r="K49" s="22">
        <v>0.82291666666666663</v>
      </c>
      <c r="L49" s="31">
        <f>SUM(H41:I49)</f>
        <v>30</v>
      </c>
      <c r="M49">
        <f>SUM(L49+16)</f>
        <v>46</v>
      </c>
    </row>
    <row r="50" spans="1:13" ht="17" thickTop="1" x14ac:dyDescent="0.2">
      <c r="F50" s="2"/>
      <c r="G50" s="2"/>
      <c r="H50" s="15"/>
      <c r="I50" s="15"/>
      <c r="J50" s="21"/>
      <c r="K50" s="22"/>
    </row>
    <row r="51" spans="1:13" x14ac:dyDescent="0.2">
      <c r="A51">
        <v>9</v>
      </c>
      <c r="B51" t="s">
        <v>70</v>
      </c>
      <c r="C51" t="s">
        <v>6</v>
      </c>
      <c r="D51" t="s">
        <v>71</v>
      </c>
      <c r="F51" s="2">
        <v>44326</v>
      </c>
      <c r="G51" s="2">
        <v>44338</v>
      </c>
      <c r="H51" s="15"/>
      <c r="I51" s="15">
        <f t="shared" si="0"/>
        <v>0</v>
      </c>
      <c r="J51" s="21"/>
      <c r="K51" s="22"/>
    </row>
    <row r="52" spans="1:13" x14ac:dyDescent="0.2">
      <c r="A52">
        <v>15</v>
      </c>
      <c r="B52" t="s">
        <v>70</v>
      </c>
      <c r="C52" t="s">
        <v>38</v>
      </c>
      <c r="D52" t="s">
        <v>79</v>
      </c>
      <c r="E52" t="s">
        <v>107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21">
        <v>0.35416666666666669</v>
      </c>
      <c r="K52" s="22">
        <v>0.55208333333333337</v>
      </c>
    </row>
    <row r="53" spans="1:13" x14ac:dyDescent="0.2">
      <c r="A53">
        <v>15</v>
      </c>
      <c r="B53" t="s">
        <v>70</v>
      </c>
      <c r="C53" t="s">
        <v>38</v>
      </c>
      <c r="D53" t="s">
        <v>81</v>
      </c>
      <c r="E53" t="s">
        <v>80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21">
        <v>0.55208333333333337</v>
      </c>
      <c r="K53" s="22">
        <v>0.75</v>
      </c>
    </row>
    <row r="54" spans="1:13" x14ac:dyDescent="0.2">
      <c r="A54">
        <v>15</v>
      </c>
      <c r="B54" t="s">
        <v>70</v>
      </c>
      <c r="C54" t="s">
        <v>38</v>
      </c>
      <c r="D54" t="s">
        <v>81</v>
      </c>
      <c r="E54" t="s">
        <v>80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21">
        <v>0.375</v>
      </c>
      <c r="K54" s="22">
        <v>0.625</v>
      </c>
    </row>
    <row r="55" spans="1:13" x14ac:dyDescent="0.2">
      <c r="A55">
        <v>15</v>
      </c>
      <c r="B55" t="s">
        <v>70</v>
      </c>
      <c r="C55" t="s">
        <v>38</v>
      </c>
      <c r="D55" t="s">
        <v>81</v>
      </c>
      <c r="E55" t="s">
        <v>82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21">
        <v>0.375</v>
      </c>
      <c r="K55" s="22">
        <v>0.5</v>
      </c>
    </row>
    <row r="56" spans="1:13" x14ac:dyDescent="0.2">
      <c r="A56">
        <v>14</v>
      </c>
      <c r="B56" t="s">
        <v>70</v>
      </c>
      <c r="C56" t="s">
        <v>12</v>
      </c>
      <c r="D56" t="s">
        <v>83</v>
      </c>
      <c r="E56" t="s">
        <v>84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21">
        <v>0.5</v>
      </c>
      <c r="K56" s="22">
        <v>0.57291666666666663</v>
      </c>
    </row>
    <row r="57" spans="1:13" ht="17" thickBot="1" x14ac:dyDescent="0.25">
      <c r="A57">
        <v>14</v>
      </c>
      <c r="B57" t="s">
        <v>70</v>
      </c>
      <c r="C57" t="s">
        <v>6</v>
      </c>
      <c r="D57" t="s">
        <v>83</v>
      </c>
      <c r="E57" t="s">
        <v>85</v>
      </c>
      <c r="F57" s="2">
        <v>44332</v>
      </c>
      <c r="G57" s="2">
        <v>44338</v>
      </c>
      <c r="I57" s="15">
        <f t="shared" si="1"/>
        <v>2</v>
      </c>
      <c r="J57" s="21">
        <v>0.70833333333333337</v>
      </c>
      <c r="K57" s="22">
        <v>0.79166666666666663</v>
      </c>
      <c r="L57" s="31">
        <f>SUM(H49:I57)</f>
        <v>23</v>
      </c>
      <c r="M57">
        <f>SUM(L57+16)</f>
        <v>39</v>
      </c>
    </row>
    <row r="58" spans="1:13" ht="17" thickTop="1" x14ac:dyDescent="0.2">
      <c r="G58" s="2"/>
      <c r="I58" s="15"/>
      <c r="J58" s="21"/>
      <c r="K58" s="22"/>
    </row>
    <row r="59" spans="1:13" x14ac:dyDescent="0.2">
      <c r="A59">
        <v>18</v>
      </c>
      <c r="B59" t="s">
        <v>70</v>
      </c>
      <c r="C59" t="s">
        <v>12</v>
      </c>
      <c r="D59" t="s">
        <v>86</v>
      </c>
      <c r="E59" t="s">
        <v>87</v>
      </c>
      <c r="F59" s="2">
        <v>44333</v>
      </c>
      <c r="G59" s="2">
        <v>44338</v>
      </c>
      <c r="I59" s="15">
        <f t="shared" si="1"/>
        <v>3</v>
      </c>
      <c r="J59" s="21">
        <v>0.41666666666666669</v>
      </c>
      <c r="K59" s="22">
        <v>0.54166666666666663</v>
      </c>
    </row>
    <row r="60" spans="1:13" x14ac:dyDescent="0.2">
      <c r="A60">
        <v>18</v>
      </c>
      <c r="B60" t="s">
        <v>70</v>
      </c>
      <c r="C60" t="s">
        <v>6</v>
      </c>
      <c r="D60" t="s">
        <v>86</v>
      </c>
      <c r="E60" t="s">
        <v>88</v>
      </c>
      <c r="F60" s="2">
        <v>44333</v>
      </c>
      <c r="G60" s="2">
        <v>44338</v>
      </c>
      <c r="I60" s="15">
        <f t="shared" si="1"/>
        <v>2</v>
      </c>
      <c r="J60" s="21">
        <v>0.625</v>
      </c>
      <c r="K60" s="22">
        <v>0.70833333333333337</v>
      </c>
    </row>
    <row r="61" spans="1:13" x14ac:dyDescent="0.2">
      <c r="A61">
        <v>16</v>
      </c>
      <c r="B61" t="s">
        <v>70</v>
      </c>
      <c r="C61" t="s">
        <v>38</v>
      </c>
      <c r="D61" t="s">
        <v>108</v>
      </c>
      <c r="E61" t="s">
        <v>109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21">
        <v>0.41666666666666669</v>
      </c>
      <c r="K61" s="22">
        <v>0.54166666666666663</v>
      </c>
    </row>
    <row r="62" spans="1:13" x14ac:dyDescent="0.2">
      <c r="A62">
        <v>18</v>
      </c>
      <c r="B62" t="s">
        <v>70</v>
      </c>
      <c r="C62" t="s">
        <v>6</v>
      </c>
      <c r="D62" t="s">
        <v>86</v>
      </c>
      <c r="E62" t="s">
        <v>88</v>
      </c>
      <c r="F62" s="2">
        <v>44334</v>
      </c>
      <c r="G62" s="2">
        <v>44338</v>
      </c>
      <c r="I62" s="15">
        <f t="shared" si="1"/>
        <v>5</v>
      </c>
      <c r="J62" s="21">
        <v>0.625</v>
      </c>
      <c r="K62" s="22">
        <v>0.83333333333333337</v>
      </c>
    </row>
    <row r="63" spans="1:13" x14ac:dyDescent="0.2">
      <c r="A63">
        <v>16</v>
      </c>
      <c r="B63" t="s">
        <v>70</v>
      </c>
      <c r="C63" t="s">
        <v>38</v>
      </c>
      <c r="D63" t="s">
        <v>108</v>
      </c>
      <c r="E63" t="s">
        <v>110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21">
        <v>0.375</v>
      </c>
      <c r="K63" s="22">
        <v>0.41666666666666669</v>
      </c>
    </row>
    <row r="64" spans="1:13" x14ac:dyDescent="0.2">
      <c r="A64">
        <v>14</v>
      </c>
      <c r="B64" t="s">
        <v>70</v>
      </c>
      <c r="C64" t="s">
        <v>6</v>
      </c>
      <c r="D64" t="s">
        <v>83</v>
      </c>
      <c r="E64" t="s">
        <v>85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21">
        <v>0.41666666666666669</v>
      </c>
      <c r="K64" s="22">
        <v>0.5</v>
      </c>
    </row>
    <row r="65" spans="1:13" x14ac:dyDescent="0.2">
      <c r="A65">
        <v>9</v>
      </c>
      <c r="B65" t="s">
        <v>70</v>
      </c>
      <c r="C65" t="s">
        <v>6</v>
      </c>
      <c r="D65" t="s">
        <v>71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21">
        <v>0.54166666666666663</v>
      </c>
      <c r="K65" s="22">
        <v>0.57291666666666663</v>
      </c>
    </row>
    <row r="66" spans="1:13" x14ac:dyDescent="0.2">
      <c r="A66">
        <v>18</v>
      </c>
      <c r="B66" t="s">
        <v>70</v>
      </c>
      <c r="C66" t="s">
        <v>6</v>
      </c>
      <c r="D66" t="s">
        <v>86</v>
      </c>
      <c r="E66" t="s">
        <v>88</v>
      </c>
      <c r="F66" s="2">
        <v>44337</v>
      </c>
      <c r="G66" s="2">
        <v>44338</v>
      </c>
      <c r="H66" s="15"/>
      <c r="I66" s="15">
        <f t="shared" si="2"/>
        <v>1</v>
      </c>
      <c r="J66" s="21">
        <v>0.58333333333333337</v>
      </c>
      <c r="K66" s="22">
        <v>0.625</v>
      </c>
    </row>
    <row r="67" spans="1:13" ht="17" thickBot="1" x14ac:dyDescent="0.25">
      <c r="A67">
        <v>18</v>
      </c>
      <c r="B67" t="s">
        <v>70</v>
      </c>
      <c r="C67" t="s">
        <v>6</v>
      </c>
      <c r="D67" t="s">
        <v>86</v>
      </c>
      <c r="E67" t="s">
        <v>88</v>
      </c>
      <c r="F67" s="2">
        <v>44338</v>
      </c>
      <c r="G67" s="2">
        <v>44338</v>
      </c>
      <c r="H67" s="15"/>
      <c r="I67" s="15">
        <f t="shared" si="2"/>
        <v>5</v>
      </c>
      <c r="J67" s="21">
        <v>0.375</v>
      </c>
      <c r="K67" s="22">
        <v>0.58333333333333337</v>
      </c>
      <c r="L67" s="31">
        <f>SUM(H59:I67)</f>
        <v>22.75</v>
      </c>
      <c r="M67">
        <f>SUM(L67+16)</f>
        <v>38.75</v>
      </c>
    </row>
    <row r="68" spans="1:13" ht="17" thickTop="1" x14ac:dyDescent="0.2">
      <c r="F68" s="2"/>
      <c r="G68" s="2"/>
      <c r="H68" s="15"/>
      <c r="I68" s="15"/>
    </row>
    <row r="69" spans="1:13" x14ac:dyDescent="0.2">
      <c r="A69">
        <v>17</v>
      </c>
      <c r="B69" t="s">
        <v>89</v>
      </c>
      <c r="C69" t="s">
        <v>38</v>
      </c>
      <c r="D69" t="s">
        <v>90</v>
      </c>
      <c r="E69" t="s">
        <v>91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21">
        <v>0.375</v>
      </c>
      <c r="K69" s="22">
        <v>0.625</v>
      </c>
    </row>
    <row r="70" spans="1:13" x14ac:dyDescent="0.2">
      <c r="A70">
        <v>19</v>
      </c>
      <c r="B70" t="s">
        <v>89</v>
      </c>
      <c r="C70" t="s">
        <v>12</v>
      </c>
      <c r="D70" t="s">
        <v>92</v>
      </c>
      <c r="E70" t="s">
        <v>111</v>
      </c>
      <c r="F70" s="2">
        <v>44341</v>
      </c>
      <c r="G70" s="2">
        <v>44359</v>
      </c>
      <c r="H70" s="15"/>
      <c r="I70" s="15">
        <f t="shared" ref="I70:I78" si="3">ROUNDUP(((SUM(K70-J70)*24*60/60)/0.25),0)*0.25</f>
        <v>1.25</v>
      </c>
      <c r="J70" s="21">
        <v>0.66666666666666663</v>
      </c>
      <c r="K70" s="22">
        <v>0.71875</v>
      </c>
    </row>
    <row r="71" spans="1:13" x14ac:dyDescent="0.2">
      <c r="A71">
        <v>19</v>
      </c>
      <c r="B71" t="s">
        <v>89</v>
      </c>
      <c r="C71" t="s">
        <v>12</v>
      </c>
      <c r="D71" t="s">
        <v>93</v>
      </c>
      <c r="E71" t="s">
        <v>94</v>
      </c>
      <c r="F71" s="2">
        <v>44341</v>
      </c>
      <c r="G71" s="2">
        <v>44359</v>
      </c>
      <c r="H71" s="15"/>
      <c r="I71" s="15">
        <f t="shared" si="3"/>
        <v>1.25</v>
      </c>
      <c r="J71" s="21">
        <v>0.71875</v>
      </c>
      <c r="K71" s="22">
        <v>0.77083333333333337</v>
      </c>
    </row>
    <row r="72" spans="1:13" ht="17" thickBot="1" x14ac:dyDescent="0.25">
      <c r="A72">
        <v>19</v>
      </c>
      <c r="B72" t="s">
        <v>89</v>
      </c>
      <c r="C72" t="s">
        <v>12</v>
      </c>
      <c r="D72" t="s">
        <v>93</v>
      </c>
      <c r="E72" t="s">
        <v>94</v>
      </c>
      <c r="F72" s="2">
        <v>44344</v>
      </c>
      <c r="G72" s="2">
        <v>44359</v>
      </c>
      <c r="H72" s="15"/>
      <c r="I72" s="15">
        <f t="shared" si="3"/>
        <v>5</v>
      </c>
      <c r="J72" s="21">
        <v>0.54166666666666663</v>
      </c>
      <c r="K72" s="22">
        <v>0.75</v>
      </c>
      <c r="L72" s="31">
        <f>SUM(H69:I72)</f>
        <v>13.5</v>
      </c>
      <c r="M72">
        <f>SUM(L72+16)</f>
        <v>29.5</v>
      </c>
    </row>
    <row r="73" spans="1:13" ht="17" thickTop="1" x14ac:dyDescent="0.2">
      <c r="F73" s="2"/>
      <c r="G73" s="2"/>
      <c r="H73" s="15"/>
      <c r="I73" s="15"/>
    </row>
    <row r="74" spans="1:13" x14ac:dyDescent="0.2">
      <c r="A74">
        <v>19</v>
      </c>
      <c r="B74" t="s">
        <v>89</v>
      </c>
      <c r="C74" t="s">
        <v>12</v>
      </c>
      <c r="D74" t="s">
        <v>93</v>
      </c>
      <c r="E74" t="s">
        <v>94</v>
      </c>
      <c r="F74" s="2">
        <v>44347</v>
      </c>
      <c r="G74" s="2">
        <v>44359</v>
      </c>
      <c r="H74" s="15"/>
      <c r="I74" s="15">
        <f t="shared" si="3"/>
        <v>5</v>
      </c>
      <c r="J74" s="21">
        <v>0.5</v>
      </c>
      <c r="K74" s="22">
        <v>0.70833333333333337</v>
      </c>
    </row>
    <row r="75" spans="1:13" x14ac:dyDescent="0.2">
      <c r="A75">
        <v>17</v>
      </c>
      <c r="B75" t="s">
        <v>89</v>
      </c>
      <c r="C75" t="s">
        <v>38</v>
      </c>
      <c r="D75" t="s">
        <v>90</v>
      </c>
      <c r="E75" t="s">
        <v>95</v>
      </c>
      <c r="F75" s="2">
        <v>44347</v>
      </c>
      <c r="G75" s="2">
        <v>44359</v>
      </c>
      <c r="H75" s="15">
        <f>ROUNDUP(((SUM(K75-J75)*24*60/60)/0.25),0)*0.25</f>
        <v>1</v>
      </c>
      <c r="I75" s="15"/>
      <c r="J75" s="21">
        <v>0.70833333333333337</v>
      </c>
      <c r="K75" s="22">
        <v>0.75</v>
      </c>
    </row>
    <row r="76" spans="1:13" x14ac:dyDescent="0.2">
      <c r="A76">
        <v>19</v>
      </c>
      <c r="B76" t="s">
        <v>89</v>
      </c>
      <c r="C76" t="s">
        <v>6</v>
      </c>
      <c r="D76" t="s">
        <v>93</v>
      </c>
      <c r="E76" t="s">
        <v>96</v>
      </c>
      <c r="F76" s="2">
        <v>44347</v>
      </c>
      <c r="G76" s="2">
        <v>44359</v>
      </c>
      <c r="H76" s="15"/>
      <c r="I76" s="15">
        <f t="shared" si="3"/>
        <v>0.75</v>
      </c>
      <c r="J76" s="21">
        <v>0.75</v>
      </c>
      <c r="K76" s="22">
        <v>0.78125</v>
      </c>
    </row>
    <row r="77" spans="1:13" x14ac:dyDescent="0.2">
      <c r="A77">
        <v>17</v>
      </c>
      <c r="B77" t="s">
        <v>89</v>
      </c>
      <c r="C77" t="s">
        <v>38</v>
      </c>
      <c r="D77" t="s">
        <v>90</v>
      </c>
      <c r="E77" t="s">
        <v>112</v>
      </c>
      <c r="F77" s="2">
        <v>44348</v>
      </c>
      <c r="G77" s="2">
        <v>44359</v>
      </c>
      <c r="H77" s="15">
        <f>ROUNDUP(((SUM(K77-J77)*24*60/60)/0.25),0)*0.25</f>
        <v>3.25</v>
      </c>
      <c r="I77" s="15"/>
      <c r="J77" s="21">
        <v>0.40625</v>
      </c>
      <c r="K77" s="22">
        <v>0.54166666666666663</v>
      </c>
    </row>
    <row r="78" spans="1:13" x14ac:dyDescent="0.2">
      <c r="A78">
        <v>23</v>
      </c>
      <c r="B78" t="s">
        <v>89</v>
      </c>
      <c r="C78" t="s">
        <v>6</v>
      </c>
      <c r="D78" t="s">
        <v>97</v>
      </c>
      <c r="E78" t="s">
        <v>98</v>
      </c>
      <c r="F78" s="2">
        <v>44348</v>
      </c>
      <c r="G78" s="2">
        <v>44359</v>
      </c>
      <c r="H78" s="15"/>
      <c r="I78" s="15">
        <f t="shared" si="3"/>
        <v>2</v>
      </c>
      <c r="J78" s="21">
        <v>0.66666666666666663</v>
      </c>
      <c r="K78" s="22">
        <v>0.75</v>
      </c>
    </row>
    <row r="79" spans="1:13" ht="17" thickBot="1" x14ac:dyDescent="0.25">
      <c r="A79">
        <v>23</v>
      </c>
      <c r="B79" t="s">
        <v>89</v>
      </c>
      <c r="C79" t="s">
        <v>6</v>
      </c>
      <c r="D79" t="s">
        <v>97</v>
      </c>
      <c r="E79" t="s">
        <v>99</v>
      </c>
      <c r="F79" s="2">
        <v>44350</v>
      </c>
      <c r="G79" s="2">
        <v>44359</v>
      </c>
      <c r="H79" s="15"/>
      <c r="I79" s="15">
        <f t="shared" ref="I79:I81" si="4">ROUNDUP(((SUM(K79-J79)*24*60/60)/0.25),0)*0.25</f>
        <v>4</v>
      </c>
      <c r="J79" s="21">
        <v>0.41666666666666669</v>
      </c>
      <c r="K79" s="22">
        <v>0.58333333333333337</v>
      </c>
      <c r="L79" s="31">
        <f>SUM(H74:I79)</f>
        <v>16</v>
      </c>
      <c r="M79">
        <f>SUM(L79+16)</f>
        <v>32</v>
      </c>
    </row>
    <row r="80" spans="1:13" ht="17" thickTop="1" x14ac:dyDescent="0.2">
      <c r="F80" s="2"/>
      <c r="G80" s="2"/>
      <c r="H80" s="15"/>
      <c r="I80" s="15"/>
    </row>
    <row r="81" spans="1:13" x14ac:dyDescent="0.2">
      <c r="A81">
        <v>23</v>
      </c>
      <c r="B81" t="s">
        <v>89</v>
      </c>
      <c r="C81" t="s">
        <v>6</v>
      </c>
      <c r="D81" t="s">
        <v>97</v>
      </c>
      <c r="E81" t="s">
        <v>100</v>
      </c>
      <c r="F81" s="2">
        <v>44354</v>
      </c>
      <c r="G81" s="2">
        <v>44359</v>
      </c>
      <c r="H81" s="15"/>
      <c r="I81" s="15">
        <f t="shared" si="4"/>
        <v>3.25</v>
      </c>
      <c r="J81" s="21">
        <v>0.41666666666666669</v>
      </c>
      <c r="K81" s="22">
        <v>0.55208333333333337</v>
      </c>
    </row>
    <row r="82" spans="1:13" x14ac:dyDescent="0.2">
      <c r="A82">
        <v>22</v>
      </c>
      <c r="B82" t="s">
        <v>89</v>
      </c>
      <c r="C82" t="s">
        <v>12</v>
      </c>
      <c r="D82" t="s">
        <v>101</v>
      </c>
      <c r="E82" t="s">
        <v>102</v>
      </c>
      <c r="F82" s="2">
        <v>44354</v>
      </c>
      <c r="G82" s="2">
        <v>44359</v>
      </c>
      <c r="H82" s="15"/>
      <c r="I82" s="15">
        <f t="shared" ref="I82:I86" si="5">ROUNDUP(((SUM(K82-J82)*24*60/60)/0.25),0)*0.25</f>
        <v>5.25</v>
      </c>
      <c r="J82" s="21">
        <v>0.55208333333333337</v>
      </c>
      <c r="K82" s="22">
        <v>0.76736111111111116</v>
      </c>
    </row>
    <row r="83" spans="1:13" x14ac:dyDescent="0.2">
      <c r="A83">
        <v>17</v>
      </c>
      <c r="B83" t="s">
        <v>89</v>
      </c>
      <c r="C83" t="s">
        <v>38</v>
      </c>
      <c r="D83" t="s">
        <v>103</v>
      </c>
      <c r="E83" t="s">
        <v>104</v>
      </c>
      <c r="F83" s="2">
        <v>44355</v>
      </c>
      <c r="G83" s="2">
        <v>44359</v>
      </c>
      <c r="H83" s="15">
        <f>ROUNDUP(((SUM(K83-J83)*24*60/60)/0.25),0)*0.25</f>
        <v>2.75</v>
      </c>
      <c r="I83" s="15"/>
      <c r="J83" s="21">
        <v>0.41666666666666669</v>
      </c>
      <c r="K83" s="22">
        <v>0.53125</v>
      </c>
    </row>
    <row r="84" spans="1:13" x14ac:dyDescent="0.2">
      <c r="A84">
        <v>22</v>
      </c>
      <c r="B84" t="s">
        <v>89</v>
      </c>
      <c r="C84" t="s">
        <v>12</v>
      </c>
      <c r="D84" t="s">
        <v>101</v>
      </c>
      <c r="E84" t="s">
        <v>102</v>
      </c>
      <c r="F84" s="2">
        <v>44355</v>
      </c>
      <c r="G84" s="2">
        <v>44359</v>
      </c>
      <c r="H84" s="15"/>
      <c r="I84" s="15">
        <f t="shared" si="5"/>
        <v>6.5</v>
      </c>
      <c r="J84" s="21">
        <v>0.55208333333333337</v>
      </c>
      <c r="K84" s="22">
        <v>0.82291666666666663</v>
      </c>
    </row>
    <row r="85" spans="1:13" x14ac:dyDescent="0.2">
      <c r="A85" s="32">
        <v>22</v>
      </c>
      <c r="B85" s="32" t="s">
        <v>89</v>
      </c>
      <c r="C85" t="s">
        <v>6</v>
      </c>
      <c r="D85" s="32" t="s">
        <v>101</v>
      </c>
      <c r="E85" s="32" t="s">
        <v>105</v>
      </c>
      <c r="F85" s="2">
        <v>44358</v>
      </c>
      <c r="G85" s="2">
        <v>44359</v>
      </c>
      <c r="H85" s="15"/>
      <c r="I85" s="15">
        <f t="shared" si="5"/>
        <v>5.75</v>
      </c>
      <c r="J85" s="21">
        <v>0.58333333333333337</v>
      </c>
      <c r="K85" s="22">
        <v>0.82291666666666663</v>
      </c>
    </row>
    <row r="86" spans="1:13" ht="17" thickBot="1" x14ac:dyDescent="0.25">
      <c r="A86" s="32">
        <v>22</v>
      </c>
      <c r="B86" s="32" t="s">
        <v>89</v>
      </c>
      <c r="C86" t="s">
        <v>6</v>
      </c>
      <c r="D86" s="32" t="s">
        <v>101</v>
      </c>
      <c r="E86" s="32" t="s">
        <v>106</v>
      </c>
      <c r="F86" s="2">
        <v>44359</v>
      </c>
      <c r="G86" s="2">
        <v>44359</v>
      </c>
      <c r="H86" s="15"/>
      <c r="I86" s="15">
        <f t="shared" si="5"/>
        <v>2</v>
      </c>
      <c r="J86" s="21">
        <v>0.45833333333333331</v>
      </c>
      <c r="K86" s="22">
        <v>0.54166666666666663</v>
      </c>
      <c r="L86" s="31">
        <f>SUM(H81:I86)</f>
        <v>25.5</v>
      </c>
      <c r="M86">
        <f>SUM(L86+16)</f>
        <v>41.5</v>
      </c>
    </row>
    <row r="87" spans="1:13" ht="17" thickTop="1" x14ac:dyDescent="0.2">
      <c r="F87" s="2"/>
      <c r="G87" s="2"/>
      <c r="H87" s="15"/>
      <c r="I87" s="15"/>
    </row>
    <row r="88" spans="1:13" x14ac:dyDescent="0.2">
      <c r="F88" s="2"/>
      <c r="G88" s="2"/>
      <c r="H88" s="15"/>
      <c r="I88" s="15"/>
    </row>
    <row r="89" spans="1:13" x14ac:dyDescent="0.2">
      <c r="F89" s="2"/>
      <c r="G89" s="2"/>
      <c r="H89" s="15"/>
      <c r="I89" s="15"/>
    </row>
    <row r="90" spans="1:13" x14ac:dyDescent="0.2">
      <c r="B90" s="1" t="s">
        <v>9</v>
      </c>
      <c r="C90" s="24">
        <f>SUM(I:I)+SUM(H:H)</f>
        <v>201.25</v>
      </c>
      <c r="D90" s="14" t="s">
        <v>45</v>
      </c>
      <c r="E90" s="24">
        <f>SUM(H:H)</f>
        <v>49.5</v>
      </c>
      <c r="F90" s="14" t="s">
        <v>46</v>
      </c>
      <c r="G90" s="24">
        <f>SUM(I:I)</f>
        <v>151.75</v>
      </c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C4:C12 C18:C21 C28:C34 C37:C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C2:C3 C13:C17 C22:C27 C35:C36 C41:C89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2021-06-12T09:36:12Z</dcterms:modified>
</cp:coreProperties>
</file>