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48AAC7B2-7456-3F47-9959-1721EB1FFD6E}" xr6:coauthVersionLast="46" xr6:coauthVersionMax="46" xr10:uidLastSave="{00000000-0000-0000-0000-000000000000}"/>
  <bookViews>
    <workbookView xWindow="1020" yWindow="960" windowWidth="30460" windowHeight="1786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2" i="1" l="1"/>
  <c r="H61" i="1"/>
  <c r="I60" i="1"/>
  <c r="I59" i="1"/>
  <c r="I57" i="1"/>
  <c r="I56" i="1"/>
  <c r="H55" i="1"/>
  <c r="H54" i="1"/>
  <c r="H53" i="1"/>
  <c r="H52" i="1"/>
  <c r="I51" i="1"/>
  <c r="I49" i="1"/>
  <c r="L57" i="1" s="1"/>
  <c r="M57" i="1" s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49" i="1" l="1"/>
  <c r="M49" i="1" s="1"/>
  <c r="L39" i="1"/>
  <c r="M39" i="1" s="1"/>
  <c r="L30" i="1"/>
  <c r="M30" i="1" s="1"/>
  <c r="I17" i="1"/>
  <c r="I16" i="1"/>
  <c r="H14" i="1"/>
  <c r="H13" i="1"/>
  <c r="I15" i="1"/>
  <c r="I12" i="1"/>
  <c r="I11" i="1"/>
  <c r="L19" i="1" l="1"/>
  <c r="M19" i="1" s="1"/>
  <c r="G65" i="1"/>
  <c r="E65" i="1"/>
  <c r="C65" i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<sst xmlns="http://schemas.openxmlformats.org/spreadsheetml/2006/main" count="254" uniqueCount="92">
  <si>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</si>
  <si>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</si>
  <si>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</si>
  <si>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</si>
  <si>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</si>
  <si>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</si>
  <si>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</si>
  <si>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</si>
  <si>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</si>
  <si>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</si>
  <si>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</si>
  <si>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</si>
  <si>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</si>
  <si>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</si>
  <si>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</si>
  <si>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</si>
  <si>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</si>
  <si>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</si>
  <si>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</si>
  <si>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</si>
  <si>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</si>
  <si>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</si>
  <si>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</si>
  <si>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</si>
  <si>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</si>
  <si>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</si>
  <si>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</si>
  <si>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</si>
  <si>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</si>
  <si>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</si>
  <si>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</si>
  <si>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</si>
  <si>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</si>
  <si>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</si>
  <si>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</si>
  <si>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</si>
  <si>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</si>
  <si>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</si>
  <si>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</si>
  <si>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</si>
  <si>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</si>
  <si>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</si>
  <si>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</si>
  <si>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</si>
  <si>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</si>
  <si>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</si>
  <si>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</si>
  <si>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</si>
  <si>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</si>
  <si>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</si>
  <si>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</si>
  <si>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</si>
  <si>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</si>
  <si>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</si>
  <si>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</si>
  <si>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</si>
  <si>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</si>
  <si>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</si>
  <si>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</si>
  <si>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</si>
  <si>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</si>
  <si>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</si>
  <si>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</si>
  <si>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</si>
  <si>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</si>
  <si>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</si>
  <si>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</si>
  <si>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</si>
  <si>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</si>
  <si>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</si>
  <si>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</si>
  <si>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</si>
  <si>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</si>
  <si>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</si>
  <si>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</si>
  <si>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</si>
  <si>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</si>
  <si>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</si>
  <si>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</si>
  <si>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</si>
  <si>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Abschlussvorträge und Fragen stellen</t>
  </si>
  <si>
    <t>Expose überarbeiten</t>
  </si>
  <si>
    <t>Peer Reviewed Expose</t>
  </si>
  <si>
    <t>Expose der anderen kommentieren</t>
  </si>
  <si>
    <t>Umfrage</t>
  </si>
  <si>
    <t>Umfrage erstellt und versendet</t>
  </si>
  <si>
    <t>Umfrage auswerten</t>
  </si>
  <si>
    <t>Content Map</t>
  </si>
  <si>
    <t>Content Map beginnen</t>
  </si>
  <si>
    <t>Content Map iterieren</t>
  </si>
  <si>
    <t>Peer reviewed Exposé</t>
  </si>
  <si>
    <t>Exposé vorstellen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</si>
</sst>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20" fontId="0" fillId="2" borderId="10" xfId="0" applyNumberForma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3" xfId="0" applyBorder="1"/>
    <xf numFmtId="20" fontId="0" fillId="2" borderId="0" xfId="0" applyNumberFormat="1" applyFill="1" applyBorder="1" applyAlignment="1">
      <alignment horizontal="center"/>
    </xf>
    <xf numFmtId="0" fontId="0" fillId="0" borderId="9" xfId="0" applyBorder="1"/>
    <xf numFmtId="0" fontId="1" fillId="0" borderId="0" xfId="0" applyFont="1" applyFill="1" applyBorder="1" applyAlignment="1">
      <alignment horizontal="right"/>
    </xf>
    <xf numFmtId="2" fontId="0" fillId="0" borderId="13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65"/>
  <sheetViews>
    <sheetView tabSelected="1" topLeftCell="A38" zoomScale="138" zoomScaleNormal="138" workbookViewId="0">
      <selection activeCell="K63" sqref="K63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10.1640625" customWidth="1"/>
    <col min="4" max="4" width="21.6640625" customWidth="1"/>
    <col min="5" max="5" width="26.664062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0" width="10.83203125" style="19"/>
    <col min="11" max="11" width="10.83203125" style="20"/>
    <col min="12" max="12" width="16.1640625" customWidth="1"/>
    <col min="13" max="13" width="22.5" customWidth="1"/>
  </cols>
  <sheetData>
    <row r="1" spans="1:16" ht="17" thickBot="1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17" t="s">
        <v>32</v>
      </c>
      <c r="K1" s="18" t="s">
        <v>33</v>
      </c>
      <c r="L1" s="14" t="s">
        <v>61</v>
      </c>
      <c r="M1" s="3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6</v>
      </c>
      <c r="D2" t="s">
        <v>50</v>
      </c>
      <c r="E2" t="s">
        <v>54</v>
      </c>
      <c r="F2" s="2">
        <v>44293</v>
      </c>
      <c r="G2" s="2">
        <v>44317</v>
      </c>
      <c r="H2" s="14"/>
      <c r="I2">
        <v>6</v>
      </c>
      <c r="J2" s="25"/>
      <c r="K2" s="26"/>
      <c r="L2" s="14"/>
    </row>
    <row r="3" spans="1:16" x14ac:dyDescent="0.2">
      <c r="A3">
        <v>1</v>
      </c>
      <c r="B3" t="s">
        <v>5</v>
      </c>
      <c r="C3" t="s">
        <v>6</v>
      </c>
      <c r="D3" t="s">
        <v>7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12</v>
      </c>
      <c r="D4" t="s">
        <v>7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6</v>
      </c>
      <c r="D5" t="s">
        <v>7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6</v>
      </c>
      <c r="D6" t="s">
        <v>7</v>
      </c>
      <c r="E6" t="s">
        <v>26</v>
      </c>
      <c r="F6" s="2">
        <v>44296</v>
      </c>
      <c r="G6" s="2">
        <v>44298</v>
      </c>
      <c r="I6">
        <v>1</v>
      </c>
      <c r="L6" s="27">
        <f>SUM(H2:I6)</f>
        <v>17</v>
      </c>
      <c r="M6">
        <f>SUM(L6+16)</f>
        <v>33</v>
      </c>
      <c r="N6" s="23" t="s">
        <v>38</v>
      </c>
      <c r="O6" t="s">
        <v>44</v>
      </c>
    </row>
    <row r="7" spans="1:16" ht="17" thickTop="1" x14ac:dyDescent="0.2">
      <c r="F7" s="2"/>
      <c r="G7" s="2"/>
      <c r="L7" s="7"/>
      <c r="N7" s="23"/>
    </row>
    <row r="8" spans="1:16" x14ac:dyDescent="0.2">
      <c r="A8">
        <v>1</v>
      </c>
      <c r="B8" t="s">
        <v>5</v>
      </c>
      <c r="C8" t="s">
        <v>12</v>
      </c>
      <c r="D8" t="s">
        <v>7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12</v>
      </c>
      <c r="D9" t="s">
        <v>35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6</v>
      </c>
      <c r="D10" t="s">
        <v>29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12</v>
      </c>
      <c r="D11" t="s">
        <v>35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21">
        <v>0.68402777777777779</v>
      </c>
      <c r="K11" s="22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6</v>
      </c>
      <c r="D12" t="s">
        <v>7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21">
        <v>0.72916666666666663</v>
      </c>
      <c r="K12" s="22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38</v>
      </c>
      <c r="D13" t="s">
        <v>37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21">
        <v>0.41666666666666669</v>
      </c>
      <c r="K13" s="22">
        <v>0.47361111111111115</v>
      </c>
    </row>
    <row r="14" spans="1:16" x14ac:dyDescent="0.2">
      <c r="A14">
        <v>11</v>
      </c>
      <c r="B14" t="s">
        <v>36</v>
      </c>
      <c r="C14" t="s">
        <v>38</v>
      </c>
      <c r="D14" t="s">
        <v>37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21">
        <v>0.5</v>
      </c>
      <c r="K14" s="22">
        <v>0.59375</v>
      </c>
    </row>
    <row r="15" spans="1:16" x14ac:dyDescent="0.2">
      <c r="A15">
        <v>4</v>
      </c>
      <c r="B15" t="s">
        <v>36</v>
      </c>
      <c r="C15" t="s">
        <v>6</v>
      </c>
      <c r="D15" t="s">
        <v>35</v>
      </c>
      <c r="E15" t="s">
        <v>47</v>
      </c>
      <c r="F15" s="2">
        <v>44299</v>
      </c>
      <c r="G15" s="2">
        <v>44317</v>
      </c>
      <c r="I15" s="15">
        <f t="shared" ref="I15:I51" si="0">ROUNDUP(((SUM(K15-J15)*24*60/60)/0.25),0)*0.25</f>
        <v>0.25</v>
      </c>
      <c r="J15" s="21">
        <v>0.59722222222222221</v>
      </c>
      <c r="K15" s="22">
        <v>0.60416666666666663</v>
      </c>
    </row>
    <row r="16" spans="1:16" x14ac:dyDescent="0.2">
      <c r="A16">
        <v>4</v>
      </c>
      <c r="B16" t="s">
        <v>36</v>
      </c>
      <c r="C16" t="s">
        <v>6</v>
      </c>
      <c r="D16" t="s">
        <v>35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21">
        <v>0.69097222222222221</v>
      </c>
      <c r="K16" s="22">
        <v>0.7270833333333333</v>
      </c>
    </row>
    <row r="17" spans="1:13" x14ac:dyDescent="0.2">
      <c r="A17">
        <v>4</v>
      </c>
      <c r="B17" t="s">
        <v>36</v>
      </c>
      <c r="C17" t="s">
        <v>6</v>
      </c>
      <c r="D17" t="s">
        <v>35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21">
        <v>0.75347222222222221</v>
      </c>
      <c r="K17" s="22">
        <v>0.77777777777777779</v>
      </c>
    </row>
    <row r="18" spans="1:13" x14ac:dyDescent="0.2">
      <c r="A18">
        <v>10</v>
      </c>
      <c r="B18" t="s">
        <v>36</v>
      </c>
      <c r="C18" t="s">
        <v>6</v>
      </c>
      <c r="D18" t="s">
        <v>29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21">
        <v>0.79513888888888884</v>
      </c>
      <c r="K18" s="22">
        <v>0.82291666666666663</v>
      </c>
    </row>
    <row r="19" spans="1:13" ht="17" thickBot="1" x14ac:dyDescent="0.25">
      <c r="A19">
        <v>10</v>
      </c>
      <c r="B19" t="s">
        <v>36</v>
      </c>
      <c r="C19" t="s">
        <v>6</v>
      </c>
      <c r="D19" t="s">
        <v>29</v>
      </c>
      <c r="E19" t="s">
        <v>49</v>
      </c>
      <c r="F19" s="2">
        <v>44300</v>
      </c>
      <c r="G19" s="2">
        <v>44317</v>
      </c>
      <c r="I19" s="15">
        <v>0.75</v>
      </c>
      <c r="L19" s="27">
        <f>SUM(H8:I19)</f>
        <v>11</v>
      </c>
      <c r="M19">
        <f>SUM(L19+16)</f>
        <v>27</v>
      </c>
    </row>
    <row r="20" spans="1:13" ht="17" thickTop="1" x14ac:dyDescent="0.2"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6</v>
      </c>
      <c r="D21" t="s">
        <v>29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21">
        <v>0.54166666666666663</v>
      </c>
      <c r="K21" s="22">
        <v>0.625</v>
      </c>
    </row>
    <row r="22" spans="1:13" x14ac:dyDescent="0.2">
      <c r="A22">
        <v>8</v>
      </c>
      <c r="B22" t="s">
        <v>36</v>
      </c>
      <c r="C22" t="s">
        <v>6</v>
      </c>
      <c r="D22" t="s">
        <v>50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6</v>
      </c>
      <c r="D23" t="s">
        <v>50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21">
        <v>0.75</v>
      </c>
      <c r="K23" s="28">
        <v>0.79166666666666663</v>
      </c>
      <c r="L23" s="29"/>
    </row>
    <row r="24" spans="1:13" x14ac:dyDescent="0.2">
      <c r="A24">
        <v>8</v>
      </c>
      <c r="B24" t="s">
        <v>36</v>
      </c>
      <c r="C24" t="s">
        <v>6</v>
      </c>
      <c r="D24" t="s">
        <v>50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21">
        <v>0.375</v>
      </c>
      <c r="K24" s="22">
        <v>0.45833333333333331</v>
      </c>
    </row>
    <row r="25" spans="1:13" x14ac:dyDescent="0.2">
      <c r="A25">
        <v>8</v>
      </c>
      <c r="B25" t="s">
        <v>36</v>
      </c>
      <c r="C25" t="s">
        <v>6</v>
      </c>
      <c r="D25" t="s">
        <v>50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21">
        <v>0.54166666666666663</v>
      </c>
      <c r="K25" s="22">
        <v>0.6020833333333333</v>
      </c>
    </row>
    <row r="26" spans="1:13" x14ac:dyDescent="0.2">
      <c r="A26">
        <v>12</v>
      </c>
      <c r="B26" t="s">
        <v>36</v>
      </c>
      <c r="C26" t="s">
        <v>38</v>
      </c>
      <c r="D26" t="s">
        <v>55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21">
        <v>0.41666666666666669</v>
      </c>
      <c r="K26" s="22">
        <v>0.58333333333333337</v>
      </c>
    </row>
    <row r="27" spans="1:13" x14ac:dyDescent="0.2">
      <c r="A27">
        <v>13</v>
      </c>
      <c r="B27" t="s">
        <v>36</v>
      </c>
      <c r="C27" t="s">
        <v>38</v>
      </c>
      <c r="D27" t="s">
        <v>57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21">
        <v>0.58333333333333337</v>
      </c>
      <c r="K27" s="22">
        <v>0.63541666666666663</v>
      </c>
    </row>
    <row r="28" spans="1:13" x14ac:dyDescent="0.2">
      <c r="A28">
        <v>10</v>
      </c>
      <c r="B28" t="s">
        <v>36</v>
      </c>
      <c r="C28" t="s">
        <v>6</v>
      </c>
      <c r="D28" t="s">
        <v>29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21">
        <v>0.375</v>
      </c>
      <c r="K28" s="22">
        <v>0.5</v>
      </c>
    </row>
    <row r="29" spans="1:13" x14ac:dyDescent="0.2">
      <c r="A29">
        <v>10</v>
      </c>
      <c r="B29" t="s">
        <v>36</v>
      </c>
      <c r="C29" t="s">
        <v>6</v>
      </c>
      <c r="D29" t="s">
        <v>29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21">
        <v>0.66666666666666663</v>
      </c>
      <c r="K29" s="22">
        <v>0.75</v>
      </c>
    </row>
    <row r="30" spans="1:13" ht="17" thickBot="1" x14ac:dyDescent="0.25">
      <c r="A30">
        <v>10</v>
      </c>
      <c r="B30" t="s">
        <v>36</v>
      </c>
      <c r="C30" t="s">
        <v>12</v>
      </c>
      <c r="D30" t="s">
        <v>29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21">
        <v>0.69097222222222221</v>
      </c>
      <c r="K30" s="22">
        <v>0.80208333333333337</v>
      </c>
      <c r="L30" s="27">
        <f>SUM(H21:I30)</f>
        <v>20</v>
      </c>
      <c r="M30">
        <f>SUM(L30+16)</f>
        <v>36</v>
      </c>
    </row>
    <row r="31" spans="1:13" ht="17" thickTop="1" x14ac:dyDescent="0.2">
      <c r="F31" s="2"/>
      <c r="G31" s="2"/>
      <c r="I31" s="15"/>
      <c r="J31" s="21"/>
      <c r="K31" s="22"/>
      <c r="L31" s="7"/>
    </row>
    <row r="32" spans="1:13" x14ac:dyDescent="0.2">
      <c r="A32">
        <v>10</v>
      </c>
      <c r="B32" t="s">
        <v>36</v>
      </c>
      <c r="C32" t="s">
        <v>12</v>
      </c>
      <c r="D32" t="s">
        <v>29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21">
        <v>0.375</v>
      </c>
      <c r="K32" s="22">
        <v>0.5625</v>
      </c>
    </row>
    <row r="33" spans="1:13" x14ac:dyDescent="0.2">
      <c r="A33">
        <v>7</v>
      </c>
      <c r="B33" t="s">
        <v>36</v>
      </c>
      <c r="C33" t="s">
        <v>12</v>
      </c>
      <c r="D33" t="s">
        <v>63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21">
        <v>0.625</v>
      </c>
      <c r="K33" s="22">
        <v>0.72916666666666663</v>
      </c>
    </row>
    <row r="34" spans="1:13" x14ac:dyDescent="0.2">
      <c r="A34">
        <v>4</v>
      </c>
      <c r="B34" t="s">
        <v>36</v>
      </c>
      <c r="C34" t="s">
        <v>12</v>
      </c>
      <c r="D34" t="s">
        <v>35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21">
        <v>0.72916666666666663</v>
      </c>
      <c r="K34" s="22">
        <v>0.77083333333333337</v>
      </c>
    </row>
    <row r="35" spans="1:13" x14ac:dyDescent="0.2">
      <c r="A35">
        <v>12</v>
      </c>
      <c r="B35" t="s">
        <v>36</v>
      </c>
      <c r="C35" t="s">
        <v>38</v>
      </c>
      <c r="D35" t="s">
        <v>57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21">
        <v>0.375</v>
      </c>
      <c r="K35" s="22">
        <v>0.54166666666666663</v>
      </c>
    </row>
    <row r="36" spans="1:13" x14ac:dyDescent="0.2">
      <c r="A36">
        <v>12</v>
      </c>
      <c r="B36" t="s">
        <v>36</v>
      </c>
      <c r="C36" t="s">
        <v>38</v>
      </c>
      <c r="D36" t="s">
        <v>57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21">
        <v>0.58333333333333337</v>
      </c>
      <c r="K36" s="22">
        <v>0.625</v>
      </c>
    </row>
    <row r="37" spans="1:13" x14ac:dyDescent="0.2">
      <c r="A37">
        <v>10</v>
      </c>
      <c r="B37" t="s">
        <v>36</v>
      </c>
      <c r="C37" t="s">
        <v>12</v>
      </c>
      <c r="D37" t="s">
        <v>29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21">
        <v>0.70833333333333337</v>
      </c>
      <c r="K37" s="22">
        <v>0.79166666666666663</v>
      </c>
    </row>
    <row r="38" spans="1:13" x14ac:dyDescent="0.2">
      <c r="A38">
        <v>4</v>
      </c>
      <c r="B38" t="s">
        <v>36</v>
      </c>
      <c r="C38" t="s">
        <v>6</v>
      </c>
      <c r="D38" t="s">
        <v>35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21">
        <v>0.375</v>
      </c>
      <c r="K38" s="22">
        <v>0.625</v>
      </c>
    </row>
    <row r="39" spans="1:13" ht="17" thickBot="1" x14ac:dyDescent="0.25">
      <c r="A39">
        <v>4</v>
      </c>
      <c r="B39" t="s">
        <v>36</v>
      </c>
      <c r="C39" t="s">
        <v>6</v>
      </c>
      <c r="D39" t="s">
        <v>35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21">
        <v>0.625</v>
      </c>
      <c r="K39" s="22">
        <v>0.70833333333333337</v>
      </c>
      <c r="L39" s="27">
        <f>SUM(H32:I39)</f>
        <v>23.25</v>
      </c>
      <c r="M39">
        <f>SUM(L39+16)</f>
        <v>39.25</v>
      </c>
    </row>
    <row r="40" spans="1:13" ht="17" thickTop="1" x14ac:dyDescent="0.2">
      <c r="F40" s="2"/>
      <c r="G40" s="2"/>
      <c r="H40" s="15"/>
      <c r="I40" s="15"/>
      <c r="J40" s="21"/>
      <c r="K40" s="22"/>
      <c r="L40" s="7"/>
    </row>
    <row r="41" spans="1:13" x14ac:dyDescent="0.2">
      <c r="A41">
        <v>9</v>
      </c>
      <c r="B41" t="s">
        <v>70</v>
      </c>
      <c r="C41" t="s">
        <v>12</v>
      </c>
      <c r="D41" t="s">
        <v>71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21">
        <v>0.375</v>
      </c>
      <c r="K41" s="22">
        <v>0.54166666666666663</v>
      </c>
    </row>
    <row r="42" spans="1:13" x14ac:dyDescent="0.2">
      <c r="A42">
        <v>9</v>
      </c>
      <c r="B42" t="s">
        <v>70</v>
      </c>
      <c r="C42" t="s">
        <v>12</v>
      </c>
      <c r="D42" t="s">
        <v>71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21">
        <v>0.5625</v>
      </c>
      <c r="K42" s="22">
        <v>0.625</v>
      </c>
    </row>
    <row r="43" spans="1:13" x14ac:dyDescent="0.2">
      <c r="A43">
        <v>9</v>
      </c>
      <c r="B43" t="s">
        <v>70</v>
      </c>
      <c r="C43" t="s">
        <v>6</v>
      </c>
      <c r="D43" t="s">
        <v>71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21">
        <v>0.375</v>
      </c>
      <c r="K43" s="22">
        <v>0.54166666666666663</v>
      </c>
    </row>
    <row r="44" spans="1:13" x14ac:dyDescent="0.2">
      <c r="A44">
        <v>9</v>
      </c>
      <c r="B44" t="s">
        <v>70</v>
      </c>
      <c r="C44" t="s">
        <v>6</v>
      </c>
      <c r="D44" t="s">
        <v>71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21">
        <v>0.58333333333333337</v>
      </c>
      <c r="K44" s="22">
        <v>0.78125</v>
      </c>
    </row>
    <row r="45" spans="1:13" x14ac:dyDescent="0.2">
      <c r="A45">
        <v>9</v>
      </c>
      <c r="B45" t="s">
        <v>70</v>
      </c>
      <c r="C45" t="s">
        <v>6</v>
      </c>
      <c r="D45" t="s">
        <v>71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21">
        <v>0.58333333333333337</v>
      </c>
      <c r="K45" s="22">
        <v>0.70833333333333337</v>
      </c>
    </row>
    <row r="46" spans="1:13" x14ac:dyDescent="0.2">
      <c r="A46">
        <v>9</v>
      </c>
      <c r="B46" t="s">
        <v>70</v>
      </c>
      <c r="C46" t="s">
        <v>6</v>
      </c>
      <c r="D46" t="s">
        <v>71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21">
        <v>0.58333333333333337</v>
      </c>
      <c r="K46" s="22">
        <v>0.70833333333333337</v>
      </c>
    </row>
    <row r="47" spans="1:13" x14ac:dyDescent="0.2">
      <c r="A47">
        <v>9</v>
      </c>
      <c r="B47" t="s">
        <v>70</v>
      </c>
      <c r="C47" t="s">
        <v>6</v>
      </c>
      <c r="D47" t="s">
        <v>71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21">
        <v>0.70833333333333337</v>
      </c>
      <c r="K47" s="22">
        <v>0.83333333333333337</v>
      </c>
    </row>
    <row r="48" spans="1:13" x14ac:dyDescent="0.2">
      <c r="A48">
        <v>9</v>
      </c>
      <c r="B48" t="s">
        <v>70</v>
      </c>
      <c r="C48" t="s">
        <v>6</v>
      </c>
      <c r="D48" t="s">
        <v>71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21">
        <v>0.5</v>
      </c>
      <c r="K48" s="22">
        <v>0.75</v>
      </c>
    </row>
    <row r="49" spans="1:13" ht="17" thickBot="1" x14ac:dyDescent="0.25">
      <c r="A49">
        <v>9</v>
      </c>
      <c r="B49" t="s">
        <v>70</v>
      </c>
      <c r="C49" t="s">
        <v>6</v>
      </c>
      <c r="D49" t="s">
        <v>71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21">
        <v>0.79166666666666663</v>
      </c>
      <c r="K49" s="22">
        <v>0.82291666666666663</v>
      </c>
      <c r="L49" s="31">
        <f>SUM(H41:I49)</f>
        <v>30</v>
      </c>
      <c r="M49">
        <f>SUM(L49+16)</f>
        <v>46</v>
      </c>
    </row>
    <row r="50" spans="1:13" ht="17" thickTop="1" x14ac:dyDescent="0.2">
      <c r="F50" s="2"/>
      <c r="G50" s="2"/>
      <c r="H50" s="15"/>
      <c r="I50" s="15"/>
      <c r="J50" s="21"/>
      <c r="K50" s="22"/>
    </row>
    <row r="51" spans="1:13" x14ac:dyDescent="0.2">
      <c r="A51">
        <v>9</v>
      </c>
      <c r="B51" t="s">
        <v>70</v>
      </c>
      <c r="C51" t="s">
        <v>6</v>
      </c>
      <c r="D51" t="s">
        <v>71</v>
      </c>
      <c r="F51" s="2">
        <v>44326</v>
      </c>
      <c r="G51" s="2">
        <v>44338</v>
      </c>
      <c r="H51" s="15"/>
      <c r="I51" s="15">
        <f t="shared" si="0"/>
        <v>0</v>
      </c>
      <c r="J51" s="21"/>
      <c r="K51" s="22"/>
    </row>
    <row r="52" spans="1:13" x14ac:dyDescent="0.2">
      <c r="A52">
        <v>15</v>
      </c>
      <c r="B52" t="s">
        <v>70</v>
      </c>
      <c r="C52" t="s">
        <v>38</v>
      </c>
      <c r="D52" t="s">
        <v>79</v>
      </c>
      <c r="E52" t="s">
        <v>80</v>
      </c>
      <c r="F52" s="2">
        <v>44327</v>
      </c>
      <c r="G52" s="2">
        <v>44338</v>
      </c>
      <c r="H52" s="15">
        <f>ROUNDUP(((SUM(K52-J52)*24*60/60)/0.25),0)*0.25</f>
        <v>4.75</v>
      </c>
      <c r="I52" s="15"/>
      <c r="J52" s="21">
        <v>0.35416666666666669</v>
      </c>
      <c r="K52" s="22">
        <v>0.55208333333333337</v>
      </c>
    </row>
    <row r="53" spans="1:13" x14ac:dyDescent="0.2">
      <c r="A53">
        <v>15</v>
      </c>
      <c r="B53" t="s">
        <v>70</v>
      </c>
      <c r="C53" t="s">
        <v>38</v>
      </c>
      <c r="D53" t="s">
        <v>82</v>
      </c>
      <c r="E53" t="s">
        <v>81</v>
      </c>
      <c r="F53" s="2">
        <v>44327</v>
      </c>
      <c r="G53" s="2">
        <v>44338</v>
      </c>
      <c r="H53" s="15">
        <f>ROUNDUP(((SUM(K53-J53)*24*60/60)/0.25),0)*0.25</f>
        <v>4.75</v>
      </c>
      <c r="I53" s="15"/>
      <c r="J53" s="21">
        <v>0.55208333333333337</v>
      </c>
      <c r="K53" s="22">
        <v>0.75</v>
      </c>
    </row>
    <row r="54" spans="1:13" x14ac:dyDescent="0.2">
      <c r="A54">
        <v>15</v>
      </c>
      <c r="B54" t="s">
        <v>70</v>
      </c>
      <c r="C54" t="s">
        <v>38</v>
      </c>
      <c r="D54" t="s">
        <v>82</v>
      </c>
      <c r="E54" t="s">
        <v>81</v>
      </c>
      <c r="F54" s="2">
        <v>44329</v>
      </c>
      <c r="G54" s="2">
        <v>44338</v>
      </c>
      <c r="H54" s="15">
        <f>ROUNDUP(((SUM(K54-J54)*24*60/60)/0.25),0)*0.25</f>
        <v>6</v>
      </c>
      <c r="I54" s="15"/>
      <c r="J54" s="21">
        <v>0.375</v>
      </c>
      <c r="K54" s="22">
        <v>0.625</v>
      </c>
    </row>
    <row r="55" spans="1:13" x14ac:dyDescent="0.2">
      <c r="A55">
        <v>15</v>
      </c>
      <c r="B55" t="s">
        <v>70</v>
      </c>
      <c r="C55" t="s">
        <v>38</v>
      </c>
      <c r="D55" t="s">
        <v>82</v>
      </c>
      <c r="E55" t="s">
        <v>83</v>
      </c>
      <c r="F55" s="2">
        <v>44331</v>
      </c>
      <c r="G55" s="2">
        <v>44338</v>
      </c>
      <c r="H55" s="15">
        <f>ROUNDUP(((SUM(K55-J55)*24*60/60)/0.25),0)*0.25</f>
        <v>3</v>
      </c>
      <c r="I55" s="15"/>
      <c r="J55" s="21">
        <v>0.375</v>
      </c>
      <c r="K55" s="22">
        <v>0.5</v>
      </c>
    </row>
    <row r="56" spans="1:13" x14ac:dyDescent="0.2">
      <c r="A56">
        <v>14</v>
      </c>
      <c r="B56" t="s">
        <v>70</v>
      </c>
      <c r="C56" t="s">
        <v>12</v>
      </c>
      <c r="D56" t="s">
        <v>84</v>
      </c>
      <c r="E56" t="s">
        <v>85</v>
      </c>
      <c r="F56" s="2">
        <v>44331</v>
      </c>
      <c r="G56" s="2">
        <v>44338</v>
      </c>
      <c r="I56" s="15">
        <f t="shared" ref="I56:I62" si="1">ROUNDUP(((SUM(K56-J56)*24*60/60)/0.25),0)*0.25</f>
        <v>1.75</v>
      </c>
      <c r="J56" s="21">
        <v>0.5</v>
      </c>
      <c r="K56" s="22">
        <v>0.57291666666666663</v>
      </c>
    </row>
    <row r="57" spans="1:13" ht="17" thickBot="1" x14ac:dyDescent="0.25">
      <c r="A57">
        <v>14</v>
      </c>
      <c r="B57" t="s">
        <v>70</v>
      </c>
      <c r="C57" t="s">
        <v>6</v>
      </c>
      <c r="D57" t="s">
        <v>84</v>
      </c>
      <c r="E57" t="s">
        <v>86</v>
      </c>
      <c r="F57" s="2">
        <v>44332</v>
      </c>
      <c r="G57" s="2">
        <v>44338</v>
      </c>
      <c r="I57" s="15">
        <f t="shared" si="1"/>
        <v>2</v>
      </c>
      <c r="J57" s="21">
        <v>0.70833333333333337</v>
      </c>
      <c r="K57" s="22">
        <v>0.79166666666666663</v>
      </c>
      <c r="L57" s="31">
        <f>SUM(H49:I57)</f>
        <v>23</v>
      </c>
      <c r="M57">
        <f>SUM(L57+16)</f>
        <v>39</v>
      </c>
    </row>
    <row r="58" spans="1:13" ht="17" thickTop="1" x14ac:dyDescent="0.2">
      <c r="G58" s="2"/>
      <c r="I58" s="15"/>
      <c r="J58" s="21"/>
      <c r="K58" s="22"/>
    </row>
    <row r="59" spans="1:13" x14ac:dyDescent="0.2">
      <c r="A59">
        <v>18</v>
      </c>
      <c r="B59" t="s">
        <v>70</v>
      </c>
      <c r="C59" t="s">
        <v>12</v>
      </c>
      <c r="D59" t="s">
        <v>87</v>
      </c>
      <c r="E59" t="s">
        <v>88</v>
      </c>
      <c r="F59" s="2">
        <v>44333</v>
      </c>
      <c r="G59" s="2">
        <v>44338</v>
      </c>
      <c r="I59" s="15">
        <f t="shared" si="1"/>
        <v>3</v>
      </c>
      <c r="J59" s="21">
        <v>0.41666666666666669</v>
      </c>
      <c r="K59" s="22">
        <v>0.54166666666666663</v>
      </c>
    </row>
    <row r="60" spans="1:13" x14ac:dyDescent="0.2">
      <c r="A60">
        <v>18</v>
      </c>
      <c r="B60" t="s">
        <v>70</v>
      </c>
      <c r="C60" t="s">
        <v>6</v>
      </c>
      <c r="D60" t="s">
        <v>87</v>
      </c>
      <c r="E60" t="s">
        <v>89</v>
      </c>
      <c r="F60" s="2">
        <v>44333</v>
      </c>
      <c r="G60" s="2">
        <v>44338</v>
      </c>
      <c r="I60" s="15">
        <f t="shared" si="1"/>
        <v>2</v>
      </c>
      <c r="J60" s="21">
        <v>0.625</v>
      </c>
      <c r="K60" s="22">
        <v>0.70833333333333337</v>
      </c>
    </row>
    <row r="61" spans="1:13" x14ac:dyDescent="0.2">
      <c r="A61">
        <v>16</v>
      </c>
      <c r="B61" t="s">
        <v>70</v>
      </c>
      <c r="C61" t="s">
        <v>38</v>
      </c>
      <c r="D61" t="s">
        <v>90</v>
      </c>
      <c r="E61" t="s">
        <v>91</v>
      </c>
      <c r="F61" s="2">
        <v>44334</v>
      </c>
      <c r="G61" s="2">
        <v>44338</v>
      </c>
      <c r="H61" s="15">
        <f>ROUNDUP(((SUM(K61-J61)*24*60/60)/0.25),0)*0.25</f>
        <v>3</v>
      </c>
      <c r="I61" s="15"/>
      <c r="J61" s="21">
        <v>0.41666666666666669</v>
      </c>
      <c r="K61" s="22">
        <v>0.54166666666666663</v>
      </c>
    </row>
    <row r="62" spans="1:13" x14ac:dyDescent="0.2">
      <c r="A62">
        <v>18</v>
      </c>
      <c r="B62" t="s">
        <v>70</v>
      </c>
      <c r="C62" t="s">
        <v>6</v>
      </c>
      <c r="D62" t="s">
        <v>87</v>
      </c>
      <c r="E62" t="s">
        <v>89</v>
      </c>
      <c r="F62" s="2">
        <v>44334</v>
      </c>
      <c r="G62" s="2">
        <v>44338</v>
      </c>
      <c r="I62" s="15">
        <f t="shared" si="1"/>
        <v>5</v>
      </c>
      <c r="J62" s="21">
        <v>0.625</v>
      </c>
      <c r="K62" s="22">
        <v>0.83333333333333337</v>
      </c>
    </row>
    <row r="63" spans="1:13" x14ac:dyDescent="0.2">
      <c r="I63" s="15"/>
    </row>
    <row r="64" spans="1:13" x14ac:dyDescent="0.2">
      <c r="I64" s="15"/>
    </row>
    <row r="65" spans="2:7" x14ac:dyDescent="0.2">
      <c r="B65" s="1" t="s">
        <v>9</v>
      </c>
      <c r="C65" s="24">
        <f>SUM(I:I)+SUM(H:H)</f>
        <v>136.5</v>
      </c>
      <c r="D65" s="14" t="s">
        <v>45</v>
      </c>
      <c r="E65" s="24">
        <f>SUM(H:H)</f>
        <v>35.5</v>
      </c>
      <c r="F65" s="14" t="s">
        <v>46</v>
      </c>
      <c r="G65" s="24">
        <f>SUM(I:I)</f>
        <v>101</v>
      </c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C4:C12 C18:C21 C28:C34 C37:C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C2:C3 C13:C17 C22:C27 C35:C36 C41:C64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2021-05-18T17:10:23Z</dcterms:modified>
</cp:coreProperties>
</file>