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6D216F0D-D385-A541-84D0-C57B03DFB103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7" i="1" l="1"/>
  <c r="I66" i="1"/>
  <c r="I65" i="1"/>
  <c r="H64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57" i="1" l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L19" i="1" l="1"/>
  <c r="M19" i="1" s="1"/>
  <c r="G70" i="1"/>
  <c r="E70" i="1"/>
  <c r="C70" i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<sst xmlns="http://schemas.openxmlformats.org/spreadsheetml/2006/main" count="270" uniqueCount="93">
  <si>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</si>
  <si>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</si>
  <si>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</si>
  <si>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</si>
  <si>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</si>
  <si>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</si>
  <si>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</si>
  <si>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</si>
  <si>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</si>
  <si>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</si>
  <si>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</si>
  <si>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</si>
  <si>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</si>
  <si>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</si>
  <si>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</si>
  <si>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</si>
  <si>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</si>
  <si>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</si>
  <si>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</si>
  <si>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</si>
  <si>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</si>
  <si>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</si>
  <si>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</si>
  <si>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</si>
  <si>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</si>
  <si>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</si>
  <si>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</si>
  <si>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</si>
  <si>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</si>
  <si>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</si>
  <si>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</si>
  <si>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</si>
  <si>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</si>
  <si>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</si>
  <si>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</si>
  <si>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</si>
  <si>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</si>
  <si>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</si>
  <si>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</si>
  <si>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</si>
  <si>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</si>
  <si>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</si>
  <si>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</si>
  <si>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</si>
  <si>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</si>
  <si>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</si>
  <si>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</si>
  <si>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</si>
  <si>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</si>
  <si>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</si>
  <si>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</si>
  <si>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</si>
  <si>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</si>
  <si>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</si>
  <si>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</si>
  <si>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</si>
  <si>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</si>
  <si>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</si>
  <si>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</si>
  <si>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</si>
  <si>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</si>
  <si>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</si>
  <si>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</si>
  <si>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</si>
  <si>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</si>
  <si>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</si>
  <si>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</si>
  <si>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</si>
  <si>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</si>
  <si>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</si>
  <si>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</si>
  <si>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</si>
  <si>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</si>
  <si>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</si>
  <si>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</si>
  <si>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</si>
  <si>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</si>
  <si>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</si>
  <si>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</si>
  <si>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</si>
  <si>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Abschlussvorträge und Fragen stellen</t>
  </si>
  <si>
    <t>Expose überarbeiten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</si>
  <si>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</si>
  <si>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</si>
  <si>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</si>
  <si>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</si>
  <si>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</si>
  <si>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</si>
  <si>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</si>
  <si>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</si>
  <si>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Peer reviewed Exposé</t>
  </si>
  <si>
    <t>Exposé vorstellen</t>
  </si>
  <si>
    <t>Exposé reviewen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</si>
</sst>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70"/>
  <sheetViews>
    <sheetView tabSelected="1" topLeftCell="A49" zoomScale="138" zoomScaleNormal="138" workbookViewId="0">
      <selection activeCell="F71" sqref="F71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6</v>
      </c>
      <c r="D2" t="s">
        <v>50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6</v>
      </c>
      <c r="D3" t="s">
        <v>7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12</v>
      </c>
      <c r="D4" t="s">
        <v>7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6</v>
      </c>
      <c r="D5" t="s">
        <v>7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6</v>
      </c>
      <c r="D6" t="s">
        <v>7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12</v>
      </c>
      <c r="D8" t="s">
        <v>7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12</v>
      </c>
      <c r="D9" t="s">
        <v>35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6</v>
      </c>
      <c r="D10" t="s">
        <v>29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12</v>
      </c>
      <c r="D11" t="s">
        <v>35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6</v>
      </c>
      <c r="D12" t="s">
        <v>7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38</v>
      </c>
      <c r="D13" t="s">
        <v>37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38</v>
      </c>
      <c r="D14" t="s">
        <v>37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6</v>
      </c>
      <c r="D15" t="s">
        <v>35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6</v>
      </c>
      <c r="D16" t="s">
        <v>35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6</v>
      </c>
      <c r="D17" t="s">
        <v>35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6</v>
      </c>
      <c r="D18" t="s">
        <v>29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6</v>
      </c>
      <c r="D19" t="s">
        <v>29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6</v>
      </c>
      <c r="D21" t="s">
        <v>29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6</v>
      </c>
      <c r="D22" t="s">
        <v>50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6</v>
      </c>
      <c r="D23" t="s">
        <v>50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6</v>
      </c>
      <c r="D24" t="s">
        <v>50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6</v>
      </c>
      <c r="D25" t="s">
        <v>50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38</v>
      </c>
      <c r="D26" t="s">
        <v>55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38</v>
      </c>
      <c r="D27" t="s">
        <v>57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6</v>
      </c>
      <c r="D28" t="s">
        <v>29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6</v>
      </c>
      <c r="D29" t="s">
        <v>29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12</v>
      </c>
      <c r="D30" t="s">
        <v>29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12</v>
      </c>
      <c r="D32" t="s">
        <v>29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12</v>
      </c>
      <c r="D33" t="s">
        <v>63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12</v>
      </c>
      <c r="D34" t="s">
        <v>35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38</v>
      </c>
      <c r="D35" t="s">
        <v>57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38</v>
      </c>
      <c r="D36" t="s">
        <v>57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12</v>
      </c>
      <c r="D37" t="s">
        <v>29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6</v>
      </c>
      <c r="D38" t="s">
        <v>35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6</v>
      </c>
      <c r="D39" t="s">
        <v>35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12</v>
      </c>
      <c r="D41" t="s">
        <v>71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12</v>
      </c>
      <c r="D42" t="s">
        <v>71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6</v>
      </c>
      <c r="D43" t="s">
        <v>71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6</v>
      </c>
      <c r="D44" t="s">
        <v>71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6</v>
      </c>
      <c r="D45" t="s">
        <v>71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6</v>
      </c>
      <c r="D46" t="s">
        <v>71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6</v>
      </c>
      <c r="D47" t="s">
        <v>71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6</v>
      </c>
      <c r="D48" t="s">
        <v>71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6</v>
      </c>
      <c r="D49" t="s">
        <v>71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6</v>
      </c>
      <c r="D51" t="s">
        <v>71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38</v>
      </c>
      <c r="D52" t="s">
        <v>79</v>
      </c>
      <c r="E52" t="s">
        <v>80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38</v>
      </c>
      <c r="D53" t="s">
        <v>82</v>
      </c>
      <c r="E53" t="s">
        <v>81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38</v>
      </c>
      <c r="D54" t="s">
        <v>82</v>
      </c>
      <c r="E54" t="s">
        <v>81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A55">
        <v>15</v>
      </c>
      <c r="B55" t="s">
        <v>70</v>
      </c>
      <c r="C55" t="s">
        <v>38</v>
      </c>
      <c r="D55" t="s">
        <v>82</v>
      </c>
      <c r="E55" t="s">
        <v>83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21">
        <v>0.375</v>
      </c>
      <c r="K55" s="22">
        <v>0.5</v>
      </c>
    </row>
    <row r="56" spans="1:13" x14ac:dyDescent="0.2">
      <c r="A56">
        <v>14</v>
      </c>
      <c r="B56" t="s">
        <v>70</v>
      </c>
      <c r="C56" t="s">
        <v>12</v>
      </c>
      <c r="D56" t="s">
        <v>84</v>
      </c>
      <c r="E56" t="s">
        <v>85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21">
        <v>0.5</v>
      </c>
      <c r="K56" s="22">
        <v>0.57291666666666663</v>
      </c>
    </row>
    <row r="57" spans="1:13" ht="17" thickBot="1" x14ac:dyDescent="0.25">
      <c r="A57">
        <v>14</v>
      </c>
      <c r="B57" t="s">
        <v>70</v>
      </c>
      <c r="C57" t="s">
        <v>6</v>
      </c>
      <c r="D57" t="s">
        <v>84</v>
      </c>
      <c r="E57" t="s">
        <v>86</v>
      </c>
      <c r="F57" s="2">
        <v>44332</v>
      </c>
      <c r="G57" s="2">
        <v>44338</v>
      </c>
      <c r="I57" s="15">
        <f t="shared" si="1"/>
        <v>2</v>
      </c>
      <c r="J57" s="21">
        <v>0.70833333333333337</v>
      </c>
      <c r="K57" s="22">
        <v>0.79166666666666663</v>
      </c>
      <c r="L57" s="31">
        <f>SUM(H49:I57)</f>
        <v>23</v>
      </c>
      <c r="M57">
        <f>SUM(L57+16)</f>
        <v>39</v>
      </c>
    </row>
    <row r="58" spans="1:13" ht="17" thickTop="1" x14ac:dyDescent="0.2">
      <c r="G58" s="2"/>
      <c r="I58" s="15"/>
      <c r="J58" s="21"/>
      <c r="K58" s="22"/>
    </row>
    <row r="59" spans="1:13" x14ac:dyDescent="0.2">
      <c r="A59">
        <v>18</v>
      </c>
      <c r="B59" t="s">
        <v>70</v>
      </c>
      <c r="C59" t="s">
        <v>12</v>
      </c>
      <c r="D59" t="s">
        <v>87</v>
      </c>
      <c r="E59" t="s">
        <v>88</v>
      </c>
      <c r="F59" s="2">
        <v>44333</v>
      </c>
      <c r="G59" s="2">
        <v>44338</v>
      </c>
      <c r="I59" s="15">
        <f t="shared" si="1"/>
        <v>3</v>
      </c>
      <c r="J59" s="21">
        <v>0.41666666666666669</v>
      </c>
      <c r="K59" s="22">
        <v>0.54166666666666663</v>
      </c>
    </row>
    <row r="60" spans="1:13" x14ac:dyDescent="0.2">
      <c r="A60">
        <v>18</v>
      </c>
      <c r="B60" t="s">
        <v>70</v>
      </c>
      <c r="C60" t="s">
        <v>6</v>
      </c>
      <c r="D60" t="s">
        <v>87</v>
      </c>
      <c r="E60" t="s">
        <v>89</v>
      </c>
      <c r="F60" s="2">
        <v>44333</v>
      </c>
      <c r="G60" s="2">
        <v>44338</v>
      </c>
      <c r="I60" s="15">
        <f t="shared" si="1"/>
        <v>2</v>
      </c>
      <c r="J60" s="21">
        <v>0.625</v>
      </c>
      <c r="K60" s="22">
        <v>0.70833333333333337</v>
      </c>
    </row>
    <row r="61" spans="1:13" x14ac:dyDescent="0.2">
      <c r="A61">
        <v>16</v>
      </c>
      <c r="B61" t="s">
        <v>70</v>
      </c>
      <c r="C61" t="s">
        <v>38</v>
      </c>
      <c r="D61" t="s">
        <v>90</v>
      </c>
      <c r="E61" t="s">
        <v>91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21">
        <v>0.41666666666666669</v>
      </c>
      <c r="K61" s="22">
        <v>0.54166666666666663</v>
      </c>
    </row>
    <row r="62" spans="1:13" x14ac:dyDescent="0.2">
      <c r="A62">
        <v>18</v>
      </c>
      <c r="B62" t="s">
        <v>70</v>
      </c>
      <c r="C62" t="s">
        <v>6</v>
      </c>
      <c r="D62" t="s">
        <v>87</v>
      </c>
      <c r="E62" t="s">
        <v>89</v>
      </c>
      <c r="F62" s="2">
        <v>44334</v>
      </c>
      <c r="G62" s="2">
        <v>44338</v>
      </c>
      <c r="I62" s="15">
        <f t="shared" si="1"/>
        <v>5</v>
      </c>
      <c r="J62" s="21">
        <v>0.625</v>
      </c>
      <c r="K62" s="22">
        <v>0.83333333333333337</v>
      </c>
    </row>
    <row r="63" spans="1:13" x14ac:dyDescent="0.2">
      <c r="I63" s="15"/>
    </row>
    <row r="64" spans="1:13" x14ac:dyDescent="0.2">
      <c r="A64">
        <v>16</v>
      </c>
      <c r="B64" t="s">
        <v>70</v>
      </c>
      <c r="C64" t="s">
        <v>38</v>
      </c>
      <c r="D64" t="s">
        <v>90</v>
      </c>
      <c r="E64" t="s">
        <v>92</v>
      </c>
      <c r="F64" s="2">
        <v>44337</v>
      </c>
      <c r="G64" s="2">
        <v>44338</v>
      </c>
      <c r="H64" s="15">
        <f>ROUNDUP(((SUM(K64-J64)*24*60/60)/0.25),0)*0.25</f>
        <v>1</v>
      </c>
      <c r="I64" s="15"/>
      <c r="J64" s="21">
        <v>0.375</v>
      </c>
      <c r="K64" s="22">
        <v>0.41666666666666669</v>
      </c>
    </row>
    <row r="65" spans="1:11" x14ac:dyDescent="0.2">
      <c r="A65">
        <v>14</v>
      </c>
      <c r="B65" t="s">
        <v>70</v>
      </c>
      <c r="C65" t="s">
        <v>6</v>
      </c>
      <c r="D65" t="s">
        <v>84</v>
      </c>
      <c r="E65" t="s">
        <v>86</v>
      </c>
      <c r="F65" s="2">
        <v>44337</v>
      </c>
      <c r="G65" s="2">
        <v>44338</v>
      </c>
      <c r="I65" s="15">
        <f t="shared" ref="I65:I67" si="2">ROUNDUP(((SUM(K65-J65)*24*60/60)/0.25),0)*0.25</f>
        <v>2</v>
      </c>
      <c r="J65" s="21">
        <v>0.41666666666666669</v>
      </c>
      <c r="K65" s="22">
        <v>0.5</v>
      </c>
    </row>
    <row r="66" spans="1:11" x14ac:dyDescent="0.2">
      <c r="A66">
        <v>9</v>
      </c>
      <c r="B66" t="s">
        <v>70</v>
      </c>
      <c r="C66" t="s">
        <v>6</v>
      </c>
      <c r="D66" t="s">
        <v>71</v>
      </c>
      <c r="E66" t="s">
        <v>77</v>
      </c>
      <c r="F66" s="2">
        <v>44337</v>
      </c>
      <c r="G66" s="2">
        <v>44338</v>
      </c>
      <c r="H66" s="15"/>
      <c r="I66" s="15">
        <f t="shared" si="2"/>
        <v>0.75</v>
      </c>
      <c r="J66" s="21">
        <v>0.54166666666666663</v>
      </c>
      <c r="K66" s="22">
        <v>0.57291666666666663</v>
      </c>
    </row>
    <row r="67" spans="1:11" x14ac:dyDescent="0.2">
      <c r="A67">
        <v>18</v>
      </c>
      <c r="B67" t="s">
        <v>70</v>
      </c>
      <c r="C67" t="s">
        <v>6</v>
      </c>
      <c r="D67" t="s">
        <v>87</v>
      </c>
      <c r="E67" t="s">
        <v>89</v>
      </c>
      <c r="F67" s="2">
        <v>44337</v>
      </c>
      <c r="G67" s="2">
        <v>44338</v>
      </c>
      <c r="H67" s="15"/>
      <c r="I67" s="15">
        <f t="shared" si="2"/>
        <v>1</v>
      </c>
      <c r="J67" s="21">
        <v>0.58333333333333337</v>
      </c>
      <c r="K67" s="22">
        <v>0.625</v>
      </c>
    </row>
    <row r="68" spans="1:11" x14ac:dyDescent="0.2">
      <c r="F68" s="2"/>
      <c r="G68" s="2"/>
      <c r="H68" s="15"/>
      <c r="I68" s="15"/>
    </row>
    <row r="69" spans="1:11" x14ac:dyDescent="0.2">
      <c r="F69" s="2"/>
      <c r="G69" s="2"/>
      <c r="H69" s="15"/>
      <c r="I69" s="15"/>
    </row>
    <row r="70" spans="1:11" x14ac:dyDescent="0.2">
      <c r="B70" s="1" t="s">
        <v>9</v>
      </c>
      <c r="C70" s="24">
        <f>SUM(I:I)+SUM(H:H)</f>
        <v>141.25</v>
      </c>
      <c r="D70" s="14" t="s">
        <v>45</v>
      </c>
      <c r="E70" s="24">
        <f>SUM(H:H)</f>
        <v>36.5</v>
      </c>
      <c r="F70" s="14" t="s">
        <v>46</v>
      </c>
      <c r="G70" s="24">
        <f>SUM(I:I)</f>
        <v>104.75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C4:C12 C18:C21 C28:C34 C37:C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C2:C3 C13:C17 C22:C27 C35:C36 C41:C62 C64:C69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2021-05-21T16:06:16Z</dcterms:modified>
</cp:coreProperties>
</file>