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988EB7B5-8511-AE4A-8D26-F300A22DADB3}" xr6:coauthVersionLast="46" xr6:coauthVersionMax="46" xr10:uidLastSave="{00000000-0000-0000-0000-000000000000}"/>
  <bookViews>
    <workbookView xWindow="0" yWindow="460" windowWidth="33600" windowHeight="205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3" i="1" l="1"/>
  <c r="I152" i="1"/>
  <c r="I150" i="1"/>
  <c r="I149" i="1"/>
  <c r="I148" i="1"/>
  <c r="I147" i="1"/>
  <c r="I145" i="1"/>
  <c r="I144" i="1"/>
  <c r="I142" i="1"/>
  <c r="J141" i="1"/>
  <c r="I141" i="1" s="1"/>
  <c r="J140" i="1"/>
  <c r="I140" i="1" s="1"/>
  <c r="J139" i="1"/>
  <c r="I139" i="1" s="1"/>
  <c r="I138" i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42" i="1" l="1"/>
  <c r="M142" i="1" s="1"/>
  <c r="L124" i="1"/>
  <c r="M124" i="1" s="1"/>
  <c r="L136" i="1"/>
  <c r="M136" i="1" s="1"/>
  <c r="L103" i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56" i="1" l="1"/>
  <c r="E157" i="1" s="1"/>
  <c r="C156" i="1"/>
  <c r="C158" i="1" s="1"/>
  <c r="G156" i="1"/>
  <c r="G157" i="1" s="1"/>
  <c r="L19" i="1"/>
  <c r="M19" i="1" s="1"/>
  <c r="E15" i="2"/>
  <c r="B19" i="2"/>
  <c r="E6" i="2"/>
  <c r="E7" i="2"/>
  <c r="E8" i="2"/>
  <c r="E9" i="2"/>
  <c r="E10" i="2"/>
  <c r="G8" i="2" s="1"/>
  <c r="E11" i="2"/>
  <c r="G11" i="2" s="1"/>
  <c r="E12" i="2"/>
  <c r="E13" i="2"/>
  <c r="E14" i="2"/>
  <c r="G14" i="2" s="1"/>
  <c r="E16" i="2"/>
  <c r="G16" i="2" s="1"/>
  <c r="E17" i="2"/>
  <c r="E18" i="2"/>
  <c r="E5" i="2"/>
  <c r="G5" i="2" s="1"/>
  <c r="G19" i="2" l="1"/>
  <c r="E19" i="2"/>
</calcChain>
</file>

<file path=xl/sharedStrings.xml><?xml version="1.0" encoding="utf-8"?>
<sst xmlns="http://schemas.openxmlformats.org/spreadsheetml/2006/main" count="564" uniqueCount="167">
  <si>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</si>
  <si>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</si>
  <si>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</si>
  <si>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</si>
  <si>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</si>
  <si>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</si>
  <si>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</si>
  <si>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</si>
  <si>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</si>
  <si>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</si>
  <si>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</si>
  <si>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</si>
  <si>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</si>
  <si>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</si>
  <si>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</si>
  <si>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</si>
  <si>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</si>
  <si>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</si>
  <si>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</si>
  <si>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</si>
  <si>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</si>
  <si>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</si>
  <si>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</si>
  <si>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</si>
  <si>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</si>
  <si>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</si>
  <si>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</si>
  <si>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</si>
  <si>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</si>
  <si>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</si>
  <si>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</si>
  <si>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</si>
  <si>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</si>
  <si>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</si>
  <si>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</si>
  <si>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</si>
  <si>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</si>
  <si>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</si>
  <si>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</si>
  <si>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</si>
  <si>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</si>
  <si>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</si>
  <si>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</si>
  <si>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</si>
  <si>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</si>
  <si>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</si>
  <si>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</si>
  <si>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</si>
  <si>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</si>
  <si>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</si>
  <si>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</si>
  <si>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</si>
  <si>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</si>
  <si>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</si>
  <si>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</si>
  <si>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</si>
  <si>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</si>
  <si>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</si>
  <si>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</si>
  <si>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</si>
  <si>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</si>
  <si>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</si>
  <si>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</si>
  <si>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</si>
  <si>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</si>
  <si>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</si>
  <si>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</si>
  <si>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</si>
  <si>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</si>
  <si>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</si>
  <si>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</si>
  <si>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</si>
  <si>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</si>
  <si>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</si>
  <si>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</si>
  <si>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</si>
  <si>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</si>
  <si>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</si>
  <si>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</si>
  <si>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</si>
  <si>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</si>
  <si>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</si>
  <si>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</si>
  <si>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</si>
  <si>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</si>
  <si>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</si>
  <si>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</si>
  <si>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</si>
  <si>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</si>
  <si>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</si>
  <si>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</si>
  <si>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</si>
  <si>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</si>
  <si>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</si>
  <si>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</si>
  <si>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</si>
  <si>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</si>
  <si>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</si>
  <si>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</si>
  <si>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</si>
  <si>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</si>
  <si>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</si>
  <si>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</si>
  <si>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</si>
  <si>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</si>
  <si>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</si>
  <si>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</si>
  <si>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</si>
  <si>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</si>
  <si>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</si>
  <si>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</si>
  <si>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</si>
  <si>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</si>
  <si>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</si>
  <si>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</si>
  <si>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</si>
  <si>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</si>
  <si>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</si>
  <si>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</si>
  <si>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</si>
  <si>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</si>
  <si>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</si>
  <si>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</si>
  <si>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</si>
  <si>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</si>
  <si>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</si>
  <si>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</si>
  <si>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</si>
  <si>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</si>
  <si>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</si>
  <si>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</si>
  <si>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</si>
  <si>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</si>
  <si>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</si>
  <si>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</si>
  <si>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</si>
  <si>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</si>
  <si>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</si>
  <si>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</si>
  <si>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</si>
  <si>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</si>
  <si>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</si>
  <si>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</si>
  <si>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</si>
  <si>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</si>
  <si>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</si>
  <si>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</si>
  <si>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</si>
  <si>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</si>
  <si>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</si>
  <si>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</si>
  <si>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</si>
  <si>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</si>
  <si>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</si>
  <si>
    <t>Einführungsscreens</t>
  </si>
  <si>
    <t>Einstellungsicons</t>
  </si>
  <si>
    <t>Einführungskommentare</t>
  </si>
  <si>
    <t>Bilder austauschen</t>
  </si>
  <si>
    <t>Umbau von Ordner Struktur und anlegen von Tablets</t>
  </si>
  <si>
    <t>Refinement und neue Todos</t>
  </si>
  <si>
    <t>Tablet Card design</t>
  </si>
  <si>
    <t>Mobile and Tablet Card design</t>
  </si>
  <si>
    <t>Mobile refinement</t>
  </si>
  <si>
    <t>Tablet Startseite und Profilübersicht</t>
  </si>
  <si>
    <t>Tablet Mein Kochbuch</t>
  </si>
  <si>
    <t>Tablet Album und Kochbuch Einstellungen</t>
  </si>
  <si>
    <t>Tablet und Mobile Rezept bearbeiten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</si>
</sst>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0" fontId="3" fillId="3" borderId="0" xfId="0" applyNumberFormat="1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59"/>
  <sheetViews>
    <sheetView tabSelected="1" topLeftCell="A148" zoomScale="137" zoomScaleNormal="138" workbookViewId="0">
      <selection activeCell="F154" sqref="F154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3" ht="17" thickTop="1" x14ac:dyDescent="0.2">
      <c r="D113" s="13"/>
      <c r="F113" s="2"/>
      <c r="G113" s="2"/>
    </row>
    <row r="114" spans="1:13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3" x14ac:dyDescent="0.2">
      <c r="D115" s="13"/>
      <c r="F115" s="2"/>
      <c r="G115" s="2"/>
    </row>
    <row r="116" spans="1:13" x14ac:dyDescent="0.2">
      <c r="B116" t="s">
        <v>135</v>
      </c>
      <c r="D116" s="13"/>
      <c r="F116" s="2"/>
      <c r="G116" s="2" t="s">
        <v>138</v>
      </c>
    </row>
    <row r="117" spans="1:13" x14ac:dyDescent="0.2">
      <c r="D117" s="13"/>
      <c r="F117" s="2"/>
      <c r="G117" s="2"/>
    </row>
    <row r="118" spans="1:13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3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3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3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3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3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3" ht="17" thickBot="1" x14ac:dyDescent="0.25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  <c r="L124" s="26">
        <f>SUM(H114:I124)</f>
        <v>23.25</v>
      </c>
      <c r="M124" s="15">
        <f>SUM(L124+19.5)</f>
        <v>42.75</v>
      </c>
    </row>
    <row r="125" spans="1:13" ht="17" thickTop="1" x14ac:dyDescent="0.2">
      <c r="D125" s="13"/>
      <c r="F125" s="2"/>
      <c r="G125" s="2"/>
    </row>
    <row r="126" spans="1:13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3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3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3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3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3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3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3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3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3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3" ht="17" thickBot="1" x14ac:dyDescent="0.25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  <c r="L136" s="26">
        <f>SUM(H126:I136)</f>
        <v>12.75</v>
      </c>
      <c r="M136" s="15">
        <f>SUM(L136+19.5)</f>
        <v>32.25</v>
      </c>
    </row>
    <row r="137" spans="1:13" ht="17" thickTop="1" x14ac:dyDescent="0.2">
      <c r="D137" s="13"/>
      <c r="F137" s="2"/>
      <c r="G137" s="2"/>
      <c r="J137" s="19"/>
      <c r="K137" s="19"/>
    </row>
    <row r="138" spans="1:13" x14ac:dyDescent="0.2">
      <c r="A138" s="21">
        <v>22</v>
      </c>
      <c r="B138" s="21" t="s">
        <v>88</v>
      </c>
      <c r="C138" s="21" t="s">
        <v>126</v>
      </c>
      <c r="D138" s="13" t="s">
        <v>12</v>
      </c>
      <c r="E138" s="21" t="s">
        <v>154</v>
      </c>
      <c r="F138" s="2">
        <v>44464</v>
      </c>
      <c r="G138" s="2">
        <v>44481</v>
      </c>
      <c r="I138" s="15">
        <f t="shared" ref="I138:I139" si="30">ROUNDUP(((SUM(K138-J138)*24*60/60)/0.25),0)*0.25</f>
        <v>1.25</v>
      </c>
      <c r="J138" s="19">
        <v>0.45833333333333331</v>
      </c>
      <c r="K138" s="19">
        <v>0.51041666666666663</v>
      </c>
    </row>
    <row r="139" spans="1:13" x14ac:dyDescent="0.2">
      <c r="A139" s="21">
        <v>22</v>
      </c>
      <c r="B139" s="21" t="s">
        <v>88</v>
      </c>
      <c r="C139" s="21" t="s">
        <v>126</v>
      </c>
      <c r="D139" s="13" t="s">
        <v>12</v>
      </c>
      <c r="E139" s="21" t="s">
        <v>155</v>
      </c>
      <c r="F139" s="24">
        <v>44464</v>
      </c>
      <c r="G139" s="24">
        <v>44481</v>
      </c>
      <c r="H139" s="21"/>
      <c r="I139" s="15">
        <f t="shared" si="30"/>
        <v>0.5</v>
      </c>
      <c r="J139" s="19">
        <f>K138</f>
        <v>0.51041666666666663</v>
      </c>
      <c r="K139" s="29">
        <v>0.53125</v>
      </c>
    </row>
    <row r="140" spans="1:13" x14ac:dyDescent="0.2">
      <c r="A140" s="21">
        <v>22</v>
      </c>
      <c r="B140" s="21" t="s">
        <v>88</v>
      </c>
      <c r="C140" s="21" t="s">
        <v>126</v>
      </c>
      <c r="D140" s="13" t="s">
        <v>12</v>
      </c>
      <c r="E140" s="21" t="s">
        <v>156</v>
      </c>
      <c r="F140" s="24">
        <v>44464</v>
      </c>
      <c r="G140" s="24">
        <v>44481</v>
      </c>
      <c r="H140" s="21"/>
      <c r="I140" s="15">
        <f t="shared" ref="I140" si="31">ROUNDUP(((SUM(K140-J140)*24*60/60)/0.25),0)*0.25</f>
        <v>0.5</v>
      </c>
      <c r="J140" s="19">
        <f>K139</f>
        <v>0.53125</v>
      </c>
      <c r="K140" s="29">
        <v>0.55208333333333337</v>
      </c>
    </row>
    <row r="141" spans="1:13" x14ac:dyDescent="0.2">
      <c r="A141" s="21">
        <v>22</v>
      </c>
      <c r="B141" s="21" t="s">
        <v>88</v>
      </c>
      <c r="C141" s="21" t="s">
        <v>126</v>
      </c>
      <c r="D141" s="13" t="s">
        <v>6</v>
      </c>
      <c r="E141" s="21" t="s">
        <v>157</v>
      </c>
      <c r="F141" s="24">
        <v>44464</v>
      </c>
      <c r="G141" s="24">
        <v>44481</v>
      </c>
      <c r="H141" s="21"/>
      <c r="I141" s="15">
        <f t="shared" ref="I141:I142" si="32">ROUNDUP(((SUM(K141-J141)*24*60/60)/0.25),0)*0.25</f>
        <v>0.25</v>
      </c>
      <c r="J141" s="19">
        <f>K140</f>
        <v>0.55208333333333337</v>
      </c>
      <c r="K141" s="29">
        <v>0.5625</v>
      </c>
    </row>
    <row r="142" spans="1:13" ht="17" thickBot="1" x14ac:dyDescent="0.25">
      <c r="A142" s="21">
        <v>22</v>
      </c>
      <c r="B142" s="21" t="s">
        <v>88</v>
      </c>
      <c r="C142" s="21" t="s">
        <v>126</v>
      </c>
      <c r="D142" s="23" t="s">
        <v>6</v>
      </c>
      <c r="E142" s="21" t="s">
        <v>158</v>
      </c>
      <c r="F142" s="24">
        <v>44464</v>
      </c>
      <c r="G142" s="24">
        <v>44481</v>
      </c>
      <c r="H142" s="21"/>
      <c r="I142" s="15">
        <f t="shared" si="32"/>
        <v>1.5</v>
      </c>
      <c r="J142" s="29">
        <v>0.55208333333333337</v>
      </c>
      <c r="K142" s="29">
        <v>0.61458333333333337</v>
      </c>
      <c r="L142" s="26">
        <f>SUM(H138:I142)</f>
        <v>4</v>
      </c>
      <c r="M142" s="15">
        <f>SUM(L142+19.5)</f>
        <v>23.5</v>
      </c>
    </row>
    <row r="143" spans="1:13" ht="17" thickTop="1" x14ac:dyDescent="0.2">
      <c r="D143" s="13"/>
      <c r="F143" s="2"/>
      <c r="G143" s="2"/>
    </row>
    <row r="144" spans="1:13" x14ac:dyDescent="0.2">
      <c r="A144" s="21">
        <v>22</v>
      </c>
      <c r="B144" s="21" t="s">
        <v>88</v>
      </c>
      <c r="C144" s="21" t="s">
        <v>126</v>
      </c>
      <c r="D144" s="13" t="s">
        <v>6</v>
      </c>
      <c r="E144" s="21" t="s">
        <v>160</v>
      </c>
      <c r="F144" s="2">
        <v>44481</v>
      </c>
      <c r="G144" s="2">
        <v>44481</v>
      </c>
      <c r="I144" s="15">
        <f t="shared" ref="I144" si="33">ROUNDUP(((SUM(K144-J144)*24*60/60)/0.25),0)*0.25</f>
        <v>3.5</v>
      </c>
      <c r="J144" s="19">
        <v>0.36458333333333331</v>
      </c>
      <c r="K144" s="19">
        <v>0.51041666666666663</v>
      </c>
    </row>
    <row r="145" spans="1:11" x14ac:dyDescent="0.2">
      <c r="A145" s="21">
        <v>22</v>
      </c>
      <c r="B145" s="21" t="s">
        <v>88</v>
      </c>
      <c r="C145" s="21" t="s">
        <v>126</v>
      </c>
      <c r="D145" s="13" t="s">
        <v>6</v>
      </c>
      <c r="E145" s="21" t="s">
        <v>159</v>
      </c>
      <c r="F145" s="2">
        <v>44481</v>
      </c>
      <c r="G145" s="2">
        <v>44481</v>
      </c>
      <c r="I145" s="15">
        <f t="shared" ref="I145" si="34">ROUNDUP(((SUM(K145-J145)*24*60/60)/0.25),0)*0.25</f>
        <v>2.75</v>
      </c>
      <c r="J145" s="19">
        <v>0.58333333333333337</v>
      </c>
      <c r="K145" s="19">
        <v>0.69791666666666663</v>
      </c>
    </row>
    <row r="146" spans="1:11" x14ac:dyDescent="0.2">
      <c r="D146" s="13"/>
      <c r="F146" s="2"/>
      <c r="G146" s="2"/>
    </row>
    <row r="147" spans="1:11" x14ac:dyDescent="0.2">
      <c r="A147" s="21">
        <v>22</v>
      </c>
      <c r="B147" s="21" t="s">
        <v>88</v>
      </c>
      <c r="C147" s="21" t="s">
        <v>126</v>
      </c>
      <c r="D147" s="13" t="s">
        <v>6</v>
      </c>
      <c r="E147" s="21" t="s">
        <v>161</v>
      </c>
      <c r="F147" s="2">
        <v>44489</v>
      </c>
      <c r="G147" s="2">
        <v>44481</v>
      </c>
      <c r="I147" s="15">
        <f t="shared" ref="I147" si="35">ROUNDUP(((SUM(K147-J147)*24*60/60)/0.25),0)*0.25</f>
        <v>5.75</v>
      </c>
      <c r="J147" s="19">
        <v>0.45833333333333331</v>
      </c>
      <c r="K147" s="19">
        <v>0.69791666666666663</v>
      </c>
    </row>
    <row r="148" spans="1:11" x14ac:dyDescent="0.2">
      <c r="A148" s="21">
        <v>22</v>
      </c>
      <c r="B148" s="21" t="s">
        <v>88</v>
      </c>
      <c r="C148" s="21" t="s">
        <v>126</v>
      </c>
      <c r="D148" s="13" t="s">
        <v>6</v>
      </c>
      <c r="E148" s="21" t="s">
        <v>162</v>
      </c>
      <c r="F148" s="2">
        <v>44491</v>
      </c>
      <c r="G148" s="2">
        <v>44481</v>
      </c>
      <c r="I148" s="15">
        <f t="shared" ref="I148" si="36">ROUNDUP(((SUM(K148-J148)*24*60/60)/0.25),0)*0.25</f>
        <v>1</v>
      </c>
      <c r="J148" s="19">
        <v>0.45833333333333331</v>
      </c>
      <c r="K148" s="19">
        <v>0.5</v>
      </c>
    </row>
    <row r="149" spans="1:11" x14ac:dyDescent="0.2">
      <c r="A149" s="21">
        <v>22</v>
      </c>
      <c r="B149" s="21" t="s">
        <v>88</v>
      </c>
      <c r="C149" s="21" t="s">
        <v>126</v>
      </c>
      <c r="D149" s="13" t="s">
        <v>12</v>
      </c>
      <c r="E149" s="21" t="s">
        <v>163</v>
      </c>
      <c r="F149" s="2">
        <v>44491</v>
      </c>
      <c r="G149" s="2">
        <v>44481</v>
      </c>
      <c r="I149" s="15">
        <f t="shared" ref="I149" si="37">ROUNDUP(((SUM(K149-J149)*24*60/60)/0.25),0)*0.25</f>
        <v>4</v>
      </c>
      <c r="J149" s="19">
        <v>0.5</v>
      </c>
      <c r="K149" s="19">
        <v>0.66666666666666663</v>
      </c>
    </row>
    <row r="150" spans="1:11" x14ac:dyDescent="0.2">
      <c r="A150" s="21">
        <v>22</v>
      </c>
      <c r="B150" s="21" t="s">
        <v>88</v>
      </c>
      <c r="C150" s="21" t="s">
        <v>126</v>
      </c>
      <c r="D150" s="13" t="s">
        <v>12</v>
      </c>
      <c r="E150" s="21" t="s">
        <v>164</v>
      </c>
      <c r="F150" s="2">
        <v>44492</v>
      </c>
      <c r="G150" s="2">
        <v>44481</v>
      </c>
      <c r="I150" s="15">
        <f t="shared" ref="I150" si="38">ROUNDUP(((SUM(K150-J150)*24*60/60)/0.25),0)*0.25</f>
        <v>2.5</v>
      </c>
      <c r="J150" s="19">
        <v>0.5</v>
      </c>
      <c r="K150" s="19">
        <v>0.60416666666666663</v>
      </c>
    </row>
    <row r="151" spans="1:11" x14ac:dyDescent="0.2">
      <c r="D151" s="13"/>
      <c r="F151" s="2"/>
      <c r="G151" s="2"/>
    </row>
    <row r="152" spans="1:11" x14ac:dyDescent="0.2">
      <c r="A152" s="21">
        <v>22</v>
      </c>
      <c r="B152" s="21" t="s">
        <v>88</v>
      </c>
      <c r="C152" s="21" t="s">
        <v>126</v>
      </c>
      <c r="D152" s="13" t="s">
        <v>12</v>
      </c>
      <c r="E152" s="21" t="s">
        <v>165</v>
      </c>
      <c r="F152" s="2">
        <v>44494</v>
      </c>
      <c r="G152" s="2">
        <v>44481</v>
      </c>
      <c r="I152" s="15">
        <f t="shared" ref="I152" si="39">ROUNDUP(((SUM(K152-J152)*24*60/60)/0.25),0)*0.25</f>
        <v>2.5</v>
      </c>
      <c r="J152" s="19">
        <v>0.5</v>
      </c>
      <c r="K152" s="19">
        <v>0.60416666666666663</v>
      </c>
    </row>
    <row r="153" spans="1:11" x14ac:dyDescent="0.2">
      <c r="A153" s="21">
        <v>22</v>
      </c>
      <c r="B153" s="21" t="s">
        <v>88</v>
      </c>
      <c r="C153" s="21" t="s">
        <v>126</v>
      </c>
      <c r="D153" s="13" t="s">
        <v>12</v>
      </c>
      <c r="E153" s="21" t="s">
        <v>166</v>
      </c>
      <c r="F153" s="2">
        <v>44499</v>
      </c>
      <c r="G153" s="2">
        <v>44481</v>
      </c>
      <c r="I153" s="15">
        <f t="shared" ref="I153" si="40">ROUNDUP(((SUM(K153-J153)*24*60/60)/0.25),0)*0.25</f>
        <v>4.5</v>
      </c>
      <c r="J153" s="19">
        <v>0.45833333333333331</v>
      </c>
      <c r="K153" s="19">
        <v>0.64583333333333337</v>
      </c>
    </row>
    <row r="154" spans="1:11" x14ac:dyDescent="0.2">
      <c r="D154" s="13"/>
      <c r="F154" s="2"/>
      <c r="G154" s="2"/>
    </row>
    <row r="155" spans="1:11" x14ac:dyDescent="0.2">
      <c r="D155" s="13"/>
      <c r="F155" s="2"/>
      <c r="G155" s="2"/>
    </row>
    <row r="156" spans="1:11" x14ac:dyDescent="0.2">
      <c r="B156" s="1" t="s">
        <v>9</v>
      </c>
      <c r="C156" s="18">
        <f>SUM(I:I)+SUM(H:H)</f>
        <v>333.25</v>
      </c>
      <c r="D156" s="14" t="s">
        <v>45</v>
      </c>
      <c r="E156" s="18">
        <f>SUM(H:H)</f>
        <v>55</v>
      </c>
      <c r="F156" s="14" t="s">
        <v>46</v>
      </c>
      <c r="G156" s="18">
        <f>SUM(I:I)</f>
        <v>278.25</v>
      </c>
    </row>
    <row r="157" spans="1:11" x14ac:dyDescent="0.2">
      <c r="D157" s="13" t="s">
        <v>131</v>
      </c>
      <c r="E157" s="22">
        <f>135-E156</f>
        <v>80</v>
      </c>
      <c r="F157" s="13" t="s">
        <v>131</v>
      </c>
      <c r="G157" s="22">
        <f>315-G156</f>
        <v>36.75</v>
      </c>
    </row>
    <row r="158" spans="1:11" x14ac:dyDescent="0.2">
      <c r="B158" t="s">
        <v>132</v>
      </c>
      <c r="C158">
        <f>ROUNDUP(C156/30, 0)</f>
        <v>12</v>
      </c>
    </row>
    <row r="159" spans="1:11" ht="17" thickBot="1" x14ac:dyDescent="0.25">
      <c r="A159" s="10"/>
      <c r="B159" s="10" t="s">
        <v>133</v>
      </c>
      <c r="C159" s="10">
        <v>15</v>
      </c>
      <c r="D159" s="10"/>
      <c r="E159" s="10"/>
      <c r="F159" s="10"/>
      <c r="G159" s="10"/>
      <c r="H159" s="10"/>
      <c r="I159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41 D143:D155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2021-10-30T14:21:00Z</dcterms:modified>
</cp:coreProperties>
</file>