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4915" windowHeight="11055" activeTab="4"/>
  </bookViews>
  <sheets>
    <sheet name="Assault Rifle" sheetId="1" r:id="rId1"/>
    <sheet name="PDW" sheetId="4" r:id="rId2"/>
    <sheet name="Dual Auto Pistol" sheetId="9" r:id="rId3"/>
    <sheet name="Ripper Gun" sheetId="7" r:id="rId4"/>
    <sheet name="Shotgun" sheetId="5" r:id="rId5"/>
    <sheet name="Grenade Launcher" sheetId="8" r:id="rId6"/>
    <sheet name="Sniper Rifle" sheetId="6" r:id="rId7"/>
    <sheet name="Armor" sheetId="11" r:id="rId8"/>
  </sheets>
  <calcPr calcId="125725"/>
</workbook>
</file>

<file path=xl/calcChain.xml><?xml version="1.0" encoding="utf-8"?>
<calcChain xmlns="http://schemas.openxmlformats.org/spreadsheetml/2006/main">
  <c r="E5" i="6"/>
  <c r="I5" i="11"/>
  <c r="L4"/>
  <c r="K4"/>
  <c r="N7" i="1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5" i="4"/>
  <c r="N5" s="1"/>
  <c r="P5" s="1"/>
  <c r="H24" i="9"/>
  <c r="F24"/>
  <c r="E24"/>
  <c r="G24" s="1"/>
  <c r="H23"/>
  <c r="F23"/>
  <c r="E23"/>
  <c r="G23" s="1"/>
  <c r="F22"/>
  <c r="H22" s="1"/>
  <c r="E22"/>
  <c r="G22" s="1"/>
  <c r="F21"/>
  <c r="H21" s="1"/>
  <c r="E21"/>
  <c r="G21" s="1"/>
  <c r="G20"/>
  <c r="F20"/>
  <c r="H20" s="1"/>
  <c r="E20"/>
  <c r="F19"/>
  <c r="H19" s="1"/>
  <c r="E19"/>
  <c r="G19" s="1"/>
  <c r="F18"/>
  <c r="H18" s="1"/>
  <c r="E18"/>
  <c r="G18" s="1"/>
  <c r="F17"/>
  <c r="H17" s="1"/>
  <c r="E17"/>
  <c r="G17" s="1"/>
  <c r="G16"/>
  <c r="F16"/>
  <c r="H16" s="1"/>
  <c r="E16"/>
  <c r="H15"/>
  <c r="F15"/>
  <c r="E15"/>
  <c r="G15" s="1"/>
  <c r="F14"/>
  <c r="H14" s="1"/>
  <c r="E14"/>
  <c r="G14" s="1"/>
  <c r="F13"/>
  <c r="H13" s="1"/>
  <c r="E13"/>
  <c r="G13" s="1"/>
  <c r="F12"/>
  <c r="H12" s="1"/>
  <c r="E12"/>
  <c r="G12" s="1"/>
  <c r="F11"/>
  <c r="H11" s="1"/>
  <c r="E11"/>
  <c r="G11" s="1"/>
  <c r="F10"/>
  <c r="H10" s="1"/>
  <c r="E10"/>
  <c r="G10" s="1"/>
  <c r="F9"/>
  <c r="H9" s="1"/>
  <c r="E9"/>
  <c r="G9" s="1"/>
  <c r="H8"/>
  <c r="G8"/>
  <c r="F8"/>
  <c r="E8"/>
  <c r="F7"/>
  <c r="H7" s="1"/>
  <c r="E7"/>
  <c r="G7" s="1"/>
  <c r="F6"/>
  <c r="H6" s="1"/>
  <c r="E6"/>
  <c r="G6" s="1"/>
  <c r="N5"/>
  <c r="P5" s="1"/>
  <c r="M5"/>
  <c r="O5" s="1"/>
  <c r="F5"/>
  <c r="H5" s="1"/>
  <c r="E5"/>
  <c r="G5" s="1"/>
  <c r="P4"/>
  <c r="O4"/>
  <c r="F4"/>
  <c r="H4" s="1"/>
  <c r="E4"/>
  <c r="G4" s="1"/>
  <c r="F24" i="8"/>
  <c r="H24" s="1"/>
  <c r="E24"/>
  <c r="G24" s="1"/>
  <c r="H23"/>
  <c r="F23"/>
  <c r="E23"/>
  <c r="G23" s="1"/>
  <c r="F22"/>
  <c r="H22" s="1"/>
  <c r="E22"/>
  <c r="G22" s="1"/>
  <c r="H21"/>
  <c r="F21"/>
  <c r="E21"/>
  <c r="G21" s="1"/>
  <c r="F20"/>
  <c r="H20" s="1"/>
  <c r="E20"/>
  <c r="G20" s="1"/>
  <c r="H19"/>
  <c r="F19"/>
  <c r="E19"/>
  <c r="G19" s="1"/>
  <c r="F18"/>
  <c r="H18" s="1"/>
  <c r="E18"/>
  <c r="G18" s="1"/>
  <c r="H17"/>
  <c r="F17"/>
  <c r="E17"/>
  <c r="G17" s="1"/>
  <c r="F16"/>
  <c r="H16" s="1"/>
  <c r="E16"/>
  <c r="G16" s="1"/>
  <c r="H15"/>
  <c r="F15"/>
  <c r="E15"/>
  <c r="G15" s="1"/>
  <c r="F14"/>
  <c r="H14" s="1"/>
  <c r="E14"/>
  <c r="G14" s="1"/>
  <c r="H13"/>
  <c r="F13"/>
  <c r="E13"/>
  <c r="G13" s="1"/>
  <c r="F12"/>
  <c r="H12" s="1"/>
  <c r="E12"/>
  <c r="G12" s="1"/>
  <c r="H11"/>
  <c r="F11"/>
  <c r="E11"/>
  <c r="G11" s="1"/>
  <c r="F10"/>
  <c r="H10" s="1"/>
  <c r="E10"/>
  <c r="G10" s="1"/>
  <c r="H9"/>
  <c r="F9"/>
  <c r="E9"/>
  <c r="G9" s="1"/>
  <c r="F8"/>
  <c r="H8" s="1"/>
  <c r="E8"/>
  <c r="G8" s="1"/>
  <c r="H7"/>
  <c r="F7"/>
  <c r="E7"/>
  <c r="G7" s="1"/>
  <c r="F6"/>
  <c r="H6" s="1"/>
  <c r="E6"/>
  <c r="G6" s="1"/>
  <c r="N5"/>
  <c r="P5" s="1"/>
  <c r="M5"/>
  <c r="O5" s="1"/>
  <c r="F5"/>
  <c r="H5" s="1"/>
  <c r="E5"/>
  <c r="G5" s="1"/>
  <c r="P4"/>
  <c r="O4"/>
  <c r="F4"/>
  <c r="H4" s="1"/>
  <c r="E4"/>
  <c r="G4" s="1"/>
  <c r="F24" i="7"/>
  <c r="H24" s="1"/>
  <c r="E24"/>
  <c r="G24" s="1"/>
  <c r="F23"/>
  <c r="H23" s="1"/>
  <c r="E23"/>
  <c r="G23" s="1"/>
  <c r="F22"/>
  <c r="H22" s="1"/>
  <c r="E22"/>
  <c r="G22" s="1"/>
  <c r="F21"/>
  <c r="H21" s="1"/>
  <c r="E21"/>
  <c r="G21" s="1"/>
  <c r="F20"/>
  <c r="H20" s="1"/>
  <c r="E20"/>
  <c r="G20" s="1"/>
  <c r="F19"/>
  <c r="H19" s="1"/>
  <c r="E19"/>
  <c r="G19" s="1"/>
  <c r="F18"/>
  <c r="H18" s="1"/>
  <c r="E18"/>
  <c r="G18" s="1"/>
  <c r="F17"/>
  <c r="H17" s="1"/>
  <c r="E17"/>
  <c r="G17" s="1"/>
  <c r="F16"/>
  <c r="H16" s="1"/>
  <c r="E16"/>
  <c r="G16" s="1"/>
  <c r="F15"/>
  <c r="H15" s="1"/>
  <c r="E15"/>
  <c r="G15" s="1"/>
  <c r="F14"/>
  <c r="H14" s="1"/>
  <c r="E14"/>
  <c r="G14" s="1"/>
  <c r="H13"/>
  <c r="G13"/>
  <c r="F13"/>
  <c r="E13"/>
  <c r="F12"/>
  <c r="H12" s="1"/>
  <c r="E12"/>
  <c r="G12" s="1"/>
  <c r="F11"/>
  <c r="H11" s="1"/>
  <c r="E11"/>
  <c r="G11" s="1"/>
  <c r="F10"/>
  <c r="H10" s="1"/>
  <c r="E10"/>
  <c r="G10" s="1"/>
  <c r="H9"/>
  <c r="F9"/>
  <c r="E9"/>
  <c r="G9" s="1"/>
  <c r="F8"/>
  <c r="H8" s="1"/>
  <c r="E8"/>
  <c r="G8" s="1"/>
  <c r="F7"/>
  <c r="H7" s="1"/>
  <c r="E7"/>
  <c r="G7" s="1"/>
  <c r="F6"/>
  <c r="H6" s="1"/>
  <c r="E6"/>
  <c r="G6" s="1"/>
  <c r="M5"/>
  <c r="F5"/>
  <c r="H5" s="1"/>
  <c r="E5"/>
  <c r="G5" s="1"/>
  <c r="P4"/>
  <c r="O4"/>
  <c r="F4"/>
  <c r="H4" s="1"/>
  <c r="E4"/>
  <c r="G4" s="1"/>
  <c r="F24" i="6"/>
  <c r="H24" s="1"/>
  <c r="E24"/>
  <c r="G24" s="1"/>
  <c r="F23"/>
  <c r="H23" s="1"/>
  <c r="E23"/>
  <c r="G23" s="1"/>
  <c r="F22"/>
  <c r="H22" s="1"/>
  <c r="E22"/>
  <c r="G22" s="1"/>
  <c r="F21"/>
  <c r="H21" s="1"/>
  <c r="E21"/>
  <c r="G21" s="1"/>
  <c r="F20"/>
  <c r="H20" s="1"/>
  <c r="E20"/>
  <c r="G20" s="1"/>
  <c r="H19"/>
  <c r="F19"/>
  <c r="E19"/>
  <c r="G19" s="1"/>
  <c r="F18"/>
  <c r="H18" s="1"/>
  <c r="E18"/>
  <c r="G18" s="1"/>
  <c r="F17"/>
  <c r="H17" s="1"/>
  <c r="E17"/>
  <c r="G17" s="1"/>
  <c r="F16"/>
  <c r="H16" s="1"/>
  <c r="E16"/>
  <c r="G16" s="1"/>
  <c r="H15"/>
  <c r="F15"/>
  <c r="E15"/>
  <c r="G15" s="1"/>
  <c r="F14"/>
  <c r="H14" s="1"/>
  <c r="E14"/>
  <c r="G14" s="1"/>
  <c r="H13"/>
  <c r="F13"/>
  <c r="E13"/>
  <c r="G13" s="1"/>
  <c r="G12"/>
  <c r="F12"/>
  <c r="H12" s="1"/>
  <c r="E12"/>
  <c r="F11"/>
  <c r="H11" s="1"/>
  <c r="E11"/>
  <c r="G11" s="1"/>
  <c r="F10"/>
  <c r="H10" s="1"/>
  <c r="E10"/>
  <c r="G10" s="1"/>
  <c r="F9"/>
  <c r="H9" s="1"/>
  <c r="E9"/>
  <c r="G9" s="1"/>
  <c r="F8"/>
  <c r="H8" s="1"/>
  <c r="E8"/>
  <c r="G8" s="1"/>
  <c r="H7"/>
  <c r="F7"/>
  <c r="E7"/>
  <c r="G7" s="1"/>
  <c r="F6"/>
  <c r="H6" s="1"/>
  <c r="E6"/>
  <c r="G6" s="1"/>
  <c r="M5"/>
  <c r="F5"/>
  <c r="H5" s="1"/>
  <c r="G5"/>
  <c r="P4"/>
  <c r="O4"/>
  <c r="F4"/>
  <c r="H4" s="1"/>
  <c r="E4"/>
  <c r="G4" s="1"/>
  <c r="F24" i="5"/>
  <c r="H24" s="1"/>
  <c r="E24"/>
  <c r="G24" s="1"/>
  <c r="F23"/>
  <c r="H23" s="1"/>
  <c r="E23"/>
  <c r="G23" s="1"/>
  <c r="F22"/>
  <c r="H22" s="1"/>
  <c r="E22"/>
  <c r="G22" s="1"/>
  <c r="F21"/>
  <c r="H21" s="1"/>
  <c r="E21"/>
  <c r="G21" s="1"/>
  <c r="F20"/>
  <c r="H20" s="1"/>
  <c r="E20"/>
  <c r="G20" s="1"/>
  <c r="H19"/>
  <c r="F19"/>
  <c r="E19"/>
  <c r="G19" s="1"/>
  <c r="F18"/>
  <c r="H18" s="1"/>
  <c r="E18"/>
  <c r="G18" s="1"/>
  <c r="F17"/>
  <c r="H17" s="1"/>
  <c r="E17"/>
  <c r="G17" s="1"/>
  <c r="F16"/>
  <c r="H16" s="1"/>
  <c r="E16"/>
  <c r="G16" s="1"/>
  <c r="F15"/>
  <c r="H15" s="1"/>
  <c r="E15"/>
  <c r="G15" s="1"/>
  <c r="F14"/>
  <c r="H14" s="1"/>
  <c r="E14"/>
  <c r="G14" s="1"/>
  <c r="F13"/>
  <c r="H13" s="1"/>
  <c r="E13"/>
  <c r="G13" s="1"/>
  <c r="F12"/>
  <c r="H12" s="1"/>
  <c r="E12"/>
  <c r="G12" s="1"/>
  <c r="F11"/>
  <c r="H11" s="1"/>
  <c r="E11"/>
  <c r="G11" s="1"/>
  <c r="F10"/>
  <c r="H10" s="1"/>
  <c r="E10"/>
  <c r="G10" s="1"/>
  <c r="F9"/>
  <c r="H9" s="1"/>
  <c r="E9"/>
  <c r="G9" s="1"/>
  <c r="F8"/>
  <c r="H8" s="1"/>
  <c r="E8"/>
  <c r="G8" s="1"/>
  <c r="H7"/>
  <c r="F7"/>
  <c r="E7"/>
  <c r="G7" s="1"/>
  <c r="F6"/>
  <c r="H6" s="1"/>
  <c r="E6"/>
  <c r="G6" s="1"/>
  <c r="M5"/>
  <c r="H5"/>
  <c r="F5"/>
  <c r="E5"/>
  <c r="G5" s="1"/>
  <c r="P4"/>
  <c r="O4"/>
  <c r="F4"/>
  <c r="H4" s="1"/>
  <c r="E4"/>
  <c r="G4" s="1"/>
  <c r="H24" i="4"/>
  <c r="F24"/>
  <c r="E24"/>
  <c r="G24" s="1"/>
  <c r="H23"/>
  <c r="F23"/>
  <c r="E23"/>
  <c r="G23" s="1"/>
  <c r="F22"/>
  <c r="H22" s="1"/>
  <c r="E22"/>
  <c r="G22" s="1"/>
  <c r="F21"/>
  <c r="H21" s="1"/>
  <c r="E21"/>
  <c r="G21" s="1"/>
  <c r="F20"/>
  <c r="H20" s="1"/>
  <c r="E20"/>
  <c r="G20" s="1"/>
  <c r="H19"/>
  <c r="F19"/>
  <c r="E19"/>
  <c r="G19" s="1"/>
  <c r="F18"/>
  <c r="H18" s="1"/>
  <c r="E18"/>
  <c r="G18" s="1"/>
  <c r="F17"/>
  <c r="H17" s="1"/>
  <c r="E17"/>
  <c r="G17" s="1"/>
  <c r="H16"/>
  <c r="F16"/>
  <c r="E16"/>
  <c r="G16" s="1"/>
  <c r="H15"/>
  <c r="F15"/>
  <c r="E15"/>
  <c r="G15" s="1"/>
  <c r="F14"/>
  <c r="H14" s="1"/>
  <c r="E14"/>
  <c r="G14" s="1"/>
  <c r="F13"/>
  <c r="H13" s="1"/>
  <c r="E13"/>
  <c r="G13" s="1"/>
  <c r="H12"/>
  <c r="F12"/>
  <c r="E12"/>
  <c r="G12" s="1"/>
  <c r="F11"/>
  <c r="H11" s="1"/>
  <c r="E11"/>
  <c r="G11" s="1"/>
  <c r="G10"/>
  <c r="F10"/>
  <c r="H10" s="1"/>
  <c r="E10"/>
  <c r="F9"/>
  <c r="H9" s="1"/>
  <c r="E9"/>
  <c r="G9" s="1"/>
  <c r="H8"/>
  <c r="F8"/>
  <c r="E8"/>
  <c r="G8" s="1"/>
  <c r="F7"/>
  <c r="H7" s="1"/>
  <c r="E7"/>
  <c r="G7" s="1"/>
  <c r="G6"/>
  <c r="F6"/>
  <c r="H6" s="1"/>
  <c r="E6"/>
  <c r="F5"/>
  <c r="H5" s="1"/>
  <c r="E5"/>
  <c r="G5" s="1"/>
  <c r="P4"/>
  <c r="O4"/>
  <c r="F4"/>
  <c r="H4" s="1"/>
  <c r="E4"/>
  <c r="G4" s="1"/>
  <c r="P4" i="1"/>
  <c r="O4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F5"/>
  <c r="H5" s="1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4"/>
  <c r="H4" s="1"/>
  <c r="E4"/>
  <c r="G4" s="1"/>
  <c r="K5" i="11" l="1"/>
  <c r="I6"/>
  <c r="J6"/>
  <c r="L6" s="1"/>
  <c r="J5"/>
  <c r="L5" s="1"/>
  <c r="N6" i="9"/>
  <c r="P6" s="1"/>
  <c r="M6"/>
  <c r="M6" i="8"/>
  <c r="N6" s="1"/>
  <c r="P6" s="1"/>
  <c r="O5" i="1"/>
  <c r="N6" i="7"/>
  <c r="P6" s="1"/>
  <c r="M6"/>
  <c r="O5"/>
  <c r="N5"/>
  <c r="P5" s="1"/>
  <c r="N6" i="6"/>
  <c r="P6" s="1"/>
  <c r="M6"/>
  <c r="O5"/>
  <c r="N5"/>
  <c r="P5" s="1"/>
  <c r="M6" i="5"/>
  <c r="O5"/>
  <c r="N5"/>
  <c r="P5" s="1"/>
  <c r="M6" i="4"/>
  <c r="N6" s="1"/>
  <c r="P6" s="1"/>
  <c r="O5"/>
  <c r="N6" i="1"/>
  <c r="P6" s="1"/>
  <c r="N5"/>
  <c r="P5" s="1"/>
  <c r="K6" i="11" l="1"/>
  <c r="I7"/>
  <c r="J7" s="1"/>
  <c r="L7" s="1"/>
  <c r="M7" i="9"/>
  <c r="O6"/>
  <c r="O6" i="8"/>
  <c r="M7"/>
  <c r="N7" s="1"/>
  <c r="P7" s="1"/>
  <c r="O6" i="1"/>
  <c r="M7" i="7"/>
  <c r="O6"/>
  <c r="M7" i="6"/>
  <c r="O6"/>
  <c r="N7" i="5"/>
  <c r="P7" s="1"/>
  <c r="M7"/>
  <c r="O6"/>
  <c r="N6"/>
  <c r="P6" s="1"/>
  <c r="N7" i="4"/>
  <c r="P7" s="1"/>
  <c r="O6"/>
  <c r="M7"/>
  <c r="M8" s="1"/>
  <c r="N8" s="1"/>
  <c r="I8" i="11" l="1"/>
  <c r="K7"/>
  <c r="O7" i="9"/>
  <c r="M8"/>
  <c r="N8"/>
  <c r="P8" s="1"/>
  <c r="N7"/>
  <c r="P7" s="1"/>
  <c r="O7" i="8"/>
  <c r="M8"/>
  <c r="O7" i="1"/>
  <c r="P7"/>
  <c r="O7" i="7"/>
  <c r="M8"/>
  <c r="N7"/>
  <c r="P7" s="1"/>
  <c r="O7" i="6"/>
  <c r="M8"/>
  <c r="N7"/>
  <c r="P7" s="1"/>
  <c r="O7" i="5"/>
  <c r="M8"/>
  <c r="O7" i="4"/>
  <c r="I9" i="11" l="1"/>
  <c r="K8"/>
  <c r="J8"/>
  <c r="L8" s="1"/>
  <c r="M9" i="9"/>
  <c r="O8"/>
  <c r="M9" i="8"/>
  <c r="O8"/>
  <c r="N8"/>
  <c r="P8" s="1"/>
  <c r="O8" i="1"/>
  <c r="N8"/>
  <c r="P8" s="1"/>
  <c r="N9"/>
  <c r="P9" s="1"/>
  <c r="M9" i="7"/>
  <c r="O8"/>
  <c r="N8"/>
  <c r="P8" s="1"/>
  <c r="O8" i="6"/>
  <c r="M9"/>
  <c r="N8"/>
  <c r="P8" s="1"/>
  <c r="O8" i="5"/>
  <c r="M9"/>
  <c r="N9" s="1"/>
  <c r="P9" s="1"/>
  <c r="N8"/>
  <c r="P8" s="1"/>
  <c r="O8" i="4"/>
  <c r="M9"/>
  <c r="P8"/>
  <c r="J9" i="11" l="1"/>
  <c r="L9" s="1"/>
  <c r="K9"/>
  <c r="I10"/>
  <c r="J10" s="1"/>
  <c r="L10" s="1"/>
  <c r="O9" i="9"/>
  <c r="M10"/>
  <c r="N9"/>
  <c r="P9" s="1"/>
  <c r="O9" i="8"/>
  <c r="M10"/>
  <c r="N9"/>
  <c r="P9" s="1"/>
  <c r="O9" i="1"/>
  <c r="O9" i="7"/>
  <c r="M10"/>
  <c r="N10" s="1"/>
  <c r="P10" s="1"/>
  <c r="N9"/>
  <c r="P9" s="1"/>
  <c r="O9" i="6"/>
  <c r="M10"/>
  <c r="N10" s="1"/>
  <c r="P10" s="1"/>
  <c r="N9"/>
  <c r="P9" s="1"/>
  <c r="O9" i="5"/>
  <c r="M10"/>
  <c r="O9" i="4"/>
  <c r="M10"/>
  <c r="N9"/>
  <c r="P9" s="1"/>
  <c r="I11" i="11" l="1"/>
  <c r="K10"/>
  <c r="M11" i="9"/>
  <c r="O10"/>
  <c r="N10"/>
  <c r="P10" s="1"/>
  <c r="O10" i="8"/>
  <c r="M11"/>
  <c r="N11" s="1"/>
  <c r="P11" s="1"/>
  <c r="N10"/>
  <c r="P10" s="1"/>
  <c r="O10" i="1"/>
  <c r="N10"/>
  <c r="P10" s="1"/>
  <c r="M11" i="7"/>
  <c r="O10"/>
  <c r="M11" i="6"/>
  <c r="O10"/>
  <c r="O10" i="5"/>
  <c r="M11"/>
  <c r="N10"/>
  <c r="P10" s="1"/>
  <c r="O10" i="4"/>
  <c r="M11"/>
  <c r="N11" s="1"/>
  <c r="P11" s="1"/>
  <c r="N10"/>
  <c r="P10" s="1"/>
  <c r="I12" i="11" l="1"/>
  <c r="K11"/>
  <c r="J11"/>
  <c r="L11" s="1"/>
  <c r="N11" i="9"/>
  <c r="P11" s="1"/>
  <c r="O11"/>
  <c r="M12"/>
  <c r="O11" i="8"/>
  <c r="M12"/>
  <c r="O11" i="1"/>
  <c r="N11"/>
  <c r="P11" s="1"/>
  <c r="N12"/>
  <c r="P12" s="1"/>
  <c r="O11" i="7"/>
  <c r="M12"/>
  <c r="N11"/>
  <c r="P11" s="1"/>
  <c r="O11" i="6"/>
  <c r="M12"/>
  <c r="N11"/>
  <c r="P11" s="1"/>
  <c r="O11" i="5"/>
  <c r="M12"/>
  <c r="N11"/>
  <c r="P11" s="1"/>
  <c r="O11" i="4"/>
  <c r="M12"/>
  <c r="N12" s="1"/>
  <c r="P12" s="1"/>
  <c r="I13" i="11" l="1"/>
  <c r="K12"/>
  <c r="J12"/>
  <c r="L12" s="1"/>
  <c r="M13" i="9"/>
  <c r="O12"/>
  <c r="N12"/>
  <c r="P12" s="1"/>
  <c r="M13" i="8"/>
  <c r="O12"/>
  <c r="N12"/>
  <c r="P12" s="1"/>
  <c r="O12" i="1"/>
  <c r="N13"/>
  <c r="P13" s="1"/>
  <c r="M13" i="7"/>
  <c r="O12"/>
  <c r="N12"/>
  <c r="P12" s="1"/>
  <c r="M13" i="6"/>
  <c r="O12"/>
  <c r="N12"/>
  <c r="P12" s="1"/>
  <c r="O12" i="5"/>
  <c r="M13"/>
  <c r="N12"/>
  <c r="P12" s="1"/>
  <c r="O12" i="4"/>
  <c r="M13"/>
  <c r="I14" i="11" l="1"/>
  <c r="K13"/>
  <c r="J13"/>
  <c r="L13" s="1"/>
  <c r="O13" i="9"/>
  <c r="M14"/>
  <c r="N13"/>
  <c r="P13" s="1"/>
  <c r="O13" i="8"/>
  <c r="M14"/>
  <c r="N13"/>
  <c r="P13" s="1"/>
  <c r="O13" i="1"/>
  <c r="O13" i="7"/>
  <c r="M14"/>
  <c r="N13"/>
  <c r="P13" s="1"/>
  <c r="O13" i="6"/>
  <c r="M14"/>
  <c r="N13"/>
  <c r="P13" s="1"/>
  <c r="O13" i="5"/>
  <c r="M14"/>
  <c r="N13"/>
  <c r="P13" s="1"/>
  <c r="O13" i="4"/>
  <c r="M14"/>
  <c r="N13"/>
  <c r="P13" s="1"/>
  <c r="I15" i="11" l="1"/>
  <c r="K14"/>
  <c r="J14"/>
  <c r="L14" s="1"/>
  <c r="M15" i="9"/>
  <c r="O14"/>
  <c r="N14"/>
  <c r="P14" s="1"/>
  <c r="O14" i="8"/>
  <c r="M15"/>
  <c r="N14"/>
  <c r="P14" s="1"/>
  <c r="O14" i="1"/>
  <c r="N14"/>
  <c r="P14" s="1"/>
  <c r="M15" i="7"/>
  <c r="O14"/>
  <c r="N14"/>
  <c r="P14" s="1"/>
  <c r="O14" i="6"/>
  <c r="M15"/>
  <c r="N14"/>
  <c r="P14" s="1"/>
  <c r="O14" i="5"/>
  <c r="M15"/>
  <c r="N14"/>
  <c r="P14" s="1"/>
  <c r="O14" i="4"/>
  <c r="M15"/>
  <c r="N14"/>
  <c r="P14" s="1"/>
  <c r="I16" i="11" l="1"/>
  <c r="K15"/>
  <c r="J15"/>
  <c r="L15" s="1"/>
  <c r="O15" i="9"/>
  <c r="M16"/>
  <c r="N15"/>
  <c r="P15" s="1"/>
  <c r="O15" i="8"/>
  <c r="M16"/>
  <c r="N15"/>
  <c r="P15" s="1"/>
  <c r="O15" i="1"/>
  <c r="N15"/>
  <c r="P15" s="1"/>
  <c r="O15" i="7"/>
  <c r="M16"/>
  <c r="N15"/>
  <c r="P15" s="1"/>
  <c r="O15" i="6"/>
  <c r="M16"/>
  <c r="N15"/>
  <c r="P15" s="1"/>
  <c r="O15" i="5"/>
  <c r="M16"/>
  <c r="N15"/>
  <c r="P15" s="1"/>
  <c r="O15" i="4"/>
  <c r="M16"/>
  <c r="N15"/>
  <c r="P15" s="1"/>
  <c r="K16" i="11" l="1"/>
  <c r="I17"/>
  <c r="J16"/>
  <c r="L16" s="1"/>
  <c r="M17" i="9"/>
  <c r="O16"/>
  <c r="N16"/>
  <c r="P16" s="1"/>
  <c r="O16" i="8"/>
  <c r="M17"/>
  <c r="N16"/>
  <c r="P16" s="1"/>
  <c r="O16" i="1"/>
  <c r="N16"/>
  <c r="P16" s="1"/>
  <c r="M17" i="7"/>
  <c r="O16"/>
  <c r="N16"/>
  <c r="P16" s="1"/>
  <c r="O16" i="6"/>
  <c r="M17"/>
  <c r="N16"/>
  <c r="P16" s="1"/>
  <c r="M17" i="5"/>
  <c r="O16"/>
  <c r="N16"/>
  <c r="P16" s="1"/>
  <c r="O16" i="4"/>
  <c r="M17"/>
  <c r="N16"/>
  <c r="P16" s="1"/>
  <c r="I18" i="11" l="1"/>
  <c r="K17"/>
  <c r="J17"/>
  <c r="L17" s="1"/>
  <c r="O17" i="9"/>
  <c r="M18"/>
  <c r="N17"/>
  <c r="P17" s="1"/>
  <c r="O17" i="8"/>
  <c r="M18"/>
  <c r="N17"/>
  <c r="P17" s="1"/>
  <c r="O17" i="1"/>
  <c r="N17"/>
  <c r="P17" s="1"/>
  <c r="O17" i="7"/>
  <c r="M18"/>
  <c r="N17"/>
  <c r="P17" s="1"/>
  <c r="O17" i="6"/>
  <c r="M18"/>
  <c r="N17"/>
  <c r="P17" s="1"/>
  <c r="O17" i="5"/>
  <c r="M18"/>
  <c r="N17"/>
  <c r="P17" s="1"/>
  <c r="O17" i="4"/>
  <c r="M18"/>
  <c r="N17"/>
  <c r="P17" s="1"/>
  <c r="I19" i="11" l="1"/>
  <c r="K18"/>
  <c r="J18"/>
  <c r="L18" s="1"/>
  <c r="M19" i="9"/>
  <c r="O18"/>
  <c r="N18"/>
  <c r="P18" s="1"/>
  <c r="M19" i="8"/>
  <c r="O18"/>
  <c r="N18"/>
  <c r="P18" s="1"/>
  <c r="O18" i="1"/>
  <c r="N18"/>
  <c r="P18" s="1"/>
  <c r="M19" i="7"/>
  <c r="O18"/>
  <c r="N18"/>
  <c r="P18" s="1"/>
  <c r="O18" i="6"/>
  <c r="M19"/>
  <c r="N18"/>
  <c r="P18" s="1"/>
  <c r="O18" i="5"/>
  <c r="M19"/>
  <c r="N18"/>
  <c r="P18" s="1"/>
  <c r="O18" i="4"/>
  <c r="M19"/>
  <c r="N18"/>
  <c r="P18" s="1"/>
  <c r="K19" i="11" l="1"/>
  <c r="I20"/>
  <c r="J19"/>
  <c r="L19" s="1"/>
  <c r="O19" i="9"/>
  <c r="M20"/>
  <c r="N19"/>
  <c r="P19" s="1"/>
  <c r="O19" i="8"/>
  <c r="M20"/>
  <c r="N19"/>
  <c r="P19" s="1"/>
  <c r="O19" i="1"/>
  <c r="N19"/>
  <c r="P19" s="1"/>
  <c r="O19" i="7"/>
  <c r="M20"/>
  <c r="N19"/>
  <c r="P19" s="1"/>
  <c r="O19" i="6"/>
  <c r="M20"/>
  <c r="N19"/>
  <c r="P19" s="1"/>
  <c r="O19" i="5"/>
  <c r="M20"/>
  <c r="N19"/>
  <c r="P19" s="1"/>
  <c r="O19" i="4"/>
  <c r="M20"/>
  <c r="N19"/>
  <c r="P19" s="1"/>
  <c r="I21" i="11" l="1"/>
  <c r="K20"/>
  <c r="J20"/>
  <c r="L20" s="1"/>
  <c r="M21" i="9"/>
  <c r="O20"/>
  <c r="N20"/>
  <c r="P20" s="1"/>
  <c r="O20" i="8"/>
  <c r="M21"/>
  <c r="N20"/>
  <c r="P20" s="1"/>
  <c r="O20" i="1"/>
  <c r="N20"/>
  <c r="P20" s="1"/>
  <c r="M21" i="7"/>
  <c r="O20"/>
  <c r="N20"/>
  <c r="P20" s="1"/>
  <c r="M21" i="6"/>
  <c r="O20"/>
  <c r="N20"/>
  <c r="P20" s="1"/>
  <c r="M21" i="5"/>
  <c r="O20"/>
  <c r="N20"/>
  <c r="P20" s="1"/>
  <c r="O20" i="4"/>
  <c r="M21"/>
  <c r="N20"/>
  <c r="P20" s="1"/>
  <c r="I22" i="11" l="1"/>
  <c r="K21"/>
  <c r="J21"/>
  <c r="L21" s="1"/>
  <c r="O21" i="9"/>
  <c r="M22"/>
  <c r="N21"/>
  <c r="P21" s="1"/>
  <c r="O21" i="8"/>
  <c r="M22"/>
  <c r="N21"/>
  <c r="P21" s="1"/>
  <c r="O21" i="1"/>
  <c r="N21"/>
  <c r="P21" s="1"/>
  <c r="O21" i="7"/>
  <c r="M22"/>
  <c r="N21"/>
  <c r="P21" s="1"/>
  <c r="O21" i="6"/>
  <c r="M22"/>
  <c r="N21"/>
  <c r="P21" s="1"/>
  <c r="O21" i="5"/>
  <c r="M22"/>
  <c r="N21"/>
  <c r="P21" s="1"/>
  <c r="O21" i="4"/>
  <c r="M22"/>
  <c r="N21"/>
  <c r="P21" s="1"/>
  <c r="I23" i="11" l="1"/>
  <c r="K22"/>
  <c r="J22"/>
  <c r="L22" s="1"/>
  <c r="M23" i="9"/>
  <c r="O22"/>
  <c r="N22"/>
  <c r="P22" s="1"/>
  <c r="O22" i="8"/>
  <c r="M23"/>
  <c r="N22"/>
  <c r="P22" s="1"/>
  <c r="O22" i="1"/>
  <c r="N22"/>
  <c r="P22" s="1"/>
  <c r="M23" i="7"/>
  <c r="O22"/>
  <c r="N22"/>
  <c r="P22" s="1"/>
  <c r="O22" i="6"/>
  <c r="M23"/>
  <c r="N22"/>
  <c r="P22" s="1"/>
  <c r="M23" i="5"/>
  <c r="O22"/>
  <c r="N22"/>
  <c r="P22" s="1"/>
  <c r="O22" i="4"/>
  <c r="M23"/>
  <c r="N22"/>
  <c r="P22" s="1"/>
  <c r="I24" i="11" l="1"/>
  <c r="K23"/>
  <c r="J23"/>
  <c r="L23" s="1"/>
  <c r="O23" i="9"/>
  <c r="M24"/>
  <c r="N23"/>
  <c r="P23" s="1"/>
  <c r="O23" i="8"/>
  <c r="M24"/>
  <c r="N23"/>
  <c r="P23" s="1"/>
  <c r="O23" i="1"/>
  <c r="N23"/>
  <c r="P23" s="1"/>
  <c r="O23" i="7"/>
  <c r="M24"/>
  <c r="N23"/>
  <c r="P23" s="1"/>
  <c r="O23" i="6"/>
  <c r="M24"/>
  <c r="N23"/>
  <c r="P23" s="1"/>
  <c r="O23" i="5"/>
  <c r="M24"/>
  <c r="N23"/>
  <c r="P23" s="1"/>
  <c r="O23" i="4"/>
  <c r="M24"/>
  <c r="N23"/>
  <c r="P23" s="1"/>
  <c r="K24" i="11" l="1"/>
  <c r="J24"/>
  <c r="L24" s="1"/>
  <c r="O24" i="9"/>
  <c r="N24"/>
  <c r="P24" s="1"/>
  <c r="O24" i="8"/>
  <c r="N24"/>
  <c r="P24" s="1"/>
  <c r="O24" i="1"/>
  <c r="N24"/>
  <c r="P24" s="1"/>
  <c r="O24" i="7"/>
  <c r="N24"/>
  <c r="P24" s="1"/>
  <c r="O24" i="6"/>
  <c r="N24"/>
  <c r="P24" s="1"/>
  <c r="O24" i="5"/>
  <c r="N24"/>
  <c r="P24" s="1"/>
  <c r="O24" i="4"/>
  <c r="N24"/>
  <c r="P24" s="1"/>
</calcChain>
</file>

<file path=xl/sharedStrings.xml><?xml version="1.0" encoding="utf-8"?>
<sst xmlns="http://schemas.openxmlformats.org/spreadsheetml/2006/main" count="328" uniqueCount="214">
  <si>
    <t>Weapon</t>
  </si>
  <si>
    <t>Assault Rifle</t>
  </si>
  <si>
    <t>Assault Rifle +1</t>
  </si>
  <si>
    <t>Assault Rifle +2</t>
  </si>
  <si>
    <t>Total Bot Damage</t>
  </si>
  <si>
    <t>Assault Rifle +3</t>
  </si>
  <si>
    <t>Assault Rifle +4</t>
  </si>
  <si>
    <t>Assault Rifle +5</t>
  </si>
  <si>
    <t>Assault Rifle +6</t>
  </si>
  <si>
    <t>Assault Rifle +7</t>
  </si>
  <si>
    <t>Assault Rifle +8</t>
  </si>
  <si>
    <t>Assault Rifle +9</t>
  </si>
  <si>
    <t>Assault Rifle +10</t>
  </si>
  <si>
    <t>Assault Rifle +11</t>
  </si>
  <si>
    <t>Assault Rifle +12</t>
  </si>
  <si>
    <t>Assault Rifle +13</t>
  </si>
  <si>
    <t>Assault Rifle +14</t>
  </si>
  <si>
    <t>Assault Rifle +15</t>
  </si>
  <si>
    <t>Assault Rifle +16</t>
  </si>
  <si>
    <t>Assault Rifle +17</t>
  </si>
  <si>
    <t>Assault Rifle +18</t>
  </si>
  <si>
    <t>Assault Rifle +19</t>
  </si>
  <si>
    <t>Assault Rifle +20</t>
  </si>
  <si>
    <t>Chance of Upgrade</t>
  </si>
  <si>
    <t>Chance of Downgrade</t>
  </si>
  <si>
    <t>Chance of Fail</t>
  </si>
  <si>
    <t>Cost per Upgrade</t>
  </si>
  <si>
    <t>Estimated Total Cost to Next Level</t>
  </si>
  <si>
    <t>Average Time to Earn 10k</t>
  </si>
  <si>
    <t>Average Hours for Next Level</t>
  </si>
  <si>
    <t>Average Hours Total for Level</t>
  </si>
  <si>
    <t># Shots to Kill Players</t>
  </si>
  <si>
    <t># Shots to Kill Bots</t>
  </si>
  <si>
    <t>PDW</t>
  </si>
  <si>
    <t>PDW +1</t>
  </si>
  <si>
    <t>PDW +2</t>
  </si>
  <si>
    <t>PDW +3</t>
  </si>
  <si>
    <t>PDW +4</t>
  </si>
  <si>
    <t>PDW +5</t>
  </si>
  <si>
    <t>PDW +6</t>
  </si>
  <si>
    <t>PDW +7</t>
  </si>
  <si>
    <t>PDW +8</t>
  </si>
  <si>
    <t>PDW +9</t>
  </si>
  <si>
    <t>PDW +10</t>
  </si>
  <si>
    <t>PDW +11</t>
  </si>
  <si>
    <t>PDW +12</t>
  </si>
  <si>
    <t>PDW +13</t>
  </si>
  <si>
    <t>PDW +14</t>
  </si>
  <si>
    <t>PDW +15</t>
  </si>
  <si>
    <t>PDW +16</t>
  </si>
  <si>
    <t>PDW +17</t>
  </si>
  <si>
    <t>PDW +18</t>
  </si>
  <si>
    <t>PDW +19</t>
  </si>
  <si>
    <t>PDW +20</t>
  </si>
  <si>
    <t>Shotgun</t>
  </si>
  <si>
    <t>Shotgun +1</t>
  </si>
  <si>
    <t>Shotgun +2</t>
  </si>
  <si>
    <t>Shotgun +3</t>
  </si>
  <si>
    <t>Shotgun +4</t>
  </si>
  <si>
    <t>Shotgun +5</t>
  </si>
  <si>
    <t>Shotgun +6</t>
  </si>
  <si>
    <t>Shotgun +7</t>
  </si>
  <si>
    <t>Shotgun +8</t>
  </si>
  <si>
    <t>Shotgun +9</t>
  </si>
  <si>
    <t>Shotgun +10</t>
  </si>
  <si>
    <t>Shotgun +11</t>
  </si>
  <si>
    <t>Shotgun +12</t>
  </si>
  <si>
    <t>Shotgun +13</t>
  </si>
  <si>
    <t>Shotgun +14</t>
  </si>
  <si>
    <t>Shotgun +15</t>
  </si>
  <si>
    <t>Shotgun +16</t>
  </si>
  <si>
    <t>Shotgun +17</t>
  </si>
  <si>
    <t>Shotgun +18</t>
  </si>
  <si>
    <t>Shotgun +19</t>
  </si>
  <si>
    <t>Shotgun +20</t>
  </si>
  <si>
    <t>Sniper Rifle</t>
  </si>
  <si>
    <t>Sniper Rifle +1</t>
  </si>
  <si>
    <t>Sniper Rifle +2</t>
  </si>
  <si>
    <t>Sniper Rifle +3</t>
  </si>
  <si>
    <t>Sniper Rifle +4</t>
  </si>
  <si>
    <t>Sniper Rifle +5</t>
  </si>
  <si>
    <t>Sniper Rifle +6</t>
  </si>
  <si>
    <t>Sniper Rifle +7</t>
  </si>
  <si>
    <t>Sniper Rifle +8</t>
  </si>
  <si>
    <t>Sniper Rifle +9</t>
  </si>
  <si>
    <t>Sniper Rifle +10</t>
  </si>
  <si>
    <t>Sniper Rifle +11</t>
  </si>
  <si>
    <t>Sniper Rifle +12</t>
  </si>
  <si>
    <t>Sniper Rifle +13</t>
  </si>
  <si>
    <t>Sniper Rifle +14</t>
  </si>
  <si>
    <t>Sniper Rifle +15</t>
  </si>
  <si>
    <t>Sniper Rifle +16</t>
  </si>
  <si>
    <t>Sniper Rifle +17</t>
  </si>
  <si>
    <t>Sniper Rifle +18</t>
  </si>
  <si>
    <t>Sniper Rifle +19</t>
  </si>
  <si>
    <t>Sniper Rifle +20</t>
  </si>
  <si>
    <t>Normal Damage Type</t>
  </si>
  <si>
    <t>vs AI Damage Type</t>
  </si>
  <si>
    <t>Bonus Damage Type</t>
  </si>
  <si>
    <t>Total Player Damage</t>
  </si>
  <si>
    <t>Ripper Gun</t>
  </si>
  <si>
    <t>Ripper Gun +1</t>
  </si>
  <si>
    <t>Ripper Gun +2</t>
  </si>
  <si>
    <t>Ripper Gun +3</t>
  </si>
  <si>
    <t>Ripper Gun +4</t>
  </si>
  <si>
    <t>Ripper Gun +5</t>
  </si>
  <si>
    <t>Ripper Gun +6</t>
  </si>
  <si>
    <t>Ripper Gun +7</t>
  </si>
  <si>
    <t>Ripper Gun +8</t>
  </si>
  <si>
    <t>Ripper Gun +9</t>
  </si>
  <si>
    <t>Ripper Gun +10</t>
  </si>
  <si>
    <t>Ripper Gun +11</t>
  </si>
  <si>
    <t>Ripper Gun +12</t>
  </si>
  <si>
    <t>Ripper Gun +13</t>
  </si>
  <si>
    <t>Ripper Gun +14</t>
  </si>
  <si>
    <t>Ripper Gun +15</t>
  </si>
  <si>
    <t>Ripper Gun +16</t>
  </si>
  <si>
    <t>Ripper Gun +17</t>
  </si>
  <si>
    <t>Ripper Gun +18</t>
  </si>
  <si>
    <t>Ripper Gun +19</t>
  </si>
  <si>
    <t>Ripper Gun +20</t>
  </si>
  <si>
    <t>Grenade Launcher</t>
  </si>
  <si>
    <t>Grenade Launcher +1</t>
  </si>
  <si>
    <t>Grenade Launcher +2</t>
  </si>
  <si>
    <t>Grenade Launcher +3</t>
  </si>
  <si>
    <t>Grenade Launcher +4</t>
  </si>
  <si>
    <t>Grenade Launcher +5</t>
  </si>
  <si>
    <t>Grenade Launcher +6</t>
  </si>
  <si>
    <t>Grenade Launcher +7</t>
  </si>
  <si>
    <t>Grenade Launcher +8</t>
  </si>
  <si>
    <t>Grenade Launcher +9</t>
  </si>
  <si>
    <t>Grenade Launcher +10</t>
  </si>
  <si>
    <t>Grenade Launcher +11</t>
  </si>
  <si>
    <t>Grenade Launcher +12</t>
  </si>
  <si>
    <t>Grenade Launcher +13</t>
  </si>
  <si>
    <t>Grenade Launcher +14</t>
  </si>
  <si>
    <t>Grenade Launcher +15</t>
  </si>
  <si>
    <t>Grenade Launcher +16</t>
  </si>
  <si>
    <t>Grenade Launcher +17</t>
  </si>
  <si>
    <t>Grenade Launcher +18</t>
  </si>
  <si>
    <t>Grenade Launcher +19</t>
  </si>
  <si>
    <t>Grenade Launcher +20</t>
  </si>
  <si>
    <t>Dual Auto Pistol</t>
  </si>
  <si>
    <t>Dual Auto Pistol +1</t>
  </si>
  <si>
    <t>Dual Auto Pistol +2</t>
  </si>
  <si>
    <t>Dual Auto Pistol +3</t>
  </si>
  <si>
    <t>Dual Auto Pistol +4</t>
  </si>
  <si>
    <t>Dual Auto Pistol +5</t>
  </si>
  <si>
    <t>Dual Auto Pistol +6</t>
  </si>
  <si>
    <t>Dual Auto Pistol +7</t>
  </si>
  <si>
    <t>Dual Auto Pistol +8</t>
  </si>
  <si>
    <t>Dual Auto Pistol +9</t>
  </si>
  <si>
    <t>Dual Auto Pistol +10</t>
  </si>
  <si>
    <t>Dual Auto Pistol +11</t>
  </si>
  <si>
    <t>Dual Auto Pistol +12</t>
  </si>
  <si>
    <t>Dual Auto Pistol +13</t>
  </si>
  <si>
    <t>Dual Auto Pistol +14</t>
  </si>
  <si>
    <t>Dual Auto Pistol +15</t>
  </si>
  <si>
    <t>Dual Auto Pistol +16</t>
  </si>
  <si>
    <t>Dual Auto Pistol +17</t>
  </si>
  <si>
    <t>Dual Auto Pistol +18</t>
  </si>
  <si>
    <t>Dual Auto Pistol +19</t>
  </si>
  <si>
    <t>Dual Auto Pistol +20</t>
  </si>
  <si>
    <t>Overall  Estimated Total Cost</t>
  </si>
  <si>
    <t>Armor</t>
  </si>
  <si>
    <t>Armor +1</t>
  </si>
  <si>
    <t>Armor +2</t>
  </si>
  <si>
    <t>Armor +3</t>
  </si>
  <si>
    <t>Armor +4</t>
  </si>
  <si>
    <t>Armor +5</t>
  </si>
  <si>
    <t>Armor +6</t>
  </si>
  <si>
    <t>Armor +7</t>
  </si>
  <si>
    <t>Armor +8</t>
  </si>
  <si>
    <t>Armor +9</t>
  </si>
  <si>
    <t>Armor +10</t>
  </si>
  <si>
    <t>Armor +11</t>
  </si>
  <si>
    <t>Armor +12</t>
  </si>
  <si>
    <t>Armor +13</t>
  </si>
  <si>
    <t>Armor +14</t>
  </si>
  <si>
    <t>Armor +15</t>
  </si>
  <si>
    <t>Armor +16</t>
  </si>
  <si>
    <t>Armor +17</t>
  </si>
  <si>
    <t>Armor +18</t>
  </si>
  <si>
    <t>Armor +19</t>
  </si>
  <si>
    <t>Armor +20</t>
  </si>
  <si>
    <t>Protection Against Normal Damage Type</t>
  </si>
  <si>
    <t>Protection Against Bonus Damage Type</t>
  </si>
  <si>
    <t>100% of +1 Bonus Dam</t>
  </si>
  <si>
    <t>100% of +2 Bonus Dam</t>
  </si>
  <si>
    <t>100% of +3 Bonus Dam</t>
  </si>
  <si>
    <t>100% of +4 Bonus Dam</t>
  </si>
  <si>
    <t>100% of +5 Bonus Dam</t>
  </si>
  <si>
    <t>100% of +6 Bonus Dam</t>
  </si>
  <si>
    <t>100% of +7 Bonus Dam</t>
  </si>
  <si>
    <t>100% of +8 Bonus Dam</t>
  </si>
  <si>
    <t>100% of +9 Bonus Dam</t>
  </si>
  <si>
    <t>100% of +10 Bonus Dam</t>
  </si>
  <si>
    <t>100% of +11 Bonus Dam</t>
  </si>
  <si>
    <t>100% of +12 Bonus Dam</t>
  </si>
  <si>
    <t>100% of +13 Bonus Dam</t>
  </si>
  <si>
    <t>100% of +14 Bonus Dam</t>
  </si>
  <si>
    <t>100% of +15 Bonus Dam</t>
  </si>
  <si>
    <t>100% of +16 Bonus Dam</t>
  </si>
  <si>
    <t>100% of +17 Bonus Dam</t>
  </si>
  <si>
    <t>100% of +18 Bonus Dam</t>
  </si>
  <si>
    <t>100% of +19 Bonus Dam</t>
  </si>
  <si>
    <t>100% of +20 Bonus Dam</t>
  </si>
  <si>
    <t>Protection Against AI Damage Type</t>
  </si>
  <si>
    <t>Notes:</t>
  </si>
  <si>
    <t>4 new shotgun projectiles added for each of the + versions of shotguns. These pellets start at 0.25 damage for +1 and grow in damage the same as AR bonus.</t>
  </si>
  <si>
    <t>5 new invisible grenade projectiles added for each of the + versions of launchers. These invisible nades start at 0.25 damage for +1 and grow in damage the same as AR bonus.</t>
  </si>
  <si>
    <t>5 new invisible sniper projectiles added for each of the + versions of launchers. These invisible projectiles start at 0.25 damage for +1 and grow in damage the same as AR bonus.</t>
  </si>
  <si>
    <t>This allows our upgradable armor to fully block out upgraded damage for the same level weapon.</t>
  </si>
  <si>
    <t>The dual nature of these Auto Pistols are tricky, we may need the Bonus and AI damage reduced by half. We need to test balance of +20 AR versus a +20  Auto Pistol.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</si>
</sst>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164" formatCode="0.0"/>
    <numFmt numFmtId="165" formatCode="&quot;$&quot;#,##0.000_);[Red]\(&quot;$&quot;#,##0.000\)"/>
    <numFmt numFmtId="166" formatCode="&quot;$&quot;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9" fontId="0" fillId="0" borderId="0" xfId="0" applyNumberFormat="1"/>
    <xf numFmtId="6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R25"/>
  <sheetViews>
    <sheetView workbookViewId="0">
      <selection activeCell="I23" sqref="I23"/>
    </sheetView>
  </sheetViews>
  <sheetFormatPr defaultRowHeight="15"/>
  <cols>
    <col min="1" max="1" width="16.28515625" customWidth="1"/>
    <col min="5" max="5" width="10.28515625" bestFit="1" customWidth="1"/>
    <col min="8" max="8" width="9.5703125" bestFit="1" customWidth="1"/>
    <col min="9" max="9" width="10.140625" customWidth="1"/>
    <col min="11" max="11" width="13.140625" customWidth="1"/>
    <col min="13" max="13" width="14.140625" style="7" customWidth="1"/>
    <col min="14" max="14" width="13.42578125" customWidth="1"/>
    <col min="15" max="15" width="12.7109375" customWidth="1"/>
    <col min="16" max="16" width="12.5703125" customWidth="1"/>
  </cols>
  <sheetData>
    <row r="3" spans="1:18" ht="43.5" customHeight="1">
      <c r="A3" t="s">
        <v>0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4</v>
      </c>
      <c r="G3" s="1" t="s">
        <v>31</v>
      </c>
      <c r="H3" s="1" t="s">
        <v>32</v>
      </c>
      <c r="I3" s="1" t="s">
        <v>23</v>
      </c>
      <c r="J3" s="1" t="s">
        <v>25</v>
      </c>
      <c r="K3" s="1" t="s">
        <v>24</v>
      </c>
      <c r="L3" s="1" t="s">
        <v>26</v>
      </c>
      <c r="M3" s="1" t="s">
        <v>27</v>
      </c>
      <c r="N3" s="1" t="s">
        <v>163</v>
      </c>
      <c r="O3" s="1" t="s">
        <v>29</v>
      </c>
      <c r="P3" s="1" t="s">
        <v>30</v>
      </c>
      <c r="Q3" s="1" t="s">
        <v>28</v>
      </c>
      <c r="R3" s="1"/>
    </row>
    <row r="4" spans="1:18">
      <c r="A4" t="s">
        <v>1</v>
      </c>
      <c r="B4">
        <v>14</v>
      </c>
      <c r="C4">
        <v>0</v>
      </c>
      <c r="D4">
        <v>0</v>
      </c>
      <c r="E4">
        <f>B4+D4</f>
        <v>14</v>
      </c>
      <c r="F4">
        <f>B4+C4</f>
        <v>14</v>
      </c>
      <c r="G4" s="2">
        <f>100/E4</f>
        <v>7.1428571428571432</v>
      </c>
      <c r="H4" s="2">
        <f>100/F4</f>
        <v>7.1428571428571432</v>
      </c>
      <c r="I4" s="3">
        <v>1</v>
      </c>
      <c r="J4" s="3">
        <v>0</v>
      </c>
      <c r="K4">
        <v>0</v>
      </c>
      <c r="L4" s="4">
        <v>10000</v>
      </c>
      <c r="M4" s="7">
        <v>0</v>
      </c>
      <c r="N4" s="4">
        <v>0</v>
      </c>
      <c r="O4" s="6">
        <f t="shared" ref="O4:O24" si="0">M4/($Q$4*L4)</f>
        <v>0</v>
      </c>
      <c r="P4" s="6">
        <f t="shared" ref="P4:P24" si="1">N4/($Q$4*L4)</f>
        <v>0</v>
      </c>
      <c r="Q4">
        <v>1</v>
      </c>
    </row>
    <row r="5" spans="1:18">
      <c r="A5" t="s">
        <v>2</v>
      </c>
      <c r="B5">
        <v>14</v>
      </c>
      <c r="C5">
        <v>0.5</v>
      </c>
      <c r="D5">
        <v>0.25</v>
      </c>
      <c r="E5">
        <f t="shared" ref="E5:E24" si="2">B5+D5</f>
        <v>14.25</v>
      </c>
      <c r="F5">
        <f t="shared" ref="F5:F24" si="3">B5+C5</f>
        <v>14.5</v>
      </c>
      <c r="G5" s="2">
        <f>100/E5</f>
        <v>7.0175438596491224</v>
      </c>
      <c r="H5" s="2">
        <f>100/F5</f>
        <v>6.8965517241379306</v>
      </c>
      <c r="I5" s="3">
        <v>0.9</v>
      </c>
      <c r="J5" s="3">
        <v>0.1</v>
      </c>
      <c r="K5">
        <v>0</v>
      </c>
      <c r="L5" s="4">
        <v>10000</v>
      </c>
      <c r="M5" s="7">
        <f t="shared" ref="M5:M24" si="4">((L5/(L5*I5))*L5)+(K5*M4)+(K5*((L5/(L5*I5))*L5))</f>
        <v>11111.111111111111</v>
      </c>
      <c r="N5" s="4">
        <f>SUM($M$5:M5)</f>
        <v>11111.111111111111</v>
      </c>
      <c r="O5" s="6">
        <f t="shared" si="0"/>
        <v>1.1111111111111112</v>
      </c>
      <c r="P5" s="6">
        <f t="shared" si="1"/>
        <v>1.1111111111111112</v>
      </c>
    </row>
    <row r="6" spans="1:18">
      <c r="A6" t="s">
        <v>3</v>
      </c>
      <c r="B6">
        <v>14</v>
      </c>
      <c r="C6">
        <v>1</v>
      </c>
      <c r="D6">
        <v>0.5</v>
      </c>
      <c r="E6">
        <f t="shared" si="2"/>
        <v>14.5</v>
      </c>
      <c r="F6">
        <f t="shared" si="3"/>
        <v>15</v>
      </c>
      <c r="G6" s="2">
        <f t="shared" ref="G6:G24" si="5">100/E6</f>
        <v>6.8965517241379306</v>
      </c>
      <c r="H6" s="2">
        <f t="shared" ref="H6:H24" si="6">100/F6</f>
        <v>6.666666666666667</v>
      </c>
      <c r="I6" s="3">
        <v>0.8</v>
      </c>
      <c r="J6" s="3">
        <v>0.2</v>
      </c>
      <c r="K6">
        <v>0</v>
      </c>
      <c r="L6" s="4">
        <v>10000</v>
      </c>
      <c r="M6" s="7">
        <f t="shared" si="4"/>
        <v>12500</v>
      </c>
      <c r="N6" s="4">
        <f>SUM($M$5:M6)</f>
        <v>23611.111111111109</v>
      </c>
      <c r="O6" s="6">
        <f t="shared" si="0"/>
        <v>1.25</v>
      </c>
      <c r="P6" s="6">
        <f t="shared" si="1"/>
        <v>2.3611111111111112</v>
      </c>
    </row>
    <row r="7" spans="1:18">
      <c r="A7" t="s">
        <v>5</v>
      </c>
      <c r="B7">
        <v>14</v>
      </c>
      <c r="C7">
        <v>1.5</v>
      </c>
      <c r="D7">
        <v>0.75</v>
      </c>
      <c r="E7">
        <f t="shared" si="2"/>
        <v>14.75</v>
      </c>
      <c r="F7">
        <f t="shared" si="3"/>
        <v>15.5</v>
      </c>
      <c r="G7" s="2">
        <f t="shared" si="5"/>
        <v>6.7796610169491522</v>
      </c>
      <c r="H7" s="2">
        <f t="shared" si="6"/>
        <v>6.4516129032258061</v>
      </c>
      <c r="I7" s="3">
        <v>0.7</v>
      </c>
      <c r="J7" s="3">
        <v>0.3</v>
      </c>
      <c r="K7">
        <v>0</v>
      </c>
      <c r="L7" s="4">
        <v>10000</v>
      </c>
      <c r="M7" s="7">
        <f t="shared" si="4"/>
        <v>14285.714285714286</v>
      </c>
      <c r="N7" s="4">
        <f>SUM($M$5:M7)</f>
        <v>37896.825396825399</v>
      </c>
      <c r="O7" s="6">
        <f t="shared" si="0"/>
        <v>1.4285714285714286</v>
      </c>
      <c r="P7" s="6">
        <f t="shared" si="1"/>
        <v>3.78968253968254</v>
      </c>
    </row>
    <row r="8" spans="1:18">
      <c r="A8" t="s">
        <v>6</v>
      </c>
      <c r="B8">
        <v>14</v>
      </c>
      <c r="C8">
        <v>2</v>
      </c>
      <c r="D8">
        <v>1</v>
      </c>
      <c r="E8">
        <f t="shared" si="2"/>
        <v>15</v>
      </c>
      <c r="F8">
        <f t="shared" si="3"/>
        <v>16</v>
      </c>
      <c r="G8" s="2">
        <f t="shared" si="5"/>
        <v>6.666666666666667</v>
      </c>
      <c r="H8" s="2">
        <f t="shared" si="6"/>
        <v>6.25</v>
      </c>
      <c r="I8" s="3">
        <v>0.6</v>
      </c>
      <c r="J8" s="3">
        <v>0.4</v>
      </c>
      <c r="K8">
        <v>0</v>
      </c>
      <c r="L8" s="4">
        <v>10000</v>
      </c>
      <c r="M8" s="7">
        <f t="shared" si="4"/>
        <v>16666.666666666668</v>
      </c>
      <c r="N8" s="4">
        <f>SUM($M$5:M8)</f>
        <v>54563.492063492071</v>
      </c>
      <c r="O8" s="6">
        <f t="shared" si="0"/>
        <v>1.6666666666666667</v>
      </c>
      <c r="P8" s="6">
        <f t="shared" si="1"/>
        <v>5.4563492063492074</v>
      </c>
    </row>
    <row r="9" spans="1:18">
      <c r="A9" t="s">
        <v>7</v>
      </c>
      <c r="B9">
        <v>14</v>
      </c>
      <c r="C9">
        <v>2.5</v>
      </c>
      <c r="D9">
        <v>1.25</v>
      </c>
      <c r="E9">
        <f t="shared" si="2"/>
        <v>15.25</v>
      </c>
      <c r="F9">
        <f t="shared" si="3"/>
        <v>16.5</v>
      </c>
      <c r="G9" s="2">
        <f t="shared" si="5"/>
        <v>6.557377049180328</v>
      </c>
      <c r="H9" s="2">
        <f t="shared" si="6"/>
        <v>6.0606060606060606</v>
      </c>
      <c r="I9" s="3">
        <v>0.5</v>
      </c>
      <c r="J9" s="3">
        <v>0.4</v>
      </c>
      <c r="K9" s="3">
        <v>0.1</v>
      </c>
      <c r="L9" s="4">
        <v>10000</v>
      </c>
      <c r="M9" s="7">
        <f t="shared" si="4"/>
        <v>23666.666666666668</v>
      </c>
      <c r="N9" s="4">
        <f>SUM($M$5:M9)</f>
        <v>78230.158730158742</v>
      </c>
      <c r="O9" s="6">
        <f t="shared" si="0"/>
        <v>2.3666666666666667</v>
      </c>
      <c r="P9" s="6">
        <f t="shared" si="1"/>
        <v>7.8230158730158745</v>
      </c>
    </row>
    <row r="10" spans="1:18">
      <c r="A10" t="s">
        <v>8</v>
      </c>
      <c r="B10">
        <v>14</v>
      </c>
      <c r="C10">
        <v>3</v>
      </c>
      <c r="D10">
        <v>1.5</v>
      </c>
      <c r="E10">
        <f t="shared" si="2"/>
        <v>15.5</v>
      </c>
      <c r="F10">
        <f t="shared" si="3"/>
        <v>17</v>
      </c>
      <c r="G10" s="2">
        <f t="shared" si="5"/>
        <v>6.4516129032258061</v>
      </c>
      <c r="H10" s="2">
        <f t="shared" si="6"/>
        <v>5.882352941176471</v>
      </c>
      <c r="I10" s="3">
        <v>0.4</v>
      </c>
      <c r="J10" s="3">
        <v>0.4</v>
      </c>
      <c r="K10" s="3">
        <v>0.2</v>
      </c>
      <c r="L10" s="4">
        <v>10000</v>
      </c>
      <c r="M10" s="7">
        <f t="shared" si="4"/>
        <v>34733.333333333336</v>
      </c>
      <c r="N10" s="4">
        <f>SUM($M$5:M10)</f>
        <v>112963.49206349207</v>
      </c>
      <c r="O10" s="6">
        <f t="shared" si="0"/>
        <v>3.4733333333333336</v>
      </c>
      <c r="P10" s="6">
        <f t="shared" si="1"/>
        <v>11.296349206349207</v>
      </c>
    </row>
    <row r="11" spans="1:18">
      <c r="A11" t="s">
        <v>9</v>
      </c>
      <c r="B11">
        <v>14</v>
      </c>
      <c r="C11">
        <v>3.5</v>
      </c>
      <c r="D11">
        <v>1.75</v>
      </c>
      <c r="E11">
        <f t="shared" si="2"/>
        <v>15.75</v>
      </c>
      <c r="F11">
        <f t="shared" si="3"/>
        <v>17.5</v>
      </c>
      <c r="G11" s="2">
        <f t="shared" si="5"/>
        <v>6.3492063492063489</v>
      </c>
      <c r="H11" s="2">
        <f t="shared" si="6"/>
        <v>5.7142857142857144</v>
      </c>
      <c r="I11" s="3">
        <v>0.3</v>
      </c>
      <c r="J11" s="3">
        <v>0.4</v>
      </c>
      <c r="K11" s="3">
        <v>0.3</v>
      </c>
      <c r="L11" s="4">
        <v>10000</v>
      </c>
      <c r="M11" s="7">
        <f t="shared" si="4"/>
        <v>53753.333333333336</v>
      </c>
      <c r="N11" s="4">
        <f>SUM($M$5:M11)</f>
        <v>166716.82539682541</v>
      </c>
      <c r="O11" s="6">
        <f t="shared" si="0"/>
        <v>5.3753333333333337</v>
      </c>
      <c r="P11" s="6">
        <f t="shared" si="1"/>
        <v>16.671682539682543</v>
      </c>
    </row>
    <row r="12" spans="1:18">
      <c r="A12" t="s">
        <v>10</v>
      </c>
      <c r="B12">
        <v>14</v>
      </c>
      <c r="C12">
        <v>4</v>
      </c>
      <c r="D12">
        <v>2</v>
      </c>
      <c r="E12">
        <f t="shared" si="2"/>
        <v>16</v>
      </c>
      <c r="F12">
        <f t="shared" si="3"/>
        <v>18</v>
      </c>
      <c r="G12" s="2">
        <f t="shared" si="5"/>
        <v>6.25</v>
      </c>
      <c r="H12" s="2">
        <f t="shared" si="6"/>
        <v>5.5555555555555554</v>
      </c>
      <c r="I12" s="3">
        <v>0.2</v>
      </c>
      <c r="J12" s="3">
        <v>0.4</v>
      </c>
      <c r="K12" s="3">
        <v>0.4</v>
      </c>
      <c r="L12" s="4">
        <v>10000</v>
      </c>
      <c r="M12" s="7">
        <f t="shared" si="4"/>
        <v>91501.333333333343</v>
      </c>
      <c r="N12" s="4">
        <f>SUM($M$5:M12)</f>
        <v>258218.15873015876</v>
      </c>
      <c r="O12" s="6">
        <f t="shared" si="0"/>
        <v>9.1501333333333346</v>
      </c>
      <c r="P12" s="6">
        <f t="shared" si="1"/>
        <v>25.821815873015876</v>
      </c>
    </row>
    <row r="13" spans="1:18">
      <c r="A13" t="s">
        <v>11</v>
      </c>
      <c r="B13">
        <v>14</v>
      </c>
      <c r="C13">
        <v>4.5</v>
      </c>
      <c r="D13">
        <v>2.25</v>
      </c>
      <c r="E13">
        <f t="shared" si="2"/>
        <v>16.25</v>
      </c>
      <c r="F13">
        <f t="shared" si="3"/>
        <v>18.5</v>
      </c>
      <c r="G13" s="2">
        <f t="shared" si="5"/>
        <v>6.1538461538461542</v>
      </c>
      <c r="H13" s="2">
        <f t="shared" si="6"/>
        <v>5.4054054054054053</v>
      </c>
      <c r="I13" s="3">
        <v>0.1</v>
      </c>
      <c r="J13" s="3">
        <v>0.4</v>
      </c>
      <c r="K13" s="3">
        <v>0.5</v>
      </c>
      <c r="L13" s="4">
        <v>10000</v>
      </c>
      <c r="M13" s="7">
        <f t="shared" si="4"/>
        <v>195750.66666666669</v>
      </c>
      <c r="N13" s="4">
        <f>SUM($M$5:M13)</f>
        <v>453968.82539682544</v>
      </c>
      <c r="O13" s="6">
        <f t="shared" si="0"/>
        <v>19.575066666666668</v>
      </c>
      <c r="P13" s="6">
        <f t="shared" si="1"/>
        <v>45.396882539682544</v>
      </c>
    </row>
    <row r="14" spans="1:18">
      <c r="A14" t="s">
        <v>12</v>
      </c>
      <c r="B14">
        <v>14</v>
      </c>
      <c r="C14">
        <v>5</v>
      </c>
      <c r="D14">
        <v>2.5</v>
      </c>
      <c r="E14">
        <f t="shared" si="2"/>
        <v>16.5</v>
      </c>
      <c r="F14">
        <f t="shared" si="3"/>
        <v>19</v>
      </c>
      <c r="G14" s="2">
        <f t="shared" si="5"/>
        <v>6.0606060606060606</v>
      </c>
      <c r="H14" s="2">
        <f t="shared" si="6"/>
        <v>5.2631578947368425</v>
      </c>
      <c r="I14" s="3">
        <v>0.1</v>
      </c>
      <c r="J14" s="3">
        <v>0.3</v>
      </c>
      <c r="K14" s="3">
        <v>0.6</v>
      </c>
      <c r="L14" s="4">
        <v>10000</v>
      </c>
      <c r="M14" s="7">
        <f t="shared" si="4"/>
        <v>277450.40000000002</v>
      </c>
      <c r="N14" s="4">
        <f>SUM($M$5:M14)</f>
        <v>731419.22539682547</v>
      </c>
      <c r="O14" s="6">
        <f t="shared" si="0"/>
        <v>27.745040000000003</v>
      </c>
      <c r="P14" s="6">
        <f t="shared" si="1"/>
        <v>73.14192253968254</v>
      </c>
    </row>
    <row r="15" spans="1:18">
      <c r="A15" t="s">
        <v>13</v>
      </c>
      <c r="B15">
        <v>14</v>
      </c>
      <c r="C15">
        <v>5.5</v>
      </c>
      <c r="D15">
        <v>2.75</v>
      </c>
      <c r="E15">
        <f t="shared" si="2"/>
        <v>16.75</v>
      </c>
      <c r="F15">
        <f t="shared" si="3"/>
        <v>19.5</v>
      </c>
      <c r="G15" s="2">
        <f t="shared" si="5"/>
        <v>5.9701492537313436</v>
      </c>
      <c r="H15" s="2">
        <f t="shared" si="6"/>
        <v>5.1282051282051286</v>
      </c>
      <c r="I15" s="3">
        <v>0.1</v>
      </c>
      <c r="J15" s="3">
        <v>0.2</v>
      </c>
      <c r="K15" s="3">
        <v>0.7</v>
      </c>
      <c r="L15" s="4">
        <v>10000</v>
      </c>
      <c r="M15" s="7">
        <f t="shared" si="4"/>
        <v>364215.28</v>
      </c>
      <c r="N15" s="4">
        <f>SUM($M$5:M15)</f>
        <v>1095634.5053968255</v>
      </c>
      <c r="O15" s="6">
        <f t="shared" si="0"/>
        <v>36.421528000000002</v>
      </c>
      <c r="P15" s="6">
        <f t="shared" si="1"/>
        <v>109.56345053968255</v>
      </c>
    </row>
    <row r="16" spans="1:18">
      <c r="A16" t="s">
        <v>14</v>
      </c>
      <c r="B16">
        <v>14</v>
      </c>
      <c r="C16">
        <v>6</v>
      </c>
      <c r="D16">
        <v>3</v>
      </c>
      <c r="E16">
        <f t="shared" si="2"/>
        <v>17</v>
      </c>
      <c r="F16">
        <f t="shared" si="3"/>
        <v>20</v>
      </c>
      <c r="G16" s="2">
        <f t="shared" si="5"/>
        <v>5.882352941176471</v>
      </c>
      <c r="H16" s="2">
        <f t="shared" si="6"/>
        <v>5</v>
      </c>
      <c r="I16" s="3">
        <v>0.1</v>
      </c>
      <c r="J16" s="3">
        <v>0.1</v>
      </c>
      <c r="K16" s="3">
        <v>0.8</v>
      </c>
      <c r="L16" s="4">
        <v>10000</v>
      </c>
      <c r="M16" s="7">
        <f t="shared" si="4"/>
        <v>471372.22400000005</v>
      </c>
      <c r="N16" s="4">
        <f>SUM($M$5:M16)</f>
        <v>1567006.7293968257</v>
      </c>
      <c r="O16" s="6">
        <f t="shared" si="0"/>
        <v>47.137222400000006</v>
      </c>
      <c r="P16" s="6">
        <f t="shared" si="1"/>
        <v>156.70067293968256</v>
      </c>
    </row>
    <row r="17" spans="1:16">
      <c r="A17" t="s">
        <v>15</v>
      </c>
      <c r="B17">
        <v>14</v>
      </c>
      <c r="C17">
        <v>6.5</v>
      </c>
      <c r="D17">
        <v>3.25</v>
      </c>
      <c r="E17">
        <f t="shared" si="2"/>
        <v>17.25</v>
      </c>
      <c r="F17">
        <f t="shared" si="3"/>
        <v>20.5</v>
      </c>
      <c r="G17" s="2">
        <f t="shared" si="5"/>
        <v>5.7971014492753623</v>
      </c>
      <c r="H17" s="2">
        <f t="shared" si="6"/>
        <v>4.8780487804878048</v>
      </c>
      <c r="I17" s="3">
        <v>0.1</v>
      </c>
      <c r="J17" s="3">
        <v>0</v>
      </c>
      <c r="K17" s="3">
        <v>0.9</v>
      </c>
      <c r="L17" s="4">
        <v>10000</v>
      </c>
      <c r="M17" s="7">
        <f t="shared" si="4"/>
        <v>614235.00160000008</v>
      </c>
      <c r="N17" s="4">
        <f>SUM($M$5:M17)</f>
        <v>2181241.7309968257</v>
      </c>
      <c r="O17" s="6">
        <f t="shared" si="0"/>
        <v>61.42350016000001</v>
      </c>
      <c r="P17" s="6">
        <f t="shared" si="1"/>
        <v>218.12417309968257</v>
      </c>
    </row>
    <row r="18" spans="1:16">
      <c r="A18" t="s">
        <v>16</v>
      </c>
      <c r="B18">
        <v>14</v>
      </c>
      <c r="C18">
        <v>7</v>
      </c>
      <c r="D18">
        <v>3.5</v>
      </c>
      <c r="E18">
        <f t="shared" si="2"/>
        <v>17.5</v>
      </c>
      <c r="F18">
        <f t="shared" si="3"/>
        <v>21</v>
      </c>
      <c r="G18" s="2">
        <f t="shared" si="5"/>
        <v>5.7142857142857144</v>
      </c>
      <c r="H18" s="2">
        <f t="shared" si="6"/>
        <v>4.7619047619047619</v>
      </c>
      <c r="I18" s="3">
        <v>0.1</v>
      </c>
      <c r="J18" s="3">
        <v>0</v>
      </c>
      <c r="K18" s="3">
        <v>0.9</v>
      </c>
      <c r="L18" s="4">
        <v>10000</v>
      </c>
      <c r="M18" s="7">
        <f t="shared" si="4"/>
        <v>742811.50144000014</v>
      </c>
      <c r="N18" s="4">
        <f>SUM($M$5:M18)</f>
        <v>2924053.232436826</v>
      </c>
      <c r="O18" s="6">
        <f t="shared" si="0"/>
        <v>74.281150144000009</v>
      </c>
      <c r="P18" s="6">
        <f t="shared" si="1"/>
        <v>292.40532324368257</v>
      </c>
    </row>
    <row r="19" spans="1:16">
      <c r="A19" t="s">
        <v>17</v>
      </c>
      <c r="B19">
        <v>14</v>
      </c>
      <c r="C19">
        <v>7.5</v>
      </c>
      <c r="D19">
        <v>3.75</v>
      </c>
      <c r="E19">
        <f t="shared" si="2"/>
        <v>17.75</v>
      </c>
      <c r="F19">
        <f t="shared" si="3"/>
        <v>21.5</v>
      </c>
      <c r="G19" s="2">
        <f t="shared" si="5"/>
        <v>5.6338028169014081</v>
      </c>
      <c r="H19" s="2">
        <f t="shared" si="6"/>
        <v>4.6511627906976747</v>
      </c>
      <c r="I19" s="3">
        <v>0.1</v>
      </c>
      <c r="J19" s="3">
        <v>0</v>
      </c>
      <c r="K19" s="3">
        <v>0.9</v>
      </c>
      <c r="L19" s="4">
        <v>10000</v>
      </c>
      <c r="M19" s="7">
        <f t="shared" si="4"/>
        <v>858530.35129600018</v>
      </c>
      <c r="N19" s="4">
        <f>SUM($M$5:M19)</f>
        <v>3782583.5837328262</v>
      </c>
      <c r="O19" s="6">
        <f t="shared" si="0"/>
        <v>85.853035129600016</v>
      </c>
      <c r="P19" s="6">
        <f t="shared" si="1"/>
        <v>378.25835837328259</v>
      </c>
    </row>
    <row r="20" spans="1:16">
      <c r="A20" t="s">
        <v>18</v>
      </c>
      <c r="B20">
        <v>14</v>
      </c>
      <c r="C20">
        <v>8</v>
      </c>
      <c r="D20">
        <v>4</v>
      </c>
      <c r="E20">
        <f t="shared" si="2"/>
        <v>18</v>
      </c>
      <c r="F20">
        <f t="shared" si="3"/>
        <v>22</v>
      </c>
      <c r="G20" s="2">
        <f t="shared" si="5"/>
        <v>5.5555555555555554</v>
      </c>
      <c r="H20" s="2">
        <f t="shared" si="6"/>
        <v>4.5454545454545459</v>
      </c>
      <c r="I20" s="3">
        <v>0.1</v>
      </c>
      <c r="J20" s="3">
        <v>0</v>
      </c>
      <c r="K20" s="3">
        <v>0.9</v>
      </c>
      <c r="L20" s="4">
        <v>10000</v>
      </c>
      <c r="M20" s="7">
        <f t="shared" si="4"/>
        <v>962677.31616640021</v>
      </c>
      <c r="N20" s="4">
        <f>SUM($M$5:M20)</f>
        <v>4745260.8998992266</v>
      </c>
      <c r="O20" s="6">
        <f t="shared" si="0"/>
        <v>96.26773161664002</v>
      </c>
      <c r="P20" s="6">
        <f t="shared" si="1"/>
        <v>474.52608998992264</v>
      </c>
    </row>
    <row r="21" spans="1:16">
      <c r="A21" t="s">
        <v>19</v>
      </c>
      <c r="B21">
        <v>14</v>
      </c>
      <c r="C21">
        <v>8.5</v>
      </c>
      <c r="D21">
        <v>4.25</v>
      </c>
      <c r="E21">
        <f t="shared" si="2"/>
        <v>18.25</v>
      </c>
      <c r="F21">
        <f t="shared" si="3"/>
        <v>22.5</v>
      </c>
      <c r="G21" s="2">
        <f t="shared" si="5"/>
        <v>5.4794520547945202</v>
      </c>
      <c r="H21" s="2">
        <f t="shared" si="6"/>
        <v>4.4444444444444446</v>
      </c>
      <c r="I21" s="3">
        <v>0.1</v>
      </c>
      <c r="J21" s="3">
        <v>0</v>
      </c>
      <c r="K21" s="3">
        <v>0.9</v>
      </c>
      <c r="L21" s="4">
        <v>10000</v>
      </c>
      <c r="M21" s="7">
        <f t="shared" si="4"/>
        <v>1056409.5845497602</v>
      </c>
      <c r="N21" s="4">
        <f>SUM($M$5:M21)</f>
        <v>5801670.4844489871</v>
      </c>
      <c r="O21" s="6">
        <f t="shared" si="0"/>
        <v>105.64095845497602</v>
      </c>
      <c r="P21" s="6">
        <f t="shared" si="1"/>
        <v>580.16704844489868</v>
      </c>
    </row>
    <row r="22" spans="1:16">
      <c r="A22" t="s">
        <v>20</v>
      </c>
      <c r="B22">
        <v>14</v>
      </c>
      <c r="C22">
        <v>9</v>
      </c>
      <c r="D22">
        <v>4.5</v>
      </c>
      <c r="E22">
        <f t="shared" si="2"/>
        <v>18.5</v>
      </c>
      <c r="F22">
        <f t="shared" si="3"/>
        <v>23</v>
      </c>
      <c r="G22" s="2">
        <f t="shared" si="5"/>
        <v>5.4054054054054053</v>
      </c>
      <c r="H22" s="2">
        <f t="shared" si="6"/>
        <v>4.3478260869565215</v>
      </c>
      <c r="I22" s="3">
        <v>0.1</v>
      </c>
      <c r="J22" s="3">
        <v>0</v>
      </c>
      <c r="K22" s="3">
        <v>0.9</v>
      </c>
      <c r="L22" s="4">
        <v>10000</v>
      </c>
      <c r="M22" s="7">
        <f t="shared" si="4"/>
        <v>1140768.6260947841</v>
      </c>
      <c r="N22" s="4">
        <f>SUM($M$5:M22)</f>
        <v>6942439.1105437707</v>
      </c>
      <c r="O22" s="6">
        <f t="shared" si="0"/>
        <v>114.07686260947841</v>
      </c>
      <c r="P22" s="6">
        <f t="shared" si="1"/>
        <v>694.24391105437712</v>
      </c>
    </row>
    <row r="23" spans="1:16">
      <c r="A23" t="s">
        <v>21</v>
      </c>
      <c r="B23">
        <v>14</v>
      </c>
      <c r="C23">
        <v>9.5</v>
      </c>
      <c r="D23">
        <v>4.75</v>
      </c>
      <c r="E23">
        <f t="shared" si="2"/>
        <v>18.75</v>
      </c>
      <c r="F23">
        <f t="shared" si="3"/>
        <v>23.5</v>
      </c>
      <c r="G23" s="2">
        <f t="shared" si="5"/>
        <v>5.333333333333333</v>
      </c>
      <c r="H23" s="2">
        <f t="shared" si="6"/>
        <v>4.2553191489361701</v>
      </c>
      <c r="I23" s="3">
        <v>0.1</v>
      </c>
      <c r="J23" s="3">
        <v>0</v>
      </c>
      <c r="K23" s="3">
        <v>0.9</v>
      </c>
      <c r="L23" s="4">
        <v>10000</v>
      </c>
      <c r="M23" s="7">
        <f t="shared" si="4"/>
        <v>1216691.7634853057</v>
      </c>
      <c r="N23" s="4">
        <f>SUM($M$5:M23)</f>
        <v>8159130.8740290767</v>
      </c>
      <c r="O23" s="6">
        <f t="shared" si="0"/>
        <v>121.66917634853057</v>
      </c>
      <c r="P23" s="6">
        <f t="shared" si="1"/>
        <v>815.91308740290765</v>
      </c>
    </row>
    <row r="24" spans="1:16">
      <c r="A24" t="s">
        <v>22</v>
      </c>
      <c r="B24">
        <v>14</v>
      </c>
      <c r="C24">
        <v>10</v>
      </c>
      <c r="D24">
        <v>5</v>
      </c>
      <c r="E24">
        <f t="shared" si="2"/>
        <v>19</v>
      </c>
      <c r="F24">
        <f t="shared" si="3"/>
        <v>24</v>
      </c>
      <c r="G24" s="2">
        <f t="shared" si="5"/>
        <v>5.2631578947368425</v>
      </c>
      <c r="H24" s="2">
        <f t="shared" si="6"/>
        <v>4.166666666666667</v>
      </c>
      <c r="I24" s="3">
        <v>0.1</v>
      </c>
      <c r="J24" s="3">
        <v>0</v>
      </c>
      <c r="K24" s="3">
        <v>0.9</v>
      </c>
      <c r="L24" s="4">
        <v>10000</v>
      </c>
      <c r="M24" s="7">
        <f t="shared" si="4"/>
        <v>1285022.5871367753</v>
      </c>
      <c r="N24" s="4">
        <f>SUM($M$5:M24)</f>
        <v>9444153.4611658528</v>
      </c>
      <c r="O24" s="6">
        <f t="shared" si="0"/>
        <v>128.50225871367752</v>
      </c>
      <c r="P24" s="6">
        <f t="shared" si="1"/>
        <v>944.41534611658528</v>
      </c>
    </row>
    <row r="25" spans="1:16">
      <c r="K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Q25"/>
  <sheetViews>
    <sheetView workbookViewId="0">
      <selection activeCell="N3" sqref="N3"/>
    </sheetView>
  </sheetViews>
  <sheetFormatPr defaultRowHeight="15"/>
  <cols>
    <col min="1" max="1" width="16.28515625" customWidth="1"/>
    <col min="5" max="5" width="10.28515625" bestFit="1" customWidth="1"/>
    <col min="8" max="8" width="9.5703125" bestFit="1" customWidth="1"/>
    <col min="9" max="9" width="10.140625" customWidth="1"/>
    <col min="11" max="11" width="13.140625" customWidth="1"/>
    <col min="13" max="13" width="14.140625" customWidth="1"/>
    <col min="14" max="14" width="13.42578125" customWidth="1"/>
    <col min="15" max="15" width="12.7109375" customWidth="1"/>
    <col min="16" max="16" width="12.5703125" customWidth="1"/>
  </cols>
  <sheetData>
    <row r="3" spans="1:17" ht="43.5" customHeight="1">
      <c r="A3" t="s">
        <v>0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4</v>
      </c>
      <c r="G3" s="1" t="s">
        <v>31</v>
      </c>
      <c r="H3" s="1" t="s">
        <v>32</v>
      </c>
      <c r="I3" s="1" t="s">
        <v>23</v>
      </c>
      <c r="J3" s="1" t="s">
        <v>25</v>
      </c>
      <c r="K3" s="1" t="s">
        <v>24</v>
      </c>
      <c r="L3" s="1" t="s">
        <v>26</v>
      </c>
      <c r="M3" s="1" t="s">
        <v>27</v>
      </c>
      <c r="N3" s="1" t="s">
        <v>163</v>
      </c>
      <c r="O3" s="1" t="s">
        <v>29</v>
      </c>
      <c r="P3" s="1" t="s">
        <v>30</v>
      </c>
      <c r="Q3" s="1" t="s">
        <v>28</v>
      </c>
    </row>
    <row r="4" spans="1:17">
      <c r="A4" t="s">
        <v>33</v>
      </c>
      <c r="B4">
        <v>11</v>
      </c>
      <c r="C4">
        <v>0</v>
      </c>
      <c r="D4">
        <v>0</v>
      </c>
      <c r="E4">
        <f>B4+D4</f>
        <v>11</v>
      </c>
      <c r="F4">
        <f>B4+C4</f>
        <v>11</v>
      </c>
      <c r="G4" s="2">
        <f>100/E4</f>
        <v>9.0909090909090917</v>
      </c>
      <c r="H4" s="2">
        <f>100/F4</f>
        <v>9.0909090909090917</v>
      </c>
      <c r="I4" s="3">
        <v>1</v>
      </c>
      <c r="J4" s="3">
        <v>0</v>
      </c>
      <c r="K4">
        <v>0</v>
      </c>
      <c r="L4" s="4">
        <v>10000</v>
      </c>
      <c r="M4" s="4">
        <v>0</v>
      </c>
      <c r="N4" s="4">
        <v>0</v>
      </c>
      <c r="O4" s="6">
        <f t="shared" ref="O4:O24" si="0">M4/($Q$4*L4)</f>
        <v>0</v>
      </c>
      <c r="P4" s="6">
        <f t="shared" ref="P4:P24" si="1">N4/($Q$4*L4)</f>
        <v>0</v>
      </c>
      <c r="Q4">
        <v>1</v>
      </c>
    </row>
    <row r="5" spans="1:17">
      <c r="A5" t="s">
        <v>34</v>
      </c>
      <c r="B5">
        <v>11</v>
      </c>
      <c r="C5">
        <v>0.5</v>
      </c>
      <c r="D5">
        <v>0.25</v>
      </c>
      <c r="E5">
        <f t="shared" ref="E5:E24" si="2">B5+D5</f>
        <v>11.25</v>
      </c>
      <c r="F5">
        <f t="shared" ref="F5:F24" si="3">B5+C5</f>
        <v>11.5</v>
      </c>
      <c r="G5" s="2">
        <f>100/E5</f>
        <v>8.8888888888888893</v>
      </c>
      <c r="H5" s="2">
        <f>100/F5</f>
        <v>8.695652173913043</v>
      </c>
      <c r="I5" s="3">
        <v>0.9</v>
      </c>
      <c r="J5" s="3">
        <v>0.1</v>
      </c>
      <c r="K5">
        <v>0</v>
      </c>
      <c r="L5" s="4">
        <v>10000</v>
      </c>
      <c r="M5" s="5">
        <f t="shared" ref="M5:M24" si="4">((L5/(L5*I5))*L5)+(K5*M4)+(K5*((L5/(L5*I5))*L5))</f>
        <v>11111.111111111111</v>
      </c>
      <c r="N5" s="4">
        <f>SUM($M$5:M5)</f>
        <v>11111.111111111111</v>
      </c>
      <c r="O5" s="6">
        <f t="shared" si="0"/>
        <v>1.1111111111111112</v>
      </c>
      <c r="P5" s="6">
        <f t="shared" si="1"/>
        <v>1.1111111111111112</v>
      </c>
    </row>
    <row r="6" spans="1:17">
      <c r="A6" t="s">
        <v>35</v>
      </c>
      <c r="B6">
        <v>11</v>
      </c>
      <c r="C6">
        <v>1</v>
      </c>
      <c r="D6">
        <v>0.5</v>
      </c>
      <c r="E6">
        <f t="shared" si="2"/>
        <v>11.5</v>
      </c>
      <c r="F6">
        <f t="shared" si="3"/>
        <v>12</v>
      </c>
      <c r="G6" s="2">
        <f t="shared" ref="G6:H24" si="5">100/E6</f>
        <v>8.695652173913043</v>
      </c>
      <c r="H6" s="2">
        <f t="shared" si="5"/>
        <v>8.3333333333333339</v>
      </c>
      <c r="I6" s="3">
        <v>0.8</v>
      </c>
      <c r="J6" s="3">
        <v>0.2</v>
      </c>
      <c r="K6">
        <v>0</v>
      </c>
      <c r="L6" s="4">
        <v>10000</v>
      </c>
      <c r="M6" s="5">
        <f t="shared" si="4"/>
        <v>12500</v>
      </c>
      <c r="N6" s="4">
        <f>SUM($M$5:M6)</f>
        <v>23611.111111111109</v>
      </c>
      <c r="O6" s="6">
        <f t="shared" si="0"/>
        <v>1.25</v>
      </c>
      <c r="P6" s="6">
        <f t="shared" si="1"/>
        <v>2.3611111111111112</v>
      </c>
    </row>
    <row r="7" spans="1:17">
      <c r="A7" t="s">
        <v>36</v>
      </c>
      <c r="B7">
        <v>11</v>
      </c>
      <c r="C7">
        <v>1.5</v>
      </c>
      <c r="D7">
        <v>0.75</v>
      </c>
      <c r="E7">
        <f t="shared" si="2"/>
        <v>11.75</v>
      </c>
      <c r="F7">
        <f t="shared" si="3"/>
        <v>12.5</v>
      </c>
      <c r="G7" s="2">
        <f t="shared" si="5"/>
        <v>8.5106382978723403</v>
      </c>
      <c r="H7" s="2">
        <f t="shared" si="5"/>
        <v>8</v>
      </c>
      <c r="I7" s="3">
        <v>0.7</v>
      </c>
      <c r="J7" s="3">
        <v>0.3</v>
      </c>
      <c r="K7">
        <v>0</v>
      </c>
      <c r="L7" s="4">
        <v>10000</v>
      </c>
      <c r="M7" s="5">
        <f t="shared" si="4"/>
        <v>14285.714285714286</v>
      </c>
      <c r="N7" s="4">
        <f>SUM($M$5:M7)</f>
        <v>37896.825396825399</v>
      </c>
      <c r="O7" s="6">
        <f t="shared" si="0"/>
        <v>1.4285714285714286</v>
      </c>
      <c r="P7" s="6">
        <f t="shared" si="1"/>
        <v>3.78968253968254</v>
      </c>
    </row>
    <row r="8" spans="1:17">
      <c r="A8" t="s">
        <v>37</v>
      </c>
      <c r="B8">
        <v>11</v>
      </c>
      <c r="C8">
        <v>2</v>
      </c>
      <c r="D8">
        <v>1</v>
      </c>
      <c r="E8">
        <f t="shared" si="2"/>
        <v>12</v>
      </c>
      <c r="F8">
        <f t="shared" si="3"/>
        <v>13</v>
      </c>
      <c r="G8" s="2">
        <f t="shared" si="5"/>
        <v>8.3333333333333339</v>
      </c>
      <c r="H8" s="2">
        <f t="shared" si="5"/>
        <v>7.6923076923076925</v>
      </c>
      <c r="I8" s="3">
        <v>0.6</v>
      </c>
      <c r="J8" s="3">
        <v>0.4</v>
      </c>
      <c r="K8">
        <v>0</v>
      </c>
      <c r="L8" s="4">
        <v>10000</v>
      </c>
      <c r="M8" s="5">
        <f t="shared" si="4"/>
        <v>16666.666666666668</v>
      </c>
      <c r="N8" s="4">
        <f>SUM($M$5:M8)</f>
        <v>54563.492063492071</v>
      </c>
      <c r="O8" s="6">
        <f t="shared" si="0"/>
        <v>1.6666666666666667</v>
      </c>
      <c r="P8" s="6">
        <f t="shared" si="1"/>
        <v>5.4563492063492074</v>
      </c>
    </row>
    <row r="9" spans="1:17">
      <c r="A9" t="s">
        <v>38</v>
      </c>
      <c r="B9">
        <v>11</v>
      </c>
      <c r="C9">
        <v>2.5</v>
      </c>
      <c r="D9">
        <v>1.25</v>
      </c>
      <c r="E9">
        <f t="shared" si="2"/>
        <v>12.25</v>
      </c>
      <c r="F9">
        <f t="shared" si="3"/>
        <v>13.5</v>
      </c>
      <c r="G9" s="2">
        <f t="shared" si="5"/>
        <v>8.1632653061224492</v>
      </c>
      <c r="H9" s="2">
        <f t="shared" si="5"/>
        <v>7.4074074074074074</v>
      </c>
      <c r="I9" s="3">
        <v>0.5</v>
      </c>
      <c r="J9" s="3">
        <v>0.4</v>
      </c>
      <c r="K9" s="3">
        <v>0.1</v>
      </c>
      <c r="L9" s="4">
        <v>10000</v>
      </c>
      <c r="M9" s="5">
        <f t="shared" si="4"/>
        <v>23666.666666666668</v>
      </c>
      <c r="N9" s="4">
        <f>SUM($M$5:M9)</f>
        <v>78230.158730158742</v>
      </c>
      <c r="O9" s="6">
        <f t="shared" si="0"/>
        <v>2.3666666666666667</v>
      </c>
      <c r="P9" s="6">
        <f t="shared" si="1"/>
        <v>7.8230158730158745</v>
      </c>
    </row>
    <row r="10" spans="1:17">
      <c r="A10" t="s">
        <v>39</v>
      </c>
      <c r="B10">
        <v>11</v>
      </c>
      <c r="C10">
        <v>3</v>
      </c>
      <c r="D10">
        <v>1.5</v>
      </c>
      <c r="E10">
        <f t="shared" si="2"/>
        <v>12.5</v>
      </c>
      <c r="F10">
        <f t="shared" si="3"/>
        <v>14</v>
      </c>
      <c r="G10" s="2">
        <f t="shared" si="5"/>
        <v>8</v>
      </c>
      <c r="H10" s="2">
        <f t="shared" si="5"/>
        <v>7.1428571428571432</v>
      </c>
      <c r="I10" s="3">
        <v>0.4</v>
      </c>
      <c r="J10" s="3">
        <v>0.4</v>
      </c>
      <c r="K10" s="3">
        <v>0.2</v>
      </c>
      <c r="L10" s="4">
        <v>10000</v>
      </c>
      <c r="M10" s="5">
        <f t="shared" si="4"/>
        <v>34733.333333333336</v>
      </c>
      <c r="N10" s="4">
        <f>SUM($M$5:M10)</f>
        <v>112963.49206349207</v>
      </c>
      <c r="O10" s="6">
        <f t="shared" si="0"/>
        <v>3.4733333333333336</v>
      </c>
      <c r="P10" s="6">
        <f t="shared" si="1"/>
        <v>11.296349206349207</v>
      </c>
    </row>
    <row r="11" spans="1:17">
      <c r="A11" t="s">
        <v>40</v>
      </c>
      <c r="B11">
        <v>11</v>
      </c>
      <c r="C11">
        <v>3.5</v>
      </c>
      <c r="D11">
        <v>1.75</v>
      </c>
      <c r="E11">
        <f t="shared" si="2"/>
        <v>12.75</v>
      </c>
      <c r="F11">
        <f t="shared" si="3"/>
        <v>14.5</v>
      </c>
      <c r="G11" s="2">
        <f t="shared" si="5"/>
        <v>7.8431372549019605</v>
      </c>
      <c r="H11" s="2">
        <f t="shared" si="5"/>
        <v>6.8965517241379306</v>
      </c>
      <c r="I11" s="3">
        <v>0.3</v>
      </c>
      <c r="J11" s="3">
        <v>0.4</v>
      </c>
      <c r="K11" s="3">
        <v>0.3</v>
      </c>
      <c r="L11" s="4">
        <v>10000</v>
      </c>
      <c r="M11" s="5">
        <f t="shared" si="4"/>
        <v>53753.333333333336</v>
      </c>
      <c r="N11" s="4">
        <f>SUM($M$5:M11)</f>
        <v>166716.82539682541</v>
      </c>
      <c r="O11" s="6">
        <f t="shared" si="0"/>
        <v>5.3753333333333337</v>
      </c>
      <c r="P11" s="6">
        <f t="shared" si="1"/>
        <v>16.671682539682543</v>
      </c>
    </row>
    <row r="12" spans="1:17">
      <c r="A12" t="s">
        <v>41</v>
      </c>
      <c r="B12">
        <v>11</v>
      </c>
      <c r="C12">
        <v>4</v>
      </c>
      <c r="D12">
        <v>2</v>
      </c>
      <c r="E12">
        <f t="shared" si="2"/>
        <v>13</v>
      </c>
      <c r="F12">
        <f t="shared" si="3"/>
        <v>15</v>
      </c>
      <c r="G12" s="2">
        <f t="shared" si="5"/>
        <v>7.6923076923076925</v>
      </c>
      <c r="H12" s="2">
        <f t="shared" si="5"/>
        <v>6.666666666666667</v>
      </c>
      <c r="I12" s="3">
        <v>0.2</v>
      </c>
      <c r="J12" s="3">
        <v>0.4</v>
      </c>
      <c r="K12" s="3">
        <v>0.4</v>
      </c>
      <c r="L12" s="4">
        <v>10000</v>
      </c>
      <c r="M12" s="5">
        <f t="shared" si="4"/>
        <v>91501.333333333343</v>
      </c>
      <c r="N12" s="4">
        <f>SUM($M$5:M12)</f>
        <v>258218.15873015876</v>
      </c>
      <c r="O12" s="6">
        <f t="shared" si="0"/>
        <v>9.1501333333333346</v>
      </c>
      <c r="P12" s="6">
        <f t="shared" si="1"/>
        <v>25.821815873015876</v>
      </c>
    </row>
    <row r="13" spans="1:17">
      <c r="A13" t="s">
        <v>42</v>
      </c>
      <c r="B13">
        <v>11</v>
      </c>
      <c r="C13">
        <v>4.5</v>
      </c>
      <c r="D13">
        <v>2.25</v>
      </c>
      <c r="E13">
        <f t="shared" si="2"/>
        <v>13.25</v>
      </c>
      <c r="F13">
        <f t="shared" si="3"/>
        <v>15.5</v>
      </c>
      <c r="G13" s="2">
        <f t="shared" si="5"/>
        <v>7.5471698113207548</v>
      </c>
      <c r="H13" s="2">
        <f t="shared" si="5"/>
        <v>6.4516129032258061</v>
      </c>
      <c r="I13" s="3">
        <v>0.1</v>
      </c>
      <c r="J13" s="3">
        <v>0.4</v>
      </c>
      <c r="K13" s="3">
        <v>0.5</v>
      </c>
      <c r="L13" s="4">
        <v>10000</v>
      </c>
      <c r="M13" s="5">
        <f t="shared" si="4"/>
        <v>195750.66666666669</v>
      </c>
      <c r="N13" s="4">
        <f>SUM($M$5:M13)</f>
        <v>453968.82539682544</v>
      </c>
      <c r="O13" s="6">
        <f t="shared" si="0"/>
        <v>19.575066666666668</v>
      </c>
      <c r="P13" s="6">
        <f t="shared" si="1"/>
        <v>45.396882539682544</v>
      </c>
    </row>
    <row r="14" spans="1:17">
      <c r="A14" t="s">
        <v>43</v>
      </c>
      <c r="B14">
        <v>11</v>
      </c>
      <c r="C14">
        <v>5</v>
      </c>
      <c r="D14">
        <v>2.5</v>
      </c>
      <c r="E14">
        <f t="shared" si="2"/>
        <v>13.5</v>
      </c>
      <c r="F14">
        <f t="shared" si="3"/>
        <v>16</v>
      </c>
      <c r="G14" s="2">
        <f t="shared" si="5"/>
        <v>7.4074074074074074</v>
      </c>
      <c r="H14" s="2">
        <f t="shared" si="5"/>
        <v>6.25</v>
      </c>
      <c r="I14" s="3">
        <v>0.1</v>
      </c>
      <c r="J14" s="3">
        <v>0.3</v>
      </c>
      <c r="K14" s="3">
        <v>0.6</v>
      </c>
      <c r="L14" s="4">
        <v>10000</v>
      </c>
      <c r="M14" s="5">
        <f t="shared" si="4"/>
        <v>277450.40000000002</v>
      </c>
      <c r="N14" s="4">
        <f>SUM($M$5:M14)</f>
        <v>731419.22539682547</v>
      </c>
      <c r="O14" s="6">
        <f t="shared" si="0"/>
        <v>27.745040000000003</v>
      </c>
      <c r="P14" s="6">
        <f t="shared" si="1"/>
        <v>73.14192253968254</v>
      </c>
    </row>
    <row r="15" spans="1:17">
      <c r="A15" t="s">
        <v>44</v>
      </c>
      <c r="B15">
        <v>11</v>
      </c>
      <c r="C15">
        <v>5.5</v>
      </c>
      <c r="D15">
        <v>2.75</v>
      </c>
      <c r="E15">
        <f t="shared" si="2"/>
        <v>13.75</v>
      </c>
      <c r="F15">
        <f t="shared" si="3"/>
        <v>16.5</v>
      </c>
      <c r="G15" s="2">
        <f t="shared" si="5"/>
        <v>7.2727272727272725</v>
      </c>
      <c r="H15" s="2">
        <f t="shared" si="5"/>
        <v>6.0606060606060606</v>
      </c>
      <c r="I15" s="3">
        <v>0.1</v>
      </c>
      <c r="J15" s="3">
        <v>0.2</v>
      </c>
      <c r="K15" s="3">
        <v>0.7</v>
      </c>
      <c r="L15" s="4">
        <v>10000</v>
      </c>
      <c r="M15" s="5">
        <f t="shared" si="4"/>
        <v>364215.28</v>
      </c>
      <c r="N15" s="4">
        <f>SUM($M$5:M15)</f>
        <v>1095634.5053968255</v>
      </c>
      <c r="O15" s="6">
        <f t="shared" si="0"/>
        <v>36.421528000000002</v>
      </c>
      <c r="P15" s="6">
        <f t="shared" si="1"/>
        <v>109.56345053968255</v>
      </c>
    </row>
    <row r="16" spans="1:17">
      <c r="A16" t="s">
        <v>45</v>
      </c>
      <c r="B16">
        <v>11</v>
      </c>
      <c r="C16">
        <v>6</v>
      </c>
      <c r="D16">
        <v>3</v>
      </c>
      <c r="E16">
        <f t="shared" si="2"/>
        <v>14</v>
      </c>
      <c r="F16">
        <f t="shared" si="3"/>
        <v>17</v>
      </c>
      <c r="G16" s="2">
        <f t="shared" si="5"/>
        <v>7.1428571428571432</v>
      </c>
      <c r="H16" s="2">
        <f t="shared" si="5"/>
        <v>5.882352941176471</v>
      </c>
      <c r="I16" s="3">
        <v>0.1</v>
      </c>
      <c r="J16" s="3">
        <v>0.1</v>
      </c>
      <c r="K16" s="3">
        <v>0.8</v>
      </c>
      <c r="L16" s="4">
        <v>10000</v>
      </c>
      <c r="M16" s="5">
        <f t="shared" si="4"/>
        <v>471372.22400000005</v>
      </c>
      <c r="N16" s="4">
        <f>SUM($M$5:M16)</f>
        <v>1567006.7293968257</v>
      </c>
      <c r="O16" s="6">
        <f t="shared" si="0"/>
        <v>47.137222400000006</v>
      </c>
      <c r="P16" s="6">
        <f t="shared" si="1"/>
        <v>156.70067293968256</v>
      </c>
    </row>
    <row r="17" spans="1:16">
      <c r="A17" t="s">
        <v>46</v>
      </c>
      <c r="B17">
        <v>11</v>
      </c>
      <c r="C17">
        <v>6.5</v>
      </c>
      <c r="D17">
        <v>3.25</v>
      </c>
      <c r="E17">
        <f t="shared" si="2"/>
        <v>14.25</v>
      </c>
      <c r="F17">
        <f t="shared" si="3"/>
        <v>17.5</v>
      </c>
      <c r="G17" s="2">
        <f t="shared" si="5"/>
        <v>7.0175438596491224</v>
      </c>
      <c r="H17" s="2">
        <f t="shared" si="5"/>
        <v>5.7142857142857144</v>
      </c>
      <c r="I17" s="3">
        <v>0.1</v>
      </c>
      <c r="J17" s="3">
        <v>0</v>
      </c>
      <c r="K17" s="3">
        <v>0.9</v>
      </c>
      <c r="L17" s="4">
        <v>10000</v>
      </c>
      <c r="M17" s="5">
        <f t="shared" si="4"/>
        <v>614235.00160000008</v>
      </c>
      <c r="N17" s="4">
        <f>SUM($M$5:M17)</f>
        <v>2181241.7309968257</v>
      </c>
      <c r="O17" s="6">
        <f t="shared" si="0"/>
        <v>61.42350016000001</v>
      </c>
      <c r="P17" s="6">
        <f t="shared" si="1"/>
        <v>218.12417309968257</v>
      </c>
    </row>
    <row r="18" spans="1:16">
      <c r="A18" t="s">
        <v>47</v>
      </c>
      <c r="B18">
        <v>11</v>
      </c>
      <c r="C18">
        <v>7</v>
      </c>
      <c r="D18">
        <v>3.5</v>
      </c>
      <c r="E18">
        <f t="shared" si="2"/>
        <v>14.5</v>
      </c>
      <c r="F18">
        <f t="shared" si="3"/>
        <v>18</v>
      </c>
      <c r="G18" s="2">
        <f t="shared" si="5"/>
        <v>6.8965517241379306</v>
      </c>
      <c r="H18" s="2">
        <f t="shared" si="5"/>
        <v>5.5555555555555554</v>
      </c>
      <c r="I18" s="3">
        <v>0.1</v>
      </c>
      <c r="J18" s="3">
        <v>0</v>
      </c>
      <c r="K18" s="3">
        <v>0.9</v>
      </c>
      <c r="L18" s="4">
        <v>10000</v>
      </c>
      <c r="M18" s="5">
        <f t="shared" si="4"/>
        <v>742811.50144000014</v>
      </c>
      <c r="N18" s="4">
        <f>SUM($M$5:M18)</f>
        <v>2924053.232436826</v>
      </c>
      <c r="O18" s="6">
        <f t="shared" si="0"/>
        <v>74.281150144000009</v>
      </c>
      <c r="P18" s="6">
        <f t="shared" si="1"/>
        <v>292.40532324368257</v>
      </c>
    </row>
    <row r="19" spans="1:16">
      <c r="A19" t="s">
        <v>48</v>
      </c>
      <c r="B19">
        <v>11</v>
      </c>
      <c r="C19">
        <v>7.5</v>
      </c>
      <c r="D19">
        <v>3.75</v>
      </c>
      <c r="E19">
        <f t="shared" si="2"/>
        <v>14.75</v>
      </c>
      <c r="F19">
        <f t="shared" si="3"/>
        <v>18.5</v>
      </c>
      <c r="G19" s="2">
        <f t="shared" si="5"/>
        <v>6.7796610169491522</v>
      </c>
      <c r="H19" s="2">
        <f t="shared" si="5"/>
        <v>5.4054054054054053</v>
      </c>
      <c r="I19" s="3">
        <v>0.1</v>
      </c>
      <c r="J19" s="3">
        <v>0</v>
      </c>
      <c r="K19" s="3">
        <v>0.9</v>
      </c>
      <c r="L19" s="4">
        <v>10000</v>
      </c>
      <c r="M19" s="5">
        <f t="shared" si="4"/>
        <v>858530.35129600018</v>
      </c>
      <c r="N19" s="4">
        <f>SUM($M$5:M19)</f>
        <v>3782583.5837328262</v>
      </c>
      <c r="O19" s="6">
        <f t="shared" si="0"/>
        <v>85.853035129600016</v>
      </c>
      <c r="P19" s="6">
        <f t="shared" si="1"/>
        <v>378.25835837328259</v>
      </c>
    </row>
    <row r="20" spans="1:16">
      <c r="A20" t="s">
        <v>49</v>
      </c>
      <c r="B20">
        <v>11</v>
      </c>
      <c r="C20">
        <v>8</v>
      </c>
      <c r="D20">
        <v>4</v>
      </c>
      <c r="E20">
        <f t="shared" si="2"/>
        <v>15</v>
      </c>
      <c r="F20">
        <f t="shared" si="3"/>
        <v>19</v>
      </c>
      <c r="G20" s="2">
        <f t="shared" si="5"/>
        <v>6.666666666666667</v>
      </c>
      <c r="H20" s="2">
        <f t="shared" si="5"/>
        <v>5.2631578947368425</v>
      </c>
      <c r="I20" s="3">
        <v>0.1</v>
      </c>
      <c r="J20" s="3">
        <v>0</v>
      </c>
      <c r="K20" s="3">
        <v>0.9</v>
      </c>
      <c r="L20" s="4">
        <v>10000</v>
      </c>
      <c r="M20" s="5">
        <f t="shared" si="4"/>
        <v>962677.31616640021</v>
      </c>
      <c r="N20" s="4">
        <f>SUM($M$5:M20)</f>
        <v>4745260.8998992266</v>
      </c>
      <c r="O20" s="6">
        <f t="shared" si="0"/>
        <v>96.26773161664002</v>
      </c>
      <c r="P20" s="6">
        <f t="shared" si="1"/>
        <v>474.52608998992264</v>
      </c>
    </row>
    <row r="21" spans="1:16">
      <c r="A21" t="s">
        <v>50</v>
      </c>
      <c r="B21">
        <v>11</v>
      </c>
      <c r="C21">
        <v>8.5</v>
      </c>
      <c r="D21">
        <v>4.25</v>
      </c>
      <c r="E21">
        <f t="shared" si="2"/>
        <v>15.25</v>
      </c>
      <c r="F21">
        <f t="shared" si="3"/>
        <v>19.5</v>
      </c>
      <c r="G21" s="2">
        <f t="shared" si="5"/>
        <v>6.557377049180328</v>
      </c>
      <c r="H21" s="2">
        <f t="shared" si="5"/>
        <v>5.1282051282051286</v>
      </c>
      <c r="I21" s="3">
        <v>0.1</v>
      </c>
      <c r="J21" s="3">
        <v>0</v>
      </c>
      <c r="K21" s="3">
        <v>0.9</v>
      </c>
      <c r="L21" s="4">
        <v>10000</v>
      </c>
      <c r="M21" s="5">
        <f t="shared" si="4"/>
        <v>1056409.5845497602</v>
      </c>
      <c r="N21" s="4">
        <f>SUM($M$5:M21)</f>
        <v>5801670.4844489871</v>
      </c>
      <c r="O21" s="6">
        <f t="shared" si="0"/>
        <v>105.64095845497602</v>
      </c>
      <c r="P21" s="6">
        <f t="shared" si="1"/>
        <v>580.16704844489868</v>
      </c>
    </row>
    <row r="22" spans="1:16">
      <c r="A22" t="s">
        <v>51</v>
      </c>
      <c r="B22">
        <v>11</v>
      </c>
      <c r="C22">
        <v>9</v>
      </c>
      <c r="D22">
        <v>4.5</v>
      </c>
      <c r="E22">
        <f t="shared" si="2"/>
        <v>15.5</v>
      </c>
      <c r="F22">
        <f t="shared" si="3"/>
        <v>20</v>
      </c>
      <c r="G22" s="2">
        <f t="shared" si="5"/>
        <v>6.4516129032258061</v>
      </c>
      <c r="H22" s="2">
        <f t="shared" si="5"/>
        <v>5</v>
      </c>
      <c r="I22" s="3">
        <v>0.1</v>
      </c>
      <c r="J22" s="3">
        <v>0</v>
      </c>
      <c r="K22" s="3">
        <v>0.9</v>
      </c>
      <c r="L22" s="4">
        <v>10000</v>
      </c>
      <c r="M22" s="5">
        <f t="shared" si="4"/>
        <v>1140768.6260947841</v>
      </c>
      <c r="N22" s="4">
        <f>SUM($M$5:M22)</f>
        <v>6942439.1105437707</v>
      </c>
      <c r="O22" s="6">
        <f t="shared" si="0"/>
        <v>114.07686260947841</v>
      </c>
      <c r="P22" s="6">
        <f t="shared" si="1"/>
        <v>694.24391105437712</v>
      </c>
    </row>
    <row r="23" spans="1:16">
      <c r="A23" t="s">
        <v>52</v>
      </c>
      <c r="B23">
        <v>11</v>
      </c>
      <c r="C23">
        <v>9.5</v>
      </c>
      <c r="D23">
        <v>4.75</v>
      </c>
      <c r="E23">
        <f t="shared" si="2"/>
        <v>15.75</v>
      </c>
      <c r="F23">
        <f t="shared" si="3"/>
        <v>20.5</v>
      </c>
      <c r="G23" s="2">
        <f t="shared" si="5"/>
        <v>6.3492063492063489</v>
      </c>
      <c r="H23" s="2">
        <f t="shared" si="5"/>
        <v>4.8780487804878048</v>
      </c>
      <c r="I23" s="3">
        <v>0.1</v>
      </c>
      <c r="J23" s="3">
        <v>0</v>
      </c>
      <c r="K23" s="3">
        <v>0.9</v>
      </c>
      <c r="L23" s="4">
        <v>10000</v>
      </c>
      <c r="M23" s="5">
        <f t="shared" si="4"/>
        <v>1216691.7634853057</v>
      </c>
      <c r="N23" s="4">
        <f>SUM($M$5:M23)</f>
        <v>8159130.8740290767</v>
      </c>
      <c r="O23" s="6">
        <f t="shared" si="0"/>
        <v>121.66917634853057</v>
      </c>
      <c r="P23" s="6">
        <f t="shared" si="1"/>
        <v>815.91308740290765</v>
      </c>
    </row>
    <row r="24" spans="1:16">
      <c r="A24" t="s">
        <v>53</v>
      </c>
      <c r="B24">
        <v>11</v>
      </c>
      <c r="C24">
        <v>10</v>
      </c>
      <c r="D24">
        <v>5</v>
      </c>
      <c r="E24">
        <f t="shared" si="2"/>
        <v>16</v>
      </c>
      <c r="F24">
        <f t="shared" si="3"/>
        <v>21</v>
      </c>
      <c r="G24" s="2">
        <f t="shared" si="5"/>
        <v>6.25</v>
      </c>
      <c r="H24" s="2">
        <f t="shared" si="5"/>
        <v>4.7619047619047619</v>
      </c>
      <c r="I24" s="3">
        <v>0.1</v>
      </c>
      <c r="J24" s="3">
        <v>0</v>
      </c>
      <c r="K24" s="3">
        <v>0.9</v>
      </c>
      <c r="L24" s="4">
        <v>10000</v>
      </c>
      <c r="M24" s="5">
        <f t="shared" si="4"/>
        <v>1285022.5871367753</v>
      </c>
      <c r="N24" s="4">
        <f>SUM($M$5:M24)</f>
        <v>9444153.4611658528</v>
      </c>
      <c r="O24" s="6">
        <f t="shared" si="0"/>
        <v>128.50225871367752</v>
      </c>
      <c r="P24" s="6">
        <f t="shared" si="1"/>
        <v>944.41534611658528</v>
      </c>
    </row>
    <row r="25" spans="1:16">
      <c r="K2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Q26"/>
  <sheetViews>
    <sheetView workbookViewId="0">
      <selection activeCell="B27" sqref="B27"/>
    </sheetView>
  </sheetViews>
  <sheetFormatPr defaultRowHeight="15"/>
  <cols>
    <col min="1" max="1" width="18.28515625" customWidth="1"/>
    <col min="5" max="5" width="10.28515625" bestFit="1" customWidth="1"/>
    <col min="8" max="8" width="9.5703125" bestFit="1" customWidth="1"/>
    <col min="9" max="9" width="10.140625" customWidth="1"/>
    <col min="11" max="11" width="13.140625" customWidth="1"/>
    <col min="13" max="13" width="14.140625" customWidth="1"/>
    <col min="14" max="14" width="13.42578125" customWidth="1"/>
    <col min="15" max="15" width="12.7109375" customWidth="1"/>
    <col min="16" max="16" width="12.5703125" customWidth="1"/>
  </cols>
  <sheetData>
    <row r="3" spans="1:17" ht="43.5" customHeight="1">
      <c r="A3" t="s">
        <v>0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4</v>
      </c>
      <c r="G3" s="1" t="s">
        <v>31</v>
      </c>
      <c r="H3" s="1" t="s">
        <v>32</v>
      </c>
      <c r="I3" s="1" t="s">
        <v>23</v>
      </c>
      <c r="J3" s="1" t="s">
        <v>25</v>
      </c>
      <c r="K3" s="1" t="s">
        <v>24</v>
      </c>
      <c r="L3" s="1" t="s">
        <v>26</v>
      </c>
      <c r="M3" s="1" t="s">
        <v>27</v>
      </c>
      <c r="N3" s="1" t="s">
        <v>163</v>
      </c>
      <c r="O3" s="1" t="s">
        <v>29</v>
      </c>
      <c r="P3" s="1" t="s">
        <v>30</v>
      </c>
      <c r="Q3" s="1" t="s">
        <v>28</v>
      </c>
    </row>
    <row r="4" spans="1:17">
      <c r="A4" t="s">
        <v>142</v>
      </c>
      <c r="B4">
        <v>22</v>
      </c>
      <c r="C4">
        <v>0</v>
      </c>
      <c r="D4">
        <v>0</v>
      </c>
      <c r="E4">
        <f>B4+D4</f>
        <v>22</v>
      </c>
      <c r="F4">
        <f>B4+C4</f>
        <v>22</v>
      </c>
      <c r="G4" s="2">
        <f>100/E4</f>
        <v>4.5454545454545459</v>
      </c>
      <c r="H4" s="2">
        <f>100/F4</f>
        <v>4.5454545454545459</v>
      </c>
      <c r="I4" s="3">
        <v>1</v>
      </c>
      <c r="J4" s="3">
        <v>0</v>
      </c>
      <c r="K4">
        <v>0</v>
      </c>
      <c r="L4" s="4">
        <v>10000</v>
      </c>
      <c r="M4" s="4">
        <v>0</v>
      </c>
      <c r="N4" s="4">
        <v>0</v>
      </c>
      <c r="O4" s="6">
        <f t="shared" ref="O4:O24" si="0">M4/($Q$4*L4)</f>
        <v>0</v>
      </c>
      <c r="P4" s="6">
        <f t="shared" ref="P4:P24" si="1">N4/($Q$4*L4)</f>
        <v>0</v>
      </c>
      <c r="Q4">
        <v>1</v>
      </c>
    </row>
    <row r="5" spans="1:17">
      <c r="A5" t="s">
        <v>143</v>
      </c>
      <c r="B5">
        <v>22</v>
      </c>
      <c r="C5">
        <v>1</v>
      </c>
      <c r="D5">
        <v>0.5</v>
      </c>
      <c r="E5">
        <f t="shared" ref="E5:E24" si="2">B5+D5</f>
        <v>22.5</v>
      </c>
      <c r="F5">
        <f t="shared" ref="F5:F24" si="3">B5+C5</f>
        <v>23</v>
      </c>
      <c r="G5" s="2">
        <f>100/E5</f>
        <v>4.4444444444444446</v>
      </c>
      <c r="H5" s="2">
        <f>100/F5</f>
        <v>4.3478260869565215</v>
      </c>
      <c r="I5" s="3">
        <v>0.9</v>
      </c>
      <c r="J5" s="3">
        <v>0.1</v>
      </c>
      <c r="K5">
        <v>0</v>
      </c>
      <c r="L5" s="4">
        <v>10000</v>
      </c>
      <c r="M5" s="5">
        <f t="shared" ref="M5:M24" si="4">((L5/(L5*I5))*L5)+(K5*M4)+(K5*((L5/(L5*I5))*L5))</f>
        <v>11111.111111111111</v>
      </c>
      <c r="N5" s="4">
        <f>SUM($M$5:M5)</f>
        <v>11111.111111111111</v>
      </c>
      <c r="O5" s="6">
        <f t="shared" si="0"/>
        <v>1.1111111111111112</v>
      </c>
      <c r="P5" s="6">
        <f t="shared" si="1"/>
        <v>1.1111111111111112</v>
      </c>
    </row>
    <row r="6" spans="1:17">
      <c r="A6" t="s">
        <v>144</v>
      </c>
      <c r="B6">
        <v>22</v>
      </c>
      <c r="C6">
        <v>2</v>
      </c>
      <c r="D6">
        <v>1</v>
      </c>
      <c r="E6">
        <f t="shared" si="2"/>
        <v>23</v>
      </c>
      <c r="F6">
        <f t="shared" si="3"/>
        <v>24</v>
      </c>
      <c r="G6" s="2">
        <f t="shared" ref="G6:H24" si="5">100/E6</f>
        <v>4.3478260869565215</v>
      </c>
      <c r="H6" s="2">
        <f t="shared" si="5"/>
        <v>4.166666666666667</v>
      </c>
      <c r="I6" s="3">
        <v>0.8</v>
      </c>
      <c r="J6" s="3">
        <v>0.2</v>
      </c>
      <c r="K6">
        <v>0</v>
      </c>
      <c r="L6" s="4">
        <v>10000</v>
      </c>
      <c r="M6" s="5">
        <f t="shared" si="4"/>
        <v>12500</v>
      </c>
      <c r="N6" s="4">
        <f>SUM($M$5:M6)</f>
        <v>23611.111111111109</v>
      </c>
      <c r="O6" s="6">
        <f t="shared" si="0"/>
        <v>1.25</v>
      </c>
      <c r="P6" s="6">
        <f t="shared" si="1"/>
        <v>2.3611111111111112</v>
      </c>
    </row>
    <row r="7" spans="1:17">
      <c r="A7" t="s">
        <v>145</v>
      </c>
      <c r="B7">
        <v>22</v>
      </c>
      <c r="C7">
        <v>3</v>
      </c>
      <c r="D7">
        <v>1.5</v>
      </c>
      <c r="E7">
        <f t="shared" si="2"/>
        <v>23.5</v>
      </c>
      <c r="F7">
        <f t="shared" si="3"/>
        <v>25</v>
      </c>
      <c r="G7" s="2">
        <f t="shared" si="5"/>
        <v>4.2553191489361701</v>
      </c>
      <c r="H7" s="2">
        <f t="shared" si="5"/>
        <v>4</v>
      </c>
      <c r="I7" s="3">
        <v>0.7</v>
      </c>
      <c r="J7" s="3">
        <v>0.3</v>
      </c>
      <c r="K7">
        <v>0</v>
      </c>
      <c r="L7" s="4">
        <v>10000</v>
      </c>
      <c r="M7" s="5">
        <f t="shared" si="4"/>
        <v>14285.714285714286</v>
      </c>
      <c r="N7" s="4">
        <f>SUM($M$5:M7)</f>
        <v>37896.825396825399</v>
      </c>
      <c r="O7" s="6">
        <f t="shared" si="0"/>
        <v>1.4285714285714286</v>
      </c>
      <c r="P7" s="6">
        <f t="shared" si="1"/>
        <v>3.78968253968254</v>
      </c>
    </row>
    <row r="8" spans="1:17">
      <c r="A8" t="s">
        <v>146</v>
      </c>
      <c r="B8">
        <v>22</v>
      </c>
      <c r="C8">
        <v>4</v>
      </c>
      <c r="D8">
        <v>2</v>
      </c>
      <c r="E8">
        <f t="shared" si="2"/>
        <v>24</v>
      </c>
      <c r="F8">
        <f t="shared" si="3"/>
        <v>26</v>
      </c>
      <c r="G8" s="2">
        <f t="shared" si="5"/>
        <v>4.166666666666667</v>
      </c>
      <c r="H8" s="2">
        <f t="shared" si="5"/>
        <v>3.8461538461538463</v>
      </c>
      <c r="I8" s="3">
        <v>0.6</v>
      </c>
      <c r="J8" s="3">
        <v>0.4</v>
      </c>
      <c r="K8">
        <v>0</v>
      </c>
      <c r="L8" s="4">
        <v>10000</v>
      </c>
      <c r="M8" s="5">
        <f t="shared" si="4"/>
        <v>16666.666666666668</v>
      </c>
      <c r="N8" s="4">
        <f>SUM($M$5:M8)</f>
        <v>54563.492063492071</v>
      </c>
      <c r="O8" s="6">
        <f t="shared" si="0"/>
        <v>1.6666666666666667</v>
      </c>
      <c r="P8" s="6">
        <f t="shared" si="1"/>
        <v>5.4563492063492074</v>
      </c>
    </row>
    <row r="9" spans="1:17">
      <c r="A9" t="s">
        <v>147</v>
      </c>
      <c r="B9">
        <v>22</v>
      </c>
      <c r="C9">
        <v>5</v>
      </c>
      <c r="D9">
        <v>2.5</v>
      </c>
      <c r="E9">
        <f t="shared" si="2"/>
        <v>24.5</v>
      </c>
      <c r="F9">
        <f t="shared" si="3"/>
        <v>27</v>
      </c>
      <c r="G9" s="2">
        <f t="shared" si="5"/>
        <v>4.0816326530612246</v>
      </c>
      <c r="H9" s="2">
        <f t="shared" si="5"/>
        <v>3.7037037037037037</v>
      </c>
      <c r="I9" s="3">
        <v>0.5</v>
      </c>
      <c r="J9" s="3">
        <v>0.4</v>
      </c>
      <c r="K9" s="3">
        <v>0.1</v>
      </c>
      <c r="L9" s="4">
        <v>10000</v>
      </c>
      <c r="M9" s="5">
        <f t="shared" si="4"/>
        <v>23666.666666666668</v>
      </c>
      <c r="N9" s="4">
        <f>SUM($M$5:M9)</f>
        <v>78230.158730158742</v>
      </c>
      <c r="O9" s="6">
        <f t="shared" si="0"/>
        <v>2.3666666666666667</v>
      </c>
      <c r="P9" s="6">
        <f t="shared" si="1"/>
        <v>7.8230158730158745</v>
      </c>
    </row>
    <row r="10" spans="1:17">
      <c r="A10" t="s">
        <v>148</v>
      </c>
      <c r="B10">
        <v>22</v>
      </c>
      <c r="C10">
        <v>6</v>
      </c>
      <c r="D10">
        <v>3</v>
      </c>
      <c r="E10">
        <f t="shared" si="2"/>
        <v>25</v>
      </c>
      <c r="F10">
        <f t="shared" si="3"/>
        <v>28</v>
      </c>
      <c r="G10" s="2">
        <f t="shared" si="5"/>
        <v>4</v>
      </c>
      <c r="H10" s="2">
        <f t="shared" si="5"/>
        <v>3.5714285714285716</v>
      </c>
      <c r="I10" s="3">
        <v>0.4</v>
      </c>
      <c r="J10" s="3">
        <v>0.4</v>
      </c>
      <c r="K10" s="3">
        <v>0.2</v>
      </c>
      <c r="L10" s="4">
        <v>10000</v>
      </c>
      <c r="M10" s="5">
        <f t="shared" si="4"/>
        <v>34733.333333333336</v>
      </c>
      <c r="N10" s="4">
        <f>SUM($M$5:M10)</f>
        <v>112963.49206349207</v>
      </c>
      <c r="O10" s="6">
        <f t="shared" si="0"/>
        <v>3.4733333333333336</v>
      </c>
      <c r="P10" s="6">
        <f t="shared" si="1"/>
        <v>11.296349206349207</v>
      </c>
    </row>
    <row r="11" spans="1:17">
      <c r="A11" t="s">
        <v>149</v>
      </c>
      <c r="B11">
        <v>22</v>
      </c>
      <c r="C11">
        <v>7</v>
      </c>
      <c r="D11">
        <v>3.5</v>
      </c>
      <c r="E11">
        <f t="shared" si="2"/>
        <v>25.5</v>
      </c>
      <c r="F11">
        <f t="shared" si="3"/>
        <v>29</v>
      </c>
      <c r="G11" s="2">
        <f t="shared" si="5"/>
        <v>3.9215686274509802</v>
      </c>
      <c r="H11" s="2">
        <f t="shared" si="5"/>
        <v>3.4482758620689653</v>
      </c>
      <c r="I11" s="3">
        <v>0.3</v>
      </c>
      <c r="J11" s="3">
        <v>0.4</v>
      </c>
      <c r="K11" s="3">
        <v>0.3</v>
      </c>
      <c r="L11" s="4">
        <v>10000</v>
      </c>
      <c r="M11" s="5">
        <f t="shared" si="4"/>
        <v>53753.333333333336</v>
      </c>
      <c r="N11" s="4">
        <f>SUM($M$5:M11)</f>
        <v>166716.82539682541</v>
      </c>
      <c r="O11" s="6">
        <f t="shared" si="0"/>
        <v>5.3753333333333337</v>
      </c>
      <c r="P11" s="6">
        <f t="shared" si="1"/>
        <v>16.671682539682543</v>
      </c>
    </row>
    <row r="12" spans="1:17">
      <c r="A12" t="s">
        <v>150</v>
      </c>
      <c r="B12">
        <v>22</v>
      </c>
      <c r="C12">
        <v>8</v>
      </c>
      <c r="D12">
        <v>4</v>
      </c>
      <c r="E12">
        <f t="shared" si="2"/>
        <v>26</v>
      </c>
      <c r="F12">
        <f t="shared" si="3"/>
        <v>30</v>
      </c>
      <c r="G12" s="2">
        <f t="shared" si="5"/>
        <v>3.8461538461538463</v>
      </c>
      <c r="H12" s="2">
        <f t="shared" si="5"/>
        <v>3.3333333333333335</v>
      </c>
      <c r="I12" s="3">
        <v>0.2</v>
      </c>
      <c r="J12" s="3">
        <v>0.4</v>
      </c>
      <c r="K12" s="3">
        <v>0.4</v>
      </c>
      <c r="L12" s="4">
        <v>10000</v>
      </c>
      <c r="M12" s="5">
        <f t="shared" si="4"/>
        <v>91501.333333333343</v>
      </c>
      <c r="N12" s="4">
        <f>SUM($M$5:M12)</f>
        <v>258218.15873015876</v>
      </c>
      <c r="O12" s="6">
        <f t="shared" si="0"/>
        <v>9.1501333333333346</v>
      </c>
      <c r="P12" s="6">
        <f t="shared" si="1"/>
        <v>25.821815873015876</v>
      </c>
    </row>
    <row r="13" spans="1:17">
      <c r="A13" t="s">
        <v>151</v>
      </c>
      <c r="B13">
        <v>22</v>
      </c>
      <c r="C13">
        <v>9</v>
      </c>
      <c r="D13">
        <v>4.5</v>
      </c>
      <c r="E13">
        <f t="shared" si="2"/>
        <v>26.5</v>
      </c>
      <c r="F13">
        <f t="shared" si="3"/>
        <v>31</v>
      </c>
      <c r="G13" s="2">
        <f t="shared" si="5"/>
        <v>3.7735849056603774</v>
      </c>
      <c r="H13" s="2">
        <f t="shared" si="5"/>
        <v>3.225806451612903</v>
      </c>
      <c r="I13" s="3">
        <v>0.1</v>
      </c>
      <c r="J13" s="3">
        <v>0.4</v>
      </c>
      <c r="K13" s="3">
        <v>0.5</v>
      </c>
      <c r="L13" s="4">
        <v>10000</v>
      </c>
      <c r="M13" s="5">
        <f t="shared" si="4"/>
        <v>195750.66666666669</v>
      </c>
      <c r="N13" s="4">
        <f>SUM($M$5:M13)</f>
        <v>453968.82539682544</v>
      </c>
      <c r="O13" s="6">
        <f t="shared" si="0"/>
        <v>19.575066666666668</v>
      </c>
      <c r="P13" s="6">
        <f t="shared" si="1"/>
        <v>45.396882539682544</v>
      </c>
    </row>
    <row r="14" spans="1:17">
      <c r="A14" t="s">
        <v>152</v>
      </c>
      <c r="B14">
        <v>22</v>
      </c>
      <c r="C14">
        <v>10</v>
      </c>
      <c r="D14">
        <v>5</v>
      </c>
      <c r="E14">
        <f t="shared" si="2"/>
        <v>27</v>
      </c>
      <c r="F14">
        <f t="shared" si="3"/>
        <v>32</v>
      </c>
      <c r="G14" s="2">
        <f t="shared" si="5"/>
        <v>3.7037037037037037</v>
      </c>
      <c r="H14" s="2">
        <f t="shared" si="5"/>
        <v>3.125</v>
      </c>
      <c r="I14" s="3">
        <v>0.1</v>
      </c>
      <c r="J14" s="3">
        <v>0.3</v>
      </c>
      <c r="K14" s="3">
        <v>0.6</v>
      </c>
      <c r="L14" s="4">
        <v>10000</v>
      </c>
      <c r="M14" s="5">
        <f t="shared" si="4"/>
        <v>277450.40000000002</v>
      </c>
      <c r="N14" s="4">
        <f>SUM($M$5:M14)</f>
        <v>731419.22539682547</v>
      </c>
      <c r="O14" s="6">
        <f t="shared" si="0"/>
        <v>27.745040000000003</v>
      </c>
      <c r="P14" s="6">
        <f t="shared" si="1"/>
        <v>73.14192253968254</v>
      </c>
    </row>
    <row r="15" spans="1:17">
      <c r="A15" t="s">
        <v>153</v>
      </c>
      <c r="B15">
        <v>22</v>
      </c>
      <c r="C15">
        <v>11</v>
      </c>
      <c r="D15">
        <v>5.5</v>
      </c>
      <c r="E15">
        <f t="shared" si="2"/>
        <v>27.5</v>
      </c>
      <c r="F15">
        <f t="shared" si="3"/>
        <v>33</v>
      </c>
      <c r="G15" s="2">
        <f t="shared" si="5"/>
        <v>3.6363636363636362</v>
      </c>
      <c r="H15" s="2">
        <f t="shared" si="5"/>
        <v>3.0303030303030303</v>
      </c>
      <c r="I15" s="3">
        <v>0.1</v>
      </c>
      <c r="J15" s="3">
        <v>0.2</v>
      </c>
      <c r="K15" s="3">
        <v>0.7</v>
      </c>
      <c r="L15" s="4">
        <v>10000</v>
      </c>
      <c r="M15" s="5">
        <f t="shared" si="4"/>
        <v>364215.28</v>
      </c>
      <c r="N15" s="4">
        <f>SUM($M$5:M15)</f>
        <v>1095634.5053968255</v>
      </c>
      <c r="O15" s="6">
        <f t="shared" si="0"/>
        <v>36.421528000000002</v>
      </c>
      <c r="P15" s="6">
        <f t="shared" si="1"/>
        <v>109.56345053968255</v>
      </c>
    </row>
    <row r="16" spans="1:17">
      <c r="A16" t="s">
        <v>154</v>
      </c>
      <c r="B16">
        <v>22</v>
      </c>
      <c r="C16">
        <v>12</v>
      </c>
      <c r="D16">
        <v>6</v>
      </c>
      <c r="E16">
        <f t="shared" si="2"/>
        <v>28</v>
      </c>
      <c r="F16">
        <f t="shared" si="3"/>
        <v>34</v>
      </c>
      <c r="G16" s="2">
        <f t="shared" si="5"/>
        <v>3.5714285714285716</v>
      </c>
      <c r="H16" s="2">
        <f t="shared" si="5"/>
        <v>2.9411764705882355</v>
      </c>
      <c r="I16" s="3">
        <v>0.1</v>
      </c>
      <c r="J16" s="3">
        <v>0.1</v>
      </c>
      <c r="K16" s="3">
        <v>0.8</v>
      </c>
      <c r="L16" s="4">
        <v>10000</v>
      </c>
      <c r="M16" s="5">
        <f t="shared" si="4"/>
        <v>471372.22400000005</v>
      </c>
      <c r="N16" s="4">
        <f>SUM($M$5:M16)</f>
        <v>1567006.7293968257</v>
      </c>
      <c r="O16" s="6">
        <f t="shared" si="0"/>
        <v>47.137222400000006</v>
      </c>
      <c r="P16" s="6">
        <f t="shared" si="1"/>
        <v>156.70067293968256</v>
      </c>
    </row>
    <row r="17" spans="1:16">
      <c r="A17" t="s">
        <v>155</v>
      </c>
      <c r="B17">
        <v>22</v>
      </c>
      <c r="C17">
        <v>13</v>
      </c>
      <c r="D17">
        <v>6.5</v>
      </c>
      <c r="E17">
        <f t="shared" si="2"/>
        <v>28.5</v>
      </c>
      <c r="F17">
        <f t="shared" si="3"/>
        <v>35</v>
      </c>
      <c r="G17" s="2">
        <f t="shared" si="5"/>
        <v>3.5087719298245612</v>
      </c>
      <c r="H17" s="2">
        <f t="shared" si="5"/>
        <v>2.8571428571428572</v>
      </c>
      <c r="I17" s="3">
        <v>0.1</v>
      </c>
      <c r="J17" s="3">
        <v>0</v>
      </c>
      <c r="K17" s="3">
        <v>0.9</v>
      </c>
      <c r="L17" s="4">
        <v>10000</v>
      </c>
      <c r="M17" s="5">
        <f t="shared" si="4"/>
        <v>614235.00160000008</v>
      </c>
      <c r="N17" s="4">
        <f>SUM($M$5:M17)</f>
        <v>2181241.7309968257</v>
      </c>
      <c r="O17" s="6">
        <f t="shared" si="0"/>
        <v>61.42350016000001</v>
      </c>
      <c r="P17" s="6">
        <f t="shared" si="1"/>
        <v>218.12417309968257</v>
      </c>
    </row>
    <row r="18" spans="1:16">
      <c r="A18" t="s">
        <v>156</v>
      </c>
      <c r="B18">
        <v>22</v>
      </c>
      <c r="C18">
        <v>14</v>
      </c>
      <c r="D18">
        <v>7</v>
      </c>
      <c r="E18">
        <f t="shared" si="2"/>
        <v>29</v>
      </c>
      <c r="F18">
        <f t="shared" si="3"/>
        <v>36</v>
      </c>
      <c r="G18" s="2">
        <f t="shared" si="5"/>
        <v>3.4482758620689653</v>
      </c>
      <c r="H18" s="2">
        <f t="shared" si="5"/>
        <v>2.7777777777777777</v>
      </c>
      <c r="I18" s="3">
        <v>0.1</v>
      </c>
      <c r="J18" s="3">
        <v>0</v>
      </c>
      <c r="K18" s="3">
        <v>0.9</v>
      </c>
      <c r="L18" s="4">
        <v>10000</v>
      </c>
      <c r="M18" s="5">
        <f t="shared" si="4"/>
        <v>742811.50144000014</v>
      </c>
      <c r="N18" s="4">
        <f>SUM($M$5:M18)</f>
        <v>2924053.232436826</v>
      </c>
      <c r="O18" s="6">
        <f t="shared" si="0"/>
        <v>74.281150144000009</v>
      </c>
      <c r="P18" s="6">
        <f t="shared" si="1"/>
        <v>292.40532324368257</v>
      </c>
    </row>
    <row r="19" spans="1:16">
      <c r="A19" t="s">
        <v>157</v>
      </c>
      <c r="B19">
        <v>22</v>
      </c>
      <c r="C19">
        <v>15</v>
      </c>
      <c r="D19">
        <v>7.5</v>
      </c>
      <c r="E19">
        <f t="shared" si="2"/>
        <v>29.5</v>
      </c>
      <c r="F19">
        <f t="shared" si="3"/>
        <v>37</v>
      </c>
      <c r="G19" s="2">
        <f t="shared" si="5"/>
        <v>3.3898305084745761</v>
      </c>
      <c r="H19" s="2">
        <f t="shared" si="5"/>
        <v>2.7027027027027026</v>
      </c>
      <c r="I19" s="3">
        <v>0.1</v>
      </c>
      <c r="J19" s="3">
        <v>0</v>
      </c>
      <c r="K19" s="3">
        <v>0.9</v>
      </c>
      <c r="L19" s="4">
        <v>10000</v>
      </c>
      <c r="M19" s="5">
        <f t="shared" si="4"/>
        <v>858530.35129600018</v>
      </c>
      <c r="N19" s="4">
        <f>SUM($M$5:M19)</f>
        <v>3782583.5837328262</v>
      </c>
      <c r="O19" s="6">
        <f t="shared" si="0"/>
        <v>85.853035129600016</v>
      </c>
      <c r="P19" s="6">
        <f t="shared" si="1"/>
        <v>378.25835837328259</v>
      </c>
    </row>
    <row r="20" spans="1:16">
      <c r="A20" t="s">
        <v>158</v>
      </c>
      <c r="B20">
        <v>22</v>
      </c>
      <c r="C20">
        <v>16</v>
      </c>
      <c r="D20">
        <v>8</v>
      </c>
      <c r="E20">
        <f t="shared" si="2"/>
        <v>30</v>
      </c>
      <c r="F20">
        <f t="shared" si="3"/>
        <v>38</v>
      </c>
      <c r="G20" s="2">
        <f t="shared" si="5"/>
        <v>3.3333333333333335</v>
      </c>
      <c r="H20" s="2">
        <f t="shared" si="5"/>
        <v>2.6315789473684212</v>
      </c>
      <c r="I20" s="3">
        <v>0.1</v>
      </c>
      <c r="J20" s="3">
        <v>0</v>
      </c>
      <c r="K20" s="3">
        <v>0.9</v>
      </c>
      <c r="L20" s="4">
        <v>10000</v>
      </c>
      <c r="M20" s="5">
        <f t="shared" si="4"/>
        <v>962677.31616640021</v>
      </c>
      <c r="N20" s="4">
        <f>SUM($M$5:M20)</f>
        <v>4745260.8998992266</v>
      </c>
      <c r="O20" s="6">
        <f t="shared" si="0"/>
        <v>96.26773161664002</v>
      </c>
      <c r="P20" s="6">
        <f t="shared" si="1"/>
        <v>474.52608998992264</v>
      </c>
    </row>
    <row r="21" spans="1:16">
      <c r="A21" t="s">
        <v>159</v>
      </c>
      <c r="B21">
        <v>22</v>
      </c>
      <c r="C21">
        <v>17</v>
      </c>
      <c r="D21">
        <v>8.5</v>
      </c>
      <c r="E21">
        <f t="shared" si="2"/>
        <v>30.5</v>
      </c>
      <c r="F21">
        <f t="shared" si="3"/>
        <v>39</v>
      </c>
      <c r="G21" s="2">
        <f t="shared" si="5"/>
        <v>3.278688524590164</v>
      </c>
      <c r="H21" s="2">
        <f t="shared" si="5"/>
        <v>2.5641025641025643</v>
      </c>
      <c r="I21" s="3">
        <v>0.1</v>
      </c>
      <c r="J21" s="3">
        <v>0</v>
      </c>
      <c r="K21" s="3">
        <v>0.9</v>
      </c>
      <c r="L21" s="4">
        <v>10000</v>
      </c>
      <c r="M21" s="5">
        <f t="shared" si="4"/>
        <v>1056409.5845497602</v>
      </c>
      <c r="N21" s="4">
        <f>SUM($M$5:M21)</f>
        <v>5801670.4844489871</v>
      </c>
      <c r="O21" s="6">
        <f t="shared" si="0"/>
        <v>105.64095845497602</v>
      </c>
      <c r="P21" s="6">
        <f t="shared" si="1"/>
        <v>580.16704844489868</v>
      </c>
    </row>
    <row r="22" spans="1:16">
      <c r="A22" t="s">
        <v>160</v>
      </c>
      <c r="B22">
        <v>22</v>
      </c>
      <c r="C22">
        <v>18</v>
      </c>
      <c r="D22">
        <v>9</v>
      </c>
      <c r="E22">
        <f t="shared" si="2"/>
        <v>31</v>
      </c>
      <c r="F22">
        <f t="shared" si="3"/>
        <v>40</v>
      </c>
      <c r="G22" s="2">
        <f t="shared" si="5"/>
        <v>3.225806451612903</v>
      </c>
      <c r="H22" s="2">
        <f t="shared" si="5"/>
        <v>2.5</v>
      </c>
      <c r="I22" s="3">
        <v>0.1</v>
      </c>
      <c r="J22" s="3">
        <v>0</v>
      </c>
      <c r="K22" s="3">
        <v>0.9</v>
      </c>
      <c r="L22" s="4">
        <v>10000</v>
      </c>
      <c r="M22" s="5">
        <f t="shared" si="4"/>
        <v>1140768.6260947841</v>
      </c>
      <c r="N22" s="4">
        <f>SUM($M$5:M22)</f>
        <v>6942439.1105437707</v>
      </c>
      <c r="O22" s="6">
        <f t="shared" si="0"/>
        <v>114.07686260947841</v>
      </c>
      <c r="P22" s="6">
        <f t="shared" si="1"/>
        <v>694.24391105437712</v>
      </c>
    </row>
    <row r="23" spans="1:16">
      <c r="A23" t="s">
        <v>161</v>
      </c>
      <c r="B23">
        <v>22</v>
      </c>
      <c r="C23">
        <v>19</v>
      </c>
      <c r="D23">
        <v>9.5</v>
      </c>
      <c r="E23">
        <f t="shared" si="2"/>
        <v>31.5</v>
      </c>
      <c r="F23">
        <f t="shared" si="3"/>
        <v>41</v>
      </c>
      <c r="G23" s="2">
        <f t="shared" si="5"/>
        <v>3.1746031746031744</v>
      </c>
      <c r="H23" s="2">
        <f t="shared" si="5"/>
        <v>2.4390243902439024</v>
      </c>
      <c r="I23" s="3">
        <v>0.1</v>
      </c>
      <c r="J23" s="3">
        <v>0</v>
      </c>
      <c r="K23" s="3">
        <v>0.9</v>
      </c>
      <c r="L23" s="4">
        <v>10000</v>
      </c>
      <c r="M23" s="5">
        <f t="shared" si="4"/>
        <v>1216691.7634853057</v>
      </c>
      <c r="N23" s="4">
        <f>SUM($M$5:M23)</f>
        <v>8159130.8740290767</v>
      </c>
      <c r="O23" s="6">
        <f t="shared" si="0"/>
        <v>121.66917634853057</v>
      </c>
      <c r="P23" s="6">
        <f t="shared" si="1"/>
        <v>815.91308740290765</v>
      </c>
    </row>
    <row r="24" spans="1:16">
      <c r="A24" t="s">
        <v>162</v>
      </c>
      <c r="B24">
        <v>22</v>
      </c>
      <c r="C24">
        <v>20</v>
      </c>
      <c r="D24">
        <v>10</v>
      </c>
      <c r="E24">
        <f t="shared" si="2"/>
        <v>32</v>
      </c>
      <c r="F24">
        <f t="shared" si="3"/>
        <v>42</v>
      </c>
      <c r="G24" s="2">
        <f t="shared" si="5"/>
        <v>3.125</v>
      </c>
      <c r="H24" s="2">
        <f t="shared" si="5"/>
        <v>2.3809523809523809</v>
      </c>
      <c r="I24" s="3">
        <v>0.1</v>
      </c>
      <c r="J24" s="3">
        <v>0</v>
      </c>
      <c r="K24" s="3">
        <v>0.9</v>
      </c>
      <c r="L24" s="4">
        <v>10000</v>
      </c>
      <c r="M24" s="5">
        <f t="shared" si="4"/>
        <v>1285022.5871367753</v>
      </c>
      <c r="N24" s="4">
        <f>SUM($M$5:M24)</f>
        <v>9444153.4611658528</v>
      </c>
      <c r="O24" s="6">
        <f t="shared" si="0"/>
        <v>128.50225871367752</v>
      </c>
      <c r="P24" s="6">
        <f t="shared" si="1"/>
        <v>944.41534611658528</v>
      </c>
    </row>
    <row r="25" spans="1:16">
      <c r="K25" s="3"/>
    </row>
    <row r="26" spans="1:16">
      <c r="B26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Q25"/>
  <sheetViews>
    <sheetView workbookViewId="0">
      <selection activeCell="N4" sqref="N4"/>
    </sheetView>
  </sheetViews>
  <sheetFormatPr defaultRowHeight="15"/>
  <cols>
    <col min="1" max="1" width="16.28515625" customWidth="1"/>
    <col min="5" max="5" width="11.140625" customWidth="1"/>
    <col min="8" max="8" width="9.5703125" bestFit="1" customWidth="1"/>
    <col min="9" max="9" width="10.140625" customWidth="1"/>
    <col min="11" max="11" width="13.140625" customWidth="1"/>
    <col min="13" max="13" width="14.140625" customWidth="1"/>
    <col min="14" max="14" width="13.42578125" customWidth="1"/>
    <col min="15" max="15" width="12.7109375" customWidth="1"/>
    <col min="16" max="16" width="12.5703125" customWidth="1"/>
  </cols>
  <sheetData>
    <row r="3" spans="1:17" ht="43.5" customHeight="1">
      <c r="A3" t="s">
        <v>0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4</v>
      </c>
      <c r="G3" s="1" t="s">
        <v>31</v>
      </c>
      <c r="H3" s="1" t="s">
        <v>32</v>
      </c>
      <c r="I3" s="1" t="s">
        <v>23</v>
      </c>
      <c r="J3" s="1" t="s">
        <v>25</v>
      </c>
      <c r="K3" s="1" t="s">
        <v>24</v>
      </c>
      <c r="L3" s="1" t="s">
        <v>26</v>
      </c>
      <c r="M3" s="1" t="s">
        <v>27</v>
      </c>
      <c r="N3" s="1" t="s">
        <v>163</v>
      </c>
      <c r="O3" s="1" t="s">
        <v>29</v>
      </c>
      <c r="P3" s="1" t="s">
        <v>30</v>
      </c>
      <c r="Q3" s="1" t="s">
        <v>28</v>
      </c>
    </row>
    <row r="4" spans="1:17">
      <c r="A4" t="s">
        <v>100</v>
      </c>
      <c r="B4">
        <v>18</v>
      </c>
      <c r="C4">
        <v>0</v>
      </c>
      <c r="D4">
        <v>0</v>
      </c>
      <c r="E4">
        <f>B4+D4</f>
        <v>18</v>
      </c>
      <c r="F4">
        <f>B4+C4</f>
        <v>18</v>
      </c>
      <c r="G4" s="2">
        <f>100/E4</f>
        <v>5.5555555555555554</v>
      </c>
      <c r="H4" s="2">
        <f>100/F4</f>
        <v>5.5555555555555554</v>
      </c>
      <c r="I4" s="3">
        <v>1</v>
      </c>
      <c r="J4" s="3">
        <v>0</v>
      </c>
      <c r="K4">
        <v>0</v>
      </c>
      <c r="L4" s="4">
        <v>10000</v>
      </c>
      <c r="M4" s="4">
        <v>0</v>
      </c>
      <c r="N4" s="4">
        <v>0</v>
      </c>
      <c r="O4" s="6">
        <f t="shared" ref="O4:O24" si="0">M4/($Q$4*L4)</f>
        <v>0</v>
      </c>
      <c r="P4" s="6">
        <f t="shared" ref="P4:P24" si="1">N4/($Q$4*L4)</f>
        <v>0</v>
      </c>
      <c r="Q4">
        <v>1</v>
      </c>
    </row>
    <row r="5" spans="1:17">
      <c r="A5" t="s">
        <v>101</v>
      </c>
      <c r="B5">
        <v>18</v>
      </c>
      <c r="C5">
        <v>0.5</v>
      </c>
      <c r="D5">
        <v>0.25</v>
      </c>
      <c r="E5">
        <f t="shared" ref="E5:E24" si="2">B5+D5</f>
        <v>18.25</v>
      </c>
      <c r="F5">
        <f t="shared" ref="F5:F24" si="3">B5+C5</f>
        <v>18.5</v>
      </c>
      <c r="G5" s="2">
        <f>100/E5</f>
        <v>5.4794520547945202</v>
      </c>
      <c r="H5" s="2">
        <f>100/F5</f>
        <v>5.4054054054054053</v>
      </c>
      <c r="I5" s="3">
        <v>0.9</v>
      </c>
      <c r="J5" s="3">
        <v>0.1</v>
      </c>
      <c r="K5">
        <v>0</v>
      </c>
      <c r="L5" s="4">
        <v>10000</v>
      </c>
      <c r="M5" s="5">
        <f t="shared" ref="M5:M24" si="4">((L5/(L5*I5))*L5)+(K5*M4)+(K5*((L5/(L5*I5))*L5))</f>
        <v>11111.111111111111</v>
      </c>
      <c r="N5" s="4">
        <f>SUM($M$5:M5)</f>
        <v>11111.111111111111</v>
      </c>
      <c r="O5" s="6">
        <f t="shared" si="0"/>
        <v>1.1111111111111112</v>
      </c>
      <c r="P5" s="6">
        <f t="shared" si="1"/>
        <v>1.1111111111111112</v>
      </c>
    </row>
    <row r="6" spans="1:17">
      <c r="A6" t="s">
        <v>102</v>
      </c>
      <c r="B6">
        <v>18</v>
      </c>
      <c r="C6">
        <v>1</v>
      </c>
      <c r="D6">
        <v>0.5</v>
      </c>
      <c r="E6">
        <f t="shared" si="2"/>
        <v>18.5</v>
      </c>
      <c r="F6">
        <f t="shared" si="3"/>
        <v>19</v>
      </c>
      <c r="G6" s="2">
        <f t="shared" ref="G6:H24" si="5">100/E6</f>
        <v>5.4054054054054053</v>
      </c>
      <c r="H6" s="2">
        <f t="shared" si="5"/>
        <v>5.2631578947368425</v>
      </c>
      <c r="I6" s="3">
        <v>0.8</v>
      </c>
      <c r="J6" s="3">
        <v>0.2</v>
      </c>
      <c r="K6">
        <v>0</v>
      </c>
      <c r="L6" s="4">
        <v>10000</v>
      </c>
      <c r="M6" s="5">
        <f t="shared" si="4"/>
        <v>12500</v>
      </c>
      <c r="N6" s="4">
        <f>SUM($M$5:M6)</f>
        <v>23611.111111111109</v>
      </c>
      <c r="O6" s="6">
        <f t="shared" si="0"/>
        <v>1.25</v>
      </c>
      <c r="P6" s="6">
        <f t="shared" si="1"/>
        <v>2.3611111111111112</v>
      </c>
    </row>
    <row r="7" spans="1:17">
      <c r="A7" t="s">
        <v>103</v>
      </c>
      <c r="B7">
        <v>18</v>
      </c>
      <c r="C7">
        <v>1.5</v>
      </c>
      <c r="D7">
        <v>0.75</v>
      </c>
      <c r="E7">
        <f t="shared" si="2"/>
        <v>18.75</v>
      </c>
      <c r="F7">
        <f t="shared" si="3"/>
        <v>19.5</v>
      </c>
      <c r="G7" s="2">
        <f t="shared" si="5"/>
        <v>5.333333333333333</v>
      </c>
      <c r="H7" s="2">
        <f t="shared" si="5"/>
        <v>5.1282051282051286</v>
      </c>
      <c r="I7" s="3">
        <v>0.7</v>
      </c>
      <c r="J7" s="3">
        <v>0.3</v>
      </c>
      <c r="K7">
        <v>0</v>
      </c>
      <c r="L7" s="4">
        <v>10000</v>
      </c>
      <c r="M7" s="5">
        <f t="shared" si="4"/>
        <v>14285.714285714286</v>
      </c>
      <c r="N7" s="4">
        <f>SUM($M$5:M7)</f>
        <v>37896.825396825399</v>
      </c>
      <c r="O7" s="6">
        <f t="shared" si="0"/>
        <v>1.4285714285714286</v>
      </c>
      <c r="P7" s="6">
        <f t="shared" si="1"/>
        <v>3.78968253968254</v>
      </c>
    </row>
    <row r="8" spans="1:17">
      <c r="A8" t="s">
        <v>104</v>
      </c>
      <c r="B8">
        <v>18</v>
      </c>
      <c r="C8">
        <v>2</v>
      </c>
      <c r="D8">
        <v>1</v>
      </c>
      <c r="E8">
        <f t="shared" si="2"/>
        <v>19</v>
      </c>
      <c r="F8">
        <f t="shared" si="3"/>
        <v>20</v>
      </c>
      <c r="G8" s="2">
        <f t="shared" si="5"/>
        <v>5.2631578947368425</v>
      </c>
      <c r="H8" s="2">
        <f t="shared" si="5"/>
        <v>5</v>
      </c>
      <c r="I8" s="3">
        <v>0.6</v>
      </c>
      <c r="J8" s="3">
        <v>0.4</v>
      </c>
      <c r="K8">
        <v>0</v>
      </c>
      <c r="L8" s="4">
        <v>10000</v>
      </c>
      <c r="M8" s="5">
        <f t="shared" si="4"/>
        <v>16666.666666666668</v>
      </c>
      <c r="N8" s="4">
        <f>SUM($M$5:M8)</f>
        <v>54563.492063492071</v>
      </c>
      <c r="O8" s="6">
        <f t="shared" si="0"/>
        <v>1.6666666666666667</v>
      </c>
      <c r="P8" s="6">
        <f t="shared" si="1"/>
        <v>5.4563492063492074</v>
      </c>
    </row>
    <row r="9" spans="1:17">
      <c r="A9" t="s">
        <v>105</v>
      </c>
      <c r="B9">
        <v>18</v>
      </c>
      <c r="C9">
        <v>2.5</v>
      </c>
      <c r="D9">
        <v>1.25</v>
      </c>
      <c r="E9">
        <f t="shared" si="2"/>
        <v>19.25</v>
      </c>
      <c r="F9">
        <f t="shared" si="3"/>
        <v>20.5</v>
      </c>
      <c r="G9" s="2">
        <f t="shared" si="5"/>
        <v>5.1948051948051948</v>
      </c>
      <c r="H9" s="2">
        <f t="shared" si="5"/>
        <v>4.8780487804878048</v>
      </c>
      <c r="I9" s="3">
        <v>0.5</v>
      </c>
      <c r="J9" s="3">
        <v>0.4</v>
      </c>
      <c r="K9" s="3">
        <v>0.1</v>
      </c>
      <c r="L9" s="4">
        <v>10000</v>
      </c>
      <c r="M9" s="5">
        <f t="shared" si="4"/>
        <v>23666.666666666668</v>
      </c>
      <c r="N9" s="4">
        <f>SUM($M$5:M9)</f>
        <v>78230.158730158742</v>
      </c>
      <c r="O9" s="6">
        <f t="shared" si="0"/>
        <v>2.3666666666666667</v>
      </c>
      <c r="P9" s="6">
        <f t="shared" si="1"/>
        <v>7.8230158730158745</v>
      </c>
    </row>
    <row r="10" spans="1:17">
      <c r="A10" t="s">
        <v>106</v>
      </c>
      <c r="B10">
        <v>18</v>
      </c>
      <c r="C10">
        <v>3</v>
      </c>
      <c r="D10">
        <v>1.5</v>
      </c>
      <c r="E10">
        <f t="shared" si="2"/>
        <v>19.5</v>
      </c>
      <c r="F10">
        <f t="shared" si="3"/>
        <v>21</v>
      </c>
      <c r="G10" s="2">
        <f t="shared" si="5"/>
        <v>5.1282051282051286</v>
      </c>
      <c r="H10" s="2">
        <f t="shared" si="5"/>
        <v>4.7619047619047619</v>
      </c>
      <c r="I10" s="3">
        <v>0.4</v>
      </c>
      <c r="J10" s="3">
        <v>0.4</v>
      </c>
      <c r="K10" s="3">
        <v>0.2</v>
      </c>
      <c r="L10" s="4">
        <v>10000</v>
      </c>
      <c r="M10" s="5">
        <f t="shared" si="4"/>
        <v>34733.333333333336</v>
      </c>
      <c r="N10" s="4">
        <f>SUM($M$5:M10)</f>
        <v>112963.49206349207</v>
      </c>
      <c r="O10" s="6">
        <f t="shared" si="0"/>
        <v>3.4733333333333336</v>
      </c>
      <c r="P10" s="6">
        <f t="shared" si="1"/>
        <v>11.296349206349207</v>
      </c>
    </row>
    <row r="11" spans="1:17">
      <c r="A11" t="s">
        <v>107</v>
      </c>
      <c r="B11">
        <v>18</v>
      </c>
      <c r="C11">
        <v>3.5</v>
      </c>
      <c r="D11">
        <v>1.75</v>
      </c>
      <c r="E11">
        <f t="shared" si="2"/>
        <v>19.75</v>
      </c>
      <c r="F11">
        <f t="shared" si="3"/>
        <v>21.5</v>
      </c>
      <c r="G11" s="2">
        <f t="shared" si="5"/>
        <v>5.0632911392405067</v>
      </c>
      <c r="H11" s="2">
        <f t="shared" si="5"/>
        <v>4.6511627906976747</v>
      </c>
      <c r="I11" s="3">
        <v>0.3</v>
      </c>
      <c r="J11" s="3">
        <v>0.4</v>
      </c>
      <c r="K11" s="3">
        <v>0.3</v>
      </c>
      <c r="L11" s="4">
        <v>10000</v>
      </c>
      <c r="M11" s="5">
        <f t="shared" si="4"/>
        <v>53753.333333333336</v>
      </c>
      <c r="N11" s="4">
        <f>SUM($M$5:M11)</f>
        <v>166716.82539682541</v>
      </c>
      <c r="O11" s="6">
        <f t="shared" si="0"/>
        <v>5.3753333333333337</v>
      </c>
      <c r="P11" s="6">
        <f t="shared" si="1"/>
        <v>16.671682539682543</v>
      </c>
    </row>
    <row r="12" spans="1:17">
      <c r="A12" t="s">
        <v>108</v>
      </c>
      <c r="B12">
        <v>18</v>
      </c>
      <c r="C12">
        <v>4</v>
      </c>
      <c r="D12">
        <v>2</v>
      </c>
      <c r="E12">
        <f t="shared" si="2"/>
        <v>20</v>
      </c>
      <c r="F12">
        <f t="shared" si="3"/>
        <v>22</v>
      </c>
      <c r="G12" s="2">
        <f t="shared" si="5"/>
        <v>5</v>
      </c>
      <c r="H12" s="2">
        <f t="shared" si="5"/>
        <v>4.5454545454545459</v>
      </c>
      <c r="I12" s="3">
        <v>0.2</v>
      </c>
      <c r="J12" s="3">
        <v>0.4</v>
      </c>
      <c r="K12" s="3">
        <v>0.4</v>
      </c>
      <c r="L12" s="4">
        <v>10000</v>
      </c>
      <c r="M12" s="5">
        <f t="shared" si="4"/>
        <v>91501.333333333343</v>
      </c>
      <c r="N12" s="4">
        <f>SUM($M$5:M12)</f>
        <v>258218.15873015876</v>
      </c>
      <c r="O12" s="6">
        <f t="shared" si="0"/>
        <v>9.1501333333333346</v>
      </c>
      <c r="P12" s="6">
        <f t="shared" si="1"/>
        <v>25.821815873015876</v>
      </c>
    </row>
    <row r="13" spans="1:17">
      <c r="A13" t="s">
        <v>109</v>
      </c>
      <c r="B13">
        <v>18</v>
      </c>
      <c r="C13">
        <v>4.5</v>
      </c>
      <c r="D13">
        <v>2.25</v>
      </c>
      <c r="E13">
        <f t="shared" si="2"/>
        <v>20.25</v>
      </c>
      <c r="F13">
        <f t="shared" si="3"/>
        <v>22.5</v>
      </c>
      <c r="G13" s="2">
        <f t="shared" si="5"/>
        <v>4.9382716049382713</v>
      </c>
      <c r="H13" s="2">
        <f t="shared" si="5"/>
        <v>4.4444444444444446</v>
      </c>
      <c r="I13" s="3">
        <v>0.1</v>
      </c>
      <c r="J13" s="3">
        <v>0.4</v>
      </c>
      <c r="K13" s="3">
        <v>0.5</v>
      </c>
      <c r="L13" s="4">
        <v>10000</v>
      </c>
      <c r="M13" s="5">
        <f t="shared" si="4"/>
        <v>195750.66666666669</v>
      </c>
      <c r="N13" s="4">
        <f>SUM($M$5:M13)</f>
        <v>453968.82539682544</v>
      </c>
      <c r="O13" s="6">
        <f t="shared" si="0"/>
        <v>19.575066666666668</v>
      </c>
      <c r="P13" s="6">
        <f t="shared" si="1"/>
        <v>45.396882539682544</v>
      </c>
    </row>
    <row r="14" spans="1:17">
      <c r="A14" t="s">
        <v>110</v>
      </c>
      <c r="B14">
        <v>18</v>
      </c>
      <c r="C14">
        <v>5</v>
      </c>
      <c r="D14">
        <v>2.5</v>
      </c>
      <c r="E14">
        <f t="shared" si="2"/>
        <v>20.5</v>
      </c>
      <c r="F14">
        <f t="shared" si="3"/>
        <v>23</v>
      </c>
      <c r="G14" s="2">
        <f t="shared" si="5"/>
        <v>4.8780487804878048</v>
      </c>
      <c r="H14" s="2">
        <f t="shared" si="5"/>
        <v>4.3478260869565215</v>
      </c>
      <c r="I14" s="3">
        <v>0.1</v>
      </c>
      <c r="J14" s="3">
        <v>0.3</v>
      </c>
      <c r="K14" s="3">
        <v>0.6</v>
      </c>
      <c r="L14" s="4">
        <v>10000</v>
      </c>
      <c r="M14" s="5">
        <f t="shared" si="4"/>
        <v>277450.40000000002</v>
      </c>
      <c r="N14" s="4">
        <f>SUM($M$5:M14)</f>
        <v>731419.22539682547</v>
      </c>
      <c r="O14" s="6">
        <f t="shared" si="0"/>
        <v>27.745040000000003</v>
      </c>
      <c r="P14" s="6">
        <f t="shared" si="1"/>
        <v>73.14192253968254</v>
      </c>
    </row>
    <row r="15" spans="1:17">
      <c r="A15" t="s">
        <v>111</v>
      </c>
      <c r="B15">
        <v>18</v>
      </c>
      <c r="C15">
        <v>5.5</v>
      </c>
      <c r="D15">
        <v>2.75</v>
      </c>
      <c r="E15">
        <f t="shared" si="2"/>
        <v>20.75</v>
      </c>
      <c r="F15">
        <f t="shared" si="3"/>
        <v>23.5</v>
      </c>
      <c r="G15" s="2">
        <f t="shared" si="5"/>
        <v>4.8192771084337354</v>
      </c>
      <c r="H15" s="2">
        <f t="shared" si="5"/>
        <v>4.2553191489361701</v>
      </c>
      <c r="I15" s="3">
        <v>0.1</v>
      </c>
      <c r="J15" s="3">
        <v>0.2</v>
      </c>
      <c r="K15" s="3">
        <v>0.7</v>
      </c>
      <c r="L15" s="4">
        <v>10000</v>
      </c>
      <c r="M15" s="5">
        <f t="shared" si="4"/>
        <v>364215.28</v>
      </c>
      <c r="N15" s="4">
        <f>SUM($M$5:M15)</f>
        <v>1095634.5053968255</v>
      </c>
      <c r="O15" s="6">
        <f t="shared" si="0"/>
        <v>36.421528000000002</v>
      </c>
      <c r="P15" s="6">
        <f t="shared" si="1"/>
        <v>109.56345053968255</v>
      </c>
    </row>
    <row r="16" spans="1:17">
      <c r="A16" t="s">
        <v>112</v>
      </c>
      <c r="B16">
        <v>18</v>
      </c>
      <c r="C16">
        <v>6</v>
      </c>
      <c r="D16">
        <v>3</v>
      </c>
      <c r="E16">
        <f t="shared" si="2"/>
        <v>21</v>
      </c>
      <c r="F16">
        <f t="shared" si="3"/>
        <v>24</v>
      </c>
      <c r="G16" s="2">
        <f t="shared" si="5"/>
        <v>4.7619047619047619</v>
      </c>
      <c r="H16" s="2">
        <f t="shared" si="5"/>
        <v>4.166666666666667</v>
      </c>
      <c r="I16" s="3">
        <v>0.1</v>
      </c>
      <c r="J16" s="3">
        <v>0.1</v>
      </c>
      <c r="K16" s="3">
        <v>0.8</v>
      </c>
      <c r="L16" s="4">
        <v>10000</v>
      </c>
      <c r="M16" s="5">
        <f t="shared" si="4"/>
        <v>471372.22400000005</v>
      </c>
      <c r="N16" s="4">
        <f>SUM($M$5:M16)</f>
        <v>1567006.7293968257</v>
      </c>
      <c r="O16" s="6">
        <f t="shared" si="0"/>
        <v>47.137222400000006</v>
      </c>
      <c r="P16" s="6">
        <f t="shared" si="1"/>
        <v>156.70067293968256</v>
      </c>
    </row>
    <row r="17" spans="1:16">
      <c r="A17" t="s">
        <v>113</v>
      </c>
      <c r="B17">
        <v>18</v>
      </c>
      <c r="C17">
        <v>6.5</v>
      </c>
      <c r="D17">
        <v>3.25</v>
      </c>
      <c r="E17">
        <f t="shared" si="2"/>
        <v>21.25</v>
      </c>
      <c r="F17">
        <f t="shared" si="3"/>
        <v>24.5</v>
      </c>
      <c r="G17" s="2">
        <f t="shared" si="5"/>
        <v>4.7058823529411766</v>
      </c>
      <c r="H17" s="2">
        <f t="shared" si="5"/>
        <v>4.0816326530612246</v>
      </c>
      <c r="I17" s="3">
        <v>0.1</v>
      </c>
      <c r="J17" s="3">
        <v>0</v>
      </c>
      <c r="K17" s="3">
        <v>0.9</v>
      </c>
      <c r="L17" s="4">
        <v>10000</v>
      </c>
      <c r="M17" s="5">
        <f t="shared" si="4"/>
        <v>614235.00160000008</v>
      </c>
      <c r="N17" s="4">
        <f>SUM($M$5:M17)</f>
        <v>2181241.7309968257</v>
      </c>
      <c r="O17" s="6">
        <f t="shared" si="0"/>
        <v>61.42350016000001</v>
      </c>
      <c r="P17" s="6">
        <f t="shared" si="1"/>
        <v>218.12417309968257</v>
      </c>
    </row>
    <row r="18" spans="1:16">
      <c r="A18" t="s">
        <v>114</v>
      </c>
      <c r="B18">
        <v>18</v>
      </c>
      <c r="C18">
        <v>7</v>
      </c>
      <c r="D18">
        <v>3.5</v>
      </c>
      <c r="E18">
        <f t="shared" si="2"/>
        <v>21.5</v>
      </c>
      <c r="F18">
        <f t="shared" si="3"/>
        <v>25</v>
      </c>
      <c r="G18" s="2">
        <f t="shared" si="5"/>
        <v>4.6511627906976747</v>
      </c>
      <c r="H18" s="2">
        <f t="shared" si="5"/>
        <v>4</v>
      </c>
      <c r="I18" s="3">
        <v>0.1</v>
      </c>
      <c r="J18" s="3">
        <v>0</v>
      </c>
      <c r="K18" s="3">
        <v>0.9</v>
      </c>
      <c r="L18" s="4">
        <v>10000</v>
      </c>
      <c r="M18" s="5">
        <f t="shared" si="4"/>
        <v>742811.50144000014</v>
      </c>
      <c r="N18" s="4">
        <f>SUM($M$5:M18)</f>
        <v>2924053.232436826</v>
      </c>
      <c r="O18" s="6">
        <f t="shared" si="0"/>
        <v>74.281150144000009</v>
      </c>
      <c r="P18" s="6">
        <f t="shared" si="1"/>
        <v>292.40532324368257</v>
      </c>
    </row>
    <row r="19" spans="1:16">
      <c r="A19" t="s">
        <v>115</v>
      </c>
      <c r="B19">
        <v>18</v>
      </c>
      <c r="C19">
        <v>7.5</v>
      </c>
      <c r="D19">
        <v>3.75</v>
      </c>
      <c r="E19">
        <f t="shared" si="2"/>
        <v>21.75</v>
      </c>
      <c r="F19">
        <f t="shared" si="3"/>
        <v>25.5</v>
      </c>
      <c r="G19" s="2">
        <f t="shared" si="5"/>
        <v>4.5977011494252871</v>
      </c>
      <c r="H19" s="2">
        <f t="shared" si="5"/>
        <v>3.9215686274509802</v>
      </c>
      <c r="I19" s="3">
        <v>0.1</v>
      </c>
      <c r="J19" s="3">
        <v>0</v>
      </c>
      <c r="K19" s="3">
        <v>0.9</v>
      </c>
      <c r="L19" s="4">
        <v>10000</v>
      </c>
      <c r="M19" s="5">
        <f t="shared" si="4"/>
        <v>858530.35129600018</v>
      </c>
      <c r="N19" s="4">
        <f>SUM($M$5:M19)</f>
        <v>3782583.5837328262</v>
      </c>
      <c r="O19" s="6">
        <f t="shared" si="0"/>
        <v>85.853035129600016</v>
      </c>
      <c r="P19" s="6">
        <f t="shared" si="1"/>
        <v>378.25835837328259</v>
      </c>
    </row>
    <row r="20" spans="1:16">
      <c r="A20" t="s">
        <v>116</v>
      </c>
      <c r="B20">
        <v>18</v>
      </c>
      <c r="C20">
        <v>8</v>
      </c>
      <c r="D20">
        <v>4</v>
      </c>
      <c r="E20">
        <f t="shared" si="2"/>
        <v>22</v>
      </c>
      <c r="F20">
        <f t="shared" si="3"/>
        <v>26</v>
      </c>
      <c r="G20" s="2">
        <f t="shared" si="5"/>
        <v>4.5454545454545459</v>
      </c>
      <c r="H20" s="2">
        <f t="shared" si="5"/>
        <v>3.8461538461538463</v>
      </c>
      <c r="I20" s="3">
        <v>0.1</v>
      </c>
      <c r="J20" s="3">
        <v>0</v>
      </c>
      <c r="K20" s="3">
        <v>0.9</v>
      </c>
      <c r="L20" s="4">
        <v>10000</v>
      </c>
      <c r="M20" s="5">
        <f t="shared" si="4"/>
        <v>962677.31616640021</v>
      </c>
      <c r="N20" s="4">
        <f>SUM($M$5:M20)</f>
        <v>4745260.8998992266</v>
      </c>
      <c r="O20" s="6">
        <f t="shared" si="0"/>
        <v>96.26773161664002</v>
      </c>
      <c r="P20" s="6">
        <f t="shared" si="1"/>
        <v>474.52608998992264</v>
      </c>
    </row>
    <row r="21" spans="1:16">
      <c r="A21" t="s">
        <v>117</v>
      </c>
      <c r="B21">
        <v>18</v>
      </c>
      <c r="C21">
        <v>8.5</v>
      </c>
      <c r="D21">
        <v>4.25</v>
      </c>
      <c r="E21">
        <f t="shared" si="2"/>
        <v>22.25</v>
      </c>
      <c r="F21">
        <f t="shared" si="3"/>
        <v>26.5</v>
      </c>
      <c r="G21" s="2">
        <f t="shared" si="5"/>
        <v>4.4943820224719104</v>
      </c>
      <c r="H21" s="2">
        <f t="shared" si="5"/>
        <v>3.7735849056603774</v>
      </c>
      <c r="I21" s="3">
        <v>0.1</v>
      </c>
      <c r="J21" s="3">
        <v>0</v>
      </c>
      <c r="K21" s="3">
        <v>0.9</v>
      </c>
      <c r="L21" s="4">
        <v>10000</v>
      </c>
      <c r="M21" s="5">
        <f t="shared" si="4"/>
        <v>1056409.5845497602</v>
      </c>
      <c r="N21" s="4">
        <f>SUM($M$5:M21)</f>
        <v>5801670.4844489871</v>
      </c>
      <c r="O21" s="6">
        <f t="shared" si="0"/>
        <v>105.64095845497602</v>
      </c>
      <c r="P21" s="6">
        <f t="shared" si="1"/>
        <v>580.16704844489868</v>
      </c>
    </row>
    <row r="22" spans="1:16">
      <c r="A22" t="s">
        <v>118</v>
      </c>
      <c r="B22">
        <v>18</v>
      </c>
      <c r="C22">
        <v>9</v>
      </c>
      <c r="D22">
        <v>4.5</v>
      </c>
      <c r="E22">
        <f t="shared" si="2"/>
        <v>22.5</v>
      </c>
      <c r="F22">
        <f t="shared" si="3"/>
        <v>27</v>
      </c>
      <c r="G22" s="2">
        <f t="shared" si="5"/>
        <v>4.4444444444444446</v>
      </c>
      <c r="H22" s="2">
        <f t="shared" si="5"/>
        <v>3.7037037037037037</v>
      </c>
      <c r="I22" s="3">
        <v>0.1</v>
      </c>
      <c r="J22" s="3">
        <v>0</v>
      </c>
      <c r="K22" s="3">
        <v>0.9</v>
      </c>
      <c r="L22" s="4">
        <v>10000</v>
      </c>
      <c r="M22" s="5">
        <f t="shared" si="4"/>
        <v>1140768.6260947841</v>
      </c>
      <c r="N22" s="4">
        <f>SUM($M$5:M22)</f>
        <v>6942439.1105437707</v>
      </c>
      <c r="O22" s="6">
        <f t="shared" si="0"/>
        <v>114.07686260947841</v>
      </c>
      <c r="P22" s="6">
        <f t="shared" si="1"/>
        <v>694.24391105437712</v>
      </c>
    </row>
    <row r="23" spans="1:16">
      <c r="A23" t="s">
        <v>119</v>
      </c>
      <c r="B23">
        <v>18</v>
      </c>
      <c r="C23">
        <v>9.5</v>
      </c>
      <c r="D23">
        <v>4.75</v>
      </c>
      <c r="E23">
        <f t="shared" si="2"/>
        <v>22.75</v>
      </c>
      <c r="F23">
        <f t="shared" si="3"/>
        <v>27.5</v>
      </c>
      <c r="G23" s="2">
        <f t="shared" si="5"/>
        <v>4.395604395604396</v>
      </c>
      <c r="H23" s="2">
        <f t="shared" si="5"/>
        <v>3.6363636363636362</v>
      </c>
      <c r="I23" s="3">
        <v>0.1</v>
      </c>
      <c r="J23" s="3">
        <v>0</v>
      </c>
      <c r="K23" s="3">
        <v>0.9</v>
      </c>
      <c r="L23" s="4">
        <v>10000</v>
      </c>
      <c r="M23" s="5">
        <f t="shared" si="4"/>
        <v>1216691.7634853057</v>
      </c>
      <c r="N23" s="4">
        <f>SUM($M$5:M23)</f>
        <v>8159130.8740290767</v>
      </c>
      <c r="O23" s="6">
        <f t="shared" si="0"/>
        <v>121.66917634853057</v>
      </c>
      <c r="P23" s="6">
        <f t="shared" si="1"/>
        <v>815.91308740290765</v>
      </c>
    </row>
    <row r="24" spans="1:16">
      <c r="A24" t="s">
        <v>120</v>
      </c>
      <c r="B24">
        <v>18</v>
      </c>
      <c r="C24">
        <v>10</v>
      </c>
      <c r="D24">
        <v>5</v>
      </c>
      <c r="E24">
        <f t="shared" si="2"/>
        <v>23</v>
      </c>
      <c r="F24">
        <f t="shared" si="3"/>
        <v>28</v>
      </c>
      <c r="G24" s="2">
        <f t="shared" si="5"/>
        <v>4.3478260869565215</v>
      </c>
      <c r="H24" s="2">
        <f t="shared" si="5"/>
        <v>3.5714285714285716</v>
      </c>
      <c r="I24" s="3">
        <v>0.1</v>
      </c>
      <c r="J24" s="3">
        <v>0</v>
      </c>
      <c r="K24" s="3">
        <v>0.9</v>
      </c>
      <c r="L24" s="4">
        <v>10000</v>
      </c>
      <c r="M24" s="5">
        <f t="shared" si="4"/>
        <v>1285022.5871367753</v>
      </c>
      <c r="N24" s="4">
        <f>SUM($M$5:M24)</f>
        <v>9444153.4611658528</v>
      </c>
      <c r="O24" s="6">
        <f t="shared" si="0"/>
        <v>128.50225871367752</v>
      </c>
      <c r="P24" s="6">
        <f t="shared" si="1"/>
        <v>944.41534611658528</v>
      </c>
    </row>
    <row r="25" spans="1:16">
      <c r="K2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Q28"/>
  <sheetViews>
    <sheetView tabSelected="1" workbookViewId="0">
      <selection activeCell="E32" sqref="E32"/>
    </sheetView>
  </sheetViews>
  <sheetFormatPr defaultRowHeight="15"/>
  <cols>
    <col min="1" max="1" width="16.28515625" customWidth="1"/>
    <col min="5" max="5" width="10.28515625" bestFit="1" customWidth="1"/>
    <col min="8" max="8" width="9.5703125" bestFit="1" customWidth="1"/>
    <col min="9" max="9" width="10.140625" customWidth="1"/>
    <col min="11" max="11" width="13.140625" customWidth="1"/>
    <col min="13" max="13" width="14.140625" customWidth="1"/>
    <col min="14" max="14" width="13.42578125" customWidth="1"/>
    <col min="15" max="15" width="12.7109375" customWidth="1"/>
    <col min="16" max="16" width="12.5703125" customWidth="1"/>
  </cols>
  <sheetData>
    <row r="3" spans="1:17" ht="43.5" customHeight="1">
      <c r="A3" t="s">
        <v>0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4</v>
      </c>
      <c r="G3" s="1" t="s">
        <v>31</v>
      </c>
      <c r="H3" s="1" t="s">
        <v>32</v>
      </c>
      <c r="I3" s="1" t="s">
        <v>23</v>
      </c>
      <c r="J3" s="1" t="s">
        <v>25</v>
      </c>
      <c r="K3" s="1" t="s">
        <v>24</v>
      </c>
      <c r="L3" s="1" t="s">
        <v>26</v>
      </c>
      <c r="M3" s="1" t="s">
        <v>27</v>
      </c>
      <c r="N3" s="1" t="s">
        <v>163</v>
      </c>
      <c r="O3" s="1" t="s">
        <v>29</v>
      </c>
      <c r="P3" s="1" t="s">
        <v>30</v>
      </c>
      <c r="Q3" s="1" t="s">
        <v>28</v>
      </c>
    </row>
    <row r="4" spans="1:17">
      <c r="A4" t="s">
        <v>54</v>
      </c>
      <c r="B4">
        <v>50</v>
      </c>
      <c r="C4">
        <v>0</v>
      </c>
      <c r="D4">
        <v>0</v>
      </c>
      <c r="E4">
        <f>B4+D4</f>
        <v>50</v>
      </c>
      <c r="F4">
        <f>B4+C4</f>
        <v>50</v>
      </c>
      <c r="G4" s="2">
        <f>100/E4</f>
        <v>2</v>
      </c>
      <c r="H4" s="2">
        <f>100/F4</f>
        <v>2</v>
      </c>
      <c r="I4" s="3">
        <v>1</v>
      </c>
      <c r="J4" s="3">
        <v>0</v>
      </c>
      <c r="K4">
        <v>0</v>
      </c>
      <c r="L4" s="4">
        <v>10000</v>
      </c>
      <c r="M4" s="4">
        <v>0</v>
      </c>
      <c r="N4" s="4">
        <v>0</v>
      </c>
      <c r="O4" s="6">
        <f t="shared" ref="O4:O24" si="0">M4/($Q$4*L4)</f>
        <v>0</v>
      </c>
      <c r="P4" s="6">
        <f t="shared" ref="P4:P24" si="1">N4/($Q$4*L4)</f>
        <v>0</v>
      </c>
      <c r="Q4">
        <v>1</v>
      </c>
    </row>
    <row r="5" spans="1:17">
      <c r="A5" t="s">
        <v>55</v>
      </c>
      <c r="B5">
        <v>50</v>
      </c>
      <c r="C5">
        <v>2</v>
      </c>
      <c r="D5">
        <v>1</v>
      </c>
      <c r="E5">
        <f t="shared" ref="E5:E24" si="2">B5+D5</f>
        <v>51</v>
      </c>
      <c r="F5">
        <f t="shared" ref="F5:F24" si="3">B5+C5</f>
        <v>52</v>
      </c>
      <c r="G5" s="2">
        <f>100/E5</f>
        <v>1.9607843137254901</v>
      </c>
      <c r="H5" s="2">
        <f>100/F5</f>
        <v>1.9230769230769231</v>
      </c>
      <c r="I5" s="3">
        <v>0.9</v>
      </c>
      <c r="J5" s="3">
        <v>0.1</v>
      </c>
      <c r="K5">
        <v>0</v>
      </c>
      <c r="L5" s="4">
        <v>10000</v>
      </c>
      <c r="M5" s="5">
        <f t="shared" ref="M5:M24" si="4">((L5/(L5*I5))*L5)+(K5*M4)+(K5*((L5/(L5*I5))*L5))</f>
        <v>11111.111111111111</v>
      </c>
      <c r="N5" s="4">
        <f>SUM($M$5:M5)</f>
        <v>11111.111111111111</v>
      </c>
      <c r="O5" s="6">
        <f t="shared" si="0"/>
        <v>1.1111111111111112</v>
      </c>
      <c r="P5" s="6">
        <f t="shared" si="1"/>
        <v>1.1111111111111112</v>
      </c>
    </row>
    <row r="6" spans="1:17">
      <c r="A6" t="s">
        <v>56</v>
      </c>
      <c r="B6">
        <v>50</v>
      </c>
      <c r="C6">
        <v>4</v>
      </c>
      <c r="D6">
        <v>2</v>
      </c>
      <c r="E6">
        <f t="shared" si="2"/>
        <v>52</v>
      </c>
      <c r="F6">
        <f t="shared" si="3"/>
        <v>54</v>
      </c>
      <c r="G6" s="2">
        <f t="shared" ref="G6:H24" si="5">100/E6</f>
        <v>1.9230769230769231</v>
      </c>
      <c r="H6" s="2">
        <f t="shared" si="5"/>
        <v>1.8518518518518519</v>
      </c>
      <c r="I6" s="3">
        <v>0.8</v>
      </c>
      <c r="J6" s="3">
        <v>0.2</v>
      </c>
      <c r="K6">
        <v>0</v>
      </c>
      <c r="L6" s="4">
        <v>10000</v>
      </c>
      <c r="M6" s="5">
        <f t="shared" si="4"/>
        <v>12500</v>
      </c>
      <c r="N6" s="4">
        <f>SUM($M$5:M6)</f>
        <v>23611.111111111109</v>
      </c>
      <c r="O6" s="6">
        <f t="shared" si="0"/>
        <v>1.25</v>
      </c>
      <c r="P6" s="6">
        <f t="shared" si="1"/>
        <v>2.3611111111111112</v>
      </c>
    </row>
    <row r="7" spans="1:17">
      <c r="A7" t="s">
        <v>57</v>
      </c>
      <c r="B7">
        <v>50</v>
      </c>
      <c r="C7">
        <v>6</v>
      </c>
      <c r="D7">
        <v>3</v>
      </c>
      <c r="E7">
        <f t="shared" si="2"/>
        <v>53</v>
      </c>
      <c r="F7">
        <f t="shared" si="3"/>
        <v>56</v>
      </c>
      <c r="G7" s="2">
        <f t="shared" si="5"/>
        <v>1.8867924528301887</v>
      </c>
      <c r="H7" s="2">
        <f t="shared" si="5"/>
        <v>1.7857142857142858</v>
      </c>
      <c r="I7" s="3">
        <v>0.7</v>
      </c>
      <c r="J7" s="3">
        <v>0.3</v>
      </c>
      <c r="K7">
        <v>0</v>
      </c>
      <c r="L7" s="4">
        <v>10000</v>
      </c>
      <c r="M7" s="5">
        <f t="shared" si="4"/>
        <v>14285.714285714286</v>
      </c>
      <c r="N7" s="4">
        <f>SUM($M$5:M7)</f>
        <v>37896.825396825399</v>
      </c>
      <c r="O7" s="6">
        <f t="shared" si="0"/>
        <v>1.4285714285714286</v>
      </c>
      <c r="P7" s="6">
        <f t="shared" si="1"/>
        <v>3.78968253968254</v>
      </c>
    </row>
    <row r="8" spans="1:17">
      <c r="A8" t="s">
        <v>58</v>
      </c>
      <c r="B8">
        <v>50</v>
      </c>
      <c r="C8">
        <v>8</v>
      </c>
      <c r="D8">
        <v>4</v>
      </c>
      <c r="E8">
        <f t="shared" si="2"/>
        <v>54</v>
      </c>
      <c r="F8">
        <f t="shared" si="3"/>
        <v>58</v>
      </c>
      <c r="G8" s="2">
        <f t="shared" si="5"/>
        <v>1.8518518518518519</v>
      </c>
      <c r="H8" s="2">
        <f t="shared" si="5"/>
        <v>1.7241379310344827</v>
      </c>
      <c r="I8" s="3">
        <v>0.6</v>
      </c>
      <c r="J8" s="3">
        <v>0.4</v>
      </c>
      <c r="K8">
        <v>0</v>
      </c>
      <c r="L8" s="4">
        <v>10000</v>
      </c>
      <c r="M8" s="5">
        <f t="shared" si="4"/>
        <v>16666.666666666668</v>
      </c>
      <c r="N8" s="4">
        <f>SUM($M$5:M8)</f>
        <v>54563.492063492071</v>
      </c>
      <c r="O8" s="6">
        <f t="shared" si="0"/>
        <v>1.6666666666666667</v>
      </c>
      <c r="P8" s="6">
        <f t="shared" si="1"/>
        <v>5.4563492063492074</v>
      </c>
    </row>
    <row r="9" spans="1:17">
      <c r="A9" t="s">
        <v>59</v>
      </c>
      <c r="B9">
        <v>50</v>
      </c>
      <c r="C9">
        <v>10</v>
      </c>
      <c r="D9">
        <v>5</v>
      </c>
      <c r="E9">
        <f t="shared" si="2"/>
        <v>55</v>
      </c>
      <c r="F9">
        <f t="shared" si="3"/>
        <v>60</v>
      </c>
      <c r="G9" s="2">
        <f t="shared" si="5"/>
        <v>1.8181818181818181</v>
      </c>
      <c r="H9" s="2">
        <f t="shared" si="5"/>
        <v>1.6666666666666667</v>
      </c>
      <c r="I9" s="3">
        <v>0.5</v>
      </c>
      <c r="J9" s="3">
        <v>0.4</v>
      </c>
      <c r="K9" s="3">
        <v>0.1</v>
      </c>
      <c r="L9" s="4">
        <v>10000</v>
      </c>
      <c r="M9" s="5">
        <f t="shared" si="4"/>
        <v>23666.666666666668</v>
      </c>
      <c r="N9" s="4">
        <f>SUM($M$5:M9)</f>
        <v>78230.158730158742</v>
      </c>
      <c r="O9" s="6">
        <f t="shared" si="0"/>
        <v>2.3666666666666667</v>
      </c>
      <c r="P9" s="6">
        <f t="shared" si="1"/>
        <v>7.8230158730158745</v>
      </c>
    </row>
    <row r="10" spans="1:17">
      <c r="A10" t="s">
        <v>60</v>
      </c>
      <c r="B10">
        <v>50</v>
      </c>
      <c r="C10">
        <v>12</v>
      </c>
      <c r="D10">
        <v>6</v>
      </c>
      <c r="E10">
        <f t="shared" si="2"/>
        <v>56</v>
      </c>
      <c r="F10">
        <f t="shared" si="3"/>
        <v>62</v>
      </c>
      <c r="G10" s="2">
        <f t="shared" si="5"/>
        <v>1.7857142857142858</v>
      </c>
      <c r="H10" s="2">
        <f t="shared" si="5"/>
        <v>1.6129032258064515</v>
      </c>
      <c r="I10" s="3">
        <v>0.4</v>
      </c>
      <c r="J10" s="3">
        <v>0.4</v>
      </c>
      <c r="K10" s="3">
        <v>0.2</v>
      </c>
      <c r="L10" s="4">
        <v>10000</v>
      </c>
      <c r="M10" s="5">
        <f t="shared" si="4"/>
        <v>34733.333333333336</v>
      </c>
      <c r="N10" s="4">
        <f>SUM($M$5:M10)</f>
        <v>112963.49206349207</v>
      </c>
      <c r="O10" s="6">
        <f t="shared" si="0"/>
        <v>3.4733333333333336</v>
      </c>
      <c r="P10" s="6">
        <f t="shared" si="1"/>
        <v>11.296349206349207</v>
      </c>
    </row>
    <row r="11" spans="1:17">
      <c r="A11" t="s">
        <v>61</v>
      </c>
      <c r="B11">
        <v>50</v>
      </c>
      <c r="C11">
        <v>14</v>
      </c>
      <c r="D11">
        <v>7</v>
      </c>
      <c r="E11">
        <f t="shared" si="2"/>
        <v>57</v>
      </c>
      <c r="F11">
        <f t="shared" si="3"/>
        <v>64</v>
      </c>
      <c r="G11" s="2">
        <f t="shared" si="5"/>
        <v>1.7543859649122806</v>
      </c>
      <c r="H11" s="2">
        <f t="shared" si="5"/>
        <v>1.5625</v>
      </c>
      <c r="I11" s="3">
        <v>0.3</v>
      </c>
      <c r="J11" s="3">
        <v>0.4</v>
      </c>
      <c r="K11" s="3">
        <v>0.3</v>
      </c>
      <c r="L11" s="4">
        <v>10000</v>
      </c>
      <c r="M11" s="5">
        <f t="shared" si="4"/>
        <v>53753.333333333336</v>
      </c>
      <c r="N11" s="4">
        <f>SUM($M$5:M11)</f>
        <v>166716.82539682541</v>
      </c>
      <c r="O11" s="6">
        <f t="shared" si="0"/>
        <v>5.3753333333333337</v>
      </c>
      <c r="P11" s="6">
        <f t="shared" si="1"/>
        <v>16.671682539682543</v>
      </c>
    </row>
    <row r="12" spans="1:17">
      <c r="A12" t="s">
        <v>62</v>
      </c>
      <c r="B12">
        <v>50</v>
      </c>
      <c r="C12">
        <v>16</v>
      </c>
      <c r="D12">
        <v>8</v>
      </c>
      <c r="E12">
        <f t="shared" si="2"/>
        <v>58</v>
      </c>
      <c r="F12">
        <f t="shared" si="3"/>
        <v>66</v>
      </c>
      <c r="G12" s="2">
        <f t="shared" si="5"/>
        <v>1.7241379310344827</v>
      </c>
      <c r="H12" s="2">
        <f t="shared" si="5"/>
        <v>1.5151515151515151</v>
      </c>
      <c r="I12" s="3">
        <v>0.2</v>
      </c>
      <c r="J12" s="3">
        <v>0.4</v>
      </c>
      <c r="K12" s="3">
        <v>0.4</v>
      </c>
      <c r="L12" s="4">
        <v>10000</v>
      </c>
      <c r="M12" s="5">
        <f t="shared" si="4"/>
        <v>91501.333333333343</v>
      </c>
      <c r="N12" s="4">
        <f>SUM($M$5:M12)</f>
        <v>258218.15873015876</v>
      </c>
      <c r="O12" s="6">
        <f t="shared" si="0"/>
        <v>9.1501333333333346</v>
      </c>
      <c r="P12" s="6">
        <f t="shared" si="1"/>
        <v>25.821815873015876</v>
      </c>
    </row>
    <row r="13" spans="1:17">
      <c r="A13" t="s">
        <v>63</v>
      </c>
      <c r="B13">
        <v>50</v>
      </c>
      <c r="C13">
        <v>18</v>
      </c>
      <c r="D13">
        <v>9</v>
      </c>
      <c r="E13">
        <f t="shared" si="2"/>
        <v>59</v>
      </c>
      <c r="F13">
        <f t="shared" si="3"/>
        <v>68</v>
      </c>
      <c r="G13" s="2">
        <f t="shared" si="5"/>
        <v>1.6949152542372881</v>
      </c>
      <c r="H13" s="2">
        <f t="shared" si="5"/>
        <v>1.4705882352941178</v>
      </c>
      <c r="I13" s="3">
        <v>0.1</v>
      </c>
      <c r="J13" s="3">
        <v>0.4</v>
      </c>
      <c r="K13" s="3">
        <v>0.5</v>
      </c>
      <c r="L13" s="4">
        <v>10000</v>
      </c>
      <c r="M13" s="5">
        <f t="shared" si="4"/>
        <v>195750.66666666669</v>
      </c>
      <c r="N13" s="4">
        <f>SUM($M$5:M13)</f>
        <v>453968.82539682544</v>
      </c>
      <c r="O13" s="6">
        <f t="shared" si="0"/>
        <v>19.575066666666668</v>
      </c>
      <c r="P13" s="6">
        <f t="shared" si="1"/>
        <v>45.396882539682544</v>
      </c>
    </row>
    <row r="14" spans="1:17">
      <c r="A14" t="s">
        <v>64</v>
      </c>
      <c r="B14">
        <v>50</v>
      </c>
      <c r="C14">
        <v>20</v>
      </c>
      <c r="D14">
        <v>10</v>
      </c>
      <c r="E14">
        <f t="shared" si="2"/>
        <v>60</v>
      </c>
      <c r="F14">
        <f t="shared" si="3"/>
        <v>70</v>
      </c>
      <c r="G14" s="2">
        <f t="shared" si="5"/>
        <v>1.6666666666666667</v>
      </c>
      <c r="H14" s="2">
        <f t="shared" si="5"/>
        <v>1.4285714285714286</v>
      </c>
      <c r="I14" s="3">
        <v>0.1</v>
      </c>
      <c r="J14" s="3">
        <v>0.3</v>
      </c>
      <c r="K14" s="3">
        <v>0.6</v>
      </c>
      <c r="L14" s="4">
        <v>10000</v>
      </c>
      <c r="M14" s="5">
        <f t="shared" si="4"/>
        <v>277450.40000000002</v>
      </c>
      <c r="N14" s="4">
        <f>SUM($M$5:M14)</f>
        <v>731419.22539682547</v>
      </c>
      <c r="O14" s="6">
        <f t="shared" si="0"/>
        <v>27.745040000000003</v>
      </c>
      <c r="P14" s="6">
        <f t="shared" si="1"/>
        <v>73.14192253968254</v>
      </c>
    </row>
    <row r="15" spans="1:17">
      <c r="A15" t="s">
        <v>65</v>
      </c>
      <c r="B15">
        <v>50</v>
      </c>
      <c r="C15">
        <v>22</v>
      </c>
      <c r="D15">
        <v>11</v>
      </c>
      <c r="E15">
        <f t="shared" si="2"/>
        <v>61</v>
      </c>
      <c r="F15">
        <f t="shared" si="3"/>
        <v>72</v>
      </c>
      <c r="G15" s="2">
        <f t="shared" si="5"/>
        <v>1.639344262295082</v>
      </c>
      <c r="H15" s="2">
        <f t="shared" si="5"/>
        <v>1.3888888888888888</v>
      </c>
      <c r="I15" s="3">
        <v>0.1</v>
      </c>
      <c r="J15" s="3">
        <v>0.2</v>
      </c>
      <c r="K15" s="3">
        <v>0.7</v>
      </c>
      <c r="L15" s="4">
        <v>10000</v>
      </c>
      <c r="M15" s="5">
        <f t="shared" si="4"/>
        <v>364215.28</v>
      </c>
      <c r="N15" s="4">
        <f>SUM($M$5:M15)</f>
        <v>1095634.5053968255</v>
      </c>
      <c r="O15" s="6">
        <f t="shared" si="0"/>
        <v>36.421528000000002</v>
      </c>
      <c r="P15" s="6">
        <f t="shared" si="1"/>
        <v>109.56345053968255</v>
      </c>
    </row>
    <row r="16" spans="1:17">
      <c r="A16" t="s">
        <v>66</v>
      </c>
      <c r="B16">
        <v>50</v>
      </c>
      <c r="C16">
        <v>24</v>
      </c>
      <c r="D16">
        <v>12</v>
      </c>
      <c r="E16">
        <f t="shared" si="2"/>
        <v>62</v>
      </c>
      <c r="F16">
        <f t="shared" si="3"/>
        <v>74</v>
      </c>
      <c r="G16" s="2">
        <f t="shared" si="5"/>
        <v>1.6129032258064515</v>
      </c>
      <c r="H16" s="2">
        <f t="shared" si="5"/>
        <v>1.3513513513513513</v>
      </c>
      <c r="I16" s="3">
        <v>0.1</v>
      </c>
      <c r="J16" s="3">
        <v>0.1</v>
      </c>
      <c r="K16" s="3">
        <v>0.8</v>
      </c>
      <c r="L16" s="4">
        <v>10000</v>
      </c>
      <c r="M16" s="5">
        <f t="shared" si="4"/>
        <v>471372.22400000005</v>
      </c>
      <c r="N16" s="4">
        <f>SUM($M$5:M16)</f>
        <v>1567006.7293968257</v>
      </c>
      <c r="O16" s="6">
        <f t="shared" si="0"/>
        <v>47.137222400000006</v>
      </c>
      <c r="P16" s="6">
        <f t="shared" si="1"/>
        <v>156.70067293968256</v>
      </c>
    </row>
    <row r="17" spans="1:16">
      <c r="A17" t="s">
        <v>67</v>
      </c>
      <c r="B17">
        <v>50</v>
      </c>
      <c r="C17">
        <v>26</v>
      </c>
      <c r="D17">
        <v>13</v>
      </c>
      <c r="E17">
        <f t="shared" si="2"/>
        <v>63</v>
      </c>
      <c r="F17">
        <f t="shared" si="3"/>
        <v>76</v>
      </c>
      <c r="G17" s="2">
        <f t="shared" si="5"/>
        <v>1.5873015873015872</v>
      </c>
      <c r="H17" s="2">
        <f t="shared" si="5"/>
        <v>1.3157894736842106</v>
      </c>
      <c r="I17" s="3">
        <v>0.1</v>
      </c>
      <c r="J17" s="3">
        <v>0</v>
      </c>
      <c r="K17" s="3">
        <v>0.9</v>
      </c>
      <c r="L17" s="4">
        <v>10000</v>
      </c>
      <c r="M17" s="5">
        <f t="shared" si="4"/>
        <v>614235.00160000008</v>
      </c>
      <c r="N17" s="4">
        <f>SUM($M$5:M17)</f>
        <v>2181241.7309968257</v>
      </c>
      <c r="O17" s="6">
        <f t="shared" si="0"/>
        <v>61.42350016000001</v>
      </c>
      <c r="P17" s="6">
        <f t="shared" si="1"/>
        <v>218.12417309968257</v>
      </c>
    </row>
    <row r="18" spans="1:16">
      <c r="A18" t="s">
        <v>68</v>
      </c>
      <c r="B18">
        <v>50</v>
      </c>
      <c r="C18">
        <v>28</v>
      </c>
      <c r="D18">
        <v>14</v>
      </c>
      <c r="E18">
        <f t="shared" si="2"/>
        <v>64</v>
      </c>
      <c r="F18">
        <f t="shared" si="3"/>
        <v>78</v>
      </c>
      <c r="G18" s="2">
        <f t="shared" si="5"/>
        <v>1.5625</v>
      </c>
      <c r="H18" s="2">
        <f t="shared" si="5"/>
        <v>1.2820512820512822</v>
      </c>
      <c r="I18" s="3">
        <v>0.1</v>
      </c>
      <c r="J18" s="3">
        <v>0</v>
      </c>
      <c r="K18" s="3">
        <v>0.9</v>
      </c>
      <c r="L18" s="4">
        <v>10000</v>
      </c>
      <c r="M18" s="5">
        <f t="shared" si="4"/>
        <v>742811.50144000014</v>
      </c>
      <c r="N18" s="4">
        <f>SUM($M$5:M18)</f>
        <v>2924053.232436826</v>
      </c>
      <c r="O18" s="6">
        <f t="shared" si="0"/>
        <v>74.281150144000009</v>
      </c>
      <c r="P18" s="6">
        <f t="shared" si="1"/>
        <v>292.40532324368257</v>
      </c>
    </row>
    <row r="19" spans="1:16">
      <c r="A19" t="s">
        <v>69</v>
      </c>
      <c r="B19">
        <v>50</v>
      </c>
      <c r="C19">
        <v>30</v>
      </c>
      <c r="D19">
        <v>15</v>
      </c>
      <c r="E19">
        <f t="shared" si="2"/>
        <v>65</v>
      </c>
      <c r="F19">
        <f t="shared" si="3"/>
        <v>80</v>
      </c>
      <c r="G19" s="2">
        <f t="shared" si="5"/>
        <v>1.5384615384615385</v>
      </c>
      <c r="H19" s="2">
        <f t="shared" si="5"/>
        <v>1.25</v>
      </c>
      <c r="I19" s="3">
        <v>0.1</v>
      </c>
      <c r="J19" s="3">
        <v>0</v>
      </c>
      <c r="K19" s="3">
        <v>0.9</v>
      </c>
      <c r="L19" s="4">
        <v>10000</v>
      </c>
      <c r="M19" s="5">
        <f t="shared" si="4"/>
        <v>858530.35129600018</v>
      </c>
      <c r="N19" s="4">
        <f>SUM($M$5:M19)</f>
        <v>3782583.5837328262</v>
      </c>
      <c r="O19" s="6">
        <f t="shared" si="0"/>
        <v>85.853035129600016</v>
      </c>
      <c r="P19" s="6">
        <f t="shared" si="1"/>
        <v>378.25835837328259</v>
      </c>
    </row>
    <row r="20" spans="1:16">
      <c r="A20" t="s">
        <v>70</v>
      </c>
      <c r="B20">
        <v>50</v>
      </c>
      <c r="C20">
        <v>32</v>
      </c>
      <c r="D20">
        <v>16</v>
      </c>
      <c r="E20">
        <f t="shared" si="2"/>
        <v>66</v>
      </c>
      <c r="F20">
        <f t="shared" si="3"/>
        <v>82</v>
      </c>
      <c r="G20" s="2">
        <f t="shared" si="5"/>
        <v>1.5151515151515151</v>
      </c>
      <c r="H20" s="2">
        <f t="shared" si="5"/>
        <v>1.2195121951219512</v>
      </c>
      <c r="I20" s="3">
        <v>0.1</v>
      </c>
      <c r="J20" s="3">
        <v>0</v>
      </c>
      <c r="K20" s="3">
        <v>0.9</v>
      </c>
      <c r="L20" s="4">
        <v>10000</v>
      </c>
      <c r="M20" s="5">
        <f t="shared" si="4"/>
        <v>962677.31616640021</v>
      </c>
      <c r="N20" s="4">
        <f>SUM($M$5:M20)</f>
        <v>4745260.8998992266</v>
      </c>
      <c r="O20" s="6">
        <f t="shared" si="0"/>
        <v>96.26773161664002</v>
      </c>
      <c r="P20" s="6">
        <f t="shared" si="1"/>
        <v>474.52608998992264</v>
      </c>
    </row>
    <row r="21" spans="1:16">
      <c r="A21" t="s">
        <v>71</v>
      </c>
      <c r="B21">
        <v>50</v>
      </c>
      <c r="C21">
        <v>34</v>
      </c>
      <c r="D21">
        <v>17</v>
      </c>
      <c r="E21">
        <f t="shared" si="2"/>
        <v>67</v>
      </c>
      <c r="F21">
        <f t="shared" si="3"/>
        <v>84</v>
      </c>
      <c r="G21" s="2">
        <f t="shared" si="5"/>
        <v>1.4925373134328359</v>
      </c>
      <c r="H21" s="2">
        <f t="shared" si="5"/>
        <v>1.1904761904761905</v>
      </c>
      <c r="I21" s="3">
        <v>0.1</v>
      </c>
      <c r="J21" s="3">
        <v>0</v>
      </c>
      <c r="K21" s="3">
        <v>0.9</v>
      </c>
      <c r="L21" s="4">
        <v>10000</v>
      </c>
      <c r="M21" s="5">
        <f t="shared" si="4"/>
        <v>1056409.5845497602</v>
      </c>
      <c r="N21" s="4">
        <f>SUM($M$5:M21)</f>
        <v>5801670.4844489871</v>
      </c>
      <c r="O21" s="6">
        <f t="shared" si="0"/>
        <v>105.64095845497602</v>
      </c>
      <c r="P21" s="6">
        <f t="shared" si="1"/>
        <v>580.16704844489868</v>
      </c>
    </row>
    <row r="22" spans="1:16">
      <c r="A22" t="s">
        <v>72</v>
      </c>
      <c r="B22">
        <v>50</v>
      </c>
      <c r="C22">
        <v>36</v>
      </c>
      <c r="D22">
        <v>18</v>
      </c>
      <c r="E22">
        <f t="shared" si="2"/>
        <v>68</v>
      </c>
      <c r="F22">
        <f t="shared" si="3"/>
        <v>86</v>
      </c>
      <c r="G22" s="2">
        <f t="shared" si="5"/>
        <v>1.4705882352941178</v>
      </c>
      <c r="H22" s="2">
        <f t="shared" si="5"/>
        <v>1.1627906976744187</v>
      </c>
      <c r="I22" s="3">
        <v>0.1</v>
      </c>
      <c r="J22" s="3">
        <v>0</v>
      </c>
      <c r="K22" s="3">
        <v>0.9</v>
      </c>
      <c r="L22" s="4">
        <v>10000</v>
      </c>
      <c r="M22" s="5">
        <f t="shared" si="4"/>
        <v>1140768.6260947841</v>
      </c>
      <c r="N22" s="4">
        <f>SUM($M$5:M22)</f>
        <v>6942439.1105437707</v>
      </c>
      <c r="O22" s="6">
        <f t="shared" si="0"/>
        <v>114.07686260947841</v>
      </c>
      <c r="P22" s="6">
        <f t="shared" si="1"/>
        <v>694.24391105437712</v>
      </c>
    </row>
    <row r="23" spans="1:16">
      <c r="A23" t="s">
        <v>73</v>
      </c>
      <c r="B23">
        <v>50</v>
      </c>
      <c r="C23">
        <v>38</v>
      </c>
      <c r="D23">
        <v>19</v>
      </c>
      <c r="E23">
        <f t="shared" si="2"/>
        <v>69</v>
      </c>
      <c r="F23">
        <f t="shared" si="3"/>
        <v>88</v>
      </c>
      <c r="G23" s="2">
        <f t="shared" si="5"/>
        <v>1.4492753623188406</v>
      </c>
      <c r="H23" s="2">
        <f t="shared" si="5"/>
        <v>1.1363636363636365</v>
      </c>
      <c r="I23" s="3">
        <v>0.1</v>
      </c>
      <c r="J23" s="3">
        <v>0</v>
      </c>
      <c r="K23" s="3">
        <v>0.9</v>
      </c>
      <c r="L23" s="4">
        <v>10000</v>
      </c>
      <c r="M23" s="5">
        <f t="shared" si="4"/>
        <v>1216691.7634853057</v>
      </c>
      <c r="N23" s="4">
        <f>SUM($M$5:M23)</f>
        <v>8159130.8740290767</v>
      </c>
      <c r="O23" s="6">
        <f t="shared" si="0"/>
        <v>121.66917634853057</v>
      </c>
      <c r="P23" s="6">
        <f t="shared" si="1"/>
        <v>815.91308740290765</v>
      </c>
    </row>
    <row r="24" spans="1:16">
      <c r="A24" t="s">
        <v>74</v>
      </c>
      <c r="B24">
        <v>50</v>
      </c>
      <c r="C24">
        <v>40</v>
      </c>
      <c r="D24">
        <v>20</v>
      </c>
      <c r="E24">
        <f t="shared" si="2"/>
        <v>70</v>
      </c>
      <c r="F24">
        <f t="shared" si="3"/>
        <v>90</v>
      </c>
      <c r="G24" s="2">
        <f t="shared" si="5"/>
        <v>1.4285714285714286</v>
      </c>
      <c r="H24" s="2">
        <f t="shared" si="5"/>
        <v>1.1111111111111112</v>
      </c>
      <c r="I24" s="3">
        <v>0.1</v>
      </c>
      <c r="J24" s="3">
        <v>0</v>
      </c>
      <c r="K24" s="3">
        <v>0.9</v>
      </c>
      <c r="L24" s="4">
        <v>10000</v>
      </c>
      <c r="M24" s="5">
        <f t="shared" si="4"/>
        <v>1285022.5871367753</v>
      </c>
      <c r="N24" s="4">
        <f>SUM($M$5:M24)</f>
        <v>9444153.4611658528</v>
      </c>
      <c r="O24" s="6">
        <f t="shared" si="0"/>
        <v>128.50225871367752</v>
      </c>
      <c r="P24" s="6">
        <f t="shared" si="1"/>
        <v>944.41534611658528</v>
      </c>
    </row>
    <row r="25" spans="1:16">
      <c r="K25" s="3"/>
    </row>
    <row r="27" spans="1:16">
      <c r="A27" t="s">
        <v>208</v>
      </c>
      <c r="B27" t="s">
        <v>209</v>
      </c>
    </row>
    <row r="28" spans="1:16">
      <c r="B28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Q27"/>
  <sheetViews>
    <sheetView workbookViewId="0">
      <selection activeCell="B27" sqref="B27"/>
    </sheetView>
  </sheetViews>
  <sheetFormatPr defaultRowHeight="15"/>
  <cols>
    <col min="1" max="1" width="20.7109375" customWidth="1"/>
    <col min="5" max="5" width="11.140625" customWidth="1"/>
    <col min="8" max="8" width="9.5703125" bestFit="1" customWidth="1"/>
    <col min="9" max="9" width="10.140625" customWidth="1"/>
    <col min="11" max="11" width="13.140625" customWidth="1"/>
    <col min="13" max="13" width="14.140625" customWidth="1"/>
    <col min="14" max="14" width="13.42578125" customWidth="1"/>
    <col min="15" max="15" width="12.7109375" customWidth="1"/>
    <col min="16" max="16" width="12.5703125" customWidth="1"/>
  </cols>
  <sheetData>
    <row r="3" spans="1:17" ht="43.5" customHeight="1">
      <c r="A3" t="s">
        <v>0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4</v>
      </c>
      <c r="G3" s="1" t="s">
        <v>31</v>
      </c>
      <c r="H3" s="1" t="s">
        <v>32</v>
      </c>
      <c r="I3" s="1" t="s">
        <v>23</v>
      </c>
      <c r="J3" s="1" t="s">
        <v>25</v>
      </c>
      <c r="K3" s="1" t="s">
        <v>24</v>
      </c>
      <c r="L3" s="1" t="s">
        <v>26</v>
      </c>
      <c r="M3" s="1" t="s">
        <v>27</v>
      </c>
      <c r="N3" s="1" t="s">
        <v>163</v>
      </c>
      <c r="O3" s="1" t="s">
        <v>29</v>
      </c>
      <c r="P3" s="1" t="s">
        <v>30</v>
      </c>
      <c r="Q3" s="1" t="s">
        <v>28</v>
      </c>
    </row>
    <row r="4" spans="1:17">
      <c r="A4" t="s">
        <v>121</v>
      </c>
      <c r="B4">
        <v>79</v>
      </c>
      <c r="C4">
        <v>0</v>
      </c>
      <c r="D4">
        <v>0</v>
      </c>
      <c r="E4">
        <f>B4+D4</f>
        <v>79</v>
      </c>
      <c r="F4">
        <f>B4+C4</f>
        <v>79</v>
      </c>
      <c r="G4" s="2">
        <f>100/E4</f>
        <v>1.2658227848101267</v>
      </c>
      <c r="H4" s="2">
        <f>100/F4</f>
        <v>1.2658227848101267</v>
      </c>
      <c r="I4" s="3">
        <v>1</v>
      </c>
      <c r="J4" s="3">
        <v>0</v>
      </c>
      <c r="K4">
        <v>0</v>
      </c>
      <c r="L4" s="4">
        <v>10000</v>
      </c>
      <c r="M4" s="4">
        <v>0</v>
      </c>
      <c r="N4" s="4">
        <v>0</v>
      </c>
      <c r="O4" s="6">
        <f t="shared" ref="O4:O24" si="0">M4/($Q$4*L4)</f>
        <v>0</v>
      </c>
      <c r="P4" s="6">
        <f t="shared" ref="P4:P24" si="1">N4/($Q$4*L4)</f>
        <v>0</v>
      </c>
      <c r="Q4">
        <v>1</v>
      </c>
    </row>
    <row r="5" spans="1:17">
      <c r="A5" t="s">
        <v>122</v>
      </c>
      <c r="B5">
        <v>79</v>
      </c>
      <c r="C5">
        <v>2.5</v>
      </c>
      <c r="D5">
        <v>1.25</v>
      </c>
      <c r="E5">
        <f t="shared" ref="E5:E24" si="2">B5+D5</f>
        <v>80.25</v>
      </c>
      <c r="F5">
        <f t="shared" ref="F5:F24" si="3">B5+C5</f>
        <v>81.5</v>
      </c>
      <c r="G5" s="2">
        <f>100/E5</f>
        <v>1.2461059190031152</v>
      </c>
      <c r="H5" s="2">
        <f>100/F5</f>
        <v>1.2269938650306749</v>
      </c>
      <c r="I5" s="3">
        <v>0.9</v>
      </c>
      <c r="J5" s="3">
        <v>0.1</v>
      </c>
      <c r="K5">
        <v>0</v>
      </c>
      <c r="L5" s="4">
        <v>10000</v>
      </c>
      <c r="M5" s="5">
        <f t="shared" ref="M5:M24" si="4">((L5/(L5*I5))*L5)+(K5*M4)+(K5*((L5/(L5*I5))*L5))</f>
        <v>11111.111111111111</v>
      </c>
      <c r="N5" s="4">
        <f>SUM($M$5:M5)</f>
        <v>11111.111111111111</v>
      </c>
      <c r="O5" s="6">
        <f t="shared" si="0"/>
        <v>1.1111111111111112</v>
      </c>
      <c r="P5" s="6">
        <f t="shared" si="1"/>
        <v>1.1111111111111112</v>
      </c>
    </row>
    <row r="6" spans="1:17">
      <c r="A6" t="s">
        <v>123</v>
      </c>
      <c r="B6">
        <v>79</v>
      </c>
      <c r="C6">
        <v>5</v>
      </c>
      <c r="D6">
        <v>2.5</v>
      </c>
      <c r="E6">
        <f t="shared" si="2"/>
        <v>81.5</v>
      </c>
      <c r="F6">
        <f t="shared" si="3"/>
        <v>84</v>
      </c>
      <c r="G6" s="2">
        <f t="shared" ref="G6:H24" si="5">100/E6</f>
        <v>1.2269938650306749</v>
      </c>
      <c r="H6" s="2">
        <f t="shared" si="5"/>
        <v>1.1904761904761905</v>
      </c>
      <c r="I6" s="3">
        <v>0.8</v>
      </c>
      <c r="J6" s="3">
        <v>0.2</v>
      </c>
      <c r="K6">
        <v>0</v>
      </c>
      <c r="L6" s="4">
        <v>10000</v>
      </c>
      <c r="M6" s="5">
        <f t="shared" si="4"/>
        <v>12500</v>
      </c>
      <c r="N6" s="4">
        <f>SUM($M$5:M6)</f>
        <v>23611.111111111109</v>
      </c>
      <c r="O6" s="6">
        <f t="shared" si="0"/>
        <v>1.25</v>
      </c>
      <c r="P6" s="6">
        <f t="shared" si="1"/>
        <v>2.3611111111111112</v>
      </c>
    </row>
    <row r="7" spans="1:17">
      <c r="A7" t="s">
        <v>124</v>
      </c>
      <c r="B7">
        <v>79</v>
      </c>
      <c r="C7">
        <v>7.5</v>
      </c>
      <c r="D7">
        <v>3.75</v>
      </c>
      <c r="E7">
        <f t="shared" si="2"/>
        <v>82.75</v>
      </c>
      <c r="F7">
        <f t="shared" si="3"/>
        <v>86.5</v>
      </c>
      <c r="G7" s="2">
        <f t="shared" si="5"/>
        <v>1.2084592145015105</v>
      </c>
      <c r="H7" s="2">
        <f t="shared" si="5"/>
        <v>1.1560693641618498</v>
      </c>
      <c r="I7" s="3">
        <v>0.7</v>
      </c>
      <c r="J7" s="3">
        <v>0.3</v>
      </c>
      <c r="K7">
        <v>0</v>
      </c>
      <c r="L7" s="4">
        <v>10000</v>
      </c>
      <c r="M7" s="5">
        <f t="shared" si="4"/>
        <v>14285.714285714286</v>
      </c>
      <c r="N7" s="4">
        <f>SUM($M$5:M7)</f>
        <v>37896.825396825399</v>
      </c>
      <c r="O7" s="6">
        <f t="shared" si="0"/>
        <v>1.4285714285714286</v>
      </c>
      <c r="P7" s="6">
        <f t="shared" si="1"/>
        <v>3.78968253968254</v>
      </c>
    </row>
    <row r="8" spans="1:17">
      <c r="A8" t="s">
        <v>125</v>
      </c>
      <c r="B8">
        <v>79</v>
      </c>
      <c r="C8">
        <v>10</v>
      </c>
      <c r="D8">
        <v>5</v>
      </c>
      <c r="E8">
        <f t="shared" si="2"/>
        <v>84</v>
      </c>
      <c r="F8">
        <f t="shared" si="3"/>
        <v>89</v>
      </c>
      <c r="G8" s="2">
        <f t="shared" si="5"/>
        <v>1.1904761904761905</v>
      </c>
      <c r="H8" s="2">
        <f t="shared" si="5"/>
        <v>1.1235955056179776</v>
      </c>
      <c r="I8" s="3">
        <v>0.6</v>
      </c>
      <c r="J8" s="3">
        <v>0.4</v>
      </c>
      <c r="K8">
        <v>0</v>
      </c>
      <c r="L8" s="4">
        <v>10000</v>
      </c>
      <c r="M8" s="5">
        <f t="shared" si="4"/>
        <v>16666.666666666668</v>
      </c>
      <c r="N8" s="4">
        <f>SUM($M$5:M8)</f>
        <v>54563.492063492071</v>
      </c>
      <c r="O8" s="6">
        <f t="shared" si="0"/>
        <v>1.6666666666666667</v>
      </c>
      <c r="P8" s="6">
        <f t="shared" si="1"/>
        <v>5.4563492063492074</v>
      </c>
    </row>
    <row r="9" spans="1:17">
      <c r="A9" t="s">
        <v>126</v>
      </c>
      <c r="B9">
        <v>79</v>
      </c>
      <c r="C9">
        <v>12.5</v>
      </c>
      <c r="D9">
        <v>6.25</v>
      </c>
      <c r="E9">
        <f t="shared" si="2"/>
        <v>85.25</v>
      </c>
      <c r="F9">
        <f t="shared" si="3"/>
        <v>91.5</v>
      </c>
      <c r="G9" s="2">
        <f t="shared" si="5"/>
        <v>1.1730205278592376</v>
      </c>
      <c r="H9" s="2">
        <f t="shared" si="5"/>
        <v>1.0928961748633881</v>
      </c>
      <c r="I9" s="3">
        <v>0.5</v>
      </c>
      <c r="J9" s="3">
        <v>0.4</v>
      </c>
      <c r="K9" s="3">
        <v>0.1</v>
      </c>
      <c r="L9" s="4">
        <v>10000</v>
      </c>
      <c r="M9" s="5">
        <f t="shared" si="4"/>
        <v>23666.666666666668</v>
      </c>
      <c r="N9" s="4">
        <f>SUM($M$5:M9)</f>
        <v>78230.158730158742</v>
      </c>
      <c r="O9" s="6">
        <f t="shared" si="0"/>
        <v>2.3666666666666667</v>
      </c>
      <c r="P9" s="6">
        <f t="shared" si="1"/>
        <v>7.8230158730158745</v>
      </c>
    </row>
    <row r="10" spans="1:17">
      <c r="A10" t="s">
        <v>127</v>
      </c>
      <c r="B10">
        <v>79</v>
      </c>
      <c r="C10">
        <v>15</v>
      </c>
      <c r="D10">
        <v>7.5</v>
      </c>
      <c r="E10">
        <f t="shared" si="2"/>
        <v>86.5</v>
      </c>
      <c r="F10">
        <f t="shared" si="3"/>
        <v>94</v>
      </c>
      <c r="G10" s="2">
        <f t="shared" si="5"/>
        <v>1.1560693641618498</v>
      </c>
      <c r="H10" s="2">
        <f t="shared" si="5"/>
        <v>1.0638297872340425</v>
      </c>
      <c r="I10" s="3">
        <v>0.4</v>
      </c>
      <c r="J10" s="3">
        <v>0.4</v>
      </c>
      <c r="K10" s="3">
        <v>0.2</v>
      </c>
      <c r="L10" s="4">
        <v>10000</v>
      </c>
      <c r="M10" s="5">
        <f t="shared" si="4"/>
        <v>34733.333333333336</v>
      </c>
      <c r="N10" s="4">
        <f>SUM($M$5:M10)</f>
        <v>112963.49206349207</v>
      </c>
      <c r="O10" s="6">
        <f t="shared" si="0"/>
        <v>3.4733333333333336</v>
      </c>
      <c r="P10" s="6">
        <f t="shared" si="1"/>
        <v>11.296349206349207</v>
      </c>
    </row>
    <row r="11" spans="1:17">
      <c r="A11" t="s">
        <v>128</v>
      </c>
      <c r="B11">
        <v>79</v>
      </c>
      <c r="C11">
        <v>17.5</v>
      </c>
      <c r="D11">
        <v>8.75</v>
      </c>
      <c r="E11">
        <f t="shared" si="2"/>
        <v>87.75</v>
      </c>
      <c r="F11">
        <f t="shared" si="3"/>
        <v>96.5</v>
      </c>
      <c r="G11" s="2">
        <f t="shared" si="5"/>
        <v>1.1396011396011396</v>
      </c>
      <c r="H11" s="2">
        <f t="shared" si="5"/>
        <v>1.0362694300518134</v>
      </c>
      <c r="I11" s="3">
        <v>0.3</v>
      </c>
      <c r="J11" s="3">
        <v>0.4</v>
      </c>
      <c r="K11" s="3">
        <v>0.3</v>
      </c>
      <c r="L11" s="4">
        <v>10000</v>
      </c>
      <c r="M11" s="5">
        <f t="shared" si="4"/>
        <v>53753.333333333336</v>
      </c>
      <c r="N11" s="4">
        <f>SUM($M$5:M11)</f>
        <v>166716.82539682541</v>
      </c>
      <c r="O11" s="6">
        <f t="shared" si="0"/>
        <v>5.3753333333333337</v>
      </c>
      <c r="P11" s="6">
        <f t="shared" si="1"/>
        <v>16.671682539682543</v>
      </c>
    </row>
    <row r="12" spans="1:17">
      <c r="A12" t="s">
        <v>129</v>
      </c>
      <c r="B12">
        <v>79</v>
      </c>
      <c r="C12">
        <v>20</v>
      </c>
      <c r="D12">
        <v>10</v>
      </c>
      <c r="E12">
        <f t="shared" si="2"/>
        <v>89</v>
      </c>
      <c r="F12">
        <f t="shared" si="3"/>
        <v>99</v>
      </c>
      <c r="G12" s="2">
        <f t="shared" si="5"/>
        <v>1.1235955056179776</v>
      </c>
      <c r="H12" s="2">
        <f t="shared" si="5"/>
        <v>1.0101010101010102</v>
      </c>
      <c r="I12" s="3">
        <v>0.2</v>
      </c>
      <c r="J12" s="3">
        <v>0.4</v>
      </c>
      <c r="K12" s="3">
        <v>0.4</v>
      </c>
      <c r="L12" s="4">
        <v>10000</v>
      </c>
      <c r="M12" s="5">
        <f t="shared" si="4"/>
        <v>91501.333333333343</v>
      </c>
      <c r="N12" s="4">
        <f>SUM($M$5:M12)</f>
        <v>258218.15873015876</v>
      </c>
      <c r="O12" s="6">
        <f t="shared" si="0"/>
        <v>9.1501333333333346</v>
      </c>
      <c r="P12" s="6">
        <f t="shared" si="1"/>
        <v>25.821815873015876</v>
      </c>
    </row>
    <row r="13" spans="1:17">
      <c r="A13" t="s">
        <v>130</v>
      </c>
      <c r="B13">
        <v>79</v>
      </c>
      <c r="C13">
        <v>22.5</v>
      </c>
      <c r="D13">
        <v>11.25</v>
      </c>
      <c r="E13">
        <f t="shared" si="2"/>
        <v>90.25</v>
      </c>
      <c r="F13">
        <f t="shared" si="3"/>
        <v>101.5</v>
      </c>
      <c r="G13" s="2">
        <f t="shared" si="5"/>
        <v>1.10803324099723</v>
      </c>
      <c r="H13" s="2">
        <f t="shared" si="5"/>
        <v>0.98522167487684731</v>
      </c>
      <c r="I13" s="3">
        <v>0.1</v>
      </c>
      <c r="J13" s="3">
        <v>0.4</v>
      </c>
      <c r="K13" s="3">
        <v>0.5</v>
      </c>
      <c r="L13" s="4">
        <v>10000</v>
      </c>
      <c r="M13" s="5">
        <f t="shared" si="4"/>
        <v>195750.66666666669</v>
      </c>
      <c r="N13" s="4">
        <f>SUM($M$5:M13)</f>
        <v>453968.82539682544</v>
      </c>
      <c r="O13" s="6">
        <f t="shared" si="0"/>
        <v>19.575066666666668</v>
      </c>
      <c r="P13" s="6">
        <f t="shared" si="1"/>
        <v>45.396882539682544</v>
      </c>
    </row>
    <row r="14" spans="1:17">
      <c r="A14" t="s">
        <v>131</v>
      </c>
      <c r="B14">
        <v>79</v>
      </c>
      <c r="C14">
        <v>25</v>
      </c>
      <c r="D14">
        <v>12.5</v>
      </c>
      <c r="E14">
        <f t="shared" si="2"/>
        <v>91.5</v>
      </c>
      <c r="F14">
        <f t="shared" si="3"/>
        <v>104</v>
      </c>
      <c r="G14" s="2">
        <f t="shared" si="5"/>
        <v>1.0928961748633881</v>
      </c>
      <c r="H14" s="2">
        <f t="shared" si="5"/>
        <v>0.96153846153846156</v>
      </c>
      <c r="I14" s="3">
        <v>0.1</v>
      </c>
      <c r="J14" s="3">
        <v>0.3</v>
      </c>
      <c r="K14" s="3">
        <v>0.6</v>
      </c>
      <c r="L14" s="4">
        <v>10000</v>
      </c>
      <c r="M14" s="5">
        <f t="shared" si="4"/>
        <v>277450.40000000002</v>
      </c>
      <c r="N14" s="4">
        <f>SUM($M$5:M14)</f>
        <v>731419.22539682547</v>
      </c>
      <c r="O14" s="6">
        <f t="shared" si="0"/>
        <v>27.745040000000003</v>
      </c>
      <c r="P14" s="6">
        <f t="shared" si="1"/>
        <v>73.14192253968254</v>
      </c>
    </row>
    <row r="15" spans="1:17">
      <c r="A15" t="s">
        <v>132</v>
      </c>
      <c r="B15">
        <v>79</v>
      </c>
      <c r="C15">
        <v>27.5</v>
      </c>
      <c r="D15">
        <v>13.75</v>
      </c>
      <c r="E15">
        <f t="shared" si="2"/>
        <v>92.75</v>
      </c>
      <c r="F15">
        <f t="shared" si="3"/>
        <v>106.5</v>
      </c>
      <c r="G15" s="2">
        <f t="shared" si="5"/>
        <v>1.0781671159029649</v>
      </c>
      <c r="H15" s="2">
        <f t="shared" si="5"/>
        <v>0.93896713615023475</v>
      </c>
      <c r="I15" s="3">
        <v>0.1</v>
      </c>
      <c r="J15" s="3">
        <v>0.2</v>
      </c>
      <c r="K15" s="3">
        <v>0.7</v>
      </c>
      <c r="L15" s="4">
        <v>10000</v>
      </c>
      <c r="M15" s="5">
        <f t="shared" si="4"/>
        <v>364215.28</v>
      </c>
      <c r="N15" s="4">
        <f>SUM($M$5:M15)</f>
        <v>1095634.5053968255</v>
      </c>
      <c r="O15" s="6">
        <f t="shared" si="0"/>
        <v>36.421528000000002</v>
      </c>
      <c r="P15" s="6">
        <f t="shared" si="1"/>
        <v>109.56345053968255</v>
      </c>
    </row>
    <row r="16" spans="1:17">
      <c r="A16" t="s">
        <v>133</v>
      </c>
      <c r="B16">
        <v>79</v>
      </c>
      <c r="C16">
        <v>30</v>
      </c>
      <c r="D16">
        <v>15</v>
      </c>
      <c r="E16">
        <f t="shared" si="2"/>
        <v>94</v>
      </c>
      <c r="F16">
        <f t="shared" si="3"/>
        <v>109</v>
      </c>
      <c r="G16" s="2">
        <f t="shared" si="5"/>
        <v>1.0638297872340425</v>
      </c>
      <c r="H16" s="2">
        <f t="shared" si="5"/>
        <v>0.91743119266055051</v>
      </c>
      <c r="I16" s="3">
        <v>0.1</v>
      </c>
      <c r="J16" s="3">
        <v>0.1</v>
      </c>
      <c r="K16" s="3">
        <v>0.8</v>
      </c>
      <c r="L16" s="4">
        <v>10000</v>
      </c>
      <c r="M16" s="5">
        <f t="shared" si="4"/>
        <v>471372.22400000005</v>
      </c>
      <c r="N16" s="4">
        <f>SUM($M$5:M16)</f>
        <v>1567006.7293968257</v>
      </c>
      <c r="O16" s="6">
        <f t="shared" si="0"/>
        <v>47.137222400000006</v>
      </c>
      <c r="P16" s="6">
        <f t="shared" si="1"/>
        <v>156.70067293968256</v>
      </c>
    </row>
    <row r="17" spans="1:16">
      <c r="A17" t="s">
        <v>134</v>
      </c>
      <c r="B17">
        <v>79</v>
      </c>
      <c r="C17">
        <v>32.5</v>
      </c>
      <c r="D17">
        <v>16.25</v>
      </c>
      <c r="E17">
        <f t="shared" si="2"/>
        <v>95.25</v>
      </c>
      <c r="F17">
        <f t="shared" si="3"/>
        <v>111.5</v>
      </c>
      <c r="G17" s="2">
        <f t="shared" si="5"/>
        <v>1.0498687664041995</v>
      </c>
      <c r="H17" s="2">
        <f t="shared" si="5"/>
        <v>0.89686098654708524</v>
      </c>
      <c r="I17" s="3">
        <v>0.1</v>
      </c>
      <c r="J17" s="3">
        <v>0</v>
      </c>
      <c r="K17" s="3">
        <v>0.9</v>
      </c>
      <c r="L17" s="4">
        <v>10000</v>
      </c>
      <c r="M17" s="5">
        <f t="shared" si="4"/>
        <v>614235.00160000008</v>
      </c>
      <c r="N17" s="4">
        <f>SUM($M$5:M17)</f>
        <v>2181241.7309968257</v>
      </c>
      <c r="O17" s="6">
        <f t="shared" si="0"/>
        <v>61.42350016000001</v>
      </c>
      <c r="P17" s="6">
        <f t="shared" si="1"/>
        <v>218.12417309968257</v>
      </c>
    </row>
    <row r="18" spans="1:16">
      <c r="A18" t="s">
        <v>135</v>
      </c>
      <c r="B18">
        <v>79</v>
      </c>
      <c r="C18">
        <v>35</v>
      </c>
      <c r="D18">
        <v>17.5</v>
      </c>
      <c r="E18">
        <f t="shared" si="2"/>
        <v>96.5</v>
      </c>
      <c r="F18">
        <f t="shared" si="3"/>
        <v>114</v>
      </c>
      <c r="G18" s="2">
        <f t="shared" si="5"/>
        <v>1.0362694300518134</v>
      </c>
      <c r="H18" s="2">
        <f t="shared" si="5"/>
        <v>0.8771929824561403</v>
      </c>
      <c r="I18" s="3">
        <v>0.1</v>
      </c>
      <c r="J18" s="3">
        <v>0</v>
      </c>
      <c r="K18" s="3">
        <v>0.9</v>
      </c>
      <c r="L18" s="4">
        <v>10000</v>
      </c>
      <c r="M18" s="5">
        <f t="shared" si="4"/>
        <v>742811.50144000014</v>
      </c>
      <c r="N18" s="4">
        <f>SUM($M$5:M18)</f>
        <v>2924053.232436826</v>
      </c>
      <c r="O18" s="6">
        <f t="shared" si="0"/>
        <v>74.281150144000009</v>
      </c>
      <c r="P18" s="6">
        <f t="shared" si="1"/>
        <v>292.40532324368257</v>
      </c>
    </row>
    <row r="19" spans="1:16">
      <c r="A19" t="s">
        <v>136</v>
      </c>
      <c r="B19">
        <v>79</v>
      </c>
      <c r="C19">
        <v>37.5</v>
      </c>
      <c r="D19">
        <v>18.75</v>
      </c>
      <c r="E19">
        <f t="shared" si="2"/>
        <v>97.75</v>
      </c>
      <c r="F19">
        <f t="shared" si="3"/>
        <v>116.5</v>
      </c>
      <c r="G19" s="2">
        <f t="shared" si="5"/>
        <v>1.0230179028132993</v>
      </c>
      <c r="H19" s="2">
        <f t="shared" si="5"/>
        <v>0.85836909871244638</v>
      </c>
      <c r="I19" s="3">
        <v>0.1</v>
      </c>
      <c r="J19" s="3">
        <v>0</v>
      </c>
      <c r="K19" s="3">
        <v>0.9</v>
      </c>
      <c r="L19" s="4">
        <v>10000</v>
      </c>
      <c r="M19" s="5">
        <f t="shared" si="4"/>
        <v>858530.35129600018</v>
      </c>
      <c r="N19" s="4">
        <f>SUM($M$5:M19)</f>
        <v>3782583.5837328262</v>
      </c>
      <c r="O19" s="6">
        <f t="shared" si="0"/>
        <v>85.853035129600016</v>
      </c>
      <c r="P19" s="6">
        <f t="shared" si="1"/>
        <v>378.25835837328259</v>
      </c>
    </row>
    <row r="20" spans="1:16">
      <c r="A20" t="s">
        <v>137</v>
      </c>
      <c r="B20">
        <v>79</v>
      </c>
      <c r="C20">
        <v>40</v>
      </c>
      <c r="D20">
        <v>20</v>
      </c>
      <c r="E20">
        <f t="shared" si="2"/>
        <v>99</v>
      </c>
      <c r="F20">
        <f t="shared" si="3"/>
        <v>119</v>
      </c>
      <c r="G20" s="2">
        <f t="shared" si="5"/>
        <v>1.0101010101010102</v>
      </c>
      <c r="H20" s="2">
        <f t="shared" si="5"/>
        <v>0.84033613445378152</v>
      </c>
      <c r="I20" s="3">
        <v>0.1</v>
      </c>
      <c r="J20" s="3">
        <v>0</v>
      </c>
      <c r="K20" s="3">
        <v>0.9</v>
      </c>
      <c r="L20" s="4">
        <v>10000</v>
      </c>
      <c r="M20" s="5">
        <f t="shared" si="4"/>
        <v>962677.31616640021</v>
      </c>
      <c r="N20" s="4">
        <f>SUM($M$5:M20)</f>
        <v>4745260.8998992266</v>
      </c>
      <c r="O20" s="6">
        <f t="shared" si="0"/>
        <v>96.26773161664002</v>
      </c>
      <c r="P20" s="6">
        <f t="shared" si="1"/>
        <v>474.52608998992264</v>
      </c>
    </row>
    <row r="21" spans="1:16">
      <c r="A21" t="s">
        <v>138</v>
      </c>
      <c r="B21">
        <v>79</v>
      </c>
      <c r="C21">
        <v>42.5</v>
      </c>
      <c r="D21">
        <v>21.25</v>
      </c>
      <c r="E21">
        <f t="shared" si="2"/>
        <v>100.25</v>
      </c>
      <c r="F21">
        <f t="shared" si="3"/>
        <v>121.5</v>
      </c>
      <c r="G21" s="2">
        <f t="shared" si="5"/>
        <v>0.99750623441396513</v>
      </c>
      <c r="H21" s="2">
        <f t="shared" si="5"/>
        <v>0.82304526748971196</v>
      </c>
      <c r="I21" s="3">
        <v>0.1</v>
      </c>
      <c r="J21" s="3">
        <v>0</v>
      </c>
      <c r="K21" s="3">
        <v>0.9</v>
      </c>
      <c r="L21" s="4">
        <v>10000</v>
      </c>
      <c r="M21" s="5">
        <f t="shared" si="4"/>
        <v>1056409.5845497602</v>
      </c>
      <c r="N21" s="4">
        <f>SUM($M$5:M21)</f>
        <v>5801670.4844489871</v>
      </c>
      <c r="O21" s="6">
        <f t="shared" si="0"/>
        <v>105.64095845497602</v>
      </c>
      <c r="P21" s="6">
        <f t="shared" si="1"/>
        <v>580.16704844489868</v>
      </c>
    </row>
    <row r="22" spans="1:16">
      <c r="A22" t="s">
        <v>139</v>
      </c>
      <c r="B22">
        <v>79</v>
      </c>
      <c r="C22">
        <v>45</v>
      </c>
      <c r="D22">
        <v>22.5</v>
      </c>
      <c r="E22">
        <f t="shared" si="2"/>
        <v>101.5</v>
      </c>
      <c r="F22">
        <f t="shared" si="3"/>
        <v>124</v>
      </c>
      <c r="G22" s="2">
        <f t="shared" si="5"/>
        <v>0.98522167487684731</v>
      </c>
      <c r="H22" s="2">
        <f t="shared" si="5"/>
        <v>0.80645161290322576</v>
      </c>
      <c r="I22" s="3">
        <v>0.1</v>
      </c>
      <c r="J22" s="3">
        <v>0</v>
      </c>
      <c r="K22" s="3">
        <v>0.9</v>
      </c>
      <c r="L22" s="4">
        <v>10000</v>
      </c>
      <c r="M22" s="5">
        <f t="shared" si="4"/>
        <v>1140768.6260947841</v>
      </c>
      <c r="N22" s="4">
        <f>SUM($M$5:M22)</f>
        <v>6942439.1105437707</v>
      </c>
      <c r="O22" s="6">
        <f t="shared" si="0"/>
        <v>114.07686260947841</v>
      </c>
      <c r="P22" s="6">
        <f t="shared" si="1"/>
        <v>694.24391105437712</v>
      </c>
    </row>
    <row r="23" spans="1:16">
      <c r="A23" t="s">
        <v>140</v>
      </c>
      <c r="B23">
        <v>79</v>
      </c>
      <c r="C23">
        <v>47.5</v>
      </c>
      <c r="D23">
        <v>23.75</v>
      </c>
      <c r="E23">
        <f t="shared" si="2"/>
        <v>102.75</v>
      </c>
      <c r="F23">
        <f t="shared" si="3"/>
        <v>126.5</v>
      </c>
      <c r="G23" s="2">
        <f t="shared" si="5"/>
        <v>0.97323600973236013</v>
      </c>
      <c r="H23" s="2">
        <f t="shared" si="5"/>
        <v>0.79051383399209485</v>
      </c>
      <c r="I23" s="3">
        <v>0.1</v>
      </c>
      <c r="J23" s="3">
        <v>0</v>
      </c>
      <c r="K23" s="3">
        <v>0.9</v>
      </c>
      <c r="L23" s="4">
        <v>10000</v>
      </c>
      <c r="M23" s="5">
        <f t="shared" si="4"/>
        <v>1216691.7634853057</v>
      </c>
      <c r="N23" s="4">
        <f>SUM($M$5:M23)</f>
        <v>8159130.8740290767</v>
      </c>
      <c r="O23" s="6">
        <f t="shared" si="0"/>
        <v>121.66917634853057</v>
      </c>
      <c r="P23" s="6">
        <f t="shared" si="1"/>
        <v>815.91308740290765</v>
      </c>
    </row>
    <row r="24" spans="1:16">
      <c r="A24" t="s">
        <v>141</v>
      </c>
      <c r="B24">
        <v>79</v>
      </c>
      <c r="C24">
        <v>50</v>
      </c>
      <c r="D24">
        <v>25</v>
      </c>
      <c r="E24">
        <f t="shared" si="2"/>
        <v>104</v>
      </c>
      <c r="F24">
        <f t="shared" si="3"/>
        <v>129</v>
      </c>
      <c r="G24" s="2">
        <f t="shared" si="5"/>
        <v>0.96153846153846156</v>
      </c>
      <c r="H24" s="2">
        <f t="shared" si="5"/>
        <v>0.77519379844961245</v>
      </c>
      <c r="I24" s="3">
        <v>0.1</v>
      </c>
      <c r="J24" s="3">
        <v>0</v>
      </c>
      <c r="K24" s="3">
        <v>0.9</v>
      </c>
      <c r="L24" s="4">
        <v>10000</v>
      </c>
      <c r="M24" s="5">
        <f t="shared" si="4"/>
        <v>1285022.5871367753</v>
      </c>
      <c r="N24" s="4">
        <f>SUM($M$5:M24)</f>
        <v>9444153.4611658528</v>
      </c>
      <c r="O24" s="6">
        <f t="shared" si="0"/>
        <v>128.50225871367752</v>
      </c>
      <c r="P24" s="6">
        <f t="shared" si="1"/>
        <v>944.41534611658528</v>
      </c>
    </row>
    <row r="25" spans="1:16">
      <c r="K25" s="3"/>
    </row>
    <row r="26" spans="1:16">
      <c r="B26" t="s">
        <v>210</v>
      </c>
    </row>
    <row r="27" spans="1:16">
      <c r="B27" t="s">
        <v>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Q28"/>
  <sheetViews>
    <sheetView topLeftCell="A2" workbookViewId="0">
      <selection activeCell="F5" sqref="F5"/>
    </sheetView>
  </sheetViews>
  <sheetFormatPr defaultRowHeight="15"/>
  <cols>
    <col min="1" max="1" width="16.28515625" customWidth="1"/>
    <col min="5" max="5" width="11.140625" customWidth="1"/>
    <col min="8" max="8" width="9.5703125" bestFit="1" customWidth="1"/>
    <col min="9" max="9" width="10.140625" customWidth="1"/>
    <col min="11" max="11" width="13.140625" customWidth="1"/>
    <col min="13" max="13" width="14.140625" customWidth="1"/>
    <col min="14" max="14" width="13.42578125" customWidth="1"/>
    <col min="15" max="15" width="12.7109375" customWidth="1"/>
    <col min="16" max="16" width="12.5703125" customWidth="1"/>
  </cols>
  <sheetData>
    <row r="3" spans="1:17" ht="43.5" customHeight="1">
      <c r="A3" t="s">
        <v>0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4</v>
      </c>
      <c r="G3" s="1" t="s">
        <v>31</v>
      </c>
      <c r="H3" s="1" t="s">
        <v>32</v>
      </c>
      <c r="I3" s="1" t="s">
        <v>23</v>
      </c>
      <c r="J3" s="1" t="s">
        <v>25</v>
      </c>
      <c r="K3" s="1" t="s">
        <v>24</v>
      </c>
      <c r="L3" s="1" t="s">
        <v>26</v>
      </c>
      <c r="M3" s="1" t="s">
        <v>27</v>
      </c>
      <c r="N3" s="1" t="s">
        <v>163</v>
      </c>
      <c r="O3" s="1" t="s">
        <v>29</v>
      </c>
      <c r="P3" s="1" t="s">
        <v>30</v>
      </c>
      <c r="Q3" s="1" t="s">
        <v>28</v>
      </c>
    </row>
    <row r="4" spans="1:17">
      <c r="A4" t="s">
        <v>75</v>
      </c>
      <c r="B4">
        <v>69</v>
      </c>
      <c r="C4">
        <v>0</v>
      </c>
      <c r="D4">
        <v>0</v>
      </c>
      <c r="E4">
        <f>B4+D4</f>
        <v>69</v>
      </c>
      <c r="F4">
        <f>B4+C4</f>
        <v>69</v>
      </c>
      <c r="G4" s="2">
        <f>100/E4</f>
        <v>1.4492753623188406</v>
      </c>
      <c r="H4" s="2">
        <f>100/F4</f>
        <v>1.4492753623188406</v>
      </c>
      <c r="I4" s="3">
        <v>1</v>
      </c>
      <c r="J4" s="3">
        <v>0</v>
      </c>
      <c r="K4">
        <v>0</v>
      </c>
      <c r="L4" s="4">
        <v>10000</v>
      </c>
      <c r="M4" s="4">
        <v>0</v>
      </c>
      <c r="N4" s="4">
        <v>0</v>
      </c>
      <c r="O4" s="6">
        <f t="shared" ref="O4:O24" si="0">M4/($Q$4*L4)</f>
        <v>0</v>
      </c>
      <c r="P4" s="6">
        <f t="shared" ref="P4:P24" si="1">N4/($Q$4*L4)</f>
        <v>0</v>
      </c>
      <c r="Q4">
        <v>1</v>
      </c>
    </row>
    <row r="5" spans="1:17">
      <c r="A5" t="s">
        <v>76</v>
      </c>
      <c r="B5">
        <v>69</v>
      </c>
      <c r="C5">
        <v>2.5</v>
      </c>
      <c r="D5">
        <v>1.25</v>
      </c>
      <c r="E5">
        <f>B5+D5</f>
        <v>70.25</v>
      </c>
      <c r="F5">
        <f t="shared" ref="F5:F24" si="2">B5+C5</f>
        <v>71.5</v>
      </c>
      <c r="G5" s="2">
        <f>100/E5</f>
        <v>1.4234875444839858</v>
      </c>
      <c r="H5" s="2">
        <f>100/F5</f>
        <v>1.3986013986013985</v>
      </c>
      <c r="I5" s="3">
        <v>0.9</v>
      </c>
      <c r="J5" s="3">
        <v>0.1</v>
      </c>
      <c r="K5">
        <v>0</v>
      </c>
      <c r="L5" s="4">
        <v>10000</v>
      </c>
      <c r="M5" s="5">
        <f t="shared" ref="M5:M24" si="3">((L5/(L5*I5))*L5)+(K5*M4)+(K5*((L5/(L5*I5))*L5))</f>
        <v>11111.111111111111</v>
      </c>
      <c r="N5" s="4">
        <f>SUM($M$5:M5)</f>
        <v>11111.111111111111</v>
      </c>
      <c r="O5" s="6">
        <f t="shared" si="0"/>
        <v>1.1111111111111112</v>
      </c>
      <c r="P5" s="6">
        <f t="shared" si="1"/>
        <v>1.1111111111111112</v>
      </c>
    </row>
    <row r="6" spans="1:17">
      <c r="A6" t="s">
        <v>77</v>
      </c>
      <c r="B6">
        <v>69</v>
      </c>
      <c r="C6">
        <v>5</v>
      </c>
      <c r="D6">
        <v>2.5</v>
      </c>
      <c r="E6">
        <f t="shared" ref="E5:E24" si="4">B6+D6</f>
        <v>71.5</v>
      </c>
      <c r="F6">
        <f t="shared" si="2"/>
        <v>74</v>
      </c>
      <c r="G6" s="2">
        <f t="shared" ref="G6:H24" si="5">100/E6</f>
        <v>1.3986013986013985</v>
      </c>
      <c r="H6" s="2">
        <f t="shared" si="5"/>
        <v>1.3513513513513513</v>
      </c>
      <c r="I6" s="3">
        <v>0.8</v>
      </c>
      <c r="J6" s="3">
        <v>0.2</v>
      </c>
      <c r="K6">
        <v>0</v>
      </c>
      <c r="L6" s="4">
        <v>10000</v>
      </c>
      <c r="M6" s="5">
        <f t="shared" si="3"/>
        <v>12500</v>
      </c>
      <c r="N6" s="4">
        <f>SUM($M$5:M6)</f>
        <v>23611.111111111109</v>
      </c>
      <c r="O6" s="6">
        <f t="shared" si="0"/>
        <v>1.25</v>
      </c>
      <c r="P6" s="6">
        <f t="shared" si="1"/>
        <v>2.3611111111111112</v>
      </c>
    </row>
    <row r="7" spans="1:17">
      <c r="A7" t="s">
        <v>78</v>
      </c>
      <c r="B7">
        <v>69</v>
      </c>
      <c r="C7">
        <v>7.5</v>
      </c>
      <c r="D7">
        <v>3.75</v>
      </c>
      <c r="E7">
        <f t="shared" si="4"/>
        <v>72.75</v>
      </c>
      <c r="F7">
        <f t="shared" si="2"/>
        <v>76.5</v>
      </c>
      <c r="G7" s="2">
        <f t="shared" si="5"/>
        <v>1.3745704467353952</v>
      </c>
      <c r="H7" s="2">
        <f t="shared" si="5"/>
        <v>1.3071895424836601</v>
      </c>
      <c r="I7" s="3">
        <v>0.7</v>
      </c>
      <c r="J7" s="3">
        <v>0.3</v>
      </c>
      <c r="K7">
        <v>0</v>
      </c>
      <c r="L7" s="4">
        <v>10000</v>
      </c>
      <c r="M7" s="5">
        <f t="shared" si="3"/>
        <v>14285.714285714286</v>
      </c>
      <c r="N7" s="4">
        <f>SUM($M$5:M7)</f>
        <v>37896.825396825399</v>
      </c>
      <c r="O7" s="6">
        <f t="shared" si="0"/>
        <v>1.4285714285714286</v>
      </c>
      <c r="P7" s="6">
        <f t="shared" si="1"/>
        <v>3.78968253968254</v>
      </c>
    </row>
    <row r="8" spans="1:17">
      <c r="A8" t="s">
        <v>79</v>
      </c>
      <c r="B8">
        <v>69</v>
      </c>
      <c r="C8">
        <v>10</v>
      </c>
      <c r="D8">
        <v>5</v>
      </c>
      <c r="E8">
        <f t="shared" si="4"/>
        <v>74</v>
      </c>
      <c r="F8">
        <f t="shared" si="2"/>
        <v>79</v>
      </c>
      <c r="G8" s="2">
        <f t="shared" si="5"/>
        <v>1.3513513513513513</v>
      </c>
      <c r="H8" s="2">
        <f t="shared" si="5"/>
        <v>1.2658227848101267</v>
      </c>
      <c r="I8" s="3">
        <v>0.6</v>
      </c>
      <c r="J8" s="3">
        <v>0.4</v>
      </c>
      <c r="K8">
        <v>0</v>
      </c>
      <c r="L8" s="4">
        <v>10000</v>
      </c>
      <c r="M8" s="5">
        <f t="shared" si="3"/>
        <v>16666.666666666668</v>
      </c>
      <c r="N8" s="4">
        <f>SUM($M$5:M8)</f>
        <v>54563.492063492071</v>
      </c>
      <c r="O8" s="6">
        <f t="shared" si="0"/>
        <v>1.6666666666666667</v>
      </c>
      <c r="P8" s="6">
        <f t="shared" si="1"/>
        <v>5.4563492063492074</v>
      </c>
    </row>
    <row r="9" spans="1:17">
      <c r="A9" t="s">
        <v>80</v>
      </c>
      <c r="B9">
        <v>69</v>
      </c>
      <c r="C9">
        <v>12.5</v>
      </c>
      <c r="D9">
        <v>6.25</v>
      </c>
      <c r="E9">
        <f t="shared" si="4"/>
        <v>75.25</v>
      </c>
      <c r="F9">
        <f t="shared" si="2"/>
        <v>81.5</v>
      </c>
      <c r="G9" s="2">
        <f t="shared" si="5"/>
        <v>1.3289036544850499</v>
      </c>
      <c r="H9" s="2">
        <f t="shared" si="5"/>
        <v>1.2269938650306749</v>
      </c>
      <c r="I9" s="3">
        <v>0.5</v>
      </c>
      <c r="J9" s="3">
        <v>0.4</v>
      </c>
      <c r="K9" s="3">
        <v>0.1</v>
      </c>
      <c r="L9" s="4">
        <v>10000</v>
      </c>
      <c r="M9" s="5">
        <f t="shared" si="3"/>
        <v>23666.666666666668</v>
      </c>
      <c r="N9" s="4">
        <f>SUM($M$5:M9)</f>
        <v>78230.158730158742</v>
      </c>
      <c r="O9" s="6">
        <f t="shared" si="0"/>
        <v>2.3666666666666667</v>
      </c>
      <c r="P9" s="6">
        <f t="shared" si="1"/>
        <v>7.8230158730158745</v>
      </c>
    </row>
    <row r="10" spans="1:17">
      <c r="A10" t="s">
        <v>81</v>
      </c>
      <c r="B10">
        <v>69</v>
      </c>
      <c r="C10">
        <v>15</v>
      </c>
      <c r="D10">
        <v>7.5</v>
      </c>
      <c r="E10">
        <f t="shared" si="4"/>
        <v>76.5</v>
      </c>
      <c r="F10">
        <f t="shared" si="2"/>
        <v>84</v>
      </c>
      <c r="G10" s="2">
        <f t="shared" si="5"/>
        <v>1.3071895424836601</v>
      </c>
      <c r="H10" s="2">
        <f t="shared" si="5"/>
        <v>1.1904761904761905</v>
      </c>
      <c r="I10" s="3">
        <v>0.4</v>
      </c>
      <c r="J10" s="3">
        <v>0.4</v>
      </c>
      <c r="K10" s="3">
        <v>0.2</v>
      </c>
      <c r="L10" s="4">
        <v>10000</v>
      </c>
      <c r="M10" s="5">
        <f t="shared" si="3"/>
        <v>34733.333333333336</v>
      </c>
      <c r="N10" s="4">
        <f>SUM($M$5:M10)</f>
        <v>112963.49206349207</v>
      </c>
      <c r="O10" s="6">
        <f t="shared" si="0"/>
        <v>3.4733333333333336</v>
      </c>
      <c r="P10" s="6">
        <f t="shared" si="1"/>
        <v>11.296349206349207</v>
      </c>
    </row>
    <row r="11" spans="1:17">
      <c r="A11" t="s">
        <v>82</v>
      </c>
      <c r="B11">
        <v>69</v>
      </c>
      <c r="C11">
        <v>17.5</v>
      </c>
      <c r="D11">
        <v>8.75</v>
      </c>
      <c r="E11">
        <f t="shared" si="4"/>
        <v>77.75</v>
      </c>
      <c r="F11">
        <f t="shared" si="2"/>
        <v>86.5</v>
      </c>
      <c r="G11" s="2">
        <f t="shared" si="5"/>
        <v>1.2861736334405145</v>
      </c>
      <c r="H11" s="2">
        <f t="shared" si="5"/>
        <v>1.1560693641618498</v>
      </c>
      <c r="I11" s="3">
        <v>0.3</v>
      </c>
      <c r="J11" s="3">
        <v>0.4</v>
      </c>
      <c r="K11" s="3">
        <v>0.3</v>
      </c>
      <c r="L11" s="4">
        <v>10000</v>
      </c>
      <c r="M11" s="5">
        <f t="shared" si="3"/>
        <v>53753.333333333336</v>
      </c>
      <c r="N11" s="4">
        <f>SUM($M$5:M11)</f>
        <v>166716.82539682541</v>
      </c>
      <c r="O11" s="6">
        <f t="shared" si="0"/>
        <v>5.3753333333333337</v>
      </c>
      <c r="P11" s="6">
        <f t="shared" si="1"/>
        <v>16.671682539682543</v>
      </c>
    </row>
    <row r="12" spans="1:17">
      <c r="A12" t="s">
        <v>83</v>
      </c>
      <c r="B12">
        <v>69</v>
      </c>
      <c r="C12">
        <v>20</v>
      </c>
      <c r="D12">
        <v>10</v>
      </c>
      <c r="E12">
        <f t="shared" si="4"/>
        <v>79</v>
      </c>
      <c r="F12">
        <f t="shared" si="2"/>
        <v>89</v>
      </c>
      <c r="G12" s="2">
        <f t="shared" si="5"/>
        <v>1.2658227848101267</v>
      </c>
      <c r="H12" s="2">
        <f t="shared" si="5"/>
        <v>1.1235955056179776</v>
      </c>
      <c r="I12" s="3">
        <v>0.2</v>
      </c>
      <c r="J12" s="3">
        <v>0.4</v>
      </c>
      <c r="K12" s="3">
        <v>0.4</v>
      </c>
      <c r="L12" s="4">
        <v>10000</v>
      </c>
      <c r="M12" s="5">
        <f t="shared" si="3"/>
        <v>91501.333333333343</v>
      </c>
      <c r="N12" s="4">
        <f>SUM($M$5:M12)</f>
        <v>258218.15873015876</v>
      </c>
      <c r="O12" s="6">
        <f t="shared" si="0"/>
        <v>9.1501333333333346</v>
      </c>
      <c r="P12" s="6">
        <f t="shared" si="1"/>
        <v>25.821815873015876</v>
      </c>
    </row>
    <row r="13" spans="1:17">
      <c r="A13" t="s">
        <v>84</v>
      </c>
      <c r="B13">
        <v>69</v>
      </c>
      <c r="C13">
        <v>22.5</v>
      </c>
      <c r="D13">
        <v>11.25</v>
      </c>
      <c r="E13">
        <f t="shared" si="4"/>
        <v>80.25</v>
      </c>
      <c r="F13">
        <f t="shared" si="2"/>
        <v>91.5</v>
      </c>
      <c r="G13" s="2">
        <f t="shared" si="5"/>
        <v>1.2461059190031152</v>
      </c>
      <c r="H13" s="2">
        <f t="shared" si="5"/>
        <v>1.0928961748633881</v>
      </c>
      <c r="I13" s="3">
        <v>0.1</v>
      </c>
      <c r="J13" s="3">
        <v>0.4</v>
      </c>
      <c r="K13" s="3">
        <v>0.5</v>
      </c>
      <c r="L13" s="4">
        <v>10000</v>
      </c>
      <c r="M13" s="5">
        <f t="shared" si="3"/>
        <v>195750.66666666669</v>
      </c>
      <c r="N13" s="4">
        <f>SUM($M$5:M13)</f>
        <v>453968.82539682544</v>
      </c>
      <c r="O13" s="6">
        <f t="shared" si="0"/>
        <v>19.575066666666668</v>
      </c>
      <c r="P13" s="6">
        <f t="shared" si="1"/>
        <v>45.396882539682544</v>
      </c>
    </row>
    <row r="14" spans="1:17">
      <c r="A14" t="s">
        <v>85</v>
      </c>
      <c r="B14">
        <v>69</v>
      </c>
      <c r="C14">
        <v>25</v>
      </c>
      <c r="D14">
        <v>12.5</v>
      </c>
      <c r="E14">
        <f t="shared" si="4"/>
        <v>81.5</v>
      </c>
      <c r="F14">
        <f t="shared" si="2"/>
        <v>94</v>
      </c>
      <c r="G14" s="2">
        <f t="shared" si="5"/>
        <v>1.2269938650306749</v>
      </c>
      <c r="H14" s="2">
        <f t="shared" si="5"/>
        <v>1.0638297872340425</v>
      </c>
      <c r="I14" s="3">
        <v>0.1</v>
      </c>
      <c r="J14" s="3">
        <v>0.3</v>
      </c>
      <c r="K14" s="3">
        <v>0.6</v>
      </c>
      <c r="L14" s="4">
        <v>10000</v>
      </c>
      <c r="M14" s="5">
        <f t="shared" si="3"/>
        <v>277450.40000000002</v>
      </c>
      <c r="N14" s="4">
        <f>SUM($M$5:M14)</f>
        <v>731419.22539682547</v>
      </c>
      <c r="O14" s="6">
        <f t="shared" si="0"/>
        <v>27.745040000000003</v>
      </c>
      <c r="P14" s="6">
        <f t="shared" si="1"/>
        <v>73.14192253968254</v>
      </c>
    </row>
    <row r="15" spans="1:17">
      <c r="A15" t="s">
        <v>86</v>
      </c>
      <c r="B15">
        <v>69</v>
      </c>
      <c r="C15">
        <v>27.5</v>
      </c>
      <c r="D15">
        <v>13.75</v>
      </c>
      <c r="E15">
        <f t="shared" si="4"/>
        <v>82.75</v>
      </c>
      <c r="F15">
        <f t="shared" si="2"/>
        <v>96.5</v>
      </c>
      <c r="G15" s="2">
        <f t="shared" si="5"/>
        <v>1.2084592145015105</v>
      </c>
      <c r="H15" s="2">
        <f t="shared" si="5"/>
        <v>1.0362694300518134</v>
      </c>
      <c r="I15" s="3">
        <v>0.1</v>
      </c>
      <c r="J15" s="3">
        <v>0.2</v>
      </c>
      <c r="K15" s="3">
        <v>0.7</v>
      </c>
      <c r="L15" s="4">
        <v>10000</v>
      </c>
      <c r="M15" s="5">
        <f t="shared" si="3"/>
        <v>364215.28</v>
      </c>
      <c r="N15" s="4">
        <f>SUM($M$5:M15)</f>
        <v>1095634.5053968255</v>
      </c>
      <c r="O15" s="6">
        <f t="shared" si="0"/>
        <v>36.421528000000002</v>
      </c>
      <c r="P15" s="6">
        <f t="shared" si="1"/>
        <v>109.56345053968255</v>
      </c>
    </row>
    <row r="16" spans="1:17">
      <c r="A16" t="s">
        <v>87</v>
      </c>
      <c r="B16">
        <v>69</v>
      </c>
      <c r="C16">
        <v>30</v>
      </c>
      <c r="D16">
        <v>15</v>
      </c>
      <c r="E16">
        <f t="shared" si="4"/>
        <v>84</v>
      </c>
      <c r="F16">
        <f t="shared" si="2"/>
        <v>99</v>
      </c>
      <c r="G16" s="2">
        <f t="shared" si="5"/>
        <v>1.1904761904761905</v>
      </c>
      <c r="H16" s="2">
        <f t="shared" si="5"/>
        <v>1.0101010101010102</v>
      </c>
      <c r="I16" s="3">
        <v>0.1</v>
      </c>
      <c r="J16" s="3">
        <v>0.1</v>
      </c>
      <c r="K16" s="3">
        <v>0.8</v>
      </c>
      <c r="L16" s="4">
        <v>10000</v>
      </c>
      <c r="M16" s="5">
        <f t="shared" si="3"/>
        <v>471372.22400000005</v>
      </c>
      <c r="N16" s="4">
        <f>SUM($M$5:M16)</f>
        <v>1567006.7293968257</v>
      </c>
      <c r="O16" s="6">
        <f t="shared" si="0"/>
        <v>47.137222400000006</v>
      </c>
      <c r="P16" s="6">
        <f t="shared" si="1"/>
        <v>156.70067293968256</v>
      </c>
    </row>
    <row r="17" spans="1:16">
      <c r="A17" t="s">
        <v>88</v>
      </c>
      <c r="B17">
        <v>69</v>
      </c>
      <c r="C17">
        <v>32.5</v>
      </c>
      <c r="D17">
        <v>16.25</v>
      </c>
      <c r="E17">
        <f t="shared" si="4"/>
        <v>85.25</v>
      </c>
      <c r="F17">
        <f t="shared" si="2"/>
        <v>101.5</v>
      </c>
      <c r="G17" s="2">
        <f t="shared" si="5"/>
        <v>1.1730205278592376</v>
      </c>
      <c r="H17" s="2">
        <f t="shared" si="5"/>
        <v>0.98522167487684731</v>
      </c>
      <c r="I17" s="3">
        <v>0.1</v>
      </c>
      <c r="J17" s="3">
        <v>0</v>
      </c>
      <c r="K17" s="3">
        <v>0.9</v>
      </c>
      <c r="L17" s="4">
        <v>10000</v>
      </c>
      <c r="M17" s="5">
        <f t="shared" si="3"/>
        <v>614235.00160000008</v>
      </c>
      <c r="N17" s="4">
        <f>SUM($M$5:M17)</f>
        <v>2181241.7309968257</v>
      </c>
      <c r="O17" s="6">
        <f t="shared" si="0"/>
        <v>61.42350016000001</v>
      </c>
      <c r="P17" s="6">
        <f t="shared" si="1"/>
        <v>218.12417309968257</v>
      </c>
    </row>
    <row r="18" spans="1:16">
      <c r="A18" t="s">
        <v>89</v>
      </c>
      <c r="B18">
        <v>69</v>
      </c>
      <c r="C18">
        <v>35</v>
      </c>
      <c r="D18">
        <v>17.5</v>
      </c>
      <c r="E18">
        <f t="shared" si="4"/>
        <v>86.5</v>
      </c>
      <c r="F18">
        <f t="shared" si="2"/>
        <v>104</v>
      </c>
      <c r="G18" s="2">
        <f t="shared" si="5"/>
        <v>1.1560693641618498</v>
      </c>
      <c r="H18" s="2">
        <f t="shared" si="5"/>
        <v>0.96153846153846156</v>
      </c>
      <c r="I18" s="3">
        <v>0.1</v>
      </c>
      <c r="J18" s="3">
        <v>0</v>
      </c>
      <c r="K18" s="3">
        <v>0.9</v>
      </c>
      <c r="L18" s="4">
        <v>10000</v>
      </c>
      <c r="M18" s="5">
        <f t="shared" si="3"/>
        <v>742811.50144000014</v>
      </c>
      <c r="N18" s="4">
        <f>SUM($M$5:M18)</f>
        <v>2924053.232436826</v>
      </c>
      <c r="O18" s="6">
        <f t="shared" si="0"/>
        <v>74.281150144000009</v>
      </c>
      <c r="P18" s="6">
        <f t="shared" si="1"/>
        <v>292.40532324368257</v>
      </c>
    </row>
    <row r="19" spans="1:16">
      <c r="A19" t="s">
        <v>90</v>
      </c>
      <c r="B19">
        <v>69</v>
      </c>
      <c r="C19">
        <v>37.5</v>
      </c>
      <c r="D19">
        <v>18.75</v>
      </c>
      <c r="E19">
        <f t="shared" si="4"/>
        <v>87.75</v>
      </c>
      <c r="F19">
        <f t="shared" si="2"/>
        <v>106.5</v>
      </c>
      <c r="G19" s="2">
        <f t="shared" si="5"/>
        <v>1.1396011396011396</v>
      </c>
      <c r="H19" s="2">
        <f t="shared" si="5"/>
        <v>0.93896713615023475</v>
      </c>
      <c r="I19" s="3">
        <v>0.1</v>
      </c>
      <c r="J19" s="3">
        <v>0</v>
      </c>
      <c r="K19" s="3">
        <v>0.9</v>
      </c>
      <c r="L19" s="4">
        <v>10000</v>
      </c>
      <c r="M19" s="5">
        <f t="shared" si="3"/>
        <v>858530.35129600018</v>
      </c>
      <c r="N19" s="4">
        <f>SUM($M$5:M19)</f>
        <v>3782583.5837328262</v>
      </c>
      <c r="O19" s="6">
        <f t="shared" si="0"/>
        <v>85.853035129600016</v>
      </c>
      <c r="P19" s="6">
        <f t="shared" si="1"/>
        <v>378.25835837328259</v>
      </c>
    </row>
    <row r="20" spans="1:16">
      <c r="A20" t="s">
        <v>91</v>
      </c>
      <c r="B20">
        <v>69</v>
      </c>
      <c r="C20">
        <v>40</v>
      </c>
      <c r="D20">
        <v>20</v>
      </c>
      <c r="E20">
        <f t="shared" si="4"/>
        <v>89</v>
      </c>
      <c r="F20">
        <f t="shared" si="2"/>
        <v>109</v>
      </c>
      <c r="G20" s="2">
        <f t="shared" si="5"/>
        <v>1.1235955056179776</v>
      </c>
      <c r="H20" s="2">
        <f t="shared" si="5"/>
        <v>0.91743119266055051</v>
      </c>
      <c r="I20" s="3">
        <v>0.1</v>
      </c>
      <c r="J20" s="3">
        <v>0</v>
      </c>
      <c r="K20" s="3">
        <v>0.9</v>
      </c>
      <c r="L20" s="4">
        <v>10000</v>
      </c>
      <c r="M20" s="5">
        <f t="shared" si="3"/>
        <v>962677.31616640021</v>
      </c>
      <c r="N20" s="4">
        <f>SUM($M$5:M20)</f>
        <v>4745260.8998992266</v>
      </c>
      <c r="O20" s="6">
        <f t="shared" si="0"/>
        <v>96.26773161664002</v>
      </c>
      <c r="P20" s="6">
        <f t="shared" si="1"/>
        <v>474.52608998992264</v>
      </c>
    </row>
    <row r="21" spans="1:16">
      <c r="A21" t="s">
        <v>92</v>
      </c>
      <c r="B21">
        <v>69</v>
      </c>
      <c r="C21">
        <v>42.5</v>
      </c>
      <c r="D21">
        <v>21.25</v>
      </c>
      <c r="E21">
        <f t="shared" si="4"/>
        <v>90.25</v>
      </c>
      <c r="F21">
        <f t="shared" si="2"/>
        <v>111.5</v>
      </c>
      <c r="G21" s="2">
        <f t="shared" si="5"/>
        <v>1.10803324099723</v>
      </c>
      <c r="H21" s="2">
        <f t="shared" si="5"/>
        <v>0.89686098654708524</v>
      </c>
      <c r="I21" s="3">
        <v>0.1</v>
      </c>
      <c r="J21" s="3">
        <v>0</v>
      </c>
      <c r="K21" s="3">
        <v>0.9</v>
      </c>
      <c r="L21" s="4">
        <v>10000</v>
      </c>
      <c r="M21" s="5">
        <f t="shared" si="3"/>
        <v>1056409.5845497602</v>
      </c>
      <c r="N21" s="4">
        <f>SUM($M$5:M21)</f>
        <v>5801670.4844489871</v>
      </c>
      <c r="O21" s="6">
        <f t="shared" si="0"/>
        <v>105.64095845497602</v>
      </c>
      <c r="P21" s="6">
        <f t="shared" si="1"/>
        <v>580.16704844489868</v>
      </c>
    </row>
    <row r="22" spans="1:16">
      <c r="A22" t="s">
        <v>93</v>
      </c>
      <c r="B22">
        <v>69</v>
      </c>
      <c r="C22">
        <v>45</v>
      </c>
      <c r="D22">
        <v>22.5</v>
      </c>
      <c r="E22">
        <f t="shared" si="4"/>
        <v>91.5</v>
      </c>
      <c r="F22">
        <f t="shared" si="2"/>
        <v>114</v>
      </c>
      <c r="G22" s="2">
        <f t="shared" si="5"/>
        <v>1.0928961748633881</v>
      </c>
      <c r="H22" s="2">
        <f t="shared" si="5"/>
        <v>0.8771929824561403</v>
      </c>
      <c r="I22" s="3">
        <v>0.1</v>
      </c>
      <c r="J22" s="3">
        <v>0</v>
      </c>
      <c r="K22" s="3">
        <v>0.9</v>
      </c>
      <c r="L22" s="4">
        <v>10000</v>
      </c>
      <c r="M22" s="5">
        <f t="shared" si="3"/>
        <v>1140768.6260947841</v>
      </c>
      <c r="N22" s="4">
        <f>SUM($M$5:M22)</f>
        <v>6942439.1105437707</v>
      </c>
      <c r="O22" s="6">
        <f t="shared" si="0"/>
        <v>114.07686260947841</v>
      </c>
      <c r="P22" s="6">
        <f t="shared" si="1"/>
        <v>694.24391105437712</v>
      </c>
    </row>
    <row r="23" spans="1:16">
      <c r="A23" t="s">
        <v>94</v>
      </c>
      <c r="B23">
        <v>69</v>
      </c>
      <c r="C23">
        <v>47.5</v>
      </c>
      <c r="D23">
        <v>23.75</v>
      </c>
      <c r="E23">
        <f t="shared" si="4"/>
        <v>92.75</v>
      </c>
      <c r="F23">
        <f t="shared" si="2"/>
        <v>116.5</v>
      </c>
      <c r="G23" s="2">
        <f t="shared" si="5"/>
        <v>1.0781671159029649</v>
      </c>
      <c r="H23" s="2">
        <f t="shared" si="5"/>
        <v>0.85836909871244638</v>
      </c>
      <c r="I23" s="3">
        <v>0.1</v>
      </c>
      <c r="J23" s="3">
        <v>0</v>
      </c>
      <c r="K23" s="3">
        <v>0.9</v>
      </c>
      <c r="L23" s="4">
        <v>10000</v>
      </c>
      <c r="M23" s="5">
        <f t="shared" si="3"/>
        <v>1216691.7634853057</v>
      </c>
      <c r="N23" s="4">
        <f>SUM($M$5:M23)</f>
        <v>8159130.8740290767</v>
      </c>
      <c r="O23" s="6">
        <f t="shared" si="0"/>
        <v>121.66917634853057</v>
      </c>
      <c r="P23" s="6">
        <f t="shared" si="1"/>
        <v>815.91308740290765</v>
      </c>
    </row>
    <row r="24" spans="1:16">
      <c r="A24" t="s">
        <v>95</v>
      </c>
      <c r="B24">
        <v>69</v>
      </c>
      <c r="C24">
        <v>50</v>
      </c>
      <c r="D24">
        <v>25</v>
      </c>
      <c r="E24">
        <f t="shared" si="4"/>
        <v>94</v>
      </c>
      <c r="F24">
        <f t="shared" si="2"/>
        <v>119</v>
      </c>
      <c r="G24" s="2">
        <f t="shared" si="5"/>
        <v>1.0638297872340425</v>
      </c>
      <c r="H24" s="2">
        <f t="shared" si="5"/>
        <v>0.84033613445378152</v>
      </c>
      <c r="I24" s="3">
        <v>0.1</v>
      </c>
      <c r="J24" s="3">
        <v>0</v>
      </c>
      <c r="K24" s="3">
        <v>0.9</v>
      </c>
      <c r="L24" s="4">
        <v>10000</v>
      </c>
      <c r="M24" s="5">
        <f t="shared" si="3"/>
        <v>1285022.5871367753</v>
      </c>
      <c r="N24" s="4">
        <f>SUM($M$5:M24)</f>
        <v>9444153.4611658528</v>
      </c>
      <c r="O24" s="6">
        <f t="shared" si="0"/>
        <v>128.50225871367752</v>
      </c>
      <c r="P24" s="6">
        <f t="shared" si="1"/>
        <v>944.41534611658528</v>
      </c>
    </row>
    <row r="25" spans="1:16">
      <c r="K25" s="3"/>
    </row>
    <row r="26" spans="1:16">
      <c r="B26" t="s">
        <v>211</v>
      </c>
    </row>
    <row r="27" spans="1:16">
      <c r="B27" t="s">
        <v>212</v>
      </c>
    </row>
    <row r="28" spans="1:16">
      <c r="L2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N25"/>
  <sheetViews>
    <sheetView workbookViewId="0">
      <selection activeCell="B26" sqref="B26"/>
    </sheetView>
  </sheetViews>
  <sheetFormatPr defaultRowHeight="15"/>
  <cols>
    <col min="1" max="1" width="11.28515625" customWidth="1"/>
    <col min="2" max="2" width="15.85546875" customWidth="1"/>
    <col min="3" max="3" width="13" customWidth="1"/>
    <col min="4" max="4" width="22.140625" customWidth="1"/>
    <col min="5" max="5" width="10.140625" customWidth="1"/>
    <col min="7" max="7" width="13.140625" customWidth="1"/>
    <col min="9" max="9" width="14.140625" style="7" customWidth="1"/>
    <col min="10" max="10" width="13.42578125" customWidth="1"/>
    <col min="11" max="11" width="12.7109375" customWidth="1"/>
    <col min="12" max="12" width="12.5703125" customWidth="1"/>
  </cols>
  <sheetData>
    <row r="3" spans="1:14" ht="43.5" customHeight="1">
      <c r="A3" t="s">
        <v>0</v>
      </c>
      <c r="B3" s="1" t="s">
        <v>185</v>
      </c>
      <c r="C3" s="1" t="s">
        <v>207</v>
      </c>
      <c r="D3" s="1" t="s">
        <v>186</v>
      </c>
      <c r="E3" s="1" t="s">
        <v>23</v>
      </c>
      <c r="F3" s="1" t="s">
        <v>25</v>
      </c>
      <c r="G3" s="1" t="s">
        <v>24</v>
      </c>
      <c r="H3" s="1" t="s">
        <v>26</v>
      </c>
      <c r="I3" s="1" t="s">
        <v>27</v>
      </c>
      <c r="J3" s="1" t="s">
        <v>163</v>
      </c>
      <c r="K3" s="1" t="s">
        <v>29</v>
      </c>
      <c r="L3" s="1" t="s">
        <v>30</v>
      </c>
      <c r="M3" s="1" t="s">
        <v>28</v>
      </c>
      <c r="N3" s="1"/>
    </row>
    <row r="4" spans="1:14">
      <c r="A4" t="s">
        <v>164</v>
      </c>
      <c r="B4">
        <v>0</v>
      </c>
      <c r="C4">
        <v>0</v>
      </c>
      <c r="D4">
        <v>0</v>
      </c>
      <c r="E4" s="3">
        <v>1</v>
      </c>
      <c r="F4" s="3">
        <v>0</v>
      </c>
      <c r="G4">
        <v>0</v>
      </c>
      <c r="H4" s="4">
        <v>10000</v>
      </c>
      <c r="I4" s="7">
        <v>0</v>
      </c>
      <c r="J4" s="4">
        <v>0</v>
      </c>
      <c r="K4" s="6">
        <f t="shared" ref="K4:K24" si="0">I4/($M$4*H4)</f>
        <v>0</v>
      </c>
      <c r="L4" s="6">
        <f t="shared" ref="L4:L24" si="1">J4/($M$4*H4)</f>
        <v>0</v>
      </c>
      <c r="M4">
        <v>1</v>
      </c>
    </row>
    <row r="5" spans="1:14">
      <c r="A5" t="s">
        <v>165</v>
      </c>
      <c r="B5">
        <v>0</v>
      </c>
      <c r="C5">
        <v>0.25</v>
      </c>
      <c r="D5" t="s">
        <v>187</v>
      </c>
      <c r="E5" s="3">
        <v>0.9</v>
      </c>
      <c r="F5" s="3">
        <v>0.1</v>
      </c>
      <c r="G5">
        <v>0</v>
      </c>
      <c r="H5" s="4">
        <v>10000</v>
      </c>
      <c r="I5" s="7">
        <f t="shared" ref="I5:I24" si="2">((H5/(H5*E5))*H5)+(G5*I4)+(G5*((H5/(H5*E5))*H5))</f>
        <v>11111.111111111111</v>
      </c>
      <c r="J5" s="4">
        <f>SUM($I$5:I5)</f>
        <v>11111.111111111111</v>
      </c>
      <c r="K5" s="6">
        <f t="shared" si="0"/>
        <v>1.1111111111111112</v>
      </c>
      <c r="L5" s="6">
        <f t="shared" si="1"/>
        <v>1.1111111111111112</v>
      </c>
    </row>
    <row r="6" spans="1:14">
      <c r="A6" t="s">
        <v>166</v>
      </c>
      <c r="B6">
        <v>0</v>
      </c>
      <c r="C6">
        <v>0.5</v>
      </c>
      <c r="D6" t="s">
        <v>188</v>
      </c>
      <c r="E6" s="3">
        <v>0.8</v>
      </c>
      <c r="F6" s="3">
        <v>0.2</v>
      </c>
      <c r="G6">
        <v>0</v>
      </c>
      <c r="H6" s="4">
        <v>10000</v>
      </c>
      <c r="I6" s="7">
        <f t="shared" si="2"/>
        <v>12500</v>
      </c>
      <c r="J6" s="4">
        <f>SUM($I$5:I6)</f>
        <v>23611.111111111109</v>
      </c>
      <c r="K6" s="6">
        <f t="shared" si="0"/>
        <v>1.25</v>
      </c>
      <c r="L6" s="6">
        <f t="shared" si="1"/>
        <v>2.3611111111111112</v>
      </c>
    </row>
    <row r="7" spans="1:14">
      <c r="A7" t="s">
        <v>167</v>
      </c>
      <c r="B7">
        <v>0</v>
      </c>
      <c r="C7">
        <v>0.75</v>
      </c>
      <c r="D7" t="s">
        <v>189</v>
      </c>
      <c r="E7" s="3">
        <v>0.7</v>
      </c>
      <c r="F7" s="3">
        <v>0.3</v>
      </c>
      <c r="G7">
        <v>0</v>
      </c>
      <c r="H7" s="4">
        <v>10000</v>
      </c>
      <c r="I7" s="7">
        <f t="shared" si="2"/>
        <v>14285.714285714286</v>
      </c>
      <c r="J7" s="4">
        <f>SUM($I$5:I7)</f>
        <v>37896.825396825399</v>
      </c>
      <c r="K7" s="6">
        <f t="shared" si="0"/>
        <v>1.4285714285714286</v>
      </c>
      <c r="L7" s="6">
        <f t="shared" si="1"/>
        <v>3.78968253968254</v>
      </c>
    </row>
    <row r="8" spans="1:14">
      <c r="A8" t="s">
        <v>168</v>
      </c>
      <c r="B8">
        <v>0</v>
      </c>
      <c r="C8">
        <v>1</v>
      </c>
      <c r="D8" t="s">
        <v>190</v>
      </c>
      <c r="E8" s="3">
        <v>0.6</v>
      </c>
      <c r="F8" s="3">
        <v>0.4</v>
      </c>
      <c r="G8">
        <v>0</v>
      </c>
      <c r="H8" s="4">
        <v>10000</v>
      </c>
      <c r="I8" s="7">
        <f t="shared" si="2"/>
        <v>16666.666666666668</v>
      </c>
      <c r="J8" s="4">
        <f>SUM($I$5:I8)</f>
        <v>54563.492063492071</v>
      </c>
      <c r="K8" s="6">
        <f t="shared" si="0"/>
        <v>1.6666666666666667</v>
      </c>
      <c r="L8" s="6">
        <f t="shared" si="1"/>
        <v>5.4563492063492074</v>
      </c>
    </row>
    <row r="9" spans="1:14">
      <c r="A9" t="s">
        <v>169</v>
      </c>
      <c r="B9">
        <v>0</v>
      </c>
      <c r="C9">
        <v>1.25</v>
      </c>
      <c r="D9" t="s">
        <v>191</v>
      </c>
      <c r="E9" s="3">
        <v>0.5</v>
      </c>
      <c r="F9" s="3">
        <v>0.4</v>
      </c>
      <c r="G9" s="3">
        <v>0.1</v>
      </c>
      <c r="H9" s="4">
        <v>10000</v>
      </c>
      <c r="I9" s="7">
        <f t="shared" si="2"/>
        <v>23666.666666666668</v>
      </c>
      <c r="J9" s="4">
        <f>SUM($I$5:I9)</f>
        <v>78230.158730158742</v>
      </c>
      <c r="K9" s="6">
        <f t="shared" si="0"/>
        <v>2.3666666666666667</v>
      </c>
      <c r="L9" s="6">
        <f t="shared" si="1"/>
        <v>7.8230158730158745</v>
      </c>
    </row>
    <row r="10" spans="1:14">
      <c r="A10" t="s">
        <v>170</v>
      </c>
      <c r="B10">
        <v>0</v>
      </c>
      <c r="C10">
        <v>1.5</v>
      </c>
      <c r="D10" t="s">
        <v>192</v>
      </c>
      <c r="E10" s="3">
        <v>0.4</v>
      </c>
      <c r="F10" s="3">
        <v>0.4</v>
      </c>
      <c r="G10" s="3">
        <v>0.2</v>
      </c>
      <c r="H10" s="4">
        <v>10000</v>
      </c>
      <c r="I10" s="7">
        <f t="shared" si="2"/>
        <v>34733.333333333336</v>
      </c>
      <c r="J10" s="4">
        <f>SUM($I$5:I10)</f>
        <v>112963.49206349207</v>
      </c>
      <c r="K10" s="6">
        <f t="shared" si="0"/>
        <v>3.4733333333333336</v>
      </c>
      <c r="L10" s="6">
        <f t="shared" si="1"/>
        <v>11.296349206349207</v>
      </c>
    </row>
    <row r="11" spans="1:14">
      <c r="A11" t="s">
        <v>171</v>
      </c>
      <c r="B11">
        <v>0</v>
      </c>
      <c r="C11">
        <v>1.75</v>
      </c>
      <c r="D11" t="s">
        <v>193</v>
      </c>
      <c r="E11" s="3">
        <v>0.3</v>
      </c>
      <c r="F11" s="3">
        <v>0.4</v>
      </c>
      <c r="G11" s="3">
        <v>0.3</v>
      </c>
      <c r="H11" s="4">
        <v>10000</v>
      </c>
      <c r="I11" s="7">
        <f t="shared" si="2"/>
        <v>53753.333333333336</v>
      </c>
      <c r="J11" s="4">
        <f>SUM($I$5:I11)</f>
        <v>166716.82539682541</v>
      </c>
      <c r="K11" s="6">
        <f t="shared" si="0"/>
        <v>5.3753333333333337</v>
      </c>
      <c r="L11" s="6">
        <f t="shared" si="1"/>
        <v>16.671682539682543</v>
      </c>
    </row>
    <row r="12" spans="1:14">
      <c r="A12" t="s">
        <v>172</v>
      </c>
      <c r="B12">
        <v>0</v>
      </c>
      <c r="C12">
        <v>2</v>
      </c>
      <c r="D12" t="s">
        <v>194</v>
      </c>
      <c r="E12" s="3">
        <v>0.2</v>
      </c>
      <c r="F12" s="3">
        <v>0.4</v>
      </c>
      <c r="G12" s="3">
        <v>0.4</v>
      </c>
      <c r="H12" s="4">
        <v>10000</v>
      </c>
      <c r="I12" s="7">
        <f t="shared" si="2"/>
        <v>91501.333333333343</v>
      </c>
      <c r="J12" s="4">
        <f>SUM($I$5:I12)</f>
        <v>258218.15873015876</v>
      </c>
      <c r="K12" s="6">
        <f t="shared" si="0"/>
        <v>9.1501333333333346</v>
      </c>
      <c r="L12" s="6">
        <f t="shared" si="1"/>
        <v>25.821815873015876</v>
      </c>
    </row>
    <row r="13" spans="1:14">
      <c r="A13" t="s">
        <v>173</v>
      </c>
      <c r="B13">
        <v>0</v>
      </c>
      <c r="C13">
        <v>2.25</v>
      </c>
      <c r="D13" t="s">
        <v>195</v>
      </c>
      <c r="E13" s="3">
        <v>0.1</v>
      </c>
      <c r="F13" s="3">
        <v>0.4</v>
      </c>
      <c r="G13" s="3">
        <v>0.5</v>
      </c>
      <c r="H13" s="4">
        <v>10000</v>
      </c>
      <c r="I13" s="7">
        <f t="shared" si="2"/>
        <v>195750.66666666669</v>
      </c>
      <c r="J13" s="4">
        <f>SUM($I$5:I13)</f>
        <v>453968.82539682544</v>
      </c>
      <c r="K13" s="6">
        <f t="shared" si="0"/>
        <v>19.575066666666668</v>
      </c>
      <c r="L13" s="6">
        <f t="shared" si="1"/>
        <v>45.396882539682544</v>
      </c>
    </row>
    <row r="14" spans="1:14">
      <c r="A14" t="s">
        <v>174</v>
      </c>
      <c r="B14">
        <v>0</v>
      </c>
      <c r="C14">
        <v>2.5</v>
      </c>
      <c r="D14" t="s">
        <v>196</v>
      </c>
      <c r="E14" s="3">
        <v>0.1</v>
      </c>
      <c r="F14" s="3">
        <v>0.3</v>
      </c>
      <c r="G14" s="3">
        <v>0.6</v>
      </c>
      <c r="H14" s="4">
        <v>10000</v>
      </c>
      <c r="I14" s="7">
        <f t="shared" si="2"/>
        <v>277450.40000000002</v>
      </c>
      <c r="J14" s="4">
        <f>SUM($I$5:I14)</f>
        <v>731419.22539682547</v>
      </c>
      <c r="K14" s="6">
        <f t="shared" si="0"/>
        <v>27.745040000000003</v>
      </c>
      <c r="L14" s="6">
        <f t="shared" si="1"/>
        <v>73.14192253968254</v>
      </c>
    </row>
    <row r="15" spans="1:14">
      <c r="A15" t="s">
        <v>175</v>
      </c>
      <c r="B15">
        <v>0</v>
      </c>
      <c r="C15">
        <v>2.75</v>
      </c>
      <c r="D15" t="s">
        <v>197</v>
      </c>
      <c r="E15" s="3">
        <v>0.1</v>
      </c>
      <c r="F15" s="3">
        <v>0.2</v>
      </c>
      <c r="G15" s="3">
        <v>0.7</v>
      </c>
      <c r="H15" s="4">
        <v>10000</v>
      </c>
      <c r="I15" s="7">
        <f t="shared" si="2"/>
        <v>364215.28</v>
      </c>
      <c r="J15" s="4">
        <f>SUM($I$5:I15)</f>
        <v>1095634.5053968255</v>
      </c>
      <c r="K15" s="6">
        <f t="shared" si="0"/>
        <v>36.421528000000002</v>
      </c>
      <c r="L15" s="6">
        <f t="shared" si="1"/>
        <v>109.56345053968255</v>
      </c>
    </row>
    <row r="16" spans="1:14">
      <c r="A16" t="s">
        <v>176</v>
      </c>
      <c r="B16">
        <v>0</v>
      </c>
      <c r="C16">
        <v>3</v>
      </c>
      <c r="D16" t="s">
        <v>198</v>
      </c>
      <c r="E16" s="3">
        <v>0.1</v>
      </c>
      <c r="F16" s="3">
        <v>0.1</v>
      </c>
      <c r="G16" s="3">
        <v>0.8</v>
      </c>
      <c r="H16" s="4">
        <v>10000</v>
      </c>
      <c r="I16" s="7">
        <f t="shared" si="2"/>
        <v>471372.22400000005</v>
      </c>
      <c r="J16" s="4">
        <f>SUM($I$5:I16)</f>
        <v>1567006.7293968257</v>
      </c>
      <c r="K16" s="6">
        <f t="shared" si="0"/>
        <v>47.137222400000006</v>
      </c>
      <c r="L16" s="6">
        <f t="shared" si="1"/>
        <v>156.70067293968256</v>
      </c>
    </row>
    <row r="17" spans="1:12">
      <c r="A17" t="s">
        <v>177</v>
      </c>
      <c r="B17">
        <v>0</v>
      </c>
      <c r="C17">
        <v>3.25</v>
      </c>
      <c r="D17" t="s">
        <v>199</v>
      </c>
      <c r="E17" s="3">
        <v>0.1</v>
      </c>
      <c r="F17" s="3">
        <v>0</v>
      </c>
      <c r="G17" s="3">
        <v>0.9</v>
      </c>
      <c r="H17" s="4">
        <v>10000</v>
      </c>
      <c r="I17" s="7">
        <f t="shared" si="2"/>
        <v>614235.00160000008</v>
      </c>
      <c r="J17" s="4">
        <f>SUM($I$5:I17)</f>
        <v>2181241.7309968257</v>
      </c>
      <c r="K17" s="6">
        <f t="shared" si="0"/>
        <v>61.42350016000001</v>
      </c>
      <c r="L17" s="6">
        <f t="shared" si="1"/>
        <v>218.12417309968257</v>
      </c>
    </row>
    <row r="18" spans="1:12">
      <c r="A18" t="s">
        <v>178</v>
      </c>
      <c r="B18">
        <v>0</v>
      </c>
      <c r="C18">
        <v>3.5</v>
      </c>
      <c r="D18" t="s">
        <v>200</v>
      </c>
      <c r="E18" s="3">
        <v>0.1</v>
      </c>
      <c r="F18" s="3">
        <v>0</v>
      </c>
      <c r="G18" s="3">
        <v>0.9</v>
      </c>
      <c r="H18" s="4">
        <v>10000</v>
      </c>
      <c r="I18" s="7">
        <f t="shared" si="2"/>
        <v>742811.50144000014</v>
      </c>
      <c r="J18" s="4">
        <f>SUM($I$5:I18)</f>
        <v>2924053.232436826</v>
      </c>
      <c r="K18" s="6">
        <f t="shared" si="0"/>
        <v>74.281150144000009</v>
      </c>
      <c r="L18" s="6">
        <f t="shared" si="1"/>
        <v>292.40532324368257</v>
      </c>
    </row>
    <row r="19" spans="1:12">
      <c r="A19" t="s">
        <v>179</v>
      </c>
      <c r="B19">
        <v>0</v>
      </c>
      <c r="C19">
        <v>3.75</v>
      </c>
      <c r="D19" t="s">
        <v>201</v>
      </c>
      <c r="E19" s="3">
        <v>0.1</v>
      </c>
      <c r="F19" s="3">
        <v>0</v>
      </c>
      <c r="G19" s="3">
        <v>0.9</v>
      </c>
      <c r="H19" s="4">
        <v>10000</v>
      </c>
      <c r="I19" s="7">
        <f t="shared" si="2"/>
        <v>858530.35129600018</v>
      </c>
      <c r="J19" s="4">
        <f>SUM($I$5:I19)</f>
        <v>3782583.5837328262</v>
      </c>
      <c r="K19" s="6">
        <f t="shared" si="0"/>
        <v>85.853035129600016</v>
      </c>
      <c r="L19" s="6">
        <f t="shared" si="1"/>
        <v>378.25835837328259</v>
      </c>
    </row>
    <row r="20" spans="1:12">
      <c r="A20" t="s">
        <v>180</v>
      </c>
      <c r="B20">
        <v>0</v>
      </c>
      <c r="C20">
        <v>4</v>
      </c>
      <c r="D20" t="s">
        <v>202</v>
      </c>
      <c r="E20" s="3">
        <v>0.1</v>
      </c>
      <c r="F20" s="3">
        <v>0</v>
      </c>
      <c r="G20" s="3">
        <v>0.9</v>
      </c>
      <c r="H20" s="4">
        <v>10000</v>
      </c>
      <c r="I20" s="7">
        <f t="shared" si="2"/>
        <v>962677.31616640021</v>
      </c>
      <c r="J20" s="4">
        <f>SUM($I$5:I20)</f>
        <v>4745260.8998992266</v>
      </c>
      <c r="K20" s="6">
        <f t="shared" si="0"/>
        <v>96.26773161664002</v>
      </c>
      <c r="L20" s="6">
        <f t="shared" si="1"/>
        <v>474.52608998992264</v>
      </c>
    </row>
    <row r="21" spans="1:12">
      <c r="A21" t="s">
        <v>181</v>
      </c>
      <c r="B21">
        <v>0</v>
      </c>
      <c r="C21">
        <v>4.25</v>
      </c>
      <c r="D21" t="s">
        <v>203</v>
      </c>
      <c r="E21" s="3">
        <v>0.1</v>
      </c>
      <c r="F21" s="3">
        <v>0</v>
      </c>
      <c r="G21" s="3">
        <v>0.9</v>
      </c>
      <c r="H21" s="4">
        <v>10000</v>
      </c>
      <c r="I21" s="7">
        <f t="shared" si="2"/>
        <v>1056409.5845497602</v>
      </c>
      <c r="J21" s="4">
        <f>SUM($I$5:I21)</f>
        <v>5801670.4844489871</v>
      </c>
      <c r="K21" s="6">
        <f t="shared" si="0"/>
        <v>105.64095845497602</v>
      </c>
      <c r="L21" s="6">
        <f t="shared" si="1"/>
        <v>580.16704844489868</v>
      </c>
    </row>
    <row r="22" spans="1:12">
      <c r="A22" t="s">
        <v>182</v>
      </c>
      <c r="B22">
        <v>0</v>
      </c>
      <c r="C22">
        <v>4.5</v>
      </c>
      <c r="D22" t="s">
        <v>204</v>
      </c>
      <c r="E22" s="3">
        <v>0.1</v>
      </c>
      <c r="F22" s="3">
        <v>0</v>
      </c>
      <c r="G22" s="3">
        <v>0.9</v>
      </c>
      <c r="H22" s="4">
        <v>10000</v>
      </c>
      <c r="I22" s="7">
        <f t="shared" si="2"/>
        <v>1140768.6260947841</v>
      </c>
      <c r="J22" s="4">
        <f>SUM($I$5:I22)</f>
        <v>6942439.1105437707</v>
      </c>
      <c r="K22" s="6">
        <f t="shared" si="0"/>
        <v>114.07686260947841</v>
      </c>
      <c r="L22" s="6">
        <f t="shared" si="1"/>
        <v>694.24391105437712</v>
      </c>
    </row>
    <row r="23" spans="1:12">
      <c r="A23" t="s">
        <v>183</v>
      </c>
      <c r="B23">
        <v>0</v>
      </c>
      <c r="C23">
        <v>4.75</v>
      </c>
      <c r="D23" t="s">
        <v>205</v>
      </c>
      <c r="E23" s="3">
        <v>0.1</v>
      </c>
      <c r="F23" s="3">
        <v>0</v>
      </c>
      <c r="G23" s="3">
        <v>0.9</v>
      </c>
      <c r="H23" s="4">
        <v>10000</v>
      </c>
      <c r="I23" s="7">
        <f t="shared" si="2"/>
        <v>1216691.7634853057</v>
      </c>
      <c r="J23" s="4">
        <f>SUM($I$5:I23)</f>
        <v>8159130.8740290767</v>
      </c>
      <c r="K23" s="6">
        <f t="shared" si="0"/>
        <v>121.66917634853057</v>
      </c>
      <c r="L23" s="6">
        <f t="shared" si="1"/>
        <v>815.91308740290765</v>
      </c>
    </row>
    <row r="24" spans="1:12">
      <c r="A24" t="s">
        <v>184</v>
      </c>
      <c r="B24">
        <v>0</v>
      </c>
      <c r="C24">
        <v>5</v>
      </c>
      <c r="D24" t="s">
        <v>206</v>
      </c>
      <c r="E24" s="3">
        <v>0.1</v>
      </c>
      <c r="F24" s="3">
        <v>0</v>
      </c>
      <c r="G24" s="3">
        <v>0.9</v>
      </c>
      <c r="H24" s="4">
        <v>10000</v>
      </c>
      <c r="I24" s="7">
        <f t="shared" si="2"/>
        <v>1285022.5871367753</v>
      </c>
      <c r="J24" s="4">
        <f>SUM($I$5:I24)</f>
        <v>9444153.4611658528</v>
      </c>
      <c r="K24" s="6">
        <f t="shared" si="0"/>
        <v>128.50225871367752</v>
      </c>
      <c r="L24" s="6">
        <f t="shared" si="1"/>
        <v>944.41534611658528</v>
      </c>
    </row>
    <row r="25" spans="1:12">
      <c r="G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Assault Rifle</vt:lpstr>
      <vt:lpstr>PDW</vt:lpstr>
      <vt:lpstr>Dual Auto Pistol</vt:lpstr>
      <vt:lpstr>Ripper Gun</vt:lpstr>
      <vt:lpstr>Shotgun</vt:lpstr>
      <vt:lpstr>Grenade Launcher</vt:lpstr>
      <vt:lpstr>Sniper Rifle</vt:lpstr>
      <vt:lpstr>Armor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2018-11-28T06:52:25Z</dcterms:created>
  <dcterms:modified xsi:type="dcterms:W3CDTF">2018-12-04T08:21:26Z</dcterms:modified>
</cp:coreProperties>
</file>