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eetweireniv\Downloads\"/>
    </mc:Choice>
  </mc:AlternateContent>
  <xr:revisionPtr revIDLastSave="0" documentId="13_ncr:1_{3A3BECFA-7A89-4F32-9737-743962025F5C}" xr6:coauthVersionLast="47" xr6:coauthVersionMax="47" xr10:uidLastSave="{00000000-0000-0000-0000-000000000000}"/>
  <bookViews>
    <workbookView xWindow="-108" yWindow="-108" windowWidth="23256" windowHeight="12456" xr2:uid="{07024F4D-E5C7-4B8A-AB6A-143DE046C366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7" l="1"/>
  <c r="C31" i="7"/>
  <c r="D31" i="7" s="1"/>
  <c r="G31" i="7" s="1"/>
  <c r="H31" i="7" s="1"/>
  <c r="J31" i="7" s="1"/>
  <c r="D30" i="7"/>
  <c r="G30" i="7" s="1"/>
  <c r="H30" i="7" s="1"/>
  <c r="J30" i="7" s="1"/>
  <c r="C30" i="7"/>
  <c r="C29" i="7"/>
  <c r="D29" i="7" s="1"/>
  <c r="G29" i="7" s="1"/>
  <c r="H29" i="7" s="1"/>
  <c r="J29" i="7" s="1"/>
  <c r="C28" i="7"/>
  <c r="D28" i="7" s="1"/>
  <c r="G28" i="7" s="1"/>
  <c r="H28" i="7" s="1"/>
  <c r="J28" i="7" s="1"/>
  <c r="D27" i="7"/>
  <c r="G27" i="7" s="1"/>
  <c r="H27" i="7" s="1"/>
  <c r="J27" i="7" s="1"/>
  <c r="C27" i="7"/>
  <c r="G26" i="7"/>
  <c r="H26" i="7" s="1"/>
  <c r="J26" i="7" s="1"/>
  <c r="D26" i="7"/>
  <c r="C26" i="7"/>
  <c r="G25" i="7"/>
  <c r="H25" i="7" s="1"/>
  <c r="J25" i="7" s="1"/>
  <c r="D25" i="7"/>
  <c r="C25" i="7"/>
  <c r="D24" i="7"/>
  <c r="G24" i="7" s="1"/>
  <c r="H24" i="7" s="1"/>
  <c r="J24" i="7" s="1"/>
  <c r="C24" i="7"/>
  <c r="D23" i="7"/>
  <c r="G23" i="7" s="1"/>
  <c r="H23" i="7" s="1"/>
  <c r="J23" i="7" s="1"/>
  <c r="C23" i="7"/>
  <c r="G22" i="7"/>
  <c r="H22" i="7" s="1"/>
  <c r="J22" i="7" s="1"/>
  <c r="D22" i="7"/>
  <c r="C22" i="7"/>
  <c r="G21" i="7"/>
  <c r="H21" i="7" s="1"/>
  <c r="J21" i="7" s="1"/>
  <c r="D21" i="7"/>
  <c r="C21" i="7"/>
  <c r="D20" i="7"/>
  <c r="G20" i="7" s="1"/>
  <c r="H20" i="7" s="1"/>
  <c r="J20" i="7" s="1"/>
  <c r="C20" i="7"/>
  <c r="D19" i="7"/>
  <c r="G19" i="7" s="1"/>
  <c r="H19" i="7" s="1"/>
  <c r="J19" i="7" s="1"/>
  <c r="C19" i="7"/>
  <c r="G18" i="7"/>
  <c r="H18" i="7" s="1"/>
  <c r="J18" i="7" s="1"/>
  <c r="D18" i="7"/>
  <c r="C18" i="7"/>
  <c r="G17" i="7"/>
  <c r="H17" i="7" s="1"/>
  <c r="J17" i="7" s="1"/>
  <c r="D17" i="7"/>
  <c r="C17" i="7"/>
  <c r="D16" i="7"/>
  <c r="G16" i="7" s="1"/>
  <c r="H16" i="7" s="1"/>
  <c r="J16" i="7" s="1"/>
  <c r="C16" i="7"/>
  <c r="D15" i="7"/>
  <c r="G15" i="7" s="1"/>
  <c r="H15" i="7" s="1"/>
  <c r="J15" i="7" s="1"/>
  <c r="C15" i="7"/>
  <c r="G14" i="7"/>
  <c r="H14" i="7" s="1"/>
  <c r="J14" i="7" s="1"/>
  <c r="D14" i="7"/>
  <c r="C14" i="7"/>
  <c r="G13" i="7"/>
  <c r="H13" i="7" s="1"/>
  <c r="J13" i="7" s="1"/>
  <c r="D13" i="7"/>
  <c r="C13" i="7"/>
  <c r="D12" i="7"/>
  <c r="G12" i="7" s="1"/>
  <c r="H12" i="7" s="1"/>
  <c r="J12" i="7" s="1"/>
  <c r="C12" i="7"/>
  <c r="D11" i="7"/>
  <c r="G11" i="7" s="1"/>
  <c r="H11" i="7" s="1"/>
  <c r="J11" i="7" s="1"/>
  <c r="C11" i="7"/>
  <c r="G10" i="7"/>
  <c r="H10" i="7" s="1"/>
  <c r="J10" i="7" s="1"/>
  <c r="D10" i="7"/>
  <c r="C10" i="7"/>
  <c r="H9" i="7"/>
  <c r="J9" i="7" s="1"/>
  <c r="D9" i="7"/>
  <c r="C9" i="7"/>
  <c r="B3" i="7"/>
</calcChain>
</file>

<file path=xl/sharedStrings.xml><?xml version="1.0" encoding="utf-8"?>
<sst xmlns="http://schemas.openxmlformats.org/spreadsheetml/2006/main" count="15" uniqueCount="15">
  <si>
    <t>VDD</t>
  </si>
  <si>
    <t>CSO Gain</t>
  </si>
  <si>
    <t>VDD/2</t>
  </si>
  <si>
    <t>CSO_ADC(V)</t>
  </si>
  <si>
    <t>Load Current(A)</t>
  </si>
  <si>
    <t>Shunt resistor</t>
  </si>
  <si>
    <t>Firmware Gain</t>
  </si>
  <si>
    <t>VCSO</t>
  </si>
  <si>
    <t>CSAG</t>
  </si>
  <si>
    <t>I_shunt</t>
  </si>
  <si>
    <t>V_shunt</t>
  </si>
  <si>
    <t>R_shunt</t>
  </si>
  <si>
    <t>ADC</t>
  </si>
  <si>
    <t>Ki</t>
  </si>
  <si>
    <t>Expected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</si>
</sst>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0</xdr:row>
      <xdr:rowOff>137160</xdr:rowOff>
    </xdr:from>
    <xdr:to>
      <xdr:col>18</xdr:col>
      <xdr:colOff>336952</xdr:colOff>
      <xdr:row>9</xdr:row>
      <xdr:rowOff>156210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83AF98-29D8-41CD-8DD1-C82F5A220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8220" y="137160"/>
          <a:ext cx="4870852" cy="1664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BB1-6124-45C3-8559-2A07EFBED57D}">
  <dimension ref="A2:J31"/>
  <sheetViews>
    <sheetView tabSelected="1" workbookViewId="0">
      <selection activeCell="G10" sqref="G10"/>
    </sheetView>
  </sheetViews>
  <sheetFormatPr defaultRowHeight="14.4" x14ac:dyDescent="0.3"/>
  <cols>
    <col min="1" max="1" width="22" style="2" customWidth="1"/>
    <col min="2" max="3" width="19.33203125" style="2" customWidth="1"/>
    <col min="4" max="4" width="16.88671875" customWidth="1"/>
    <col min="5" max="5" width="13.5546875" customWidth="1"/>
    <col min="6" max="6" width="11.109375" customWidth="1"/>
    <col min="7" max="7" width="16.33203125" customWidth="1"/>
    <col min="8" max="8" width="17.44140625" customWidth="1"/>
    <col min="9" max="9" width="16.6640625" customWidth="1"/>
    <col min="10" max="10" width="23.5546875" customWidth="1"/>
  </cols>
  <sheetData>
    <row r="2" spans="1:10" x14ac:dyDescent="0.3">
      <c r="A2" s="3" t="s">
        <v>0</v>
      </c>
      <c r="B2" s="1">
        <v>3.3</v>
      </c>
      <c r="C2" s="1"/>
    </row>
    <row r="3" spans="1:10" x14ac:dyDescent="0.3">
      <c r="A3" s="3" t="s">
        <v>2</v>
      </c>
      <c r="B3" s="1">
        <f>B2/2</f>
        <v>1.65</v>
      </c>
      <c r="C3" s="1"/>
    </row>
    <row r="4" spans="1:10" x14ac:dyDescent="0.3">
      <c r="A4" s="3" t="s">
        <v>1</v>
      </c>
      <c r="B4" s="1">
        <v>10</v>
      </c>
      <c r="C4" s="1"/>
    </row>
    <row r="5" spans="1:10" x14ac:dyDescent="0.3">
      <c r="A5" s="3" t="s">
        <v>5</v>
      </c>
      <c r="B5" s="1">
        <v>2.0000000000000001E-4</v>
      </c>
      <c r="C5" s="1"/>
    </row>
    <row r="6" spans="1:10" x14ac:dyDescent="0.3">
      <c r="A6" s="3" t="s">
        <v>6</v>
      </c>
      <c r="B6" s="1"/>
      <c r="C6" s="1"/>
    </row>
    <row r="7" spans="1:10" x14ac:dyDescent="0.3">
      <c r="A7" s="1"/>
      <c r="B7" s="1"/>
      <c r="C7" s="1"/>
    </row>
    <row r="8" spans="1:10" s="2" customFormat="1" x14ac:dyDescent="0.3">
      <c r="A8" s="1" t="s">
        <v>4</v>
      </c>
      <c r="B8" s="1" t="s">
        <v>3</v>
      </c>
      <c r="C8" s="1" t="s">
        <v>12</v>
      </c>
      <c r="D8" s="2" t="s">
        <v>7</v>
      </c>
      <c r="E8" s="2" t="s">
        <v>11</v>
      </c>
      <c r="F8" s="2" t="s">
        <v>8</v>
      </c>
      <c r="G8" s="2" t="s">
        <v>10</v>
      </c>
      <c r="H8" s="2" t="s">
        <v>9</v>
      </c>
      <c r="I8" s="2" t="s">
        <v>13</v>
      </c>
      <c r="J8" s="2" t="s">
        <v>14</v>
      </c>
    </row>
    <row r="9" spans="1:10" x14ac:dyDescent="0.3">
      <c r="A9" s="1">
        <v>0</v>
      </c>
      <c r="B9" s="1">
        <v>1.6519999999999999</v>
      </c>
      <c r="C9" s="1">
        <f>INT(B9*4096/3.3)</f>
        <v>2050</v>
      </c>
      <c r="D9">
        <f>C9*3.3/4096</f>
        <v>1.651611328125</v>
      </c>
      <c r="E9">
        <v>2.0000000000000001E-4</v>
      </c>
      <c r="F9">
        <v>10</v>
      </c>
      <c r="G9">
        <f>(D9-(3.3/2))/F9</f>
        <v>1.6113281250000887E-4</v>
      </c>
      <c r="H9">
        <f>G9/E9</f>
        <v>0.8056640625000443</v>
      </c>
      <c r="I9">
        <v>0.27900000000000003</v>
      </c>
      <c r="J9">
        <f>H9*I9</f>
        <v>0.22478027343751239</v>
      </c>
    </row>
    <row r="10" spans="1:10" x14ac:dyDescent="0.3">
      <c r="A10" s="1">
        <v>1</v>
      </c>
      <c r="B10" s="1">
        <v>1.659</v>
      </c>
      <c r="C10" s="1">
        <f t="shared" ref="C10:C31" si="0">INT(B10*4096/3.3)</f>
        <v>2059</v>
      </c>
      <c r="D10">
        <f t="shared" ref="D10:D31" si="1">C10*3.3/4096</f>
        <v>1.6588623046875</v>
      </c>
      <c r="E10">
        <v>2.0000000000000001E-4</v>
      </c>
      <c r="F10">
        <v>10</v>
      </c>
      <c r="G10">
        <f t="shared" ref="G10:G31" si="2">(D10-(3.3/2))/F10</f>
        <v>8.8623046875000442E-4</v>
      </c>
      <c r="H10">
        <f t="shared" ref="H10:H31" si="3">G10/E10</f>
        <v>4.4311523437500222</v>
      </c>
      <c r="I10">
        <v>0.27900000000000003</v>
      </c>
      <c r="J10">
        <f t="shared" ref="J10:J31" si="4">H10*I10</f>
        <v>1.2362915039062563</v>
      </c>
    </row>
    <row r="11" spans="1:10" x14ac:dyDescent="0.3">
      <c r="A11" s="1">
        <v>2</v>
      </c>
      <c r="B11" s="1">
        <v>1.667</v>
      </c>
      <c r="C11" s="1">
        <f t="shared" si="0"/>
        <v>2069</v>
      </c>
      <c r="D11">
        <f t="shared" si="1"/>
        <v>1.6669189453125</v>
      </c>
      <c r="E11">
        <v>2.0000000000000001E-4</v>
      </c>
      <c r="F11">
        <v>10</v>
      </c>
      <c r="G11">
        <f t="shared" si="2"/>
        <v>1.6918945312500045E-3</v>
      </c>
      <c r="H11">
        <f t="shared" si="3"/>
        <v>8.4594726562500213</v>
      </c>
      <c r="I11">
        <v>0.27900000000000003</v>
      </c>
      <c r="J11">
        <f t="shared" si="4"/>
        <v>2.3601928710937563</v>
      </c>
    </row>
    <row r="12" spans="1:10" x14ac:dyDescent="0.3">
      <c r="A12" s="1">
        <v>3</v>
      </c>
      <c r="B12" s="1">
        <v>1.673</v>
      </c>
      <c r="C12" s="1">
        <f t="shared" si="0"/>
        <v>2076</v>
      </c>
      <c r="D12">
        <f t="shared" si="1"/>
        <v>1.6725585937499998</v>
      </c>
      <c r="E12">
        <v>2.0000000000000001E-4</v>
      </c>
      <c r="F12">
        <v>10</v>
      </c>
      <c r="G12">
        <f t="shared" si="2"/>
        <v>2.2558593749999909E-3</v>
      </c>
      <c r="H12">
        <f t="shared" si="3"/>
        <v>11.279296874999954</v>
      </c>
      <c r="I12">
        <v>0.27900000000000003</v>
      </c>
      <c r="J12">
        <f t="shared" si="4"/>
        <v>3.1469238281249874</v>
      </c>
    </row>
    <row r="13" spans="1:10" x14ac:dyDescent="0.3">
      <c r="A13" s="1">
        <v>4</v>
      </c>
      <c r="B13" s="1">
        <v>1.68</v>
      </c>
      <c r="C13" s="1">
        <f t="shared" si="0"/>
        <v>2085</v>
      </c>
      <c r="D13">
        <f t="shared" si="1"/>
        <v>1.6798095703125</v>
      </c>
      <c r="E13">
        <v>2.0000000000000001E-4</v>
      </c>
      <c r="F13">
        <v>10</v>
      </c>
      <c r="G13">
        <f t="shared" si="2"/>
        <v>2.9809570312500089E-3</v>
      </c>
      <c r="H13">
        <f t="shared" si="3"/>
        <v>14.904785156250044</v>
      </c>
      <c r="I13">
        <v>0.27900000000000003</v>
      </c>
      <c r="J13">
        <f t="shared" si="4"/>
        <v>4.1584350585937626</v>
      </c>
    </row>
    <row r="14" spans="1:10" x14ac:dyDescent="0.3">
      <c r="A14" s="1">
        <v>5</v>
      </c>
      <c r="B14" s="1">
        <v>1.6879999999999999</v>
      </c>
      <c r="C14" s="1">
        <f t="shared" si="0"/>
        <v>2095</v>
      </c>
      <c r="D14">
        <f t="shared" si="1"/>
        <v>1.6878662109375</v>
      </c>
      <c r="E14">
        <v>2.0000000000000001E-4</v>
      </c>
      <c r="F14">
        <v>10</v>
      </c>
      <c r="G14">
        <f t="shared" si="2"/>
        <v>3.7866210937500091E-3</v>
      </c>
      <c r="H14">
        <f t="shared" si="3"/>
        <v>18.933105468750043</v>
      </c>
      <c r="I14">
        <v>0.27900000000000003</v>
      </c>
      <c r="J14">
        <f t="shared" si="4"/>
        <v>5.2823364257812626</v>
      </c>
    </row>
    <row r="15" spans="1:10" x14ac:dyDescent="0.3">
      <c r="A15" s="1">
        <v>6</v>
      </c>
      <c r="B15" s="1">
        <v>1.6950000000000001</v>
      </c>
      <c r="C15" s="1">
        <f t="shared" si="0"/>
        <v>2103</v>
      </c>
      <c r="D15">
        <f t="shared" si="1"/>
        <v>1.6943115234374999</v>
      </c>
      <c r="E15">
        <v>2.0000000000000001E-4</v>
      </c>
      <c r="F15">
        <v>10</v>
      </c>
      <c r="G15">
        <f t="shared" si="2"/>
        <v>4.4311523437499997E-3</v>
      </c>
      <c r="H15">
        <f t="shared" si="3"/>
        <v>22.155761718749996</v>
      </c>
      <c r="I15">
        <v>0.27900000000000003</v>
      </c>
      <c r="J15">
        <f t="shared" si="4"/>
        <v>6.18145751953125</v>
      </c>
    </row>
    <row r="16" spans="1:10" x14ac:dyDescent="0.3">
      <c r="A16" s="1">
        <v>7</v>
      </c>
      <c r="B16" s="1">
        <v>1.702</v>
      </c>
      <c r="C16" s="1">
        <f t="shared" si="0"/>
        <v>2112</v>
      </c>
      <c r="D16">
        <f t="shared" si="1"/>
        <v>1.7015624999999999</v>
      </c>
      <c r="E16">
        <v>2.0000000000000001E-4</v>
      </c>
      <c r="F16">
        <v>10</v>
      </c>
      <c r="G16">
        <f t="shared" si="2"/>
        <v>5.1562499999999959E-3</v>
      </c>
      <c r="H16">
        <f t="shared" si="3"/>
        <v>25.781249999999979</v>
      </c>
      <c r="I16">
        <v>0.27900000000000003</v>
      </c>
      <c r="J16">
        <f t="shared" si="4"/>
        <v>7.192968749999995</v>
      </c>
    </row>
    <row r="17" spans="1:10" x14ac:dyDescent="0.3">
      <c r="A17" s="1">
        <v>8</v>
      </c>
      <c r="B17" s="1">
        <v>1.7090000000000001</v>
      </c>
      <c r="C17" s="1">
        <f t="shared" si="0"/>
        <v>2121</v>
      </c>
      <c r="D17">
        <f t="shared" si="1"/>
        <v>1.7088134765624998</v>
      </c>
      <c r="E17">
        <v>2.0000000000000001E-4</v>
      </c>
      <c r="F17">
        <v>10</v>
      </c>
      <c r="G17">
        <f t="shared" si="2"/>
        <v>5.8813476562499913E-3</v>
      </c>
      <c r="H17">
        <f t="shared" si="3"/>
        <v>29.406738281249954</v>
      </c>
      <c r="I17">
        <v>0.27900000000000003</v>
      </c>
      <c r="J17">
        <f t="shared" si="4"/>
        <v>8.2044799804687383</v>
      </c>
    </row>
    <row r="18" spans="1:10" x14ac:dyDescent="0.3">
      <c r="A18" s="1">
        <v>9</v>
      </c>
      <c r="B18" s="1">
        <v>1.716</v>
      </c>
      <c r="C18" s="1">
        <f t="shared" si="0"/>
        <v>2129</v>
      </c>
      <c r="D18">
        <f t="shared" si="1"/>
        <v>1.7152587890625</v>
      </c>
      <c r="E18">
        <v>2.0000000000000001E-4</v>
      </c>
      <c r="F18">
        <v>10</v>
      </c>
      <c r="G18">
        <f t="shared" si="2"/>
        <v>6.5258789062500044E-3</v>
      </c>
      <c r="H18">
        <f t="shared" si="3"/>
        <v>32.629394531250021</v>
      </c>
      <c r="I18">
        <v>0.27900000000000003</v>
      </c>
      <c r="J18">
        <f t="shared" si="4"/>
        <v>9.1036010742187568</v>
      </c>
    </row>
    <row r="19" spans="1:10" x14ac:dyDescent="0.3">
      <c r="A19" s="1">
        <v>10</v>
      </c>
      <c r="B19" s="1">
        <v>1.7230000000000001</v>
      </c>
      <c r="C19" s="1">
        <f t="shared" si="0"/>
        <v>2138</v>
      </c>
      <c r="D19">
        <f t="shared" si="1"/>
        <v>1.7225097656249999</v>
      </c>
      <c r="E19">
        <v>2.0000000000000001E-4</v>
      </c>
      <c r="F19">
        <v>10</v>
      </c>
      <c r="G19">
        <f t="shared" si="2"/>
        <v>7.2509765624999998E-3</v>
      </c>
      <c r="H19">
        <f t="shared" si="3"/>
        <v>36.2548828125</v>
      </c>
      <c r="I19">
        <v>0.27900000000000003</v>
      </c>
      <c r="J19">
        <f t="shared" si="4"/>
        <v>10.115112304687502</v>
      </c>
    </row>
    <row r="20" spans="1:10" x14ac:dyDescent="0.3">
      <c r="A20" s="1">
        <v>15</v>
      </c>
      <c r="B20" s="1">
        <v>1.758</v>
      </c>
      <c r="C20" s="1">
        <f t="shared" si="0"/>
        <v>2182</v>
      </c>
      <c r="D20">
        <f t="shared" si="1"/>
        <v>1.7579589843749999</v>
      </c>
      <c r="E20">
        <v>2.0000000000000001E-4</v>
      </c>
      <c r="F20">
        <v>10</v>
      </c>
      <c r="G20">
        <f t="shared" si="2"/>
        <v>1.0795898437499996E-2</v>
      </c>
      <c r="H20">
        <f t="shared" si="3"/>
        <v>53.979492187499979</v>
      </c>
      <c r="I20">
        <v>0.27900000000000003</v>
      </c>
      <c r="J20">
        <f t="shared" si="4"/>
        <v>15.060278320312495</v>
      </c>
    </row>
    <row r="21" spans="1:10" x14ac:dyDescent="0.3">
      <c r="A21" s="1">
        <v>20</v>
      </c>
      <c r="B21" s="1">
        <v>1.794</v>
      </c>
      <c r="C21" s="1">
        <f t="shared" si="0"/>
        <v>2226</v>
      </c>
      <c r="D21">
        <f t="shared" si="1"/>
        <v>1.7934082031249998</v>
      </c>
      <c r="E21">
        <v>2.0000000000000001E-4</v>
      </c>
      <c r="F21">
        <v>10</v>
      </c>
      <c r="G21">
        <f t="shared" si="2"/>
        <v>1.4340820312499992E-2</v>
      </c>
      <c r="H21">
        <f t="shared" si="3"/>
        <v>71.704101562499957</v>
      </c>
      <c r="I21">
        <v>0.27900000000000003</v>
      </c>
      <c r="J21">
        <f t="shared" si="4"/>
        <v>20.00544433593749</v>
      </c>
    </row>
    <row r="22" spans="1:10" x14ac:dyDescent="0.3">
      <c r="A22" s="1">
        <v>25</v>
      </c>
      <c r="B22" s="1">
        <v>1.83</v>
      </c>
      <c r="C22" s="1">
        <f t="shared" si="0"/>
        <v>2271</v>
      </c>
      <c r="D22">
        <f t="shared" si="1"/>
        <v>1.8296630859374998</v>
      </c>
      <c r="E22">
        <v>2.0000000000000001E-4</v>
      </c>
      <c r="F22">
        <v>10</v>
      </c>
      <c r="G22">
        <f t="shared" si="2"/>
        <v>1.796630859374999E-2</v>
      </c>
      <c r="H22">
        <f t="shared" si="3"/>
        <v>89.831542968749943</v>
      </c>
      <c r="I22">
        <v>0.27900000000000003</v>
      </c>
      <c r="J22">
        <f t="shared" si="4"/>
        <v>25.063000488281236</v>
      </c>
    </row>
    <row r="23" spans="1:10" x14ac:dyDescent="0.3">
      <c r="A23" s="1">
        <v>30</v>
      </c>
      <c r="B23" s="1">
        <v>1.865</v>
      </c>
      <c r="C23" s="1">
        <f t="shared" si="0"/>
        <v>2314</v>
      </c>
      <c r="D23">
        <f t="shared" si="1"/>
        <v>1.864306640625</v>
      </c>
      <c r="E23">
        <v>2.0000000000000001E-4</v>
      </c>
      <c r="F23">
        <v>10</v>
      </c>
      <c r="G23">
        <f t="shared" si="2"/>
        <v>2.1430664062500004E-2</v>
      </c>
      <c r="H23">
        <f t="shared" si="3"/>
        <v>107.15332031250001</v>
      </c>
      <c r="I23">
        <v>0.27900000000000003</v>
      </c>
      <c r="J23">
        <f t="shared" si="4"/>
        <v>29.895776367187505</v>
      </c>
    </row>
    <row r="24" spans="1:10" x14ac:dyDescent="0.3">
      <c r="A24" s="1">
        <v>35</v>
      </c>
      <c r="B24" s="1">
        <v>1.901</v>
      </c>
      <c r="C24" s="1">
        <f t="shared" si="0"/>
        <v>2359</v>
      </c>
      <c r="D24">
        <f t="shared" si="1"/>
        <v>1.9005615234375</v>
      </c>
      <c r="E24">
        <v>2.0000000000000001E-4</v>
      </c>
      <c r="F24">
        <v>10</v>
      </c>
      <c r="G24">
        <f t="shared" si="2"/>
        <v>2.5056152343750006E-2</v>
      </c>
      <c r="H24">
        <f t="shared" si="3"/>
        <v>125.28076171875003</v>
      </c>
      <c r="I24">
        <v>0.27900000000000003</v>
      </c>
      <c r="J24">
        <f t="shared" si="4"/>
        <v>34.953332519531259</v>
      </c>
    </row>
    <row r="25" spans="1:10" x14ac:dyDescent="0.3">
      <c r="A25" s="1">
        <v>40</v>
      </c>
      <c r="B25" s="1">
        <v>1.9359999999999999</v>
      </c>
      <c r="C25" s="1">
        <f t="shared" si="0"/>
        <v>2402</v>
      </c>
      <c r="D25">
        <f t="shared" si="1"/>
        <v>1.9352050781249999</v>
      </c>
      <c r="E25">
        <v>2.0000000000000001E-4</v>
      </c>
      <c r="F25">
        <v>10</v>
      </c>
      <c r="G25">
        <f t="shared" si="2"/>
        <v>2.8520507812499995E-2</v>
      </c>
      <c r="H25">
        <f t="shared" si="3"/>
        <v>142.60253906249997</v>
      </c>
      <c r="I25">
        <v>0.27900000000000003</v>
      </c>
      <c r="J25">
        <f t="shared" si="4"/>
        <v>39.786108398437499</v>
      </c>
    </row>
    <row r="26" spans="1:10" x14ac:dyDescent="0.3">
      <c r="A26" s="1">
        <v>45</v>
      </c>
      <c r="B26" s="1">
        <v>1.972</v>
      </c>
      <c r="C26" s="1">
        <f t="shared" si="0"/>
        <v>2447</v>
      </c>
      <c r="D26">
        <f t="shared" si="1"/>
        <v>1.9714599609374999</v>
      </c>
      <c r="E26">
        <v>2.0000000000000001E-4</v>
      </c>
      <c r="F26">
        <v>10</v>
      </c>
      <c r="G26">
        <f t="shared" si="2"/>
        <v>3.2145996093749997E-2</v>
      </c>
      <c r="H26">
        <f t="shared" si="3"/>
        <v>160.72998046874997</v>
      </c>
      <c r="I26">
        <v>0.27900000000000003</v>
      </c>
      <c r="J26">
        <f t="shared" si="4"/>
        <v>44.843664550781249</v>
      </c>
    </row>
    <row r="27" spans="1:10" x14ac:dyDescent="0.3">
      <c r="A27" s="1">
        <v>50</v>
      </c>
      <c r="B27" s="1">
        <v>2.008</v>
      </c>
      <c r="C27" s="1">
        <f t="shared" si="0"/>
        <v>2492</v>
      </c>
      <c r="D27">
        <f t="shared" si="1"/>
        <v>2.0077148437500001</v>
      </c>
      <c r="E27">
        <v>2.0000000000000001E-4</v>
      </c>
      <c r="F27">
        <v>10</v>
      </c>
      <c r="G27">
        <f t="shared" si="2"/>
        <v>3.5771484375000016E-2</v>
      </c>
      <c r="H27">
        <f t="shared" si="3"/>
        <v>178.85742187500009</v>
      </c>
      <c r="I27">
        <v>0.27900000000000003</v>
      </c>
      <c r="J27">
        <f t="shared" si="4"/>
        <v>49.901220703125027</v>
      </c>
    </row>
    <row r="28" spans="1:10" x14ac:dyDescent="0.3">
      <c r="A28" s="1">
        <v>55</v>
      </c>
      <c r="B28" s="1">
        <v>2.044</v>
      </c>
      <c r="C28" s="1">
        <f t="shared" si="0"/>
        <v>2537</v>
      </c>
      <c r="D28">
        <f t="shared" si="1"/>
        <v>2.0439697265625001</v>
      </c>
      <c r="E28">
        <v>2.0000000000000001E-4</v>
      </c>
      <c r="F28">
        <v>10</v>
      </c>
      <c r="G28">
        <f t="shared" si="2"/>
        <v>3.9396972656250015E-2</v>
      </c>
      <c r="H28">
        <f t="shared" si="3"/>
        <v>196.98486328125006</v>
      </c>
      <c r="I28">
        <v>0.27900000000000003</v>
      </c>
      <c r="J28">
        <f t="shared" si="4"/>
        <v>54.95877685546877</v>
      </c>
    </row>
    <row r="29" spans="1:10" x14ac:dyDescent="0.3">
      <c r="A29" s="1">
        <v>60</v>
      </c>
      <c r="B29" s="1">
        <v>2.08</v>
      </c>
      <c r="C29" s="1">
        <f t="shared" si="0"/>
        <v>2581</v>
      </c>
      <c r="D29">
        <f t="shared" si="1"/>
        <v>2.0794189453124998</v>
      </c>
      <c r="E29">
        <v>2.0000000000000001E-4</v>
      </c>
      <c r="F29">
        <v>10</v>
      </c>
      <c r="G29">
        <f t="shared" si="2"/>
        <v>4.294189453124999E-2</v>
      </c>
      <c r="H29">
        <f t="shared" si="3"/>
        <v>214.70947265624994</v>
      </c>
      <c r="I29">
        <v>0.27900000000000003</v>
      </c>
      <c r="J29">
        <f t="shared" si="4"/>
        <v>59.90394287109374</v>
      </c>
    </row>
    <row r="30" spans="1:10" x14ac:dyDescent="0.3">
      <c r="A30" s="1">
        <v>65</v>
      </c>
      <c r="B30" s="1">
        <v>2.1160000000000001</v>
      </c>
      <c r="C30" s="1">
        <f t="shared" si="0"/>
        <v>2626</v>
      </c>
      <c r="D30">
        <f t="shared" si="1"/>
        <v>2.1156738281249998</v>
      </c>
      <c r="E30">
        <v>2.0000000000000001E-4</v>
      </c>
      <c r="F30">
        <v>10</v>
      </c>
      <c r="G30">
        <f t="shared" si="2"/>
        <v>4.6567382812499988E-2</v>
      </c>
      <c r="H30">
        <f t="shared" si="3"/>
        <v>232.83691406249994</v>
      </c>
      <c r="I30">
        <v>0.27900000000000003</v>
      </c>
      <c r="J30">
        <f t="shared" si="4"/>
        <v>64.961499023437497</v>
      </c>
    </row>
    <row r="31" spans="1:10" x14ac:dyDescent="0.3">
      <c r="A31" s="1">
        <v>70</v>
      </c>
      <c r="B31" s="1">
        <v>2.153</v>
      </c>
      <c r="C31" s="1">
        <f t="shared" si="0"/>
        <v>2672</v>
      </c>
      <c r="D31">
        <f t="shared" si="1"/>
        <v>2.1527343750000001</v>
      </c>
      <c r="E31">
        <v>2.0000000000000001E-4</v>
      </c>
      <c r="F31">
        <v>10</v>
      </c>
      <c r="G31">
        <f t="shared" si="2"/>
        <v>5.0273437500000018E-2</v>
      </c>
      <c r="H31">
        <f t="shared" si="3"/>
        <v>251.36718750000009</v>
      </c>
      <c r="I31">
        <v>0.27900000000000003</v>
      </c>
      <c r="J31">
        <f t="shared" si="4"/>
        <v>70.131445312500034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Seet Wei Ren Ivan (IFAP DC PSS SI DCDC TM)</dc:creator>
  <cp:lastModifiedBy>Seet Wei Ren Ivan (IFAP DC PSS SI DCDC TM)</cp:lastModifiedBy>
  <dcterms:created xsi:type="dcterms:W3CDTF">2019-10-17T11:21:27Z</dcterms:created>
  <dcterms:modified xsi:type="dcterms:W3CDTF">2023-11-06T07:11:21Z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2023-11-06T03:59:09Z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9a39904a-28fb-400d-97ce-063612727111</vt:lpwstr>
  </property>
  <property fmtid="{D5CDD505-2E9C-101B-9397-08002B2CF9AE}" pid="8" name="MSIP_Label_a15a25aa-e944-415d-b7a7-40f6b9180b6b_ContentBits">
    <vt:lpwstr>0</vt:lpwstr>
  </property>
</Properties>
</file>