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ilAdrian\Documents\Altium\voltage-regulator-learning-platform\Version1.2\Project Outputs\"/>
    </mc:Choice>
  </mc:AlternateContent>
  <xr:revisionPtr revIDLastSave="0" documentId="13_ncr:1_{7FBEA692-9EC6-49C3-B042-F34EE18C4B01}" xr6:coauthVersionLast="36" xr6:coauthVersionMax="36" xr10:uidLastSave="{00000000-0000-0000-0000-000000000000}"/>
  <bookViews>
    <workbookView xWindow="0" yWindow="0" windowWidth="26970" windowHeight="11325" activeTab="1" xr2:uid="{177EDD16-6F33-4D6B-9EAA-7B9BD7DB26A4}"/>
  </bookViews>
  <sheets>
    <sheet name="Bill of Materials" sheetId="1" r:id="rId1"/>
    <sheet name="Assembly-Plan" sheetId="6" r:id="rId2"/>
    <sheet name="Order1" sheetId="2" r:id="rId3"/>
    <sheet name="FarnellOrder1" sheetId="5" r:id="rId4"/>
    <sheet name="MouserOrder1" sheetId="4" r:id="rId5"/>
  </sheets>
  <definedNames>
    <definedName name="_xlnm.Print_Titles" localSheetId="0">'Bill of Materials'!$1:$1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9" i="1" l="1"/>
  <c r="R2" i="1" l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R49" i="1" s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</calcChain>
</file>

<file path=xl/sharedStrings.xml><?xml version="1.0" encoding="utf-8"?>
<sst xmlns="http://schemas.openxmlformats.org/spreadsheetml/2006/main" count="1776" uniqueCount="622">
  <si>
    <t>Quantity</t>
  </si>
  <si>
    <t>Article Number</t>
  </si>
  <si>
    <t>Designator</t>
  </si>
  <si>
    <t>Value</t>
  </si>
  <si>
    <t>Manufacturer</t>
  </si>
  <si>
    <t>Manufacturer Order Number</t>
  </si>
  <si>
    <t>Combined Parameters</t>
  </si>
  <si>
    <t>Fitted</t>
  </si>
  <si>
    <t>Part Type</t>
  </si>
  <si>
    <t>PackageReference</t>
  </si>
  <si>
    <t>SheetNumber</t>
  </si>
  <si>
    <t>309974</t>
  </si>
  <si>
    <t>C204, C411, C441</t>
  </si>
  <si>
    <t>10nF</t>
  </si>
  <si>
    <t>TDK Corporation</t>
  </si>
  <si>
    <t>C1608X8R1H103K080AA</t>
  </si>
  <si>
    <t>TC:X8R (EIA);Tol.:-10%/+10%;Vdc:50V</t>
  </si>
  <si>
    <t>Capacitor</t>
  </si>
  <si>
    <t>0603 (1608)</t>
  </si>
  <si>
    <t>3, 5</t>
  </si>
  <si>
    <t>1844454</t>
  </si>
  <si>
    <t>445-2504-2-ND</t>
  </si>
  <si>
    <t>810-C1608X8R1H103K</t>
  </si>
  <si>
    <t>646789</t>
  </si>
  <si>
    <t>C210</t>
  </si>
  <si>
    <t>1mF</t>
  </si>
  <si>
    <t>Kemet</t>
  </si>
  <si>
    <t>ESY108M035AL4AA</t>
  </si>
  <si>
    <t>TC:Aluminiumelectrolytic;Tol.:-20%/+20%;Vdc:35V</t>
  </si>
  <si>
    <t>Radial</t>
  </si>
  <si>
    <t>3</t>
  </si>
  <si>
    <t>2835188</t>
  </si>
  <si>
    <t>399-6120-ND</t>
  </si>
  <si>
    <t>80-ESY108M035AL4AA</t>
  </si>
  <si>
    <t>646791</t>
  </si>
  <si>
    <t>C212, C701, C715</t>
  </si>
  <si>
    <t>220uF</t>
  </si>
  <si>
    <t>Wurth Elektronik</t>
  </si>
  <si>
    <t>865080657018</t>
  </si>
  <si>
    <t>TC:Aluminiumelectrolytic;Tol.:-20%/+20%;Vdc:50V</t>
  </si>
  <si>
    <t>SMD</t>
  </si>
  <si>
    <t>3, 8</t>
  </si>
  <si>
    <t>648992</t>
  </si>
  <si>
    <t>C213, C321, C323, C324, C404, C434, C700, C710, C711, C712</t>
  </si>
  <si>
    <t>10uF</t>
  </si>
  <si>
    <t>TC:X5R (EIA);Tol.:-20%/+20%;Vdc:50V</t>
  </si>
  <si>
    <t>1206 (3216)</t>
  </si>
  <si>
    <t>3, 4, 5, 8</t>
  </si>
  <si>
    <t>479045</t>
  </si>
  <si>
    <t>C220, C300, C310, C320, C322, C400, C402, C410, C430, C432, C440, C500, C501, C503, C505, C510, C514, C520, C523, C526, C530, C533, C540, C562, C570, C600, C610, C630, C750, C751, C752, C811, C813, C814</t>
  </si>
  <si>
    <t>100nF</t>
  </si>
  <si>
    <t>AVX</t>
  </si>
  <si>
    <t>06035C104KAT2A</t>
  </si>
  <si>
    <t>TC:X7R (EIA);Tol.:-10%/+10%;Vdc:50V</t>
  </si>
  <si>
    <t>0603</t>
  </si>
  <si>
    <t>3, 4, 5, 6, 7, 8, 9</t>
  </si>
  <si>
    <t>2280883</t>
  </si>
  <si>
    <t>478-5052-2-ND</t>
  </si>
  <si>
    <t>581-06035C104KAT2A</t>
  </si>
  <si>
    <t>527788</t>
  </si>
  <si>
    <t>C221, C412, C442, C722, C723</t>
  </si>
  <si>
    <t>1nF</t>
  </si>
  <si>
    <t>885012206083</t>
  </si>
  <si>
    <t>3, 5, 8</t>
  </si>
  <si>
    <t>2495178</t>
  </si>
  <si>
    <t>732-8001-1-ND</t>
  </si>
  <si>
    <t>710-885012206083</t>
  </si>
  <si>
    <t>310650</t>
  </si>
  <si>
    <t>C301, C311, C405, C435, C506, C507</t>
  </si>
  <si>
    <t>2.2uF</t>
  </si>
  <si>
    <t>MuRata</t>
  </si>
  <si>
    <t>GRM188R61E225KA12D</t>
  </si>
  <si>
    <t>TC:X5R (EIA);Tol.:-10%/+10%;Vdc:25V</t>
  </si>
  <si>
    <t>0603 (1608M)</t>
  </si>
  <si>
    <t>4, 5, 6</t>
  </si>
  <si>
    <t>1845734RL</t>
  </si>
  <si>
    <t>490-10731-2-ND</t>
  </si>
  <si>
    <t>81-GRM188R61E225KA2D</t>
  </si>
  <si>
    <t>252438</t>
  </si>
  <si>
    <t>C511, C515</t>
  </si>
  <si>
    <t>22pF</t>
  </si>
  <si>
    <t>06035A220K4T2A</t>
  </si>
  <si>
    <t>TC:C0G (EIA) / NP0;Tol.:-10%/+10%;Vdc:50V</t>
  </si>
  <si>
    <t>6</t>
  </si>
  <si>
    <t/>
  </si>
  <si>
    <t>06035A220K4T2A-ND</t>
  </si>
  <si>
    <t>581-06035A220K4T2A</t>
  </si>
  <si>
    <t>592214</t>
  </si>
  <si>
    <t>D110, D111</t>
  </si>
  <si>
    <t>BAT54-05W</t>
  </si>
  <si>
    <t>Infineon Technologies</t>
  </si>
  <si>
    <t>Vf:800mV;If:200mA;Ur:30V;Ir:2uA;Pmax:230mW</t>
  </si>
  <si>
    <t>Diode</t>
  </si>
  <si>
    <t>PG-SOT323-3-1</t>
  </si>
  <si>
    <t>2</t>
  </si>
  <si>
    <t>2787840</t>
  </si>
  <si>
    <t>BAT5405WH6327XTSA1TR-ND</t>
  </si>
  <si>
    <t>420617</t>
  </si>
  <si>
    <t>D112, D320</t>
  </si>
  <si>
    <t>BAS3010A-03W</t>
  </si>
  <si>
    <t>Vf:410mV;If:1A;Ur:30V;Ir:200uA;Pmax:-</t>
  </si>
  <si>
    <t>SOD323</t>
  </si>
  <si>
    <t>2, 4</t>
  </si>
  <si>
    <t>BAS3010A03WE6327HTSA1TR-ND</t>
  </si>
  <si>
    <t>726-BAS3010A-03WE6</t>
  </si>
  <si>
    <t>659605</t>
  </si>
  <si>
    <t>D200, D201, D202</t>
  </si>
  <si>
    <t>12V</t>
  </si>
  <si>
    <t>Nexperia</t>
  </si>
  <si>
    <t>BZX84-C12,215</t>
  </si>
  <si>
    <t>Vf:900mV;If:10mA;Ur:8V;Ir:100nA;Pmax:250mW</t>
  </si>
  <si>
    <t>SOT-23</t>
  </si>
  <si>
    <t>1081407</t>
  </si>
  <si>
    <t>1727-2936-1-ND</t>
  </si>
  <si>
    <t>771-BZX84-C12-T/R</t>
  </si>
  <si>
    <t>659615</t>
  </si>
  <si>
    <t>D203</t>
  </si>
  <si>
    <t>20V</t>
  </si>
  <si>
    <t>BZX84-C20,215</t>
  </si>
  <si>
    <t>Vf:900mV;If:10mA;Ur:14V;Ir:50nA;Pmax:250mW</t>
  </si>
  <si>
    <t>8735859</t>
  </si>
  <si>
    <t>1727-5023-1-ND</t>
  </si>
  <si>
    <t>771-BZX84-C20-T/R</t>
  </si>
  <si>
    <t>644060</t>
  </si>
  <si>
    <t>D204</t>
  </si>
  <si>
    <t>ATL431AQDBZR</t>
  </si>
  <si>
    <t>Texas Instruments</t>
  </si>
  <si>
    <t>- -;Vdc min/max:-;Iout:-;Fmax:-</t>
  </si>
  <si>
    <t>Integrated Circuit</t>
  </si>
  <si>
    <t>SOT23-3 (DBZ)</t>
  </si>
  <si>
    <t>296-47201-1-ND</t>
  </si>
  <si>
    <t>595-ATL431AQDBZR</t>
  </si>
  <si>
    <t>625459</t>
  </si>
  <si>
    <t>D210, D550, D551, D552, D553, D741, D743, D745, D801, D803, D805, D807</t>
  </si>
  <si>
    <t>Red</t>
  </si>
  <si>
    <t>150060RS75000</t>
  </si>
  <si>
    <t>Vf:2.4V;If:30mA;Ur:5V;Ir:10uA;Pmax:72mW</t>
  </si>
  <si>
    <t>1608 (0603)</t>
  </si>
  <si>
    <t>3, 6, 8, 9</t>
  </si>
  <si>
    <t>2322071</t>
  </si>
  <si>
    <t>732-4978-1-ND</t>
  </si>
  <si>
    <t>710-150060RS75000</t>
  </si>
  <si>
    <t>646382</t>
  </si>
  <si>
    <t>D211</t>
  </si>
  <si>
    <t>SMDJ20A</t>
  </si>
  <si>
    <t>Littelfuse</t>
  </si>
  <si>
    <t>Vf:5V;If:-;Ur:20V;Ir:2uA;Pmax:6.5W</t>
  </si>
  <si>
    <t>DO-214AB</t>
  </si>
  <si>
    <t>2777300</t>
  </si>
  <si>
    <t>SMDJ20ACT-ND</t>
  </si>
  <si>
    <t>576-SMDJ20A</t>
  </si>
  <si>
    <t>423882</t>
  </si>
  <si>
    <t>D321, D402, D404, D405, D411, D432, D434, D435, D441, D442, D443, D511, D515</t>
  </si>
  <si>
    <t>BAS70-04</t>
  </si>
  <si>
    <t>Vf:880mV;If:70mA;Ur:70V;Ir:100nA;Pmax:250mW</t>
  </si>
  <si>
    <t>SOT23</t>
  </si>
  <si>
    <t>1056501</t>
  </si>
  <si>
    <t>BAS7004E6327HTSA1TR-ND</t>
  </si>
  <si>
    <t>726-BAS7004E6327HTSA</t>
  </si>
  <si>
    <t>659610</t>
  </si>
  <si>
    <t>D410, D433, D440</t>
  </si>
  <si>
    <t>15V</t>
  </si>
  <si>
    <t>BZX84-C15,215</t>
  </si>
  <si>
    <t>Vf:900mV;If:10mA;Ur:10.5V;Ir:50nA;Pmax:250mW</t>
  </si>
  <si>
    <t>5</t>
  </si>
  <si>
    <t>2319204</t>
  </si>
  <si>
    <t>1727-4248-1-ND</t>
  </si>
  <si>
    <t>771-BZX84-C15-T/R</t>
  </si>
  <si>
    <t>646377</t>
  </si>
  <si>
    <t>D730</t>
  </si>
  <si>
    <t>SMC5K40A-M3/I</t>
  </si>
  <si>
    <t>Vishay</t>
  </si>
  <si>
    <t>Vf:-;If:-;Ur:40V;Ir:-;Pmax:5kW</t>
  </si>
  <si>
    <t>SMC (DO-214AB)</t>
  </si>
  <si>
    <t>8</t>
  </si>
  <si>
    <t>SMC5K40A-M3/IGICT-ND</t>
  </si>
  <si>
    <t>78-SMC5K40A-M3/I</t>
  </si>
  <si>
    <t>646087</t>
  </si>
  <si>
    <t>D731</t>
  </si>
  <si>
    <t>PMEG6030ETPX</t>
  </si>
  <si>
    <t>Vf:530mV;If:4.2A;Ur:60V;Ir:200uA;Pmax:750mW</t>
  </si>
  <si>
    <t>SOD128</t>
  </si>
  <si>
    <t>2311228</t>
  </si>
  <si>
    <t>1727-1348-1-ND</t>
  </si>
  <si>
    <t>771-PMEG6030ETPX</t>
  </si>
  <si>
    <t>646372</t>
  </si>
  <si>
    <t>D740, D742, D744</t>
  </si>
  <si>
    <t>BAT54-06W</t>
  </si>
  <si>
    <t>2787842</t>
  </si>
  <si>
    <t>BAT5406WH6327XTSA1TR-ND</t>
  </si>
  <si>
    <t>427917</t>
  </si>
  <si>
    <t>G300</t>
  </si>
  <si>
    <t>TLS805B1LDV</t>
  </si>
  <si>
    <t>Linear Not applicable -;Vo:1.2V to 42V</t>
  </si>
  <si>
    <t>Power Supply</t>
  </si>
  <si>
    <t>PG-TSON-10</t>
  </si>
  <si>
    <t>4</t>
  </si>
  <si>
    <t>2780914</t>
  </si>
  <si>
    <t>TLS805B1LDVXUMA1TR-ND</t>
  </si>
  <si>
    <t>726-TLS805B1LDVXUMA1</t>
  </si>
  <si>
    <t>425202</t>
  </si>
  <si>
    <t>G310</t>
  </si>
  <si>
    <t>Linear Not applicable -;Vo:3.3V to 3.3V</t>
  </si>
  <si>
    <t>PG-SOT223-4</t>
  </si>
  <si>
    <t>671339</t>
  </si>
  <si>
    <t>G320</t>
  </si>
  <si>
    <t>MCP16301T-E/CH</t>
  </si>
  <si>
    <t>Microchip Technology</t>
  </si>
  <si>
    <t>Linear DC/DC -;Vo:2V to 15V</t>
  </si>
  <si>
    <t>SOT-23-6</t>
  </si>
  <si>
    <t>2809949</t>
  </si>
  <si>
    <t>MCP16301T-E/CHCT-ND</t>
  </si>
  <si>
    <t>579-MCP16301T-E/CH</t>
  </si>
  <si>
    <t>651705</t>
  </si>
  <si>
    <t>JP110</t>
  </si>
  <si>
    <t>61301221121</t>
  </si>
  <si>
    <t>Board-to-Board Header (male);2x6;Mounting:THT;Orient:0° (vertical);Shielded:No</t>
  </si>
  <si>
    <t>Connector</t>
  </si>
  <si>
    <t>2.54mm THT</t>
  </si>
  <si>
    <t>2356134</t>
  </si>
  <si>
    <t>732-5297-ND</t>
  </si>
  <si>
    <t>710-61301221121</t>
  </si>
  <si>
    <t>638527</t>
  </si>
  <si>
    <t>JP111, JP112</t>
  </si>
  <si>
    <t>61301621121</t>
  </si>
  <si>
    <t>Board-to-Board Header (male);8x2;Mounting:THT;Orient:0° (vertical);Shielded:No</t>
  </si>
  <si>
    <t>THT</t>
  </si>
  <si>
    <t>2356136</t>
  </si>
  <si>
    <t>732-5299-ND</t>
  </si>
  <si>
    <t>710-61301621121</t>
  </si>
  <si>
    <t>633993</t>
  </si>
  <si>
    <t>JP120, JP122, JP123, JP124, JP128</t>
  </si>
  <si>
    <t>61300311121</t>
  </si>
  <si>
    <t>Board-to-Cable Header (male);3x1;Mounting:THT;Orient:0° (vertical);Shielded:No</t>
  </si>
  <si>
    <t>2356154</t>
  </si>
  <si>
    <t>732-5316-ND</t>
  </si>
  <si>
    <t>710-61300311121</t>
  </si>
  <si>
    <t>386760</t>
  </si>
  <si>
    <t>JP125, JP126, JP127, JP212, JP421, JP701, JP723, TP421, X720</t>
  </si>
  <si>
    <t>61300211121</t>
  </si>
  <si>
    <t>Board-to-Board Header (male);2x1;Mounting:THT;Orient:0° (vertical);Shielded:No</t>
  </si>
  <si>
    <t>2, 3, 5, 8</t>
  </si>
  <si>
    <t>2356153</t>
  </si>
  <si>
    <t>732-5315-ND</t>
  </si>
  <si>
    <t>710-61300211121</t>
  </si>
  <si>
    <t>624445</t>
  </si>
  <si>
    <t>JP710</t>
  </si>
  <si>
    <t>61300421121</t>
  </si>
  <si>
    <t>Board-to-Board Header (male);2x2;Mounting:THT;Orient:0° (vertical);Shielded:No</t>
  </si>
  <si>
    <t>2356130</t>
  </si>
  <si>
    <t>732-5294-ND</t>
  </si>
  <si>
    <t>710-61300421121</t>
  </si>
  <si>
    <t>638654</t>
  </si>
  <si>
    <t>L320</t>
  </si>
  <si>
    <t>22uH</t>
  </si>
  <si>
    <t>74404064220</t>
  </si>
  <si>
    <t>Tol.:-20%/+20%;Rdc:89mR;Idc:2.1A;Fres:15MHz</t>
  </si>
  <si>
    <t>Inductor</t>
  </si>
  <si>
    <t>2431542</t>
  </si>
  <si>
    <t>732-5554-1-ND</t>
  </si>
  <si>
    <t>710-74404064220</t>
  </si>
  <si>
    <t>657324</t>
  </si>
  <si>
    <t>L420</t>
  </si>
  <si>
    <t>27uH</t>
  </si>
  <si>
    <t>7447709270</t>
  </si>
  <si>
    <t>Tol.:-20%/+20%;Rdc:40mR;Idc:4.6A;Fres:8MHz</t>
  </si>
  <si>
    <t>1210</t>
  </si>
  <si>
    <t>2211547</t>
  </si>
  <si>
    <t>732-4121-1-ND</t>
  </si>
  <si>
    <t>710-7447709270</t>
  </si>
  <si>
    <t>657326</t>
  </si>
  <si>
    <t>L421</t>
  </si>
  <si>
    <t>15uH</t>
  </si>
  <si>
    <t>Bourns</t>
  </si>
  <si>
    <t>SRP6060FA-150M</t>
  </si>
  <si>
    <t>Tol.:-20%/+20%;Rdc:43mR;Idc:5.8A;Fres:11MHz</t>
  </si>
  <si>
    <t>6.6 x 6.4 mm</t>
  </si>
  <si>
    <t>2901829</t>
  </si>
  <si>
    <t>SRP6060FA-150MCT-ND</t>
  </si>
  <si>
    <t>652-SRP6060FA-150M</t>
  </si>
  <si>
    <t>644598</t>
  </si>
  <si>
    <t>Q124, Q130, Q550, Q551, Q552, Q553, Q740, Q742, Q744, Q800, Q802, Q804, Q806</t>
  </si>
  <si>
    <t>BSS816NW</t>
  </si>
  <si>
    <t>N-Channel Enhancement;Uds:20V;Id:1.4A;Rds:240R;P:500mW</t>
  </si>
  <si>
    <t>Transistor FET</t>
  </si>
  <si>
    <t>PG-SOT323-3-2</t>
  </si>
  <si>
    <t>2, 6, 8, 9</t>
  </si>
  <si>
    <t>2617470</t>
  </si>
  <si>
    <t>BSS816NWH6327XTSA1CT-ND</t>
  </si>
  <si>
    <t>726-SP000917562</t>
  </si>
  <si>
    <t>644075</t>
  </si>
  <si>
    <t>Q200, Q201</t>
  </si>
  <si>
    <t>IPD650P06NM</t>
  </si>
  <si>
    <t>P-Channel Enhancement;Uds:-60V;Id:-22A;Rds:65R;P:83W</t>
  </si>
  <si>
    <t>PG-TO252-3-313</t>
  </si>
  <si>
    <t>3267848</t>
  </si>
  <si>
    <t>448-IPD650P06NMATMA1CT-ND</t>
  </si>
  <si>
    <t>726-IPD650P06NMATMA1</t>
  </si>
  <si>
    <t>422992</t>
  </si>
  <si>
    <t>Q202</t>
  </si>
  <si>
    <t>BSS84PH6327XTSA2</t>
  </si>
  <si>
    <t>P-Channel;Uds:-60V;Id:-170mA;Rds:12R;P:360mW</t>
  </si>
  <si>
    <t>PG-SOT23</t>
  </si>
  <si>
    <t>1056526</t>
  </si>
  <si>
    <t>BSS84PH6327XTSA2TR-ND</t>
  </si>
  <si>
    <t>726-BSS84PH6327XTSA2</t>
  </si>
  <si>
    <t>422114</t>
  </si>
  <si>
    <t>Q400, Q401, Q430, Q431, Q741, Q743, Q745</t>
  </si>
  <si>
    <t>BSZ100N06NS</t>
  </si>
  <si>
    <t>N-Channel;Uds:60V;Id:40A;Rds:10mR;P:36W</t>
  </si>
  <si>
    <t>PG-TSDSON-8 FL</t>
  </si>
  <si>
    <t>5, 8</t>
  </si>
  <si>
    <t>2709918</t>
  </si>
  <si>
    <t>BSZ100N06NSATMA1TR-ND</t>
  </si>
  <si>
    <t>726-BSZ100N06NSATMA1</t>
  </si>
  <si>
    <t>644055</t>
  </si>
  <si>
    <t>R103, R211, R420, R421</t>
  </si>
  <si>
    <t>15mR</t>
  </si>
  <si>
    <t>Ohmite</t>
  </si>
  <si>
    <t>L4T12FR015FER</t>
  </si>
  <si>
    <t>TCR:75ppm/K;Tol.:-1%/+1%;Vdc:-;Idc:-;P:500mW</t>
  </si>
  <si>
    <t>Resistor</t>
  </si>
  <si>
    <t>2, 3, 5</t>
  </si>
  <si>
    <t>3274221</t>
  </si>
  <si>
    <t>284-L4T12FR015FER</t>
  </si>
  <si>
    <t>346552</t>
  </si>
  <si>
    <t>R110, R111, R112, R130, R200, R202, R203, R205, R209, R220, R411, R441, R503, R504, R508, R512, R521, R528, R800, R802, R804, R806</t>
  </si>
  <si>
    <t>47k</t>
  </si>
  <si>
    <t>CRCW060347K0FK</t>
  </si>
  <si>
    <t>TCR:100ppm/K;Tol.:-1%/+1%;Vdc:75V;Idc:-;P:100mW</t>
  </si>
  <si>
    <t>2, 3, 5, 6, 9</t>
  </si>
  <si>
    <t>541-47.0KHCT-ND</t>
  </si>
  <si>
    <t>346742</t>
  </si>
  <si>
    <t>R122, R123, R320, R505, R506, R507, R509, R513, R740, R742, R744</t>
  </si>
  <si>
    <t>100k</t>
  </si>
  <si>
    <t>CRCW0603100KFK</t>
  </si>
  <si>
    <t>345662</t>
  </si>
  <si>
    <t>R124, R131, R322, R410, R440, R631, R633, R722</t>
  </si>
  <si>
    <t>1.3k</t>
  </si>
  <si>
    <t>CRCW06031K30FK</t>
  </si>
  <si>
    <t>630020</t>
  </si>
  <si>
    <t>R160, R524, R531, R611</t>
  </si>
  <si>
    <t>10k</t>
  </si>
  <si>
    <t>3361P-1-103GLF</t>
  </si>
  <si>
    <t>TCR:100ppm/K;Tol.:-10%/+10%;Vdc:-;Idc:-;P:500mW</t>
  </si>
  <si>
    <t>2, 6, 7</t>
  </si>
  <si>
    <t>1696060</t>
  </si>
  <si>
    <t>3361P-103GLFCT-ND</t>
  </si>
  <si>
    <t>652-3361P-1-103GLF</t>
  </si>
  <si>
    <t>344622</t>
  </si>
  <si>
    <t>R170, R400, R401, R430, R431, R720</t>
  </si>
  <si>
    <t>20R</t>
  </si>
  <si>
    <t>CRCW060320R0FK</t>
  </si>
  <si>
    <t>2, 5, 8</t>
  </si>
  <si>
    <t>347472</t>
  </si>
  <si>
    <t>R204, R208</t>
  </si>
  <si>
    <t>2MEG</t>
  </si>
  <si>
    <t>CRCW06032M00FK</t>
  </si>
  <si>
    <t>346637</t>
  </si>
  <si>
    <t>R206, R562, R632, R634, R811, R813</t>
  </si>
  <si>
    <t>64.9k</t>
  </si>
  <si>
    <t>CRCW060364K9FK</t>
  </si>
  <si>
    <t>3, 6, 7, 9</t>
  </si>
  <si>
    <t>346302</t>
  </si>
  <si>
    <t>R207, R210, R301, R321, R500, R522, R529, R721, R741, R743, R745, R814</t>
  </si>
  <si>
    <t>17.8k</t>
  </si>
  <si>
    <t>CRCW060317K8FK</t>
  </si>
  <si>
    <t>513799</t>
  </si>
  <si>
    <t>R212, R701</t>
  </si>
  <si>
    <t>300mR</t>
  </si>
  <si>
    <t>WSL2512R3000FEA</t>
  </si>
  <si>
    <t>TCR:75ppm/K;Tol.:-1%/+1%;Vdc:-;Idc:-;P:1W</t>
  </si>
  <si>
    <t>2512</t>
  </si>
  <si>
    <t>WSLG-.30CT-ND</t>
  </si>
  <si>
    <t>71-WSL2512R3000FEA</t>
  </si>
  <si>
    <t>345982</t>
  </si>
  <si>
    <t>R221, R404, R405, R434, R501, R502, R510, R511, R514, R515, R520, R523, R525, R527, R530, R532, R561, R750, R751, R752, R810, R812</t>
  </si>
  <si>
    <t>4.7k</t>
  </si>
  <si>
    <t>CRCW06034K70FK</t>
  </si>
  <si>
    <t>345782</t>
  </si>
  <si>
    <t>R302, R303, R402, R403, R435, R550, R551, R552, R553, R801, R803, R805, R807</t>
  </si>
  <si>
    <t>2.2k</t>
  </si>
  <si>
    <t>CRCW06032K20FK</t>
  </si>
  <si>
    <t>4, 5, 6, 9</t>
  </si>
  <si>
    <t>466242</t>
  </si>
  <si>
    <t>R526</t>
  </si>
  <si>
    <t>380147</t>
  </si>
  <si>
    <t>S110, S560, S810, S812</t>
  </si>
  <si>
    <t>1301.9314</t>
  </si>
  <si>
    <t>Schurter</t>
  </si>
  <si>
    <t>Electro Mechanic</t>
  </si>
  <si>
    <t>2, 6, 9</t>
  </si>
  <si>
    <t>1217763</t>
  </si>
  <si>
    <t>1301.9314-ND</t>
  </si>
  <si>
    <t>693-1301.9314</t>
  </si>
  <si>
    <t>650099</t>
  </si>
  <si>
    <t>S200, S750, S751, S752, S814</t>
  </si>
  <si>
    <t>CL-SB-12A-01T</t>
  </si>
  <si>
    <t>NIDEC COPAL ELECTRONICS, Inc.</t>
  </si>
  <si>
    <t>3, 8, 9</t>
  </si>
  <si>
    <t>2854744</t>
  </si>
  <si>
    <t>563-1314-1-ND</t>
  </si>
  <si>
    <t>229-CL-SB-12A-01T</t>
  </si>
  <si>
    <t>382410</t>
  </si>
  <si>
    <t>TP100, TP101, TP102, TP103, TP104, TP105</t>
  </si>
  <si>
    <t>5011</t>
  </si>
  <si>
    <t>Keystone Electronics Corp.</t>
  </si>
  <si>
    <t>Board-to-Cable None (onboard);1x1;Mounting:THT;Orient:0° (vertical);Shielded:No</t>
  </si>
  <si>
    <t>2431148</t>
  </si>
  <si>
    <t>36-5011-ND</t>
  </si>
  <si>
    <t>534-5011</t>
  </si>
  <si>
    <t>387486</t>
  </si>
  <si>
    <t>TP160, TP211, TP320, TP400, TP401, TP430, TP431, TP432, TP525, TP532, TP540, TP541, TP542, TP543, TP600, TP610, TP611, TP630</t>
  </si>
  <si>
    <t>S1751-46R</t>
  </si>
  <si>
    <t>Harwin</t>
  </si>
  <si>
    <t>Board-to-Cable None (onboard);1x1;Mounting:SMT;Orient:None (onboard);Shielded:No</t>
  </si>
  <si>
    <t>2, 3, 4, 5, 6, 7</t>
  </si>
  <si>
    <t>2411184</t>
  </si>
  <si>
    <t>952-1478-2-ND</t>
  </si>
  <si>
    <t>855-S1751-46R</t>
  </si>
  <si>
    <t>614957</t>
  </si>
  <si>
    <t>U400, U430</t>
  </si>
  <si>
    <t>IRS2184SPBF</t>
  </si>
  <si>
    <t>- - 625mW;Vo:- to -</t>
  </si>
  <si>
    <t>PG-DSO-8-910</t>
  </si>
  <si>
    <t>1271819</t>
  </si>
  <si>
    <t>IRS2184SPBF-ND</t>
  </si>
  <si>
    <t>942-IRS2184SPBF</t>
  </si>
  <si>
    <t>644198</t>
  </si>
  <si>
    <t>U410, U440</t>
  </si>
  <si>
    <t>ICM7555IBAZ</t>
  </si>
  <si>
    <t>Renesas</t>
  </si>
  <si>
    <t>Standard Interface Clock Buffer;Vdc min/max:2V/18V;Iout:100mA;Fmax:1MHz</t>
  </si>
  <si>
    <t>SOIC-8</t>
  </si>
  <si>
    <t>ICM7555IBAZ-TCT-ND</t>
  </si>
  <si>
    <t>968-ICM7555IBAZ</t>
  </si>
  <si>
    <t>409035</t>
  </si>
  <si>
    <t>U500, U520</t>
  </si>
  <si>
    <t>LM339PWR</t>
  </si>
  <si>
    <t>Res.:-;Fmax:-</t>
  </si>
  <si>
    <t>Analog Parts</t>
  </si>
  <si>
    <t>TSSOP-14 (PW)</t>
  </si>
  <si>
    <t>296-6607-2-ND</t>
  </si>
  <si>
    <t>648281</t>
  </si>
  <si>
    <t>U501</t>
  </si>
  <si>
    <t>MCP6567-E/MS</t>
  </si>
  <si>
    <t>Res.:-;Fmax:4MHz</t>
  </si>
  <si>
    <t>MSOP-8 (MS)</t>
  </si>
  <si>
    <t>1834862</t>
  </si>
  <si>
    <t>MCP6567-E/MS-ND</t>
  </si>
  <si>
    <t>579-MCP6567-E/MS</t>
  </si>
  <si>
    <t>648079</t>
  </si>
  <si>
    <t>U540</t>
  </si>
  <si>
    <t>HEF4043BT,653</t>
  </si>
  <si>
    <t>- Digital;Vdc min/max:3V/15V;Iout:2.4mA;Fmax:-</t>
  </si>
  <si>
    <t>SO-16</t>
  </si>
  <si>
    <t>1727-1799-1-ND</t>
  </si>
  <si>
    <t>771-HEF4043BT653</t>
  </si>
  <si>
    <t>648286</t>
  </si>
  <si>
    <t>U570</t>
  </si>
  <si>
    <t>74HC4002PW,118</t>
  </si>
  <si>
    <t>Power Electronics Digital;Vdc min/max:2V/6V;Iout:25mA;Fmax:-</t>
  </si>
  <si>
    <t>TSSOP14 (SOT402-1)</t>
  </si>
  <si>
    <t>3441850</t>
  </si>
  <si>
    <t>1727-6600-1-ND</t>
  </si>
  <si>
    <t>771-HC4002PW118</t>
  </si>
  <si>
    <t>644045</t>
  </si>
  <si>
    <t>U600</t>
  </si>
  <si>
    <t>MAX4073FAUT+T</t>
  </si>
  <si>
    <t>Maxim Integrated Products</t>
  </si>
  <si>
    <t>SOT23-6</t>
  </si>
  <si>
    <t>7</t>
  </si>
  <si>
    <t>2515284</t>
  </si>
  <si>
    <t>MAX4073FAUT+TCT-ND</t>
  </si>
  <si>
    <t>700-MAX4073FAUT+T</t>
  </si>
  <si>
    <t>645975</t>
  </si>
  <si>
    <t>U610</t>
  </si>
  <si>
    <t>MAX40056TAUA+</t>
  </si>
  <si>
    <t>uMAX-8</t>
  </si>
  <si>
    <t>3288156</t>
  </si>
  <si>
    <t>175-MAX40056TAUA+-ND</t>
  </si>
  <si>
    <t>700-MAX40056TAUA+</t>
  </si>
  <si>
    <t>648334</t>
  </si>
  <si>
    <t>U630</t>
  </si>
  <si>
    <t>TLV197QDGKRQ1</t>
  </si>
  <si>
    <t>VSSOP-8(DGK)</t>
  </si>
  <si>
    <t>296-TLV197QDGKRQ1CT-ND</t>
  </si>
  <si>
    <t>595-TLV197QDGKRQ1</t>
  </si>
  <si>
    <t>377341</t>
  </si>
  <si>
    <t>X100, X102</t>
  </si>
  <si>
    <t>973 582-101</t>
  </si>
  <si>
    <t>Hirschmann Test &amp; Measurement</t>
  </si>
  <si>
    <t>Board-to-Cable Socket (female);2x1;Mounting:THT;Orient:90° (right angle);Shielded:No</t>
  </si>
  <si>
    <t>497332</t>
  </si>
  <si>
    <t>845-973582101</t>
  </si>
  <si>
    <t>377401</t>
  </si>
  <si>
    <t>X101, X103</t>
  </si>
  <si>
    <t>973 582-100</t>
  </si>
  <si>
    <t>Board-to-Cable Socket (female);-x-;Mounting:THT;Orient:90° (right angle);Shielded:No</t>
  </si>
  <si>
    <t>497344</t>
  </si>
  <si>
    <t>845-973582100</t>
  </si>
  <si>
    <t>659593</t>
  </si>
  <si>
    <t>X140</t>
  </si>
  <si>
    <t>61301211121</t>
  </si>
  <si>
    <t>Board-to-Board Header (male);12x1;Mounting:THT;Orient:0° (vertical);Shielded:No</t>
  </si>
  <si>
    <t>2356162</t>
  </si>
  <si>
    <t>732-5323-ND</t>
  </si>
  <si>
    <t>710-61301211121</t>
  </si>
  <si>
    <t>638630</t>
  </si>
  <si>
    <t>X150</t>
  </si>
  <si>
    <t>61201021621</t>
  </si>
  <si>
    <t>Board-to-Board/Cable Header (male);5x2;Mounting:THT;Orient:0° (vertical);Shielded:No</t>
  </si>
  <si>
    <t>1642019</t>
  </si>
  <si>
    <t>732-2094-ND</t>
  </si>
  <si>
    <t>710-61201021621</t>
  </si>
  <si>
    <t>Farnell Order Number</t>
  </si>
  <si>
    <t>Digikey Order Number</t>
  </si>
  <si>
    <t>Mouser Order Number</t>
  </si>
  <si>
    <t>Edited? Original Part</t>
  </si>
  <si>
    <t>3126774</t>
  </si>
  <si>
    <t>Panasonic</t>
  </si>
  <si>
    <t>EEEFP1H221AV</t>
  </si>
  <si>
    <t>Murata Electronics</t>
  </si>
  <si>
    <t>GRT31CR61H106ME01L</t>
  </si>
  <si>
    <t>81-GRT31CR61H106ME1L</t>
  </si>
  <si>
    <t>Taiyo Yuden UMK316BBJ106ML-T</t>
  </si>
  <si>
    <t>498543</t>
  </si>
  <si>
    <t>3127494</t>
  </si>
  <si>
    <t>Farnell: 2432677</t>
  </si>
  <si>
    <t>3124355</t>
  </si>
  <si>
    <t>Alternative Part at farnell</t>
  </si>
  <si>
    <t>2777121</t>
  </si>
  <si>
    <t>2447376</t>
  </si>
  <si>
    <t>71-CRCW060347K0FKEAH</t>
  </si>
  <si>
    <t>Multicomp resistor at farnell</t>
  </si>
  <si>
    <t>2, 6, 8</t>
  </si>
  <si>
    <t>2447226</t>
  </si>
  <si>
    <t>603-AC0603FR-07100KL</t>
  </si>
  <si>
    <t>Just mouser: 71-CRCW0603100KFKEAC
Multicomp resistor at farnell</t>
  </si>
  <si>
    <t>2, 5, 7, 8</t>
  </si>
  <si>
    <t>2447277</t>
  </si>
  <si>
    <t>71-CRCW06031K30FKEAC</t>
  </si>
  <si>
    <t>71-CRCW060320R0FKEAH</t>
  </si>
  <si>
    <t>2, 3, 4, 6, 7, 8, 9</t>
  </si>
  <si>
    <t>71-CRCW0603-17.8K-E3</t>
  </si>
  <si>
    <t>Just mouser
Multicomp resistor at farnell</t>
  </si>
  <si>
    <t>2447325</t>
  </si>
  <si>
    <t>71-CRCW06032M00FKEAC</t>
  </si>
  <si>
    <t>NCP18XH103F03RB
Multicomp resistor at farnell</t>
  </si>
  <si>
    <t>2447417</t>
  </si>
  <si>
    <t>71-CRCW060364K9FKEB</t>
  </si>
  <si>
    <t>2, 3, 4, 5, 6, 8, 9</t>
  </si>
  <si>
    <t>2447385</t>
  </si>
  <si>
    <t>71-CRCW06034K70FKEC</t>
  </si>
  <si>
    <t>Just mouser: 71-CRCW06034K70FKEB
Multicomp resistor at farnell</t>
  </si>
  <si>
    <t>2447320</t>
  </si>
  <si>
    <t>603-RC0603FR-072K2L</t>
  </si>
  <si>
    <t>Farnell: 1107412</t>
  </si>
  <si>
    <t>3497061</t>
  </si>
  <si>
    <t>NCU18XH103D60RB</t>
  </si>
  <si>
    <t>TCR:-;Tol.:-0.5%/+0.5%;Vdc:-;Idc:-;P:100mW</t>
  </si>
  <si>
    <t>NTC</t>
  </si>
  <si>
    <t>81-NCU18XH103D60RB</t>
  </si>
  <si>
    <t>541-2747-1-ND</t>
  </si>
  <si>
    <t>Alternative: WSK1206R0150FEA18
Digikey: 273-L4T12FR015FERCT-ND</t>
  </si>
  <si>
    <t>Farnell: 9663754</t>
  </si>
  <si>
    <t>3404563</t>
  </si>
  <si>
    <t>1750191</t>
  </si>
  <si>
    <t>Farnell: 2436009
Mouser: 595-LM339PWR</t>
  </si>
  <si>
    <t>595-LM339PWRG3</t>
  </si>
  <si>
    <t>2445143</t>
  </si>
  <si>
    <t>---</t>
  </si>
  <si>
    <t>WARNING: Farnell has packages with 5 pieces</t>
  </si>
  <si>
    <t>Required Quantity</t>
  </si>
  <si>
    <t>Available Quantity</t>
  </si>
  <si>
    <t>Missing</t>
  </si>
  <si>
    <t>Order at</t>
  </si>
  <si>
    <t>Mouser</t>
  </si>
  <si>
    <t>1845734</t>
  </si>
  <si>
    <t>2432677</t>
  </si>
  <si>
    <t>2709885</t>
  </si>
  <si>
    <t>Alternative Part at farnell 2709918</t>
  </si>
  <si>
    <t>71-WSK1206R0150FEA18</t>
  </si>
  <si>
    <t>Order QTY</t>
  </si>
  <si>
    <t>726-BAT5405WH6327</t>
  </si>
  <si>
    <t>Don't order</t>
  </si>
  <si>
    <t>Farnell</t>
  </si>
  <si>
    <t>661-EMZR500A221MHA0G</t>
  </si>
  <si>
    <t>865080657018; Mouser different again</t>
  </si>
  <si>
    <t>Littlefuse</t>
  </si>
  <si>
    <t>576-5.0SMDJ40A</t>
  </si>
  <si>
    <t>Vishay: SMC5K40A-M3/I</t>
  </si>
  <si>
    <t>5.0SMDJ40A</t>
  </si>
  <si>
    <t>MC-2228DG</t>
  </si>
  <si>
    <t>Multicomp</t>
  </si>
  <si>
    <t>Jumper</t>
  </si>
  <si>
    <t>2834674</t>
  </si>
  <si>
    <t>TPS7B83-Q1</t>
  </si>
  <si>
    <t>TPS7B8333QDCYRQ1</t>
  </si>
  <si>
    <t>595-TPS7B8333QDCYRQ1</t>
  </si>
  <si>
    <t>Ordered</t>
  </si>
  <si>
    <t>2215232</t>
  </si>
  <si>
    <t>2628362</t>
  </si>
  <si>
    <t>2215304</t>
  </si>
  <si>
    <t>2444343</t>
  </si>
  <si>
    <t>1466792</t>
  </si>
  <si>
    <t>Ribbon-Cable</t>
  </si>
  <si>
    <t>IDC-Connector</t>
  </si>
  <si>
    <t>IDC-Header</t>
  </si>
  <si>
    <t>Spacer M3</t>
  </si>
  <si>
    <t>Screws M3 (50 per bag)</t>
  </si>
  <si>
    <t>NCP18XH103F03RB</t>
  </si>
  <si>
    <t>Don't place</t>
  </si>
  <si>
    <t>Maxim Integrated</t>
  </si>
  <si>
    <t>Infineon</t>
  </si>
  <si>
    <t>Microchip</t>
  </si>
  <si>
    <t>Würth</t>
  </si>
  <si>
    <t>Keystone</t>
  </si>
  <si>
    <t>Hirschmann</t>
  </si>
  <si>
    <t>NIDEC COPAL.</t>
  </si>
  <si>
    <t>Placed?</t>
  </si>
  <si>
    <t>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</si>
</sst>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theme="9" tint="0.39997558519241921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0"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1" xfId="0" quotePrefix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3" xfId="0" quotePrefix="1" applyBorder="1" applyAlignment="1">
      <alignment vertical="center" wrapText="1"/>
    </xf>
    <xf numFmtId="0" fontId="0" fillId="0" borderId="4" xfId="0" quotePrefix="1" applyBorder="1" applyAlignment="1">
      <alignment vertical="center" wrapText="1"/>
    </xf>
    <xf numFmtId="0" fontId="0" fillId="0" borderId="5" xfId="0" quotePrefix="1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0" fillId="0" borderId="8" xfId="0" quotePrefix="1" applyBorder="1" applyAlignment="1">
      <alignment vertical="center" wrapText="1"/>
    </xf>
    <xf numFmtId="0" fontId="0" fillId="0" borderId="9" xfId="0" quotePrefix="1" applyBorder="1" applyAlignment="1">
      <alignment vertical="center" wrapText="1"/>
    </xf>
    <xf numFmtId="0" fontId="0" fillId="0" borderId="5" xfId="0" applyBorder="1" applyAlignment="1">
      <alignment horizontal="left" vertical="center" wrapText="1"/>
    </xf>
    <xf numFmtId="0" fontId="0" fillId="0" borderId="5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2" fillId="0" borderId="1" xfId="1" applyBorder="1" applyAlignment="1">
      <alignment vertical="center" wrapText="1"/>
    </xf>
    <xf numFmtId="0" fontId="0" fillId="0" borderId="1" xfId="0" quotePrefix="1" applyBorder="1" applyAlignment="1">
      <alignment horizontal="left" vertical="center" wrapText="1"/>
    </xf>
    <xf numFmtId="0" fontId="1" fillId="0" borderId="1" xfId="0" quotePrefix="1" applyFont="1" applyBorder="1" applyAlignment="1">
      <alignment vertical="center" wrapText="1"/>
    </xf>
    <xf numFmtId="0" fontId="1" fillId="0" borderId="1" xfId="0" quotePrefix="1" applyFont="1" applyBorder="1" applyAlignment="1">
      <alignment horizontal="left" vertical="center" wrapText="1"/>
    </xf>
    <xf numFmtId="0" fontId="3" fillId="0" borderId="1" xfId="0" quotePrefix="1" applyFont="1" applyBorder="1" applyAlignment="1">
      <alignment vertical="center" wrapText="1"/>
    </xf>
    <xf numFmtId="0" fontId="0" fillId="0" borderId="1" xfId="0" applyFont="1" applyBorder="1" applyAlignment="1">
      <alignment vertical="center" wrapText="1"/>
    </xf>
    <xf numFmtId="0" fontId="4" fillId="2" borderId="10" xfId="0" quotePrefix="1" applyFont="1" applyFill="1" applyBorder="1" applyAlignment="1">
      <alignment vertical="center" wrapText="1"/>
    </xf>
    <xf numFmtId="0" fontId="4" fillId="2" borderId="11" xfId="0" quotePrefix="1" applyFont="1" applyFill="1" applyBorder="1" applyAlignment="1">
      <alignment vertical="center" wrapText="1"/>
    </xf>
    <xf numFmtId="0" fontId="4" fillId="2" borderId="11" xfId="0" applyFont="1" applyFill="1" applyBorder="1" applyAlignment="1">
      <alignment horizontal="left" vertical="center" wrapText="1"/>
    </xf>
    <xf numFmtId="0" fontId="4" fillId="2" borderId="11" xfId="0" applyFont="1" applyFill="1" applyBorder="1" applyAlignment="1">
      <alignment vertical="center" wrapText="1"/>
    </xf>
    <xf numFmtId="0" fontId="4" fillId="2" borderId="12" xfId="0" applyFont="1" applyFill="1" applyBorder="1" applyAlignment="1">
      <alignment vertical="center" wrapText="1"/>
    </xf>
    <xf numFmtId="0" fontId="4" fillId="2" borderId="13" xfId="0" applyFont="1" applyFill="1" applyBorder="1" applyAlignment="1">
      <alignment vertical="center" wrapText="1"/>
    </xf>
    <xf numFmtId="0" fontId="0" fillId="3" borderId="14" xfId="0" applyFont="1" applyFill="1" applyBorder="1" applyAlignment="1">
      <alignment vertical="center" wrapText="1"/>
    </xf>
    <xf numFmtId="0" fontId="0" fillId="0" borderId="15" xfId="0" applyFont="1" applyBorder="1" applyAlignment="1">
      <alignment vertical="center" wrapText="1"/>
    </xf>
    <xf numFmtId="0" fontId="1" fillId="0" borderId="3" xfId="0" quotePrefix="1" applyFont="1" applyBorder="1" applyAlignment="1">
      <alignment vertical="center" wrapText="1"/>
    </xf>
    <xf numFmtId="0" fontId="0" fillId="0" borderId="8" xfId="0" quotePrefix="1" applyFont="1" applyBorder="1" applyAlignment="1">
      <alignment vertical="center" wrapText="1"/>
    </xf>
    <xf numFmtId="0" fontId="0" fillId="0" borderId="9" xfId="0" applyFont="1" applyBorder="1" applyAlignment="1">
      <alignment vertical="center" wrapText="1"/>
    </xf>
    <xf numFmtId="0" fontId="0" fillId="0" borderId="7" xfId="0" applyFont="1" applyBorder="1" applyAlignment="1">
      <alignment vertical="center" wrapText="1"/>
    </xf>
    <xf numFmtId="0" fontId="0" fillId="0" borderId="8" xfId="0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4" fillId="2" borderId="0" xfId="0" applyFont="1" applyFill="1" applyAlignment="1">
      <alignment vertical="center" wrapText="1"/>
    </xf>
    <xf numFmtId="0" fontId="0" fillId="3" borderId="1" xfId="0" applyFont="1" applyFill="1" applyBorder="1" applyAlignment="1">
      <alignment vertical="center" wrapText="1"/>
    </xf>
    <xf numFmtId="0" fontId="0" fillId="3" borderId="1" xfId="0" quotePrefix="1" applyFont="1" applyFill="1" applyBorder="1" applyAlignment="1">
      <alignment horizontal="left" vertical="center" wrapText="1"/>
    </xf>
    <xf numFmtId="0" fontId="0" fillId="0" borderId="1" xfId="0" quotePrefix="1" applyFont="1" applyBorder="1" applyAlignment="1">
      <alignment vertical="center" wrapText="1"/>
    </xf>
    <xf numFmtId="0" fontId="0" fillId="3" borderId="1" xfId="0" quotePrefix="1" applyFont="1" applyFill="1" applyBorder="1" applyAlignment="1">
      <alignment vertical="center" wrapText="1"/>
    </xf>
    <xf numFmtId="0" fontId="4" fillId="2" borderId="16" xfId="0" quotePrefix="1" applyFont="1" applyFill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69"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rgb="FF000000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rgb="FF000000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rgb="FF000000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rgb="FF000000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  <alignment horizontal="general" vertical="center" textRotation="0" wrapText="1" indent="0" justifyLastLine="0" shrinkToFit="0" readingOrder="0"/>
    </dxf>
    <dxf>
      <numFmt numFmtId="0" formatCode="General"/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center" textRotation="0" wrapText="1" indent="0" justifyLastLine="0" shrinkToFit="0" readingOrder="0"/>
    </dxf>
    <dxf>
      <border outline="0">
        <bottom style="thin">
          <color indexed="64"/>
        </bottom>
      </border>
    </dxf>
    <dxf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D808434-3ED7-4C84-ADB3-AC64AACB6AA3}" name="Table2" displayName="Table2" ref="A1:R66" totalsRowShown="0" headerRowDxfId="68" dataDxfId="66" headerRowBorderDxfId="67" tableBorderDxfId="65" totalsRowBorderDxfId="64">
  <autoFilter ref="A1:R66" xr:uid="{3C9A1080-4CC4-4346-8513-01ED08058DCF}"/>
  <tableColumns count="18">
    <tableColumn id="1" xr3:uid="{B4515D30-AC01-4F91-A060-5EE4F40BB81D}" name="Quantity" dataDxfId="63"/>
    <tableColumn id="2" xr3:uid="{8A9E13E9-36C2-4C18-AE6A-188F69BB910A}" name="Article Number" dataDxfId="62"/>
    <tableColumn id="3" xr3:uid="{77C8A313-4978-437F-82AA-54FAC52D2775}" name="Designator" dataDxfId="61"/>
    <tableColumn id="4" xr3:uid="{4B637B2E-7F02-43F8-AFC8-D0268F00B0AF}" name="Value" dataDxfId="60"/>
    <tableColumn id="5" xr3:uid="{BE82978E-30D7-4F66-B9A2-96A698890BCD}" name="Manufacturer" dataDxfId="59"/>
    <tableColumn id="6" xr3:uid="{3459084C-6D40-4186-955E-22CE96656F99}" name="Manufacturer Order Number" dataDxfId="58"/>
    <tableColumn id="7" xr3:uid="{B2C7D499-AD5B-4786-A8A3-50D6AC33B585}" name="Combined Parameters" dataDxfId="57"/>
    <tableColumn id="8" xr3:uid="{5A345952-5438-4A6F-A121-FCE9D839904E}" name="Fitted" dataDxfId="56"/>
    <tableColumn id="9" xr3:uid="{6B7D40E2-0D38-42CB-A5C1-4303C265E6D3}" name="Part Type" dataDxfId="55"/>
    <tableColumn id="10" xr3:uid="{F8DFA223-9BEB-4CD8-A711-46BF2DF71E07}" name="PackageReference" dataDxfId="54"/>
    <tableColumn id="11" xr3:uid="{87673468-6393-4FDA-A9D3-DCDF54E3390C}" name="SheetNumber" dataDxfId="53"/>
    <tableColumn id="12" xr3:uid="{2604DB29-0B23-4DC4-B91D-0BBEA6AF4543}" name="Farnell Order Number" dataDxfId="52"/>
    <tableColumn id="13" xr3:uid="{69C2FC67-4024-4C9A-B236-6B7CE9D4EE4D}" name="Digikey Order Number" dataDxfId="51"/>
    <tableColumn id="14" xr3:uid="{292B9B29-6694-483D-ADB4-C091C6F76E89}" name="Mouser Order Number" dataDxfId="50"/>
    <tableColumn id="15" xr3:uid="{21C72A5E-8977-4A4F-9EAB-4215103B6B05}" name="Edited? Original Part" dataDxfId="49"/>
    <tableColumn id="16" xr3:uid="{6C313F8A-A48C-41B2-97BC-C0FE509588C1}" name="Required Quantity" dataDxfId="48">
      <calculatedColumnFormula>Table2[[#This Row],[Quantity]]*7</calculatedColumnFormula>
    </tableColumn>
    <tableColumn id="17" xr3:uid="{042E7A40-B149-4761-8E26-5984F0D05094}" name="Available Quantity" dataDxfId="47"/>
    <tableColumn id="18" xr3:uid="{99B66D6C-860D-42C8-87F6-B25C165771B8}" name="Missing" dataDxfId="46">
      <calculatedColumnFormula>Table2[[#This Row],[Required Quantity]]-Table2[[#This Row],[Available Quantity]]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C5D9F5B-03F3-4367-9670-FD2B1B3F1194}" name="Table26" displayName="Table26" ref="A1:H66" totalsRowShown="0" headerRowDxfId="15" dataDxfId="14" headerRowBorderDxfId="12" tableBorderDxfId="13" totalsRowBorderDxfId="11">
  <autoFilter ref="A1:H66" xr:uid="{FFD1B06F-380D-42E2-AEBA-A07DC940EBF9}"/>
  <sortState ref="A2:H66">
    <sortCondition ref="B1:B66"/>
  </sortState>
  <tableColumns count="8">
    <tableColumn id="1" xr3:uid="{0A07388C-B011-4FF9-8703-0768A7845367}" name="Quantity" dataDxfId="10"/>
    <tableColumn id="3" xr3:uid="{E55F11EF-4D16-4E0B-8522-A56E4865A390}" name="Designator" dataDxfId="9"/>
    <tableColumn id="2" xr3:uid="{01E63349-4458-4B1A-AD6D-8F4D9B7537DF}" name="Placed?" dataDxfId="0"/>
    <tableColumn id="4" xr3:uid="{437C3F54-FA83-4B2B-BC02-0FFD3C969FEC}" name="Value" dataDxfId="8"/>
    <tableColumn id="5" xr3:uid="{A932B29C-AC0D-4B30-ABCD-5DDB4AB630FA}" name="Manufacturer" dataDxfId="7"/>
    <tableColumn id="6" xr3:uid="{238B6BB1-68D5-4AA2-93C4-8E73B4392A7E}" name="Manufacturer Order Number" dataDxfId="6"/>
    <tableColumn id="9" xr3:uid="{C2A27F04-E088-4F4C-A003-72F2EB128C4E}" name="Part Type" dataDxfId="5"/>
    <tableColumn id="11" xr3:uid="{A50A7637-00F4-4CB7-805E-23ADFFE09759}" name="Sheet" dataDxfId="4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942913D-AFAF-4A3C-829C-C2D42C177F4B}" name="Table22" displayName="Table22" ref="A1:N48" totalsRowShown="0" headerRowDxfId="45" dataDxfId="44" tableBorderDxfId="43">
  <autoFilter ref="A1:N48" xr:uid="{B2FA6DEB-8784-488E-9D75-C8124DF66425}"/>
  <tableColumns count="14">
    <tableColumn id="1" xr3:uid="{7ABD799E-836D-4D01-83A5-7F8F608DC222}" name="Quantity" dataDxfId="42"/>
    <tableColumn id="2" xr3:uid="{A84FA7BD-9E90-4A8B-95B9-69F44633143C}" name="Designator" dataDxfId="41"/>
    <tableColumn id="3" xr3:uid="{B612EB68-7CAD-42D1-9048-85ACF24B3B15}" name="Value" dataDxfId="40"/>
    <tableColumn id="4" xr3:uid="{DCC6237C-D17B-43B5-8435-23147905AD0F}" name="Manufacturer" dataDxfId="39"/>
    <tableColumn id="5" xr3:uid="{8C3FDCF2-EFEB-45AB-8791-6F25629C34B1}" name="Manufacturer Order Number" dataDxfId="38"/>
    <tableColumn id="6" xr3:uid="{454277F4-E8E3-4AED-A55E-281C69214B80}" name="Farnell Order Number" dataDxfId="37"/>
    <tableColumn id="7" xr3:uid="{1E0CF3F7-FAA3-4E1A-8894-03BC4A506048}" name="Digikey Order Number" dataDxfId="36"/>
    <tableColumn id="8" xr3:uid="{DC26DD14-E5D6-4513-83AE-0CB8990B86DA}" name="Mouser Order Number" dataDxfId="35"/>
    <tableColumn id="9" xr3:uid="{16552753-EB6E-420B-B0CB-805617026E02}" name="Edited? Original Part" dataDxfId="34"/>
    <tableColumn id="10" xr3:uid="{1869F53D-F594-48A9-B910-23E842ED7BE1}" name="Required Quantity" dataDxfId="33"/>
    <tableColumn id="11" xr3:uid="{5D021B23-D87F-4942-847F-26DA980638BB}" name="Available Quantity" dataDxfId="32"/>
    <tableColumn id="12" xr3:uid="{AF582563-FA20-4E1A-A0FD-0AEDF3C4162C}" name="Missing" dataDxfId="31"/>
    <tableColumn id="15" xr3:uid="{08E8B353-5D23-4A41-BD5F-5B7F3BCAC680}" name="Order QTY" dataDxfId="30"/>
    <tableColumn id="14" xr3:uid="{0EBDA865-065B-497F-89DA-02F064E806F6}" name="Order at" dataDxfId="29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9CF1CBC-84D9-451D-AD27-4F76B2095825}" name="Table225" displayName="Table225" ref="A1:D33" totalsRowShown="0" headerRowDxfId="28" dataDxfId="27" tableBorderDxfId="26">
  <autoFilter ref="A1:D33" xr:uid="{B2FA6DEB-8784-488E-9D75-C8124DF66425}"/>
  <tableColumns count="4">
    <tableColumn id="3" xr3:uid="{F8B9171F-5F8C-4F3B-B5FD-D10A205D539F}" name="Value" dataDxfId="25"/>
    <tableColumn id="6" xr3:uid="{7185BC4C-A152-4760-A7A0-0955B2825B40}" name="Farnell Order Number" dataDxfId="24"/>
    <tableColumn id="15" xr3:uid="{04E9E7BF-63F8-4402-AA35-16837A0B3310}" name="Order QTY" dataDxfId="23"/>
    <tableColumn id="1" xr3:uid="{F96DE56D-C719-4D02-B222-4FC9A0AD7B08}" name="Ordered" dataDxfId="22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E6415C2-EA31-4E0A-91EE-2D2BFD8B7A36}" name="Table224" displayName="Table224" ref="A1:C15" totalsRowShown="0" headerRowDxfId="21" dataDxfId="20" tableBorderDxfId="19">
  <autoFilter ref="A1:C15" xr:uid="{B2FA6DEB-8784-488E-9D75-C8124DF66425}"/>
  <tableColumns count="3">
    <tableColumn id="3" xr3:uid="{93C03203-1127-4853-8965-2BB4741A91D8}" name="Value" dataDxfId="18"/>
    <tableColumn id="8" xr3:uid="{B6FEF683-B8B1-4D93-BCE0-628A28FC142B}" name="Mouser Order Number" dataDxfId="17"/>
    <tableColumn id="15" xr3:uid="{76C01B4B-C6AB-48C1-9DE4-A97D48DDB3D6}" name="Order QTY" dataDxfId="1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25DD14-37B3-421B-8D29-5294AC93C69B}">
  <sheetPr>
    <pageSetUpPr fitToPage="1"/>
  </sheetPr>
  <dimension ref="A1:R69"/>
  <sheetViews>
    <sheetView zoomScale="85" zoomScaleNormal="85" workbookViewId="0">
      <selection sqref="A1:XFD1048576"/>
    </sheetView>
  </sheetViews>
  <sheetFormatPr defaultRowHeight="15" x14ac:dyDescent="0.25"/>
  <cols>
    <col min="1" max="1" width="9.5703125" customWidth="1"/>
    <col min="2" max="2" width="16.85546875" hidden="1" customWidth="1"/>
    <col min="3" max="3" width="20.140625" customWidth="1"/>
    <col min="4" max="4" width="16.5703125" customWidth="1"/>
    <col min="5" max="5" width="17.28515625" customWidth="1"/>
    <col min="6" max="6" width="21.85546875" customWidth="1"/>
    <col min="7" max="7" width="23.42578125" hidden="1" customWidth="1"/>
    <col min="8" max="8" width="12.7109375" hidden="1" customWidth="1"/>
    <col min="9" max="9" width="16.5703125" hidden="1" customWidth="1"/>
    <col min="10" max="10" width="19.85546875" hidden="1" customWidth="1"/>
    <col min="11" max="11" width="16.5703125" hidden="1" customWidth="1"/>
    <col min="12" max="14" width="24.140625" customWidth="1"/>
    <col min="15" max="15" width="23.140625" customWidth="1"/>
    <col min="16" max="16" width="11.42578125" customWidth="1"/>
    <col min="17" max="17" width="10.85546875" customWidth="1"/>
    <col min="18" max="18" width="11" customWidth="1"/>
  </cols>
  <sheetData>
    <row r="1" spans="1:18" ht="30" x14ac:dyDescent="0.25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10" t="s">
        <v>515</v>
      </c>
      <c r="M1" s="11" t="s">
        <v>516</v>
      </c>
      <c r="N1" s="12" t="s">
        <v>517</v>
      </c>
      <c r="O1" s="11" t="s">
        <v>518</v>
      </c>
      <c r="P1" s="11" t="s">
        <v>573</v>
      </c>
      <c r="Q1" s="11" t="s">
        <v>574</v>
      </c>
      <c r="R1" s="11" t="s">
        <v>575</v>
      </c>
    </row>
    <row r="2" spans="1:18" ht="30" x14ac:dyDescent="0.25">
      <c r="A2" s="3">
        <v>3</v>
      </c>
      <c r="B2" s="2" t="s">
        <v>11</v>
      </c>
      <c r="C2" s="2" t="s">
        <v>12</v>
      </c>
      <c r="D2" s="2" t="s">
        <v>13</v>
      </c>
      <c r="E2" s="2" t="s">
        <v>14</v>
      </c>
      <c r="F2" s="2" t="s">
        <v>15</v>
      </c>
      <c r="G2" s="2" t="s">
        <v>16</v>
      </c>
      <c r="H2" s="2" t="s">
        <v>7</v>
      </c>
      <c r="I2" s="2" t="s">
        <v>17</v>
      </c>
      <c r="J2" s="2" t="s">
        <v>18</v>
      </c>
      <c r="K2" s="2" t="s">
        <v>19</v>
      </c>
      <c r="L2" s="18" t="s">
        <v>20</v>
      </c>
      <c r="M2" s="2" t="s">
        <v>21</v>
      </c>
      <c r="N2" s="4" t="s">
        <v>22</v>
      </c>
      <c r="O2" s="11"/>
      <c r="P2" s="11">
        <f>Table2[[#This Row],[Quantity]]*7</f>
        <v>21</v>
      </c>
      <c r="Q2" s="11">
        <v>13</v>
      </c>
      <c r="R2" s="11">
        <f>Table2[[#This Row],[Required Quantity]]-Table2[[#This Row],[Available Quantity]]</f>
        <v>8</v>
      </c>
    </row>
    <row r="3" spans="1:18" ht="45" x14ac:dyDescent="0.25">
      <c r="A3" s="3">
        <v>1</v>
      </c>
      <c r="B3" s="2" t="s">
        <v>23</v>
      </c>
      <c r="C3" s="2" t="s">
        <v>24</v>
      </c>
      <c r="D3" s="2" t="s">
        <v>25</v>
      </c>
      <c r="E3" s="2" t="s">
        <v>26</v>
      </c>
      <c r="F3" s="2" t="s">
        <v>27</v>
      </c>
      <c r="G3" s="2" t="s">
        <v>28</v>
      </c>
      <c r="H3" s="2" t="s">
        <v>7</v>
      </c>
      <c r="I3" s="2" t="s">
        <v>17</v>
      </c>
      <c r="J3" s="2" t="s">
        <v>29</v>
      </c>
      <c r="K3" s="2" t="s">
        <v>30</v>
      </c>
      <c r="L3" s="2" t="s">
        <v>31</v>
      </c>
      <c r="M3" s="2" t="s">
        <v>32</v>
      </c>
      <c r="N3" s="4" t="s">
        <v>33</v>
      </c>
      <c r="O3" s="1"/>
      <c r="P3" s="1">
        <f>Table2[[#This Row],[Quantity]]*7</f>
        <v>7</v>
      </c>
      <c r="Q3" s="1">
        <v>4</v>
      </c>
      <c r="R3" s="1">
        <f>Table2[[#This Row],[Required Quantity]]-Table2[[#This Row],[Available Quantity]]</f>
        <v>3</v>
      </c>
    </row>
    <row r="4" spans="1:18" ht="45" x14ac:dyDescent="0.25">
      <c r="A4" s="3">
        <v>3</v>
      </c>
      <c r="B4" s="2" t="s">
        <v>34</v>
      </c>
      <c r="C4" s="2" t="s">
        <v>35</v>
      </c>
      <c r="D4" s="2" t="s">
        <v>36</v>
      </c>
      <c r="E4" s="2" t="s">
        <v>520</v>
      </c>
      <c r="F4" s="2" t="s">
        <v>521</v>
      </c>
      <c r="G4" s="2" t="s">
        <v>39</v>
      </c>
      <c r="H4" s="2" t="s">
        <v>7</v>
      </c>
      <c r="I4" s="2" t="s">
        <v>17</v>
      </c>
      <c r="J4" s="2" t="s">
        <v>40</v>
      </c>
      <c r="K4" s="2" t="s">
        <v>41</v>
      </c>
      <c r="L4" s="2" t="s">
        <v>519</v>
      </c>
      <c r="M4" s="2"/>
      <c r="N4" s="4"/>
      <c r="O4" s="2" t="s">
        <v>38</v>
      </c>
      <c r="P4" s="14">
        <f>Table2[[#This Row],[Quantity]]*7</f>
        <v>21</v>
      </c>
      <c r="Q4" s="1">
        <v>0</v>
      </c>
      <c r="R4" s="1">
        <f>Table2[[#This Row],[Required Quantity]]-Table2[[#This Row],[Available Quantity]]</f>
        <v>21</v>
      </c>
    </row>
    <row r="5" spans="1:18" ht="60" x14ac:dyDescent="0.25">
      <c r="A5" s="3">
        <v>10</v>
      </c>
      <c r="B5" s="2" t="s">
        <v>42</v>
      </c>
      <c r="C5" s="2" t="s">
        <v>43</v>
      </c>
      <c r="D5" s="2" t="s">
        <v>44</v>
      </c>
      <c r="E5" s="2" t="s">
        <v>522</v>
      </c>
      <c r="F5" s="2" t="s">
        <v>523</v>
      </c>
      <c r="G5" s="2" t="s">
        <v>45</v>
      </c>
      <c r="H5" s="2" t="s">
        <v>7</v>
      </c>
      <c r="I5" s="2" t="s">
        <v>17</v>
      </c>
      <c r="J5" s="2" t="s">
        <v>46</v>
      </c>
      <c r="K5" s="2" t="s">
        <v>47</v>
      </c>
      <c r="L5" s="15">
        <v>2672214</v>
      </c>
      <c r="M5" s="2"/>
      <c r="N5" s="2" t="s">
        <v>524</v>
      </c>
      <c r="O5" s="2" t="s">
        <v>525</v>
      </c>
      <c r="P5" s="1">
        <f>Table2[[#This Row],[Quantity]]*7</f>
        <v>70</v>
      </c>
      <c r="Q5" s="1">
        <v>29</v>
      </c>
      <c r="R5" s="1">
        <f>Table2[[#This Row],[Required Quantity]]-Table2[[#This Row],[Available Quantity]]</f>
        <v>41</v>
      </c>
    </row>
    <row r="6" spans="1:18" ht="180" x14ac:dyDescent="0.25">
      <c r="A6" s="3">
        <v>34</v>
      </c>
      <c r="B6" s="2" t="s">
        <v>48</v>
      </c>
      <c r="C6" s="2" t="s">
        <v>49</v>
      </c>
      <c r="D6" s="2" t="s">
        <v>50</v>
      </c>
      <c r="E6" s="2" t="s">
        <v>51</v>
      </c>
      <c r="F6" s="2" t="s">
        <v>52</v>
      </c>
      <c r="G6" s="2" t="s">
        <v>53</v>
      </c>
      <c r="H6" s="2" t="s">
        <v>7</v>
      </c>
      <c r="I6" s="2" t="s">
        <v>17</v>
      </c>
      <c r="J6" s="2" t="s">
        <v>54</v>
      </c>
      <c r="K6" s="2" t="s">
        <v>55</v>
      </c>
      <c r="L6" s="2" t="s">
        <v>56</v>
      </c>
      <c r="M6" s="2" t="s">
        <v>57</v>
      </c>
      <c r="N6" s="4" t="s">
        <v>58</v>
      </c>
      <c r="O6" s="1"/>
      <c r="P6" s="1">
        <f>Table2[[#This Row],[Quantity]]*7</f>
        <v>238</v>
      </c>
      <c r="Q6" s="1">
        <v>120</v>
      </c>
      <c r="R6" s="1">
        <f>Table2[[#This Row],[Required Quantity]]-Table2[[#This Row],[Available Quantity]]</f>
        <v>118</v>
      </c>
    </row>
    <row r="7" spans="1:18" ht="30" x14ac:dyDescent="0.25">
      <c r="A7" s="3">
        <v>5</v>
      </c>
      <c r="B7" s="2" t="s">
        <v>59</v>
      </c>
      <c r="C7" s="2" t="s">
        <v>60</v>
      </c>
      <c r="D7" s="2" t="s">
        <v>61</v>
      </c>
      <c r="E7" s="2" t="s">
        <v>37</v>
      </c>
      <c r="F7" s="2" t="s">
        <v>62</v>
      </c>
      <c r="G7" s="2" t="s">
        <v>53</v>
      </c>
      <c r="H7" s="2" t="s">
        <v>7</v>
      </c>
      <c r="I7" s="2" t="s">
        <v>17</v>
      </c>
      <c r="J7" s="2" t="s">
        <v>18</v>
      </c>
      <c r="K7" s="2" t="s">
        <v>63</v>
      </c>
      <c r="L7" s="2" t="s">
        <v>64</v>
      </c>
      <c r="M7" s="2" t="s">
        <v>65</v>
      </c>
      <c r="N7" s="4" t="s">
        <v>66</v>
      </c>
      <c r="O7" s="1"/>
      <c r="P7" s="1">
        <f>Table2[[#This Row],[Quantity]]*7</f>
        <v>35</v>
      </c>
      <c r="Q7" s="1">
        <v>30</v>
      </c>
      <c r="R7" s="1">
        <f>Table2[[#This Row],[Required Quantity]]-Table2[[#This Row],[Available Quantity]]</f>
        <v>5</v>
      </c>
    </row>
    <row r="8" spans="1:18" ht="30" x14ac:dyDescent="0.25">
      <c r="A8" s="3">
        <v>6</v>
      </c>
      <c r="B8" s="2" t="s">
        <v>67</v>
      </c>
      <c r="C8" s="2" t="s">
        <v>68</v>
      </c>
      <c r="D8" s="2" t="s">
        <v>69</v>
      </c>
      <c r="E8" s="2" t="s">
        <v>70</v>
      </c>
      <c r="F8" s="2" t="s">
        <v>71</v>
      </c>
      <c r="G8" s="2" t="s">
        <v>72</v>
      </c>
      <c r="H8" s="2" t="s">
        <v>7</v>
      </c>
      <c r="I8" s="2" t="s">
        <v>17</v>
      </c>
      <c r="J8" s="2" t="s">
        <v>73</v>
      </c>
      <c r="K8" s="2" t="s">
        <v>74</v>
      </c>
      <c r="L8" s="2" t="s">
        <v>75</v>
      </c>
      <c r="M8" s="2" t="s">
        <v>76</v>
      </c>
      <c r="N8" s="4" t="s">
        <v>77</v>
      </c>
      <c r="O8" s="1"/>
      <c r="P8" s="1">
        <f>Table2[[#This Row],[Quantity]]*7</f>
        <v>42</v>
      </c>
      <c r="Q8" s="1">
        <v>26</v>
      </c>
      <c r="R8" s="1">
        <f>Table2[[#This Row],[Required Quantity]]-Table2[[#This Row],[Available Quantity]]</f>
        <v>16</v>
      </c>
    </row>
    <row r="9" spans="1:18" ht="30" x14ac:dyDescent="0.25">
      <c r="A9" s="3">
        <v>2</v>
      </c>
      <c r="B9" s="2" t="s">
        <v>78</v>
      </c>
      <c r="C9" s="2" t="s">
        <v>79</v>
      </c>
      <c r="D9" s="2" t="s">
        <v>80</v>
      </c>
      <c r="E9" s="2" t="s">
        <v>51</v>
      </c>
      <c r="F9" s="2" t="s">
        <v>81</v>
      </c>
      <c r="G9" s="2" t="s">
        <v>82</v>
      </c>
      <c r="H9" s="2" t="s">
        <v>7</v>
      </c>
      <c r="I9" s="2" t="s">
        <v>17</v>
      </c>
      <c r="J9" s="2" t="s">
        <v>54</v>
      </c>
      <c r="K9" s="2" t="s">
        <v>83</v>
      </c>
      <c r="L9" s="2" t="s">
        <v>526</v>
      </c>
      <c r="M9" s="2" t="s">
        <v>85</v>
      </c>
      <c r="N9" s="4" t="s">
        <v>86</v>
      </c>
      <c r="O9" s="1"/>
      <c r="P9" s="1">
        <f>Table2[[#This Row],[Quantity]]*7</f>
        <v>14</v>
      </c>
      <c r="Q9" s="1">
        <v>24</v>
      </c>
      <c r="R9" s="1">
        <f>Table2[[#This Row],[Required Quantity]]-Table2[[#This Row],[Available Quantity]]</f>
        <v>-10</v>
      </c>
    </row>
    <row r="10" spans="1:18" ht="30" x14ac:dyDescent="0.25">
      <c r="A10" s="3">
        <v>2</v>
      </c>
      <c r="B10" s="2" t="s">
        <v>87</v>
      </c>
      <c r="C10" s="2" t="s">
        <v>88</v>
      </c>
      <c r="D10" s="2" t="s">
        <v>89</v>
      </c>
      <c r="E10" s="2" t="s">
        <v>90</v>
      </c>
      <c r="F10" s="2" t="s">
        <v>89</v>
      </c>
      <c r="G10" s="2" t="s">
        <v>91</v>
      </c>
      <c r="H10" s="2" t="s">
        <v>7</v>
      </c>
      <c r="I10" s="2" t="s">
        <v>92</v>
      </c>
      <c r="J10" s="2" t="s">
        <v>93</v>
      </c>
      <c r="K10" s="2" t="s">
        <v>94</v>
      </c>
      <c r="L10" s="2" t="s">
        <v>95</v>
      </c>
      <c r="M10" s="2" t="s">
        <v>96</v>
      </c>
      <c r="N10" s="4" t="s">
        <v>84</v>
      </c>
      <c r="O10" s="1"/>
      <c r="P10" s="1">
        <f>Table2[[#This Row],[Quantity]]*7</f>
        <v>14</v>
      </c>
      <c r="Q10" s="1">
        <v>13</v>
      </c>
      <c r="R10" s="1">
        <f>Table2[[#This Row],[Required Quantity]]-Table2[[#This Row],[Available Quantity]]</f>
        <v>1</v>
      </c>
    </row>
    <row r="11" spans="1:18" ht="30" x14ac:dyDescent="0.25">
      <c r="A11" s="3">
        <v>2</v>
      </c>
      <c r="B11" s="2" t="s">
        <v>97</v>
      </c>
      <c r="C11" s="2" t="s">
        <v>98</v>
      </c>
      <c r="D11" s="2" t="s">
        <v>99</v>
      </c>
      <c r="E11" s="2" t="s">
        <v>90</v>
      </c>
      <c r="F11" s="2" t="s">
        <v>99</v>
      </c>
      <c r="G11" s="2" t="s">
        <v>100</v>
      </c>
      <c r="H11" s="2" t="s">
        <v>7</v>
      </c>
      <c r="I11" s="2" t="s">
        <v>92</v>
      </c>
      <c r="J11" s="2" t="s">
        <v>101</v>
      </c>
      <c r="K11" s="2" t="s">
        <v>102</v>
      </c>
      <c r="L11" s="2" t="s">
        <v>527</v>
      </c>
      <c r="M11" s="2" t="s">
        <v>103</v>
      </c>
      <c r="N11" s="4" t="s">
        <v>104</v>
      </c>
      <c r="O11" s="1" t="s">
        <v>528</v>
      </c>
      <c r="P11" s="1">
        <f>Table2[[#This Row],[Quantity]]*7</f>
        <v>14</v>
      </c>
      <c r="Q11" s="1">
        <v>0</v>
      </c>
      <c r="R11" s="1">
        <f>Table2[[#This Row],[Required Quantity]]-Table2[[#This Row],[Available Quantity]]</f>
        <v>14</v>
      </c>
    </row>
    <row r="12" spans="1:18" ht="30" x14ac:dyDescent="0.25">
      <c r="A12" s="3">
        <v>3</v>
      </c>
      <c r="B12" s="2" t="s">
        <v>105</v>
      </c>
      <c r="C12" s="2" t="s">
        <v>106</v>
      </c>
      <c r="D12" s="2" t="s">
        <v>107</v>
      </c>
      <c r="E12" s="2" t="s">
        <v>108</v>
      </c>
      <c r="F12" s="2" t="s">
        <v>109</v>
      </c>
      <c r="G12" s="2" t="s">
        <v>110</v>
      </c>
      <c r="H12" s="2" t="s">
        <v>7</v>
      </c>
      <c r="I12" s="2" t="s">
        <v>92</v>
      </c>
      <c r="J12" s="2" t="s">
        <v>111</v>
      </c>
      <c r="K12" s="2" t="s">
        <v>30</v>
      </c>
      <c r="L12" s="2" t="s">
        <v>112</v>
      </c>
      <c r="M12" s="2" t="s">
        <v>113</v>
      </c>
      <c r="N12" s="4" t="s">
        <v>114</v>
      </c>
      <c r="O12" s="1"/>
      <c r="P12" s="1">
        <f>Table2[[#This Row],[Quantity]]*7</f>
        <v>21</v>
      </c>
      <c r="Q12" s="1">
        <v>24</v>
      </c>
      <c r="R12" s="1">
        <f>Table2[[#This Row],[Required Quantity]]-Table2[[#This Row],[Available Quantity]]</f>
        <v>-3</v>
      </c>
    </row>
    <row r="13" spans="1:18" ht="30" x14ac:dyDescent="0.25">
      <c r="A13" s="3">
        <v>1</v>
      </c>
      <c r="B13" s="2" t="s">
        <v>115</v>
      </c>
      <c r="C13" s="2" t="s">
        <v>116</v>
      </c>
      <c r="D13" s="2" t="s">
        <v>117</v>
      </c>
      <c r="E13" s="2" t="s">
        <v>108</v>
      </c>
      <c r="F13" s="2" t="s">
        <v>118</v>
      </c>
      <c r="G13" s="2" t="s">
        <v>119</v>
      </c>
      <c r="H13" s="2" t="s">
        <v>7</v>
      </c>
      <c r="I13" s="2" t="s">
        <v>92</v>
      </c>
      <c r="J13" s="2" t="s">
        <v>111</v>
      </c>
      <c r="K13" s="2" t="s">
        <v>30</v>
      </c>
      <c r="L13" s="2" t="s">
        <v>120</v>
      </c>
      <c r="M13" s="2" t="s">
        <v>121</v>
      </c>
      <c r="N13" s="4" t="s">
        <v>122</v>
      </c>
      <c r="O13" s="1"/>
      <c r="P13" s="1">
        <f>Table2[[#This Row],[Quantity]]*7</f>
        <v>7</v>
      </c>
      <c r="Q13" s="1">
        <v>8</v>
      </c>
      <c r="R13" s="1">
        <f>Table2[[#This Row],[Required Quantity]]-Table2[[#This Row],[Available Quantity]]</f>
        <v>-1</v>
      </c>
    </row>
    <row r="14" spans="1:18" ht="30" x14ac:dyDescent="0.25">
      <c r="A14" s="3">
        <v>1</v>
      </c>
      <c r="B14" s="2" t="s">
        <v>123</v>
      </c>
      <c r="C14" s="2" t="s">
        <v>124</v>
      </c>
      <c r="D14" s="2" t="s">
        <v>125</v>
      </c>
      <c r="E14" s="2" t="s">
        <v>126</v>
      </c>
      <c r="F14" s="2" t="s">
        <v>125</v>
      </c>
      <c r="G14" s="2" t="s">
        <v>127</v>
      </c>
      <c r="H14" s="2" t="s">
        <v>7</v>
      </c>
      <c r="I14" s="2" t="s">
        <v>128</v>
      </c>
      <c r="J14" s="2" t="s">
        <v>129</v>
      </c>
      <c r="K14" s="2" t="s">
        <v>30</v>
      </c>
      <c r="L14" s="16" t="s">
        <v>529</v>
      </c>
      <c r="M14" s="2" t="s">
        <v>130</v>
      </c>
      <c r="N14" s="4" t="s">
        <v>131</v>
      </c>
      <c r="O14" s="1"/>
      <c r="P14" s="1">
        <f>Table2[[#This Row],[Quantity]]*7</f>
        <v>7</v>
      </c>
      <c r="Q14" s="1">
        <v>11</v>
      </c>
      <c r="R14" s="1">
        <f>Table2[[#This Row],[Required Quantity]]-Table2[[#This Row],[Available Quantity]]</f>
        <v>-4</v>
      </c>
    </row>
    <row r="15" spans="1:18" ht="60" x14ac:dyDescent="0.25">
      <c r="A15" s="3">
        <v>12</v>
      </c>
      <c r="B15" s="2" t="s">
        <v>132</v>
      </c>
      <c r="C15" s="2" t="s">
        <v>133</v>
      </c>
      <c r="D15" s="2" t="s">
        <v>134</v>
      </c>
      <c r="E15" s="2" t="s">
        <v>37</v>
      </c>
      <c r="F15" s="2" t="s">
        <v>135</v>
      </c>
      <c r="G15" s="2" t="s">
        <v>136</v>
      </c>
      <c r="H15" s="2" t="s">
        <v>7</v>
      </c>
      <c r="I15" s="2" t="s">
        <v>92</v>
      </c>
      <c r="J15" s="2" t="s">
        <v>137</v>
      </c>
      <c r="K15" s="2" t="s">
        <v>138</v>
      </c>
      <c r="L15" s="2" t="s">
        <v>139</v>
      </c>
      <c r="M15" s="2" t="s">
        <v>140</v>
      </c>
      <c r="N15" s="4" t="s">
        <v>141</v>
      </c>
      <c r="O15" s="1"/>
      <c r="P15" s="1">
        <f>Table2[[#This Row],[Quantity]]*7</f>
        <v>84</v>
      </c>
      <c r="Q15" s="1">
        <v>52</v>
      </c>
      <c r="R15" s="1">
        <f>Table2[[#This Row],[Required Quantity]]-Table2[[#This Row],[Available Quantity]]</f>
        <v>32</v>
      </c>
    </row>
    <row r="16" spans="1:18" ht="45" x14ac:dyDescent="0.25">
      <c r="A16" s="3">
        <v>1</v>
      </c>
      <c r="B16" s="2" t="s">
        <v>142</v>
      </c>
      <c r="C16" s="2" t="s">
        <v>143</v>
      </c>
      <c r="D16" s="2" t="s">
        <v>144</v>
      </c>
      <c r="E16" s="2" t="s">
        <v>145</v>
      </c>
      <c r="F16" s="2" t="s">
        <v>144</v>
      </c>
      <c r="G16" s="2" t="s">
        <v>146</v>
      </c>
      <c r="H16" s="2" t="s">
        <v>7</v>
      </c>
      <c r="I16" s="2" t="s">
        <v>92</v>
      </c>
      <c r="J16" s="2" t="s">
        <v>147</v>
      </c>
      <c r="K16" s="2" t="s">
        <v>30</v>
      </c>
      <c r="L16" s="2" t="s">
        <v>148</v>
      </c>
      <c r="M16" s="2" t="s">
        <v>149</v>
      </c>
      <c r="N16" s="4" t="s">
        <v>150</v>
      </c>
      <c r="O16" s="1"/>
      <c r="P16" s="1">
        <f>Table2[[#This Row],[Quantity]]*7</f>
        <v>7</v>
      </c>
      <c r="Q16" s="1">
        <v>3</v>
      </c>
      <c r="R16" s="1">
        <f>Table2[[#This Row],[Required Quantity]]-Table2[[#This Row],[Available Quantity]]</f>
        <v>4</v>
      </c>
    </row>
    <row r="17" spans="1:18" ht="75" x14ac:dyDescent="0.25">
      <c r="A17" s="3">
        <v>13</v>
      </c>
      <c r="B17" s="2" t="s">
        <v>151</v>
      </c>
      <c r="C17" s="2" t="s">
        <v>152</v>
      </c>
      <c r="D17" s="2" t="s">
        <v>153</v>
      </c>
      <c r="E17" s="2" t="s">
        <v>90</v>
      </c>
      <c r="F17" s="2" t="s">
        <v>153</v>
      </c>
      <c r="G17" s="2" t="s">
        <v>154</v>
      </c>
      <c r="H17" s="2" t="s">
        <v>7</v>
      </c>
      <c r="I17" s="2" t="s">
        <v>92</v>
      </c>
      <c r="J17" s="2" t="s">
        <v>155</v>
      </c>
      <c r="K17" s="2" t="s">
        <v>74</v>
      </c>
      <c r="L17" s="2" t="s">
        <v>156</v>
      </c>
      <c r="M17" s="2" t="s">
        <v>157</v>
      </c>
      <c r="N17" s="4" t="s">
        <v>158</v>
      </c>
      <c r="O17" s="1"/>
      <c r="P17" s="1">
        <f>Table2[[#This Row],[Quantity]]*7</f>
        <v>91</v>
      </c>
      <c r="Q17" s="1">
        <v>48</v>
      </c>
      <c r="R17" s="1">
        <f>Table2[[#This Row],[Required Quantity]]-Table2[[#This Row],[Available Quantity]]</f>
        <v>43</v>
      </c>
    </row>
    <row r="18" spans="1:18" ht="30" x14ac:dyDescent="0.25">
      <c r="A18" s="3">
        <v>3</v>
      </c>
      <c r="B18" s="2" t="s">
        <v>159</v>
      </c>
      <c r="C18" s="2" t="s">
        <v>160</v>
      </c>
      <c r="D18" s="2" t="s">
        <v>161</v>
      </c>
      <c r="E18" s="2" t="s">
        <v>108</v>
      </c>
      <c r="F18" s="2" t="s">
        <v>162</v>
      </c>
      <c r="G18" s="2" t="s">
        <v>163</v>
      </c>
      <c r="H18" s="2" t="s">
        <v>7</v>
      </c>
      <c r="I18" s="2" t="s">
        <v>92</v>
      </c>
      <c r="J18" s="2" t="s">
        <v>111</v>
      </c>
      <c r="K18" s="2" t="s">
        <v>164</v>
      </c>
      <c r="L18" s="2" t="s">
        <v>165</v>
      </c>
      <c r="M18" s="2" t="s">
        <v>166</v>
      </c>
      <c r="N18" s="4" t="s">
        <v>167</v>
      </c>
      <c r="O18" s="1"/>
      <c r="P18" s="1">
        <f>Table2[[#This Row],[Quantity]]*7</f>
        <v>21</v>
      </c>
      <c r="Q18" s="1">
        <v>28</v>
      </c>
      <c r="R18" s="1">
        <f>Table2[[#This Row],[Required Quantity]]-Table2[[#This Row],[Available Quantity]]</f>
        <v>-7</v>
      </c>
    </row>
    <row r="19" spans="1:18" ht="30" x14ac:dyDescent="0.25">
      <c r="A19" s="3">
        <v>1</v>
      </c>
      <c r="B19" s="2" t="s">
        <v>168</v>
      </c>
      <c r="C19" s="2" t="s">
        <v>169</v>
      </c>
      <c r="D19" s="2" t="s">
        <v>170</v>
      </c>
      <c r="E19" s="2" t="s">
        <v>171</v>
      </c>
      <c r="F19" s="2" t="s">
        <v>170</v>
      </c>
      <c r="G19" s="2" t="s">
        <v>172</v>
      </c>
      <c r="H19" s="2" t="s">
        <v>7</v>
      </c>
      <c r="I19" s="2" t="s">
        <v>92</v>
      </c>
      <c r="J19" s="2" t="s">
        <v>173</v>
      </c>
      <c r="K19" s="2" t="s">
        <v>174</v>
      </c>
      <c r="L19" s="2" t="s">
        <v>531</v>
      </c>
      <c r="M19" s="2" t="s">
        <v>175</v>
      </c>
      <c r="N19" s="4" t="s">
        <v>176</v>
      </c>
      <c r="O19" s="1" t="s">
        <v>530</v>
      </c>
      <c r="P19" s="1">
        <f>Table2[[#This Row],[Quantity]]*7</f>
        <v>7</v>
      </c>
      <c r="Q19" s="1">
        <v>4</v>
      </c>
      <c r="R19" s="1">
        <f>Table2[[#This Row],[Required Quantity]]-Table2[[#This Row],[Available Quantity]]</f>
        <v>3</v>
      </c>
    </row>
    <row r="20" spans="1:18" ht="30" x14ac:dyDescent="0.25">
      <c r="A20" s="3">
        <v>1</v>
      </c>
      <c r="B20" s="2" t="s">
        <v>177</v>
      </c>
      <c r="C20" s="2" t="s">
        <v>178</v>
      </c>
      <c r="D20" s="2" t="s">
        <v>179</v>
      </c>
      <c r="E20" s="2" t="s">
        <v>108</v>
      </c>
      <c r="F20" s="2" t="s">
        <v>179</v>
      </c>
      <c r="G20" s="2" t="s">
        <v>180</v>
      </c>
      <c r="H20" s="2" t="s">
        <v>7</v>
      </c>
      <c r="I20" s="2" t="s">
        <v>92</v>
      </c>
      <c r="J20" s="2" t="s">
        <v>181</v>
      </c>
      <c r="K20" s="2" t="s">
        <v>174</v>
      </c>
      <c r="L20" s="2" t="s">
        <v>182</v>
      </c>
      <c r="M20" s="2" t="s">
        <v>183</v>
      </c>
      <c r="N20" s="4" t="s">
        <v>184</v>
      </c>
      <c r="O20" s="1"/>
      <c r="P20" s="1">
        <f>Table2[[#This Row],[Quantity]]*7</f>
        <v>7</v>
      </c>
      <c r="Q20" s="1">
        <v>5</v>
      </c>
      <c r="R20" s="1">
        <f>Table2[[#This Row],[Required Quantity]]-Table2[[#This Row],[Available Quantity]]</f>
        <v>2</v>
      </c>
    </row>
    <row r="21" spans="1:18" ht="30" x14ac:dyDescent="0.25">
      <c r="A21" s="3">
        <v>3</v>
      </c>
      <c r="B21" s="2" t="s">
        <v>185</v>
      </c>
      <c r="C21" s="2" t="s">
        <v>186</v>
      </c>
      <c r="D21" s="2" t="s">
        <v>187</v>
      </c>
      <c r="E21" s="2" t="s">
        <v>90</v>
      </c>
      <c r="F21" s="2" t="s">
        <v>187</v>
      </c>
      <c r="G21" s="2" t="s">
        <v>91</v>
      </c>
      <c r="H21" s="2" t="s">
        <v>7</v>
      </c>
      <c r="I21" s="2" t="s">
        <v>92</v>
      </c>
      <c r="J21" s="2" t="s">
        <v>93</v>
      </c>
      <c r="K21" s="2" t="s">
        <v>174</v>
      </c>
      <c r="L21" s="2" t="s">
        <v>188</v>
      </c>
      <c r="M21" s="2" t="s">
        <v>189</v>
      </c>
      <c r="N21" s="4" t="s">
        <v>84</v>
      </c>
      <c r="O21" s="1"/>
      <c r="P21" s="1">
        <f>Table2[[#This Row],[Quantity]]*7</f>
        <v>21</v>
      </c>
      <c r="Q21" s="1">
        <v>27</v>
      </c>
      <c r="R21" s="1">
        <f>Table2[[#This Row],[Required Quantity]]-Table2[[#This Row],[Available Quantity]]</f>
        <v>-6</v>
      </c>
    </row>
    <row r="22" spans="1:18" ht="30" x14ac:dyDescent="0.25">
      <c r="A22" s="3">
        <v>1</v>
      </c>
      <c r="B22" s="2" t="s">
        <v>190</v>
      </c>
      <c r="C22" s="2" t="s">
        <v>191</v>
      </c>
      <c r="D22" s="2" t="s">
        <v>192</v>
      </c>
      <c r="E22" s="2" t="s">
        <v>90</v>
      </c>
      <c r="F22" s="2" t="s">
        <v>192</v>
      </c>
      <c r="G22" s="2" t="s">
        <v>193</v>
      </c>
      <c r="H22" s="2" t="s">
        <v>7</v>
      </c>
      <c r="I22" s="2" t="s">
        <v>194</v>
      </c>
      <c r="J22" s="2" t="s">
        <v>195</v>
      </c>
      <c r="K22" s="2" t="s">
        <v>196</v>
      </c>
      <c r="L22" s="2" t="s">
        <v>197</v>
      </c>
      <c r="M22" s="2" t="s">
        <v>198</v>
      </c>
      <c r="N22" s="4" t="s">
        <v>199</v>
      </c>
      <c r="O22" s="1"/>
      <c r="P22" s="1">
        <f>Table2[[#This Row],[Quantity]]*7</f>
        <v>7</v>
      </c>
      <c r="Q22" s="1">
        <v>0</v>
      </c>
      <c r="R22" s="1">
        <f>Table2[[#This Row],[Required Quantity]]-Table2[[#This Row],[Available Quantity]]</f>
        <v>7</v>
      </c>
    </row>
    <row r="23" spans="1:18" ht="30" x14ac:dyDescent="0.25">
      <c r="A23" s="3">
        <v>1</v>
      </c>
      <c r="B23" s="2" t="s">
        <v>200</v>
      </c>
      <c r="C23" s="2" t="s">
        <v>201</v>
      </c>
      <c r="D23" s="2" t="s">
        <v>597</v>
      </c>
      <c r="E23" s="2" t="s">
        <v>126</v>
      </c>
      <c r="F23" s="2" t="s">
        <v>598</v>
      </c>
      <c r="G23" s="2" t="s">
        <v>202</v>
      </c>
      <c r="H23" s="2" t="s">
        <v>7</v>
      </c>
      <c r="I23" s="2" t="s">
        <v>194</v>
      </c>
      <c r="J23" s="2" t="s">
        <v>203</v>
      </c>
      <c r="K23" s="2" t="s">
        <v>196</v>
      </c>
      <c r="L23" s="2"/>
      <c r="M23" s="2"/>
      <c r="N23" s="4" t="s">
        <v>599</v>
      </c>
      <c r="O23" s="1"/>
      <c r="P23" s="1">
        <f>Table2[[#This Row],[Quantity]]*7</f>
        <v>7</v>
      </c>
      <c r="Q23" s="1">
        <v>0</v>
      </c>
      <c r="R23" s="1">
        <f>Table2[[#This Row],[Required Quantity]]-Table2[[#This Row],[Available Quantity]]</f>
        <v>7</v>
      </c>
    </row>
    <row r="24" spans="1:18" ht="30" x14ac:dyDescent="0.25">
      <c r="A24" s="3">
        <v>1</v>
      </c>
      <c r="B24" s="2" t="s">
        <v>204</v>
      </c>
      <c r="C24" s="2" t="s">
        <v>205</v>
      </c>
      <c r="D24" s="2" t="s">
        <v>206</v>
      </c>
      <c r="E24" s="2" t="s">
        <v>207</v>
      </c>
      <c r="F24" s="2" t="s">
        <v>206</v>
      </c>
      <c r="G24" s="2" t="s">
        <v>208</v>
      </c>
      <c r="H24" s="2" t="s">
        <v>7</v>
      </c>
      <c r="I24" s="2" t="s">
        <v>194</v>
      </c>
      <c r="J24" s="2" t="s">
        <v>209</v>
      </c>
      <c r="K24" s="2" t="s">
        <v>196</v>
      </c>
      <c r="L24" s="2" t="s">
        <v>210</v>
      </c>
      <c r="M24" s="2" t="s">
        <v>211</v>
      </c>
      <c r="N24" s="4" t="s">
        <v>212</v>
      </c>
      <c r="O24" s="1"/>
      <c r="P24" s="1">
        <f>Table2[[#This Row],[Quantity]]*7</f>
        <v>7</v>
      </c>
      <c r="Q24" s="1">
        <v>0</v>
      </c>
      <c r="R24" s="1">
        <f>Table2[[#This Row],[Required Quantity]]-Table2[[#This Row],[Available Quantity]]</f>
        <v>7</v>
      </c>
    </row>
    <row r="25" spans="1:18" ht="60" x14ac:dyDescent="0.25">
      <c r="A25" s="3">
        <v>1</v>
      </c>
      <c r="B25" s="2" t="s">
        <v>213</v>
      </c>
      <c r="C25" s="2" t="s">
        <v>214</v>
      </c>
      <c r="D25" s="2" t="s">
        <v>215</v>
      </c>
      <c r="E25" s="2" t="s">
        <v>37</v>
      </c>
      <c r="F25" s="2" t="s">
        <v>215</v>
      </c>
      <c r="G25" s="2" t="s">
        <v>216</v>
      </c>
      <c r="H25" s="2" t="s">
        <v>7</v>
      </c>
      <c r="I25" s="2" t="s">
        <v>217</v>
      </c>
      <c r="J25" s="2" t="s">
        <v>218</v>
      </c>
      <c r="K25" s="2" t="s">
        <v>94</v>
      </c>
      <c r="L25" s="2" t="s">
        <v>219</v>
      </c>
      <c r="M25" s="2" t="s">
        <v>220</v>
      </c>
      <c r="N25" s="4" t="s">
        <v>221</v>
      </c>
      <c r="O25" s="1"/>
      <c r="P25" s="1">
        <f>Table2[[#This Row],[Quantity]]*7</f>
        <v>7</v>
      </c>
      <c r="Q25" s="1"/>
      <c r="R25" s="1">
        <f>Table2[[#This Row],[Required Quantity]]-Table2[[#This Row],[Available Quantity]]</f>
        <v>7</v>
      </c>
    </row>
    <row r="26" spans="1:18" ht="60" x14ac:dyDescent="0.25">
      <c r="A26" s="3">
        <v>2</v>
      </c>
      <c r="B26" s="2" t="s">
        <v>222</v>
      </c>
      <c r="C26" s="2" t="s">
        <v>223</v>
      </c>
      <c r="D26" s="2" t="s">
        <v>224</v>
      </c>
      <c r="E26" s="2" t="s">
        <v>37</v>
      </c>
      <c r="F26" s="2" t="s">
        <v>224</v>
      </c>
      <c r="G26" s="2" t="s">
        <v>225</v>
      </c>
      <c r="H26" s="2" t="s">
        <v>7</v>
      </c>
      <c r="I26" s="2" t="s">
        <v>217</v>
      </c>
      <c r="J26" s="2" t="s">
        <v>226</v>
      </c>
      <c r="K26" s="2" t="s">
        <v>94</v>
      </c>
      <c r="L26" s="2" t="s">
        <v>227</v>
      </c>
      <c r="M26" s="2" t="s">
        <v>228</v>
      </c>
      <c r="N26" s="4" t="s">
        <v>229</v>
      </c>
      <c r="O26" s="1"/>
      <c r="P26" s="1">
        <f>Table2[[#This Row],[Quantity]]*7</f>
        <v>14</v>
      </c>
      <c r="Q26" s="1"/>
      <c r="R26" s="1">
        <f>Table2[[#This Row],[Required Quantity]]-Table2[[#This Row],[Available Quantity]]</f>
        <v>14</v>
      </c>
    </row>
    <row r="27" spans="1:18" ht="60" x14ac:dyDescent="0.25">
      <c r="A27" s="3">
        <v>5</v>
      </c>
      <c r="B27" s="2" t="s">
        <v>230</v>
      </c>
      <c r="C27" s="2" t="s">
        <v>231</v>
      </c>
      <c r="D27" s="2" t="s">
        <v>232</v>
      </c>
      <c r="E27" s="2" t="s">
        <v>37</v>
      </c>
      <c r="F27" s="2" t="s">
        <v>232</v>
      </c>
      <c r="G27" s="2" t="s">
        <v>233</v>
      </c>
      <c r="H27" s="2" t="s">
        <v>7</v>
      </c>
      <c r="I27" s="2" t="s">
        <v>217</v>
      </c>
      <c r="J27" s="2" t="s">
        <v>226</v>
      </c>
      <c r="K27" s="2" t="s">
        <v>94</v>
      </c>
      <c r="L27" s="2" t="s">
        <v>234</v>
      </c>
      <c r="M27" s="2" t="s">
        <v>235</v>
      </c>
      <c r="N27" s="4" t="s">
        <v>236</v>
      </c>
      <c r="O27" s="1"/>
      <c r="P27" s="1">
        <f>Table2[[#This Row],[Quantity]]*7</f>
        <v>35</v>
      </c>
      <c r="Q27" s="1"/>
      <c r="R27" s="1">
        <f>Table2[[#This Row],[Required Quantity]]-Table2[[#This Row],[Available Quantity]]</f>
        <v>35</v>
      </c>
    </row>
    <row r="28" spans="1:18" ht="60" x14ac:dyDescent="0.25">
      <c r="A28" s="3">
        <v>9</v>
      </c>
      <c r="B28" s="2" t="s">
        <v>237</v>
      </c>
      <c r="C28" s="2" t="s">
        <v>238</v>
      </c>
      <c r="D28" s="2" t="s">
        <v>239</v>
      </c>
      <c r="E28" s="2" t="s">
        <v>37</v>
      </c>
      <c r="F28" s="2" t="s">
        <v>239</v>
      </c>
      <c r="G28" s="2" t="s">
        <v>240</v>
      </c>
      <c r="H28" s="2" t="s">
        <v>7</v>
      </c>
      <c r="I28" s="2" t="s">
        <v>217</v>
      </c>
      <c r="J28" s="2" t="s">
        <v>84</v>
      </c>
      <c r="K28" s="2" t="s">
        <v>241</v>
      </c>
      <c r="L28" s="2" t="s">
        <v>242</v>
      </c>
      <c r="M28" s="2" t="s">
        <v>243</v>
      </c>
      <c r="N28" s="4" t="s">
        <v>244</v>
      </c>
      <c r="O28" s="1"/>
      <c r="P28" s="1">
        <f>Table2[[#This Row],[Quantity]]*7</f>
        <v>63</v>
      </c>
      <c r="Q28" s="1"/>
      <c r="R28" s="1">
        <f>Table2[[#This Row],[Required Quantity]]-Table2[[#This Row],[Available Quantity]]</f>
        <v>63</v>
      </c>
    </row>
    <row r="29" spans="1:18" ht="60" x14ac:dyDescent="0.25">
      <c r="A29" s="3">
        <v>1</v>
      </c>
      <c r="B29" s="2" t="s">
        <v>245</v>
      </c>
      <c r="C29" s="2" t="s">
        <v>246</v>
      </c>
      <c r="D29" s="2" t="s">
        <v>247</v>
      </c>
      <c r="E29" s="2" t="s">
        <v>37</v>
      </c>
      <c r="F29" s="2" t="s">
        <v>247</v>
      </c>
      <c r="G29" s="2" t="s">
        <v>248</v>
      </c>
      <c r="H29" s="2" t="s">
        <v>7</v>
      </c>
      <c r="I29" s="2" t="s">
        <v>217</v>
      </c>
      <c r="J29" s="2" t="s">
        <v>226</v>
      </c>
      <c r="K29" s="2" t="s">
        <v>174</v>
      </c>
      <c r="L29" s="2" t="s">
        <v>249</v>
      </c>
      <c r="M29" s="2" t="s">
        <v>250</v>
      </c>
      <c r="N29" s="4" t="s">
        <v>251</v>
      </c>
      <c r="O29" s="1"/>
      <c r="P29" s="1">
        <f>Table2[[#This Row],[Quantity]]*7</f>
        <v>7</v>
      </c>
      <c r="Q29" s="1"/>
      <c r="R29" s="1">
        <f>Table2[[#This Row],[Required Quantity]]-Table2[[#This Row],[Available Quantity]]</f>
        <v>7</v>
      </c>
    </row>
    <row r="30" spans="1:18" ht="45" x14ac:dyDescent="0.25">
      <c r="A30" s="3">
        <v>1</v>
      </c>
      <c r="B30" s="2" t="s">
        <v>252</v>
      </c>
      <c r="C30" s="2" t="s">
        <v>253</v>
      </c>
      <c r="D30" s="2" t="s">
        <v>254</v>
      </c>
      <c r="E30" s="2" t="s">
        <v>37</v>
      </c>
      <c r="F30" s="2" t="s">
        <v>255</v>
      </c>
      <c r="G30" s="2" t="s">
        <v>256</v>
      </c>
      <c r="H30" s="2" t="s">
        <v>7</v>
      </c>
      <c r="I30" s="2" t="s">
        <v>257</v>
      </c>
      <c r="J30" s="2" t="s">
        <v>40</v>
      </c>
      <c r="K30" s="2" t="s">
        <v>196</v>
      </c>
      <c r="L30" s="2" t="s">
        <v>258</v>
      </c>
      <c r="M30" s="2" t="s">
        <v>259</v>
      </c>
      <c r="N30" s="4" t="s">
        <v>260</v>
      </c>
      <c r="O30" s="1"/>
      <c r="P30" s="1">
        <f>Table2[[#This Row],[Quantity]]*7</f>
        <v>7</v>
      </c>
      <c r="Q30" s="1">
        <v>0</v>
      </c>
      <c r="R30" s="1">
        <f>Table2[[#This Row],[Required Quantity]]-Table2[[#This Row],[Available Quantity]]</f>
        <v>7</v>
      </c>
    </row>
    <row r="31" spans="1:18" ht="45" x14ac:dyDescent="0.25">
      <c r="A31" s="3">
        <v>1</v>
      </c>
      <c r="B31" s="2" t="s">
        <v>261</v>
      </c>
      <c r="C31" s="2" t="s">
        <v>262</v>
      </c>
      <c r="D31" s="2" t="s">
        <v>263</v>
      </c>
      <c r="E31" s="2" t="s">
        <v>37</v>
      </c>
      <c r="F31" s="2" t="s">
        <v>264</v>
      </c>
      <c r="G31" s="2" t="s">
        <v>265</v>
      </c>
      <c r="H31" s="2" t="s">
        <v>7</v>
      </c>
      <c r="I31" s="2" t="s">
        <v>257</v>
      </c>
      <c r="J31" s="2" t="s">
        <v>266</v>
      </c>
      <c r="K31" s="2" t="s">
        <v>164</v>
      </c>
      <c r="L31" s="2" t="s">
        <v>267</v>
      </c>
      <c r="M31" s="2" t="s">
        <v>268</v>
      </c>
      <c r="N31" s="4" t="s">
        <v>269</v>
      </c>
      <c r="O31" s="1"/>
      <c r="P31" s="1">
        <f>Table2[[#This Row],[Quantity]]*7</f>
        <v>7</v>
      </c>
      <c r="Q31" s="1">
        <v>8</v>
      </c>
      <c r="R31" s="1">
        <f>Table2[[#This Row],[Required Quantity]]-Table2[[#This Row],[Available Quantity]]</f>
        <v>-1</v>
      </c>
    </row>
    <row r="32" spans="1:18" ht="45" x14ac:dyDescent="0.25">
      <c r="A32" s="3">
        <v>1</v>
      </c>
      <c r="B32" s="2" t="s">
        <v>270</v>
      </c>
      <c r="C32" s="2" t="s">
        <v>271</v>
      </c>
      <c r="D32" s="2" t="s">
        <v>272</v>
      </c>
      <c r="E32" s="2" t="s">
        <v>273</v>
      </c>
      <c r="F32" s="2" t="s">
        <v>274</v>
      </c>
      <c r="G32" s="2" t="s">
        <v>275</v>
      </c>
      <c r="H32" s="2" t="s">
        <v>7</v>
      </c>
      <c r="I32" s="2" t="s">
        <v>257</v>
      </c>
      <c r="J32" s="2" t="s">
        <v>276</v>
      </c>
      <c r="K32" s="2" t="s">
        <v>164</v>
      </c>
      <c r="L32" s="2" t="s">
        <v>277</v>
      </c>
      <c r="M32" s="2" t="s">
        <v>278</v>
      </c>
      <c r="N32" s="4" t="s">
        <v>279</v>
      </c>
      <c r="O32" s="1"/>
      <c r="P32" s="1">
        <f>Table2[[#This Row],[Quantity]]*7</f>
        <v>7</v>
      </c>
      <c r="Q32" s="1">
        <v>23</v>
      </c>
      <c r="R32" s="1">
        <f>Table2[[#This Row],[Required Quantity]]-Table2[[#This Row],[Available Quantity]]</f>
        <v>-16</v>
      </c>
    </row>
    <row r="33" spans="1:18" ht="75" x14ac:dyDescent="0.25">
      <c r="A33" s="3">
        <v>13</v>
      </c>
      <c r="B33" s="2" t="s">
        <v>280</v>
      </c>
      <c r="C33" s="2" t="s">
        <v>281</v>
      </c>
      <c r="D33" s="2" t="s">
        <v>282</v>
      </c>
      <c r="E33" s="2" t="s">
        <v>90</v>
      </c>
      <c r="F33" s="2" t="s">
        <v>282</v>
      </c>
      <c r="G33" s="2" t="s">
        <v>283</v>
      </c>
      <c r="H33" s="2" t="s">
        <v>7</v>
      </c>
      <c r="I33" s="2" t="s">
        <v>284</v>
      </c>
      <c r="J33" s="2" t="s">
        <v>285</v>
      </c>
      <c r="K33" s="2" t="s">
        <v>286</v>
      </c>
      <c r="L33" s="2" t="s">
        <v>287</v>
      </c>
      <c r="M33" s="2" t="s">
        <v>288</v>
      </c>
      <c r="N33" s="4" t="s">
        <v>289</v>
      </c>
      <c r="O33" s="1"/>
      <c r="P33" s="1">
        <f>Table2[[#This Row],[Quantity]]*7</f>
        <v>91</v>
      </c>
      <c r="Q33" s="1">
        <v>45</v>
      </c>
      <c r="R33" s="1">
        <f>Table2[[#This Row],[Required Quantity]]-Table2[[#This Row],[Available Quantity]]</f>
        <v>46</v>
      </c>
    </row>
    <row r="34" spans="1:18" ht="60" x14ac:dyDescent="0.25">
      <c r="A34" s="3">
        <v>2</v>
      </c>
      <c r="B34" s="2" t="s">
        <v>290</v>
      </c>
      <c r="C34" s="2" t="s">
        <v>291</v>
      </c>
      <c r="D34" s="2" t="s">
        <v>292</v>
      </c>
      <c r="E34" s="2" t="s">
        <v>90</v>
      </c>
      <c r="F34" s="2" t="s">
        <v>292</v>
      </c>
      <c r="G34" s="2" t="s">
        <v>293</v>
      </c>
      <c r="H34" s="2" t="s">
        <v>7</v>
      </c>
      <c r="I34" s="2" t="s">
        <v>284</v>
      </c>
      <c r="J34" s="2" t="s">
        <v>294</v>
      </c>
      <c r="K34" s="2" t="s">
        <v>30</v>
      </c>
      <c r="L34" s="2" t="s">
        <v>295</v>
      </c>
      <c r="M34" s="2" t="s">
        <v>296</v>
      </c>
      <c r="N34" s="4" t="s">
        <v>297</v>
      </c>
      <c r="O34" s="1"/>
      <c r="P34" s="1">
        <f>Table2[[#This Row],[Quantity]]*7</f>
        <v>14</v>
      </c>
      <c r="Q34" s="1">
        <v>16</v>
      </c>
      <c r="R34" s="1">
        <f>Table2[[#This Row],[Required Quantity]]-Table2[[#This Row],[Available Quantity]]</f>
        <v>-2</v>
      </c>
    </row>
    <row r="35" spans="1:18" ht="45" x14ac:dyDescent="0.25">
      <c r="A35" s="3">
        <v>1</v>
      </c>
      <c r="B35" s="2" t="s">
        <v>298</v>
      </c>
      <c r="C35" s="2" t="s">
        <v>299</v>
      </c>
      <c r="D35" s="2" t="s">
        <v>300</v>
      </c>
      <c r="E35" s="2" t="s">
        <v>90</v>
      </c>
      <c r="F35" s="2" t="s">
        <v>300</v>
      </c>
      <c r="G35" s="2" t="s">
        <v>301</v>
      </c>
      <c r="H35" s="2" t="s">
        <v>7</v>
      </c>
      <c r="I35" s="2" t="s">
        <v>284</v>
      </c>
      <c r="J35" s="2" t="s">
        <v>302</v>
      </c>
      <c r="K35" s="2" t="s">
        <v>30</v>
      </c>
      <c r="L35" s="2" t="s">
        <v>303</v>
      </c>
      <c r="M35" s="2" t="s">
        <v>304</v>
      </c>
      <c r="N35" s="4" t="s">
        <v>305</v>
      </c>
      <c r="O35" s="1"/>
      <c r="P35" s="1">
        <f>Table2[[#This Row],[Quantity]]*7</f>
        <v>7</v>
      </c>
      <c r="Q35" s="1">
        <v>13</v>
      </c>
      <c r="R35" s="1">
        <f>Table2[[#This Row],[Required Quantity]]-Table2[[#This Row],[Available Quantity]]</f>
        <v>-6</v>
      </c>
    </row>
    <row r="36" spans="1:18" ht="45" x14ac:dyDescent="0.25">
      <c r="A36" s="3">
        <v>7</v>
      </c>
      <c r="B36" s="2" t="s">
        <v>306</v>
      </c>
      <c r="C36" s="2" t="s">
        <v>307</v>
      </c>
      <c r="D36" s="2" t="s">
        <v>308</v>
      </c>
      <c r="E36" s="2" t="s">
        <v>90</v>
      </c>
      <c r="F36" s="2" t="s">
        <v>308</v>
      </c>
      <c r="G36" s="2" t="s">
        <v>309</v>
      </c>
      <c r="H36" s="2" t="s">
        <v>7</v>
      </c>
      <c r="I36" s="2" t="s">
        <v>284</v>
      </c>
      <c r="J36" s="2" t="s">
        <v>310</v>
      </c>
      <c r="K36" s="2" t="s">
        <v>311</v>
      </c>
      <c r="L36" s="2" t="s">
        <v>312</v>
      </c>
      <c r="M36" s="2" t="s">
        <v>313</v>
      </c>
      <c r="N36" s="4" t="s">
        <v>314</v>
      </c>
      <c r="O36" s="1"/>
      <c r="P36" s="1">
        <f>Table2[[#This Row],[Quantity]]*7</f>
        <v>49</v>
      </c>
      <c r="Q36" s="1">
        <v>31</v>
      </c>
      <c r="R36" s="1">
        <f>Table2[[#This Row],[Required Quantity]]-Table2[[#This Row],[Available Quantity]]</f>
        <v>18</v>
      </c>
    </row>
    <row r="37" spans="1:18" ht="60" x14ac:dyDescent="0.25">
      <c r="A37" s="3">
        <v>4</v>
      </c>
      <c r="B37" s="2" t="s">
        <v>315</v>
      </c>
      <c r="C37" s="2" t="s">
        <v>316</v>
      </c>
      <c r="D37" s="2" t="s">
        <v>317</v>
      </c>
      <c r="E37" s="2" t="s">
        <v>318</v>
      </c>
      <c r="F37" s="2" t="s">
        <v>319</v>
      </c>
      <c r="G37" s="2" t="s">
        <v>320</v>
      </c>
      <c r="H37" s="2" t="s">
        <v>7</v>
      </c>
      <c r="I37" s="2" t="s">
        <v>321</v>
      </c>
      <c r="J37" s="2" t="s">
        <v>46</v>
      </c>
      <c r="K37" s="2" t="s">
        <v>322</v>
      </c>
      <c r="L37" s="17" t="s">
        <v>323</v>
      </c>
      <c r="M37" s="2" t="s">
        <v>563</v>
      </c>
      <c r="N37" s="4" t="s">
        <v>324</v>
      </c>
      <c r="O37" s="2" t="s">
        <v>564</v>
      </c>
      <c r="P37" s="1">
        <f>Table2[[#This Row],[Quantity]]*7</f>
        <v>28</v>
      </c>
      <c r="Q37" s="1">
        <v>26</v>
      </c>
      <c r="R37" s="1">
        <f>Table2[[#This Row],[Required Quantity]]-Table2[[#This Row],[Available Quantity]]</f>
        <v>2</v>
      </c>
    </row>
    <row r="38" spans="1:18" ht="120" x14ac:dyDescent="0.25">
      <c r="A38" s="3">
        <v>22</v>
      </c>
      <c r="B38" s="2" t="s">
        <v>325</v>
      </c>
      <c r="C38" s="2" t="s">
        <v>326</v>
      </c>
      <c r="D38" s="2" t="s">
        <v>327</v>
      </c>
      <c r="E38" s="2" t="s">
        <v>171</v>
      </c>
      <c r="F38" s="2" t="s">
        <v>328</v>
      </c>
      <c r="G38" s="2" t="s">
        <v>329</v>
      </c>
      <c r="H38" s="2" t="s">
        <v>7</v>
      </c>
      <c r="I38" s="2" t="s">
        <v>321</v>
      </c>
      <c r="J38" s="2" t="s">
        <v>54</v>
      </c>
      <c r="K38" s="2" t="s">
        <v>330</v>
      </c>
      <c r="L38" s="15" t="s">
        <v>532</v>
      </c>
      <c r="M38" s="2" t="s">
        <v>331</v>
      </c>
      <c r="N38" s="2" t="s">
        <v>533</v>
      </c>
      <c r="O38" s="2" t="s">
        <v>534</v>
      </c>
      <c r="P38" s="1">
        <f>Table2[[#This Row],[Quantity]]*7</f>
        <v>154</v>
      </c>
      <c r="Q38" s="1">
        <v>70</v>
      </c>
      <c r="R38" s="1">
        <f>Table2[[#This Row],[Required Quantity]]-Table2[[#This Row],[Available Quantity]]</f>
        <v>84</v>
      </c>
    </row>
    <row r="39" spans="1:18" ht="60" x14ac:dyDescent="0.25">
      <c r="A39" s="3">
        <v>11</v>
      </c>
      <c r="B39" s="2" t="s">
        <v>332</v>
      </c>
      <c r="C39" s="2" t="s">
        <v>333</v>
      </c>
      <c r="D39" s="2" t="s">
        <v>334</v>
      </c>
      <c r="E39" s="2" t="s">
        <v>171</v>
      </c>
      <c r="F39" s="2" t="s">
        <v>335</v>
      </c>
      <c r="G39" s="2" t="s">
        <v>329</v>
      </c>
      <c r="H39" s="2" t="s">
        <v>7</v>
      </c>
      <c r="I39" s="2" t="s">
        <v>321</v>
      </c>
      <c r="J39" s="2" t="s">
        <v>54</v>
      </c>
      <c r="K39" s="2" t="s">
        <v>535</v>
      </c>
      <c r="L39" s="15" t="s">
        <v>536</v>
      </c>
      <c r="M39" s="1"/>
      <c r="N39" s="2" t="s">
        <v>537</v>
      </c>
      <c r="O39" s="2" t="s">
        <v>538</v>
      </c>
      <c r="P39" s="1">
        <f>Table2[[#This Row],[Quantity]]*7</f>
        <v>77</v>
      </c>
      <c r="Q39" s="1">
        <v>46</v>
      </c>
      <c r="R39" s="1">
        <f>Table2[[#This Row],[Required Quantity]]-Table2[[#This Row],[Available Quantity]]</f>
        <v>31</v>
      </c>
    </row>
    <row r="40" spans="1:18" ht="45" x14ac:dyDescent="0.25">
      <c r="A40" s="3">
        <v>8</v>
      </c>
      <c r="B40" s="2" t="s">
        <v>336</v>
      </c>
      <c r="C40" s="2" t="s">
        <v>337</v>
      </c>
      <c r="D40" s="2" t="s">
        <v>338</v>
      </c>
      <c r="E40" s="2" t="s">
        <v>171</v>
      </c>
      <c r="F40" s="2" t="s">
        <v>339</v>
      </c>
      <c r="G40" s="2" t="s">
        <v>329</v>
      </c>
      <c r="H40" s="2" t="s">
        <v>7</v>
      </c>
      <c r="I40" s="2" t="s">
        <v>321</v>
      </c>
      <c r="J40" s="2" t="s">
        <v>54</v>
      </c>
      <c r="K40" s="2" t="s">
        <v>539</v>
      </c>
      <c r="L40" s="15" t="s">
        <v>540</v>
      </c>
      <c r="M40" s="2" t="s">
        <v>84</v>
      </c>
      <c r="N40" s="2" t="s">
        <v>541</v>
      </c>
      <c r="O40" s="2" t="s">
        <v>534</v>
      </c>
      <c r="P40" s="1">
        <f>Table2[[#This Row],[Quantity]]*7</f>
        <v>56</v>
      </c>
      <c r="Q40" s="1">
        <v>34</v>
      </c>
      <c r="R40" s="1">
        <f>Table2[[#This Row],[Required Quantity]]-Table2[[#This Row],[Available Quantity]]</f>
        <v>22</v>
      </c>
    </row>
    <row r="41" spans="1:18" ht="45" x14ac:dyDescent="0.25">
      <c r="A41" s="3">
        <v>4</v>
      </c>
      <c r="B41" s="2" t="s">
        <v>340</v>
      </c>
      <c r="C41" s="2" t="s">
        <v>341</v>
      </c>
      <c r="D41" s="2" t="s">
        <v>342</v>
      </c>
      <c r="E41" s="2" t="s">
        <v>273</v>
      </c>
      <c r="F41" s="2" t="s">
        <v>343</v>
      </c>
      <c r="G41" s="2" t="s">
        <v>344</v>
      </c>
      <c r="H41" s="2" t="s">
        <v>7</v>
      </c>
      <c r="I41" s="2" t="s">
        <v>321</v>
      </c>
      <c r="J41" s="2" t="s">
        <v>40</v>
      </c>
      <c r="K41" s="2" t="s">
        <v>345</v>
      </c>
      <c r="L41" s="15" t="s">
        <v>346</v>
      </c>
      <c r="M41" s="2" t="s">
        <v>347</v>
      </c>
      <c r="N41" s="4" t="s">
        <v>348</v>
      </c>
      <c r="O41" s="2" t="s">
        <v>534</v>
      </c>
      <c r="P41" s="1">
        <f>Table2[[#This Row],[Quantity]]*7</f>
        <v>28</v>
      </c>
      <c r="Q41" s="1">
        <v>16</v>
      </c>
      <c r="R41" s="1">
        <f>Table2[[#This Row],[Required Quantity]]-Table2[[#This Row],[Available Quantity]]</f>
        <v>12</v>
      </c>
    </row>
    <row r="42" spans="1:18" ht="45" x14ac:dyDescent="0.25">
      <c r="A42" s="3">
        <v>6</v>
      </c>
      <c r="B42" s="2" t="s">
        <v>349</v>
      </c>
      <c r="C42" s="2" t="s">
        <v>350</v>
      </c>
      <c r="D42" s="2" t="s">
        <v>351</v>
      </c>
      <c r="E42" s="2" t="s">
        <v>171</v>
      </c>
      <c r="F42" s="2" t="s">
        <v>352</v>
      </c>
      <c r="G42" s="2" t="s">
        <v>329</v>
      </c>
      <c r="H42" s="2" t="s">
        <v>7</v>
      </c>
      <c r="I42" s="2" t="s">
        <v>321</v>
      </c>
      <c r="J42" s="2" t="s">
        <v>54</v>
      </c>
      <c r="K42" s="2" t="s">
        <v>353</v>
      </c>
      <c r="L42" s="15">
        <v>2447295</v>
      </c>
      <c r="M42" s="2" t="s">
        <v>84</v>
      </c>
      <c r="N42" s="2" t="s">
        <v>542</v>
      </c>
      <c r="O42" s="2" t="s">
        <v>534</v>
      </c>
      <c r="P42" s="1">
        <f>Table2[[#This Row],[Quantity]]*7</f>
        <v>42</v>
      </c>
      <c r="Q42" s="1">
        <v>25</v>
      </c>
      <c r="R42" s="1">
        <f>Table2[[#This Row],[Required Quantity]]-Table2[[#This Row],[Available Quantity]]</f>
        <v>17</v>
      </c>
    </row>
    <row r="43" spans="1:18" ht="45" x14ac:dyDescent="0.25">
      <c r="A43" s="3">
        <v>2</v>
      </c>
      <c r="B43" s="2" t="s">
        <v>354</v>
      </c>
      <c r="C43" s="2" t="s">
        <v>355</v>
      </c>
      <c r="D43" s="2" t="s">
        <v>356</v>
      </c>
      <c r="E43" s="2" t="s">
        <v>171</v>
      </c>
      <c r="F43" s="2" t="s">
        <v>357</v>
      </c>
      <c r="G43" s="2" t="s">
        <v>329</v>
      </c>
      <c r="H43" s="2" t="s">
        <v>7</v>
      </c>
      <c r="I43" s="2" t="s">
        <v>321</v>
      </c>
      <c r="J43" s="2" t="s">
        <v>54</v>
      </c>
      <c r="K43" s="2" t="s">
        <v>30</v>
      </c>
      <c r="L43" s="15" t="s">
        <v>546</v>
      </c>
      <c r="M43" s="2" t="s">
        <v>84</v>
      </c>
      <c r="N43" s="2" t="s">
        <v>547</v>
      </c>
      <c r="O43" s="2" t="s">
        <v>548</v>
      </c>
      <c r="P43" s="1">
        <f>Table2[[#This Row],[Quantity]]*7</f>
        <v>14</v>
      </c>
      <c r="Q43" s="1">
        <v>11</v>
      </c>
      <c r="R43" s="1">
        <f>Table2[[#This Row],[Required Quantity]]-Table2[[#This Row],[Available Quantity]]</f>
        <v>3</v>
      </c>
    </row>
    <row r="44" spans="1:18" ht="45" x14ac:dyDescent="0.25">
      <c r="A44" s="3">
        <v>6</v>
      </c>
      <c r="B44" s="2" t="s">
        <v>358</v>
      </c>
      <c r="C44" s="2" t="s">
        <v>359</v>
      </c>
      <c r="D44" s="2" t="s">
        <v>360</v>
      </c>
      <c r="E44" s="2" t="s">
        <v>171</v>
      </c>
      <c r="F44" s="2" t="s">
        <v>361</v>
      </c>
      <c r="G44" s="2" t="s">
        <v>329</v>
      </c>
      <c r="H44" s="2" t="s">
        <v>7</v>
      </c>
      <c r="I44" s="2" t="s">
        <v>321</v>
      </c>
      <c r="J44" s="2" t="s">
        <v>54</v>
      </c>
      <c r="K44" s="2" t="s">
        <v>362</v>
      </c>
      <c r="L44" s="15" t="s">
        <v>549</v>
      </c>
      <c r="M44" s="2" t="s">
        <v>84</v>
      </c>
      <c r="N44" s="2" t="s">
        <v>550</v>
      </c>
      <c r="O44" s="2" t="s">
        <v>534</v>
      </c>
      <c r="P44" s="1">
        <f>Table2[[#This Row],[Quantity]]*7</f>
        <v>42</v>
      </c>
      <c r="Q44" s="1">
        <v>23</v>
      </c>
      <c r="R44" s="1">
        <f>Table2[[#This Row],[Required Quantity]]-Table2[[#This Row],[Available Quantity]]</f>
        <v>19</v>
      </c>
    </row>
    <row r="45" spans="1:18" ht="60" x14ac:dyDescent="0.25">
      <c r="A45" s="3">
        <v>12</v>
      </c>
      <c r="B45" s="2" t="s">
        <v>363</v>
      </c>
      <c r="C45" s="2" t="s">
        <v>364</v>
      </c>
      <c r="D45" s="2" t="s">
        <v>365</v>
      </c>
      <c r="E45" s="2" t="s">
        <v>171</v>
      </c>
      <c r="F45" s="2" t="s">
        <v>366</v>
      </c>
      <c r="G45" s="2" t="s">
        <v>329</v>
      </c>
      <c r="H45" s="2" t="s">
        <v>7</v>
      </c>
      <c r="I45" s="2" t="s">
        <v>321</v>
      </c>
      <c r="J45" s="2" t="s">
        <v>54</v>
      </c>
      <c r="K45" s="2" t="s">
        <v>543</v>
      </c>
      <c r="L45" s="15">
        <v>2447265</v>
      </c>
      <c r="M45" s="2" t="s">
        <v>84</v>
      </c>
      <c r="N45" s="2" t="s">
        <v>544</v>
      </c>
      <c r="O45" s="2" t="s">
        <v>545</v>
      </c>
      <c r="P45" s="1">
        <f>Table2[[#This Row],[Quantity]]*7</f>
        <v>84</v>
      </c>
      <c r="Q45" s="1">
        <v>52</v>
      </c>
      <c r="R45" s="1">
        <f>Table2[[#This Row],[Required Quantity]]-Table2[[#This Row],[Available Quantity]]</f>
        <v>32</v>
      </c>
    </row>
    <row r="46" spans="1:18" ht="30" x14ac:dyDescent="0.25">
      <c r="A46" s="3">
        <v>2</v>
      </c>
      <c r="B46" s="2" t="s">
        <v>367</v>
      </c>
      <c r="C46" s="2" t="s">
        <v>368</v>
      </c>
      <c r="D46" s="2" t="s">
        <v>369</v>
      </c>
      <c r="E46" s="2" t="s">
        <v>171</v>
      </c>
      <c r="F46" s="2" t="s">
        <v>370</v>
      </c>
      <c r="G46" s="2" t="s">
        <v>371</v>
      </c>
      <c r="H46" s="2" t="s">
        <v>7</v>
      </c>
      <c r="I46" s="2" t="s">
        <v>321</v>
      </c>
      <c r="J46" s="2" t="s">
        <v>372</v>
      </c>
      <c r="K46" s="2" t="s">
        <v>41</v>
      </c>
      <c r="L46" s="2" t="s">
        <v>558</v>
      </c>
      <c r="M46" s="2" t="s">
        <v>373</v>
      </c>
      <c r="N46" s="4" t="s">
        <v>374</v>
      </c>
      <c r="O46" s="1" t="s">
        <v>557</v>
      </c>
      <c r="P46" s="1">
        <f>Table2[[#This Row],[Quantity]]*7</f>
        <v>14</v>
      </c>
      <c r="Q46" s="1">
        <v>0</v>
      </c>
      <c r="R46" s="1">
        <f>Table2[[#This Row],[Required Quantity]]-Table2[[#This Row],[Available Quantity]]</f>
        <v>14</v>
      </c>
    </row>
    <row r="47" spans="1:18" ht="120" x14ac:dyDescent="0.25">
      <c r="A47" s="3">
        <v>22</v>
      </c>
      <c r="B47" s="2" t="s">
        <v>375</v>
      </c>
      <c r="C47" s="2" t="s">
        <v>376</v>
      </c>
      <c r="D47" s="2" t="s">
        <v>377</v>
      </c>
      <c r="E47" s="2" t="s">
        <v>171</v>
      </c>
      <c r="F47" s="2" t="s">
        <v>378</v>
      </c>
      <c r="G47" s="2" t="s">
        <v>329</v>
      </c>
      <c r="H47" s="2" t="s">
        <v>7</v>
      </c>
      <c r="I47" s="2" t="s">
        <v>321</v>
      </c>
      <c r="J47" s="2" t="s">
        <v>54</v>
      </c>
      <c r="K47" s="2" t="s">
        <v>551</v>
      </c>
      <c r="L47" s="15" t="s">
        <v>552</v>
      </c>
      <c r="M47" s="2" t="s">
        <v>84</v>
      </c>
      <c r="N47" s="2" t="s">
        <v>553</v>
      </c>
      <c r="O47" s="2" t="s">
        <v>554</v>
      </c>
      <c r="P47" s="1">
        <f>Table2[[#This Row],[Quantity]]*7</f>
        <v>154</v>
      </c>
      <c r="Q47" s="1">
        <v>84</v>
      </c>
      <c r="R47" s="1">
        <f>Table2[[#This Row],[Required Quantity]]-Table2[[#This Row],[Available Quantity]]</f>
        <v>70</v>
      </c>
    </row>
    <row r="48" spans="1:18" ht="75" x14ac:dyDescent="0.25">
      <c r="A48" s="3">
        <v>13</v>
      </c>
      <c r="B48" s="2" t="s">
        <v>379</v>
      </c>
      <c r="C48" s="2" t="s">
        <v>380</v>
      </c>
      <c r="D48" s="2" t="s">
        <v>381</v>
      </c>
      <c r="E48" s="2" t="s">
        <v>171</v>
      </c>
      <c r="F48" s="2" t="s">
        <v>382</v>
      </c>
      <c r="G48" s="2" t="s">
        <v>329</v>
      </c>
      <c r="H48" s="2" t="s">
        <v>7</v>
      </c>
      <c r="I48" s="2" t="s">
        <v>321</v>
      </c>
      <c r="J48" s="2" t="s">
        <v>54</v>
      </c>
      <c r="K48" s="2" t="s">
        <v>383</v>
      </c>
      <c r="L48" s="15" t="s">
        <v>555</v>
      </c>
      <c r="M48" s="2" t="s">
        <v>84</v>
      </c>
      <c r="N48" s="2" t="s">
        <v>556</v>
      </c>
      <c r="O48" s="2" t="s">
        <v>545</v>
      </c>
      <c r="P48" s="1">
        <f>Table2[[#This Row],[Quantity]]*7</f>
        <v>91</v>
      </c>
      <c r="Q48" s="1">
        <v>40</v>
      </c>
      <c r="R48" s="1">
        <f>Table2[[#This Row],[Required Quantity]]-Table2[[#This Row],[Available Quantity]]</f>
        <v>51</v>
      </c>
    </row>
    <row r="49" spans="1:18" ht="45" x14ac:dyDescent="0.25">
      <c r="A49" s="3">
        <v>1</v>
      </c>
      <c r="B49" s="2" t="s">
        <v>384</v>
      </c>
      <c r="C49" s="2" t="s">
        <v>385</v>
      </c>
      <c r="D49" s="2" t="s">
        <v>342</v>
      </c>
      <c r="E49" s="2" t="s">
        <v>70</v>
      </c>
      <c r="F49" s="2" t="s">
        <v>559</v>
      </c>
      <c r="G49" s="2" t="s">
        <v>560</v>
      </c>
      <c r="H49" s="2" t="s">
        <v>7</v>
      </c>
      <c r="I49" s="2" t="s">
        <v>561</v>
      </c>
      <c r="J49" s="2" t="s">
        <v>54</v>
      </c>
      <c r="K49" s="2" t="s">
        <v>83</v>
      </c>
      <c r="L49" s="15">
        <v>3471634</v>
      </c>
      <c r="M49" s="2"/>
      <c r="N49" s="2" t="s">
        <v>562</v>
      </c>
      <c r="O49" s="2" t="s">
        <v>611</v>
      </c>
      <c r="P49" s="1">
        <f>Table2[[#This Row],[Quantity]]*7</f>
        <v>7</v>
      </c>
      <c r="Q49" s="1">
        <v>18</v>
      </c>
      <c r="R49" s="1">
        <f>Table2[[#This Row],[Required Quantity]]-Table2[[#This Row],[Available Quantity]]</f>
        <v>-11</v>
      </c>
    </row>
    <row r="50" spans="1:18" ht="30" x14ac:dyDescent="0.25">
      <c r="A50" s="3">
        <v>4</v>
      </c>
      <c r="B50" s="2" t="s">
        <v>386</v>
      </c>
      <c r="C50" s="2" t="s">
        <v>387</v>
      </c>
      <c r="D50" s="2" t="s">
        <v>388</v>
      </c>
      <c r="E50" s="2" t="s">
        <v>389</v>
      </c>
      <c r="F50" s="2" t="s">
        <v>388</v>
      </c>
      <c r="G50" s="2" t="s">
        <v>84</v>
      </c>
      <c r="H50" s="2" t="s">
        <v>7</v>
      </c>
      <c r="I50" s="2" t="s">
        <v>390</v>
      </c>
      <c r="J50" s="2" t="s">
        <v>84</v>
      </c>
      <c r="K50" s="2" t="s">
        <v>391</v>
      </c>
      <c r="L50" s="2" t="s">
        <v>392</v>
      </c>
      <c r="M50" s="2" t="s">
        <v>393</v>
      </c>
      <c r="N50" s="4" t="s">
        <v>394</v>
      </c>
      <c r="O50" s="1"/>
      <c r="P50" s="1">
        <f>Table2[[#This Row],[Quantity]]*7</f>
        <v>28</v>
      </c>
      <c r="Q50" s="1">
        <v>22</v>
      </c>
      <c r="R50" s="1">
        <f>Table2[[#This Row],[Required Quantity]]-Table2[[#This Row],[Available Quantity]]</f>
        <v>6</v>
      </c>
    </row>
    <row r="51" spans="1:18" ht="30" x14ac:dyDescent="0.25">
      <c r="A51" s="3">
        <v>5</v>
      </c>
      <c r="B51" s="2" t="s">
        <v>395</v>
      </c>
      <c r="C51" s="2" t="s">
        <v>396</v>
      </c>
      <c r="D51" s="2" t="s">
        <v>397</v>
      </c>
      <c r="E51" s="2" t="s">
        <v>398</v>
      </c>
      <c r="F51" s="2" t="s">
        <v>397</v>
      </c>
      <c r="G51" s="2" t="s">
        <v>84</v>
      </c>
      <c r="H51" s="2" t="s">
        <v>7</v>
      </c>
      <c r="I51" s="2" t="s">
        <v>390</v>
      </c>
      <c r="J51" s="2" t="s">
        <v>84</v>
      </c>
      <c r="K51" s="2" t="s">
        <v>399</v>
      </c>
      <c r="L51" s="2" t="s">
        <v>400</v>
      </c>
      <c r="M51" s="2" t="s">
        <v>401</v>
      </c>
      <c r="N51" s="4" t="s">
        <v>402</v>
      </c>
      <c r="O51" s="1"/>
      <c r="P51" s="1">
        <f>Table2[[#This Row],[Quantity]]*7</f>
        <v>35</v>
      </c>
      <c r="Q51" s="1">
        <v>32</v>
      </c>
      <c r="R51" s="1">
        <f>Table2[[#This Row],[Required Quantity]]-Table2[[#This Row],[Available Quantity]]</f>
        <v>3</v>
      </c>
    </row>
    <row r="52" spans="1:18" ht="60" x14ac:dyDescent="0.25">
      <c r="A52" s="3">
        <v>6</v>
      </c>
      <c r="B52" s="2" t="s">
        <v>403</v>
      </c>
      <c r="C52" s="2" t="s">
        <v>404</v>
      </c>
      <c r="D52" s="2" t="s">
        <v>405</v>
      </c>
      <c r="E52" s="2" t="s">
        <v>406</v>
      </c>
      <c r="F52" s="2" t="s">
        <v>405</v>
      </c>
      <c r="G52" s="2" t="s">
        <v>407</v>
      </c>
      <c r="H52" s="2" t="s">
        <v>7</v>
      </c>
      <c r="I52" s="2" t="s">
        <v>217</v>
      </c>
      <c r="J52" s="2" t="s">
        <v>84</v>
      </c>
      <c r="K52" s="2" t="s">
        <v>94</v>
      </c>
      <c r="L52" s="18" t="s">
        <v>408</v>
      </c>
      <c r="M52" s="2" t="s">
        <v>409</v>
      </c>
      <c r="N52" s="4" t="s">
        <v>410</v>
      </c>
      <c r="O52" s="1"/>
      <c r="P52" s="1">
        <f>Table2[[#This Row],[Quantity]]*7</f>
        <v>42</v>
      </c>
      <c r="Q52" s="1">
        <v>36</v>
      </c>
      <c r="R52" s="1">
        <f>Table2[[#This Row],[Required Quantity]]-Table2[[#This Row],[Available Quantity]]</f>
        <v>6</v>
      </c>
    </row>
    <row r="53" spans="1:18" ht="90" x14ac:dyDescent="0.25">
      <c r="A53" s="3">
        <v>18</v>
      </c>
      <c r="B53" s="2" t="s">
        <v>411</v>
      </c>
      <c r="C53" s="2" t="s">
        <v>412</v>
      </c>
      <c r="D53" s="2" t="s">
        <v>413</v>
      </c>
      <c r="E53" s="2" t="s">
        <v>414</v>
      </c>
      <c r="F53" s="2" t="s">
        <v>413</v>
      </c>
      <c r="G53" s="2" t="s">
        <v>415</v>
      </c>
      <c r="H53" s="2" t="s">
        <v>7</v>
      </c>
      <c r="I53" s="2" t="s">
        <v>217</v>
      </c>
      <c r="J53" s="2" t="s">
        <v>84</v>
      </c>
      <c r="K53" s="2" t="s">
        <v>416</v>
      </c>
      <c r="L53" s="2" t="s">
        <v>417</v>
      </c>
      <c r="M53" s="2" t="s">
        <v>418</v>
      </c>
      <c r="N53" s="4" t="s">
        <v>419</v>
      </c>
      <c r="O53" s="1"/>
      <c r="P53" s="1">
        <f>Table2[[#This Row],[Quantity]]*7</f>
        <v>126</v>
      </c>
      <c r="Q53" s="1">
        <v>141</v>
      </c>
      <c r="R53" s="1">
        <f>Table2[[#This Row],[Required Quantity]]-Table2[[#This Row],[Available Quantity]]</f>
        <v>-15</v>
      </c>
    </row>
    <row r="54" spans="1:18" ht="30" x14ac:dyDescent="0.25">
      <c r="A54" s="3">
        <v>2</v>
      </c>
      <c r="B54" s="2" t="s">
        <v>420</v>
      </c>
      <c r="C54" s="2" t="s">
        <v>421</v>
      </c>
      <c r="D54" s="2" t="s">
        <v>422</v>
      </c>
      <c r="E54" s="2" t="s">
        <v>90</v>
      </c>
      <c r="F54" s="2" t="s">
        <v>422</v>
      </c>
      <c r="G54" s="2" t="s">
        <v>423</v>
      </c>
      <c r="H54" s="2" t="s">
        <v>7</v>
      </c>
      <c r="I54" s="2" t="s">
        <v>194</v>
      </c>
      <c r="J54" s="2" t="s">
        <v>424</v>
      </c>
      <c r="K54" s="2" t="s">
        <v>164</v>
      </c>
      <c r="L54" s="2" t="s">
        <v>425</v>
      </c>
      <c r="M54" s="2" t="s">
        <v>426</v>
      </c>
      <c r="N54" s="4" t="s">
        <v>427</v>
      </c>
      <c r="O54" s="1"/>
      <c r="P54" s="1">
        <f>Table2[[#This Row],[Quantity]]*7</f>
        <v>14</v>
      </c>
      <c r="Q54" s="1">
        <v>12</v>
      </c>
      <c r="R54" s="1">
        <f>Table2[[#This Row],[Required Quantity]]-Table2[[#This Row],[Available Quantity]]</f>
        <v>2</v>
      </c>
    </row>
    <row r="55" spans="1:18" ht="60" x14ac:dyDescent="0.25">
      <c r="A55" s="3">
        <v>2</v>
      </c>
      <c r="B55" s="2" t="s">
        <v>428</v>
      </c>
      <c r="C55" s="2" t="s">
        <v>429</v>
      </c>
      <c r="D55" s="2" t="s">
        <v>430</v>
      </c>
      <c r="E55" s="2" t="s">
        <v>431</v>
      </c>
      <c r="F55" s="2" t="s">
        <v>430</v>
      </c>
      <c r="G55" s="2" t="s">
        <v>432</v>
      </c>
      <c r="H55" s="2" t="s">
        <v>7</v>
      </c>
      <c r="I55" s="2" t="s">
        <v>128</v>
      </c>
      <c r="J55" s="2" t="s">
        <v>433</v>
      </c>
      <c r="K55" s="2" t="s">
        <v>164</v>
      </c>
      <c r="L55" s="2" t="s">
        <v>566</v>
      </c>
      <c r="M55" s="2" t="s">
        <v>434</v>
      </c>
      <c r="N55" s="4" t="s">
        <v>435</v>
      </c>
      <c r="O55" s="1" t="s">
        <v>565</v>
      </c>
      <c r="P55" s="1">
        <f>Table2[[#This Row],[Quantity]]*7</f>
        <v>14</v>
      </c>
      <c r="Q55" s="1">
        <v>6</v>
      </c>
      <c r="R55" s="1">
        <f>Table2[[#This Row],[Required Quantity]]-Table2[[#This Row],[Available Quantity]]</f>
        <v>8</v>
      </c>
    </row>
    <row r="56" spans="1:18" ht="30" x14ac:dyDescent="0.25">
      <c r="A56" s="3">
        <v>2</v>
      </c>
      <c r="B56" s="2" t="s">
        <v>436</v>
      </c>
      <c r="C56" s="2" t="s">
        <v>437</v>
      </c>
      <c r="D56" s="2" t="s">
        <v>438</v>
      </c>
      <c r="E56" s="2" t="s">
        <v>126</v>
      </c>
      <c r="F56" s="2" t="s">
        <v>438</v>
      </c>
      <c r="G56" s="2" t="s">
        <v>439</v>
      </c>
      <c r="H56" s="2" t="s">
        <v>7</v>
      </c>
      <c r="I56" s="2" t="s">
        <v>440</v>
      </c>
      <c r="J56" s="2" t="s">
        <v>441</v>
      </c>
      <c r="K56" s="2" t="s">
        <v>83</v>
      </c>
      <c r="L56" s="2" t="s">
        <v>567</v>
      </c>
      <c r="M56" s="2" t="s">
        <v>442</v>
      </c>
      <c r="N56" s="4" t="s">
        <v>569</v>
      </c>
      <c r="O56" s="1" t="s">
        <v>568</v>
      </c>
      <c r="P56" s="1">
        <f>Table2[[#This Row],[Quantity]]*7</f>
        <v>14</v>
      </c>
      <c r="Q56" s="1">
        <v>5</v>
      </c>
      <c r="R56" s="1">
        <f>Table2[[#This Row],[Required Quantity]]-Table2[[#This Row],[Available Quantity]]</f>
        <v>9</v>
      </c>
    </row>
    <row r="57" spans="1:18" ht="30" x14ac:dyDescent="0.25">
      <c r="A57" s="3">
        <v>1</v>
      </c>
      <c r="B57" s="2" t="s">
        <v>443</v>
      </c>
      <c r="C57" s="2" t="s">
        <v>444</v>
      </c>
      <c r="D57" s="2" t="s">
        <v>445</v>
      </c>
      <c r="E57" s="2" t="s">
        <v>207</v>
      </c>
      <c r="F57" s="2" t="s">
        <v>445</v>
      </c>
      <c r="G57" s="2" t="s">
        <v>446</v>
      </c>
      <c r="H57" s="2" t="s">
        <v>7</v>
      </c>
      <c r="I57" s="2" t="s">
        <v>440</v>
      </c>
      <c r="J57" s="2" t="s">
        <v>447</v>
      </c>
      <c r="K57" s="2" t="s">
        <v>83</v>
      </c>
      <c r="L57" s="2" t="s">
        <v>448</v>
      </c>
      <c r="M57" s="2" t="s">
        <v>449</v>
      </c>
      <c r="N57" s="4" t="s">
        <v>450</v>
      </c>
      <c r="O57" s="1"/>
      <c r="P57" s="1">
        <f>Table2[[#This Row],[Quantity]]*7</f>
        <v>7</v>
      </c>
      <c r="Q57" s="1">
        <v>2</v>
      </c>
      <c r="R57" s="1">
        <f>Table2[[#This Row],[Required Quantity]]-Table2[[#This Row],[Available Quantity]]</f>
        <v>5</v>
      </c>
    </row>
    <row r="58" spans="1:18" ht="45" x14ac:dyDescent="0.25">
      <c r="A58" s="3">
        <v>1</v>
      </c>
      <c r="B58" s="2" t="s">
        <v>451</v>
      </c>
      <c r="C58" s="2" t="s">
        <v>452</v>
      </c>
      <c r="D58" s="2" t="s">
        <v>453</v>
      </c>
      <c r="E58" s="2" t="s">
        <v>108</v>
      </c>
      <c r="F58" s="2" t="s">
        <v>453</v>
      </c>
      <c r="G58" s="2" t="s">
        <v>454</v>
      </c>
      <c r="H58" s="2" t="s">
        <v>7</v>
      </c>
      <c r="I58" s="2" t="s">
        <v>128</v>
      </c>
      <c r="J58" s="2" t="s">
        <v>455</v>
      </c>
      <c r="K58" s="2" t="s">
        <v>83</v>
      </c>
      <c r="L58" s="2" t="s">
        <v>570</v>
      </c>
      <c r="M58" s="2" t="s">
        <v>456</v>
      </c>
      <c r="N58" s="4" t="s">
        <v>457</v>
      </c>
      <c r="O58" s="1"/>
      <c r="P58" s="1">
        <f>Table2[[#This Row],[Quantity]]*7</f>
        <v>7</v>
      </c>
      <c r="Q58" s="1">
        <v>3</v>
      </c>
      <c r="R58" s="1">
        <f>Table2[[#This Row],[Required Quantity]]-Table2[[#This Row],[Available Quantity]]</f>
        <v>4</v>
      </c>
    </row>
    <row r="59" spans="1:18" ht="60" x14ac:dyDescent="0.25">
      <c r="A59" s="3">
        <v>1</v>
      </c>
      <c r="B59" s="2" t="s">
        <v>458</v>
      </c>
      <c r="C59" s="2" t="s">
        <v>459</v>
      </c>
      <c r="D59" s="2" t="s">
        <v>460</v>
      </c>
      <c r="E59" s="2" t="s">
        <v>108</v>
      </c>
      <c r="F59" s="2" t="s">
        <v>460</v>
      </c>
      <c r="G59" s="2" t="s">
        <v>461</v>
      </c>
      <c r="H59" s="2" t="s">
        <v>7</v>
      </c>
      <c r="I59" s="2" t="s">
        <v>128</v>
      </c>
      <c r="J59" s="2" t="s">
        <v>462</v>
      </c>
      <c r="K59" s="2" t="s">
        <v>83</v>
      </c>
      <c r="L59" s="2" t="s">
        <v>463</v>
      </c>
      <c r="M59" s="2" t="s">
        <v>464</v>
      </c>
      <c r="N59" s="4" t="s">
        <v>465</v>
      </c>
      <c r="O59" s="1"/>
      <c r="P59" s="1">
        <f>Table2[[#This Row],[Quantity]]*7</f>
        <v>7</v>
      </c>
      <c r="Q59" s="1">
        <v>2</v>
      </c>
      <c r="R59" s="1">
        <f>Table2[[#This Row],[Required Quantity]]-Table2[[#This Row],[Available Quantity]]</f>
        <v>5</v>
      </c>
    </row>
    <row r="60" spans="1:18" ht="30" x14ac:dyDescent="0.25">
      <c r="A60" s="3">
        <v>1</v>
      </c>
      <c r="B60" s="2" t="s">
        <v>466</v>
      </c>
      <c r="C60" s="2" t="s">
        <v>467</v>
      </c>
      <c r="D60" s="2" t="s">
        <v>468</v>
      </c>
      <c r="E60" s="2" t="s">
        <v>469</v>
      </c>
      <c r="F60" s="2" t="s">
        <v>468</v>
      </c>
      <c r="G60" s="2" t="s">
        <v>439</v>
      </c>
      <c r="H60" s="2" t="s">
        <v>7</v>
      </c>
      <c r="I60" s="2" t="s">
        <v>440</v>
      </c>
      <c r="J60" s="2" t="s">
        <v>470</v>
      </c>
      <c r="K60" s="2" t="s">
        <v>471</v>
      </c>
      <c r="L60" s="2" t="s">
        <v>472</v>
      </c>
      <c r="M60" s="2" t="s">
        <v>473</v>
      </c>
      <c r="N60" s="4" t="s">
        <v>474</v>
      </c>
      <c r="O60" s="1"/>
      <c r="P60" s="1">
        <f>Table2[[#This Row],[Quantity]]*7</f>
        <v>7</v>
      </c>
      <c r="Q60" s="1">
        <v>3</v>
      </c>
      <c r="R60" s="1">
        <f>Table2[[#This Row],[Required Quantity]]-Table2[[#This Row],[Available Quantity]]</f>
        <v>4</v>
      </c>
    </row>
    <row r="61" spans="1:18" ht="30" x14ac:dyDescent="0.25">
      <c r="A61" s="3">
        <v>1</v>
      </c>
      <c r="B61" s="2" t="s">
        <v>475</v>
      </c>
      <c r="C61" s="2" t="s">
        <v>476</v>
      </c>
      <c r="D61" s="2" t="s">
        <v>477</v>
      </c>
      <c r="E61" s="2" t="s">
        <v>469</v>
      </c>
      <c r="F61" s="2" t="s">
        <v>477</v>
      </c>
      <c r="G61" s="2" t="s">
        <v>439</v>
      </c>
      <c r="H61" s="2" t="s">
        <v>7</v>
      </c>
      <c r="I61" s="2" t="s">
        <v>440</v>
      </c>
      <c r="J61" s="2" t="s">
        <v>478</v>
      </c>
      <c r="K61" s="2" t="s">
        <v>471</v>
      </c>
      <c r="L61" s="2" t="s">
        <v>479</v>
      </c>
      <c r="M61" s="2" t="s">
        <v>480</v>
      </c>
      <c r="N61" s="4" t="s">
        <v>481</v>
      </c>
      <c r="O61" s="1"/>
      <c r="P61" s="1">
        <f>Table2[[#This Row],[Quantity]]*7</f>
        <v>7</v>
      </c>
      <c r="Q61" s="1">
        <v>3</v>
      </c>
      <c r="R61" s="1">
        <f>Table2[[#This Row],[Required Quantity]]-Table2[[#This Row],[Available Quantity]]</f>
        <v>4</v>
      </c>
    </row>
    <row r="62" spans="1:18" ht="30" x14ac:dyDescent="0.25">
      <c r="A62" s="3">
        <v>1</v>
      </c>
      <c r="B62" s="2" t="s">
        <v>482</v>
      </c>
      <c r="C62" s="2" t="s">
        <v>483</v>
      </c>
      <c r="D62" s="2" t="s">
        <v>484</v>
      </c>
      <c r="E62" s="2" t="s">
        <v>126</v>
      </c>
      <c r="F62" s="2" t="s">
        <v>484</v>
      </c>
      <c r="G62" s="2" t="s">
        <v>439</v>
      </c>
      <c r="H62" s="2" t="s">
        <v>7</v>
      </c>
      <c r="I62" s="2" t="s">
        <v>440</v>
      </c>
      <c r="J62" s="2" t="s">
        <v>485</v>
      </c>
      <c r="K62" s="2" t="s">
        <v>471</v>
      </c>
      <c r="L62" s="17" t="s">
        <v>571</v>
      </c>
      <c r="M62" s="2" t="s">
        <v>486</v>
      </c>
      <c r="N62" s="4" t="s">
        <v>487</v>
      </c>
      <c r="O62" s="1"/>
      <c r="P62" s="1">
        <f>Table2[[#This Row],[Quantity]]*7</f>
        <v>7</v>
      </c>
      <c r="Q62" s="1">
        <v>3</v>
      </c>
      <c r="R62" s="1">
        <f>Table2[[#This Row],[Required Quantity]]-Table2[[#This Row],[Available Quantity]]</f>
        <v>4</v>
      </c>
    </row>
    <row r="63" spans="1:18" ht="60" x14ac:dyDescent="0.25">
      <c r="A63" s="3">
        <v>2</v>
      </c>
      <c r="B63" s="2" t="s">
        <v>488</v>
      </c>
      <c r="C63" s="2" t="s">
        <v>489</v>
      </c>
      <c r="D63" s="2" t="s">
        <v>490</v>
      </c>
      <c r="E63" s="2" t="s">
        <v>491</v>
      </c>
      <c r="F63" s="2" t="s">
        <v>490</v>
      </c>
      <c r="G63" s="2" t="s">
        <v>492</v>
      </c>
      <c r="H63" s="2" t="s">
        <v>7</v>
      </c>
      <c r="I63" s="2" t="s">
        <v>217</v>
      </c>
      <c r="J63" s="2" t="s">
        <v>84</v>
      </c>
      <c r="K63" s="2" t="s">
        <v>94</v>
      </c>
      <c r="L63" s="2" t="s">
        <v>493</v>
      </c>
      <c r="M63" s="2" t="s">
        <v>84</v>
      </c>
      <c r="N63" s="4" t="s">
        <v>494</v>
      </c>
      <c r="O63" s="1" t="s">
        <v>572</v>
      </c>
      <c r="P63" s="1">
        <f>Table2[[#This Row],[Quantity]]*7</f>
        <v>14</v>
      </c>
      <c r="Q63" s="1">
        <v>0</v>
      </c>
      <c r="R63" s="1">
        <f>Table2[[#This Row],[Required Quantity]]-Table2[[#This Row],[Available Quantity]]</f>
        <v>14</v>
      </c>
    </row>
    <row r="64" spans="1:18" ht="75" x14ac:dyDescent="0.25">
      <c r="A64" s="3">
        <v>2</v>
      </c>
      <c r="B64" s="2" t="s">
        <v>495</v>
      </c>
      <c r="C64" s="2" t="s">
        <v>496</v>
      </c>
      <c r="D64" s="2" t="s">
        <v>497</v>
      </c>
      <c r="E64" s="2" t="s">
        <v>491</v>
      </c>
      <c r="F64" s="2" t="s">
        <v>497</v>
      </c>
      <c r="G64" s="2" t="s">
        <v>498</v>
      </c>
      <c r="H64" s="2" t="s">
        <v>7</v>
      </c>
      <c r="I64" s="2" t="s">
        <v>217</v>
      </c>
      <c r="J64" s="2" t="s">
        <v>84</v>
      </c>
      <c r="K64" s="2" t="s">
        <v>94</v>
      </c>
      <c r="L64" s="2" t="s">
        <v>499</v>
      </c>
      <c r="M64" s="2" t="s">
        <v>84</v>
      </c>
      <c r="N64" s="4" t="s">
        <v>500</v>
      </c>
      <c r="O64" s="1"/>
      <c r="P64" s="1">
        <f>Table2[[#This Row],[Quantity]]*7</f>
        <v>14</v>
      </c>
      <c r="Q64" s="1">
        <v>0</v>
      </c>
      <c r="R64" s="1">
        <f>Table2[[#This Row],[Required Quantity]]-Table2[[#This Row],[Available Quantity]]</f>
        <v>14</v>
      </c>
    </row>
    <row r="65" spans="1:18" ht="60" x14ac:dyDescent="0.25">
      <c r="A65" s="3">
        <v>1</v>
      </c>
      <c r="B65" s="2" t="s">
        <v>501</v>
      </c>
      <c r="C65" s="2" t="s">
        <v>502</v>
      </c>
      <c r="D65" s="2" t="s">
        <v>503</v>
      </c>
      <c r="E65" s="2" t="s">
        <v>37</v>
      </c>
      <c r="F65" s="2" t="s">
        <v>503</v>
      </c>
      <c r="G65" s="2" t="s">
        <v>504</v>
      </c>
      <c r="H65" s="2" t="s">
        <v>7</v>
      </c>
      <c r="I65" s="2" t="s">
        <v>217</v>
      </c>
      <c r="J65" s="2" t="s">
        <v>218</v>
      </c>
      <c r="K65" s="2" t="s">
        <v>94</v>
      </c>
      <c r="L65" s="2" t="s">
        <v>505</v>
      </c>
      <c r="M65" s="2" t="s">
        <v>506</v>
      </c>
      <c r="N65" s="4" t="s">
        <v>507</v>
      </c>
      <c r="O65" s="1"/>
      <c r="P65" s="1">
        <f>Table2[[#This Row],[Quantity]]*7</f>
        <v>7</v>
      </c>
      <c r="Q65" s="1"/>
      <c r="R65" s="1">
        <f>Table2[[#This Row],[Required Quantity]]-Table2[[#This Row],[Available Quantity]]</f>
        <v>7</v>
      </c>
    </row>
    <row r="66" spans="1:18" ht="75" x14ac:dyDescent="0.25">
      <c r="A66" s="7">
        <v>1</v>
      </c>
      <c r="B66" s="8" t="s">
        <v>508</v>
      </c>
      <c r="C66" s="8" t="s">
        <v>509</v>
      </c>
      <c r="D66" s="8" t="s">
        <v>510</v>
      </c>
      <c r="E66" s="8" t="s">
        <v>37</v>
      </c>
      <c r="F66" s="8" t="s">
        <v>510</v>
      </c>
      <c r="G66" s="8" t="s">
        <v>511</v>
      </c>
      <c r="H66" s="8" t="s">
        <v>7</v>
      </c>
      <c r="I66" s="8" t="s">
        <v>217</v>
      </c>
      <c r="J66" s="8" t="s">
        <v>226</v>
      </c>
      <c r="K66" s="8" t="s">
        <v>94</v>
      </c>
      <c r="L66" s="8" t="s">
        <v>512</v>
      </c>
      <c r="M66" s="8" t="s">
        <v>513</v>
      </c>
      <c r="N66" s="9" t="s">
        <v>514</v>
      </c>
      <c r="O66" s="13"/>
      <c r="P66" s="13">
        <f>Table2[[#This Row],[Quantity]]*7</f>
        <v>7</v>
      </c>
      <c r="Q66" s="13">
        <v>12</v>
      </c>
      <c r="R66" s="13">
        <f>Table2[[#This Row],[Required Quantity]]-Table2[[#This Row],[Available Quantity]]</f>
        <v>-5</v>
      </c>
    </row>
    <row r="69" spans="1:18" x14ac:dyDescent="0.25">
      <c r="A69">
        <f>SUM(A2:A66)</f>
        <v>318</v>
      </c>
    </row>
  </sheetData>
  <printOptions horizontalCentered="1" verticalCentered="1"/>
  <pageMargins left="0.30555555555555558" right="0.30555555555555558" top="0.30555555555555558" bottom="0.30555555555555558" header="0" footer="0"/>
  <pageSetup scale="13" orientation="landscape" blackAndWhite="1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7B2AC-FB24-49F4-B3B3-512035ABFC7B}">
  <sheetPr>
    <pageSetUpPr fitToPage="1"/>
  </sheetPr>
  <dimension ref="A1:H66"/>
  <sheetViews>
    <sheetView tabSelected="1" workbookViewId="0">
      <selection activeCell="K6" sqref="K6"/>
    </sheetView>
  </sheetViews>
  <sheetFormatPr defaultRowHeight="15" x14ac:dyDescent="0.25"/>
  <cols>
    <col min="1" max="1" width="10.5703125" customWidth="1"/>
    <col min="2" max="2" width="25.7109375" customWidth="1"/>
    <col min="3" max="3" width="8" customWidth="1"/>
    <col min="4" max="4" width="16.5703125" customWidth="1"/>
    <col min="5" max="5" width="17.28515625" customWidth="1"/>
    <col min="6" max="6" width="21.85546875" bestFit="1" customWidth="1"/>
    <col min="7" max="7" width="16.5703125" customWidth="1"/>
    <col min="8" max="8" width="10" customWidth="1"/>
  </cols>
  <sheetData>
    <row r="1" spans="1:8" ht="30" x14ac:dyDescent="0.25">
      <c r="A1" s="5" t="s">
        <v>0</v>
      </c>
      <c r="B1" s="6" t="s">
        <v>2</v>
      </c>
      <c r="C1" s="6" t="s">
        <v>620</v>
      </c>
      <c r="D1" s="6" t="s">
        <v>3</v>
      </c>
      <c r="E1" s="6" t="s">
        <v>4</v>
      </c>
      <c r="F1" s="6" t="s">
        <v>5</v>
      </c>
      <c r="G1" s="6" t="s">
        <v>8</v>
      </c>
      <c r="H1" s="6" t="s">
        <v>621</v>
      </c>
    </row>
    <row r="2" spans="1:8" x14ac:dyDescent="0.25">
      <c r="A2" s="3">
        <v>3</v>
      </c>
      <c r="B2" s="2" t="s">
        <v>12</v>
      </c>
      <c r="C2" s="2"/>
      <c r="D2" s="2" t="s">
        <v>13</v>
      </c>
      <c r="E2" s="2" t="s">
        <v>14</v>
      </c>
      <c r="F2" s="2" t="s">
        <v>15</v>
      </c>
      <c r="G2" s="2" t="s">
        <v>17</v>
      </c>
      <c r="H2" s="2" t="s">
        <v>19</v>
      </c>
    </row>
    <row r="3" spans="1:8" x14ac:dyDescent="0.25">
      <c r="A3" s="3">
        <v>1</v>
      </c>
      <c r="B3" s="2" t="s">
        <v>24</v>
      </c>
      <c r="C3" s="2"/>
      <c r="D3" s="2" t="s">
        <v>25</v>
      </c>
      <c r="E3" s="2" t="s">
        <v>26</v>
      </c>
      <c r="F3" s="2" t="s">
        <v>27</v>
      </c>
      <c r="G3" s="2" t="s">
        <v>17</v>
      </c>
      <c r="H3" s="2" t="s">
        <v>30</v>
      </c>
    </row>
    <row r="4" spans="1:8" x14ac:dyDescent="0.25">
      <c r="A4" s="3">
        <v>3</v>
      </c>
      <c r="B4" s="2" t="s">
        <v>35</v>
      </c>
      <c r="C4" s="2"/>
      <c r="D4" s="2" t="s">
        <v>36</v>
      </c>
      <c r="E4" s="2" t="s">
        <v>520</v>
      </c>
      <c r="F4" s="2" t="s">
        <v>521</v>
      </c>
      <c r="G4" s="2" t="s">
        <v>17</v>
      </c>
      <c r="H4" s="2" t="s">
        <v>41</v>
      </c>
    </row>
    <row r="5" spans="1:8" ht="45" x14ac:dyDescent="0.25">
      <c r="A5" s="3">
        <v>10</v>
      </c>
      <c r="B5" s="2" t="s">
        <v>43</v>
      </c>
      <c r="C5" s="2"/>
      <c r="D5" s="2" t="s">
        <v>44</v>
      </c>
      <c r="E5" s="2" t="s">
        <v>522</v>
      </c>
      <c r="F5" s="2" t="s">
        <v>523</v>
      </c>
      <c r="G5" s="2" t="s">
        <v>17</v>
      </c>
      <c r="H5" s="2" t="s">
        <v>47</v>
      </c>
    </row>
    <row r="6" spans="1:8" ht="135" x14ac:dyDescent="0.25">
      <c r="A6" s="3">
        <v>34</v>
      </c>
      <c r="B6" s="2" t="s">
        <v>49</v>
      </c>
      <c r="C6" s="2"/>
      <c r="D6" s="2" t="s">
        <v>50</v>
      </c>
      <c r="E6" s="2" t="s">
        <v>51</v>
      </c>
      <c r="F6" s="2" t="s">
        <v>52</v>
      </c>
      <c r="G6" s="2" t="s">
        <v>17</v>
      </c>
      <c r="H6" s="2" t="s">
        <v>55</v>
      </c>
    </row>
    <row r="7" spans="1:8" ht="30" x14ac:dyDescent="0.25">
      <c r="A7" s="3">
        <v>5</v>
      </c>
      <c r="B7" s="2" t="s">
        <v>60</v>
      </c>
      <c r="C7" s="2"/>
      <c r="D7" s="2" t="s">
        <v>61</v>
      </c>
      <c r="E7" s="2" t="s">
        <v>616</v>
      </c>
      <c r="F7" s="2" t="s">
        <v>62</v>
      </c>
      <c r="G7" s="2" t="s">
        <v>17</v>
      </c>
      <c r="H7" s="2" t="s">
        <v>63</v>
      </c>
    </row>
    <row r="8" spans="1:8" ht="30" x14ac:dyDescent="0.25">
      <c r="A8" s="3">
        <v>6</v>
      </c>
      <c r="B8" s="2" t="s">
        <v>68</v>
      </c>
      <c r="C8" s="2"/>
      <c r="D8" s="2" t="s">
        <v>69</v>
      </c>
      <c r="E8" s="2" t="s">
        <v>70</v>
      </c>
      <c r="F8" s="2" t="s">
        <v>71</v>
      </c>
      <c r="G8" s="2" t="s">
        <v>17</v>
      </c>
      <c r="H8" s="2" t="s">
        <v>74</v>
      </c>
    </row>
    <row r="9" spans="1:8" ht="30" x14ac:dyDescent="0.25">
      <c r="A9" s="3" t="s">
        <v>612</v>
      </c>
      <c r="B9" s="2" t="s">
        <v>79</v>
      </c>
      <c r="C9" s="2"/>
      <c r="D9" s="2" t="s">
        <v>80</v>
      </c>
      <c r="E9" s="2" t="s">
        <v>51</v>
      </c>
      <c r="F9" s="2" t="s">
        <v>81</v>
      </c>
      <c r="G9" s="2" t="s">
        <v>17</v>
      </c>
      <c r="H9" s="2" t="s">
        <v>83</v>
      </c>
    </row>
    <row r="10" spans="1:8" x14ac:dyDescent="0.25">
      <c r="A10" s="3">
        <v>2</v>
      </c>
      <c r="B10" s="2" t="s">
        <v>88</v>
      </c>
      <c r="C10" s="2"/>
      <c r="D10" s="2" t="s">
        <v>89</v>
      </c>
      <c r="E10" s="2" t="s">
        <v>614</v>
      </c>
      <c r="F10" s="2" t="s">
        <v>89</v>
      </c>
      <c r="G10" s="2" t="s">
        <v>92</v>
      </c>
      <c r="H10" s="2" t="s">
        <v>94</v>
      </c>
    </row>
    <row r="11" spans="1:8" x14ac:dyDescent="0.25">
      <c r="A11" s="3">
        <v>2</v>
      </c>
      <c r="B11" s="2" t="s">
        <v>98</v>
      </c>
      <c r="C11" s="2"/>
      <c r="D11" s="2" t="s">
        <v>99</v>
      </c>
      <c r="E11" s="2" t="s">
        <v>614</v>
      </c>
      <c r="F11" s="2" t="s">
        <v>99</v>
      </c>
      <c r="G11" s="2" t="s">
        <v>92</v>
      </c>
      <c r="H11" s="2" t="s">
        <v>102</v>
      </c>
    </row>
    <row r="12" spans="1:8" x14ac:dyDescent="0.25">
      <c r="A12" s="3">
        <v>3</v>
      </c>
      <c r="B12" s="2" t="s">
        <v>106</v>
      </c>
      <c r="C12" s="2"/>
      <c r="D12" s="2" t="s">
        <v>107</v>
      </c>
      <c r="E12" s="2" t="s">
        <v>108</v>
      </c>
      <c r="F12" s="2" t="s">
        <v>109</v>
      </c>
      <c r="G12" s="2" t="s">
        <v>92</v>
      </c>
      <c r="H12" s="2" t="s">
        <v>30</v>
      </c>
    </row>
    <row r="13" spans="1:8" x14ac:dyDescent="0.25">
      <c r="A13" s="3">
        <v>1</v>
      </c>
      <c r="B13" s="2" t="s">
        <v>116</v>
      </c>
      <c r="C13" s="2"/>
      <c r="D13" s="2" t="s">
        <v>117</v>
      </c>
      <c r="E13" s="2" t="s">
        <v>108</v>
      </c>
      <c r="F13" s="2" t="s">
        <v>118</v>
      </c>
      <c r="G13" s="2" t="s">
        <v>92</v>
      </c>
      <c r="H13" s="2" t="s">
        <v>30</v>
      </c>
    </row>
    <row r="14" spans="1:8" ht="30" x14ac:dyDescent="0.25">
      <c r="A14" s="3">
        <v>1</v>
      </c>
      <c r="B14" s="2" t="s">
        <v>124</v>
      </c>
      <c r="C14" s="2"/>
      <c r="D14" s="2" t="s">
        <v>125</v>
      </c>
      <c r="E14" s="2" t="s">
        <v>126</v>
      </c>
      <c r="F14" s="2" t="s">
        <v>125</v>
      </c>
      <c r="G14" s="2" t="s">
        <v>128</v>
      </c>
      <c r="H14" s="2" t="s">
        <v>30</v>
      </c>
    </row>
    <row r="15" spans="1:8" ht="45" x14ac:dyDescent="0.25">
      <c r="A15" s="3">
        <v>12</v>
      </c>
      <c r="B15" s="2" t="s">
        <v>133</v>
      </c>
      <c r="C15" s="2"/>
      <c r="D15" s="2" t="s">
        <v>134</v>
      </c>
      <c r="E15" s="2" t="s">
        <v>616</v>
      </c>
      <c r="F15" s="2" t="s">
        <v>135</v>
      </c>
      <c r="G15" s="2" t="s">
        <v>92</v>
      </c>
      <c r="H15" s="2" t="s">
        <v>138</v>
      </c>
    </row>
    <row r="16" spans="1:8" x14ac:dyDescent="0.25">
      <c r="A16" s="3">
        <v>1</v>
      </c>
      <c r="B16" s="2" t="s">
        <v>143</v>
      </c>
      <c r="C16" s="2"/>
      <c r="D16" s="2" t="s">
        <v>144</v>
      </c>
      <c r="E16" s="2" t="s">
        <v>145</v>
      </c>
      <c r="F16" s="2" t="s">
        <v>144</v>
      </c>
      <c r="G16" s="2" t="s">
        <v>92</v>
      </c>
      <c r="H16" s="2" t="s">
        <v>30</v>
      </c>
    </row>
    <row r="17" spans="1:8" ht="60" x14ac:dyDescent="0.25">
      <c r="A17" s="3">
        <v>13</v>
      </c>
      <c r="B17" s="2" t="s">
        <v>152</v>
      </c>
      <c r="C17" s="2"/>
      <c r="D17" s="2" t="s">
        <v>153</v>
      </c>
      <c r="E17" s="2" t="s">
        <v>614</v>
      </c>
      <c r="F17" s="2" t="s">
        <v>153</v>
      </c>
      <c r="G17" s="2" t="s">
        <v>92</v>
      </c>
      <c r="H17" s="2" t="s">
        <v>74</v>
      </c>
    </row>
    <row r="18" spans="1:8" x14ac:dyDescent="0.25">
      <c r="A18" s="3">
        <v>3</v>
      </c>
      <c r="B18" s="2" t="s">
        <v>160</v>
      </c>
      <c r="C18" s="2"/>
      <c r="D18" s="2" t="s">
        <v>161</v>
      </c>
      <c r="E18" s="2" t="s">
        <v>108</v>
      </c>
      <c r="F18" s="2" t="s">
        <v>162</v>
      </c>
      <c r="G18" s="2" t="s">
        <v>92</v>
      </c>
      <c r="H18" s="2" t="s">
        <v>164</v>
      </c>
    </row>
    <row r="19" spans="1:8" x14ac:dyDescent="0.25">
      <c r="A19" s="3">
        <v>1</v>
      </c>
      <c r="B19" s="2" t="s">
        <v>169</v>
      </c>
      <c r="C19" s="2"/>
      <c r="D19" s="2" t="s">
        <v>170</v>
      </c>
      <c r="E19" s="2" t="s">
        <v>171</v>
      </c>
      <c r="F19" s="2" t="s">
        <v>170</v>
      </c>
      <c r="G19" s="2" t="s">
        <v>92</v>
      </c>
      <c r="H19" s="2" t="s">
        <v>174</v>
      </c>
    </row>
    <row r="20" spans="1:8" x14ac:dyDescent="0.25">
      <c r="A20" s="3">
        <v>1</v>
      </c>
      <c r="B20" s="2" t="s">
        <v>178</v>
      </c>
      <c r="C20" s="2"/>
      <c r="D20" s="2" t="s">
        <v>179</v>
      </c>
      <c r="E20" s="2" t="s">
        <v>108</v>
      </c>
      <c r="F20" s="2" t="s">
        <v>179</v>
      </c>
      <c r="G20" s="2" t="s">
        <v>92</v>
      </c>
      <c r="H20" s="2" t="s">
        <v>174</v>
      </c>
    </row>
    <row r="21" spans="1:8" x14ac:dyDescent="0.25">
      <c r="A21" s="3">
        <v>3</v>
      </c>
      <c r="B21" s="2" t="s">
        <v>186</v>
      </c>
      <c r="C21" s="2"/>
      <c r="D21" s="2" t="s">
        <v>187</v>
      </c>
      <c r="E21" s="2" t="s">
        <v>614</v>
      </c>
      <c r="F21" s="2" t="s">
        <v>187</v>
      </c>
      <c r="G21" s="2" t="s">
        <v>92</v>
      </c>
      <c r="H21" s="2" t="s">
        <v>174</v>
      </c>
    </row>
    <row r="22" spans="1:8" x14ac:dyDescent="0.25">
      <c r="A22" s="3">
        <v>1</v>
      </c>
      <c r="B22" s="2" t="s">
        <v>191</v>
      </c>
      <c r="C22" s="2"/>
      <c r="D22" s="2" t="s">
        <v>192</v>
      </c>
      <c r="E22" s="2" t="s">
        <v>614</v>
      </c>
      <c r="F22" s="2" t="s">
        <v>192</v>
      </c>
      <c r="G22" s="2" t="s">
        <v>194</v>
      </c>
      <c r="H22" s="2" t="s">
        <v>196</v>
      </c>
    </row>
    <row r="23" spans="1:8" ht="30" x14ac:dyDescent="0.25">
      <c r="A23" s="3">
        <v>1</v>
      </c>
      <c r="B23" s="2" t="s">
        <v>201</v>
      </c>
      <c r="C23" s="2"/>
      <c r="D23" s="2" t="s">
        <v>597</v>
      </c>
      <c r="E23" s="2" t="s">
        <v>126</v>
      </c>
      <c r="F23" s="2" t="s">
        <v>598</v>
      </c>
      <c r="G23" s="2" t="s">
        <v>194</v>
      </c>
      <c r="H23" s="2" t="s">
        <v>196</v>
      </c>
    </row>
    <row r="24" spans="1:8" x14ac:dyDescent="0.25">
      <c r="A24" s="3">
        <v>1</v>
      </c>
      <c r="B24" s="2" t="s">
        <v>205</v>
      </c>
      <c r="C24" s="2"/>
      <c r="D24" s="2" t="s">
        <v>206</v>
      </c>
      <c r="E24" s="2" t="s">
        <v>615</v>
      </c>
      <c r="F24" s="2" t="s">
        <v>206</v>
      </c>
      <c r="G24" s="2" t="s">
        <v>194</v>
      </c>
      <c r="H24" s="2" t="s">
        <v>196</v>
      </c>
    </row>
    <row r="25" spans="1:8" x14ac:dyDescent="0.25">
      <c r="A25" s="3">
        <v>1</v>
      </c>
      <c r="B25" s="2" t="s">
        <v>214</v>
      </c>
      <c r="C25" s="2"/>
      <c r="D25" s="2" t="s">
        <v>215</v>
      </c>
      <c r="E25" s="2" t="s">
        <v>616</v>
      </c>
      <c r="F25" s="2" t="s">
        <v>215</v>
      </c>
      <c r="G25" s="2" t="s">
        <v>217</v>
      </c>
      <c r="H25" s="2" t="s">
        <v>94</v>
      </c>
    </row>
    <row r="26" spans="1:8" x14ac:dyDescent="0.25">
      <c r="A26" s="3">
        <v>2</v>
      </c>
      <c r="B26" s="2" t="s">
        <v>223</v>
      </c>
      <c r="C26" s="2"/>
      <c r="D26" s="2" t="s">
        <v>224</v>
      </c>
      <c r="E26" s="2" t="s">
        <v>616</v>
      </c>
      <c r="F26" s="2" t="s">
        <v>224</v>
      </c>
      <c r="G26" s="2" t="s">
        <v>217</v>
      </c>
      <c r="H26" s="2" t="s">
        <v>94</v>
      </c>
    </row>
    <row r="27" spans="1:8" ht="30" x14ac:dyDescent="0.25">
      <c r="A27" s="3">
        <v>5</v>
      </c>
      <c r="B27" s="2" t="s">
        <v>231</v>
      </c>
      <c r="C27" s="2"/>
      <c r="D27" s="2" t="s">
        <v>232</v>
      </c>
      <c r="E27" s="2" t="s">
        <v>616</v>
      </c>
      <c r="F27" s="2" t="s">
        <v>232</v>
      </c>
      <c r="G27" s="2" t="s">
        <v>217</v>
      </c>
      <c r="H27" s="2" t="s">
        <v>94</v>
      </c>
    </row>
    <row r="28" spans="1:8" ht="45" x14ac:dyDescent="0.25">
      <c r="A28" s="3">
        <v>9</v>
      </c>
      <c r="B28" s="2" t="s">
        <v>238</v>
      </c>
      <c r="C28" s="2"/>
      <c r="D28" s="2" t="s">
        <v>239</v>
      </c>
      <c r="E28" s="2" t="s">
        <v>616</v>
      </c>
      <c r="F28" s="2" t="s">
        <v>239</v>
      </c>
      <c r="G28" s="2" t="s">
        <v>217</v>
      </c>
      <c r="H28" s="2" t="s">
        <v>241</v>
      </c>
    </row>
    <row r="29" spans="1:8" x14ac:dyDescent="0.25">
      <c r="A29" s="3">
        <v>1</v>
      </c>
      <c r="B29" s="2" t="s">
        <v>246</v>
      </c>
      <c r="C29" s="2"/>
      <c r="D29" s="2" t="s">
        <v>247</v>
      </c>
      <c r="E29" s="2" t="s">
        <v>616</v>
      </c>
      <c r="F29" s="2" t="s">
        <v>247</v>
      </c>
      <c r="G29" s="2" t="s">
        <v>217</v>
      </c>
      <c r="H29" s="2" t="s">
        <v>174</v>
      </c>
    </row>
    <row r="30" spans="1:8" x14ac:dyDescent="0.25">
      <c r="A30" s="3">
        <v>1</v>
      </c>
      <c r="B30" s="2" t="s">
        <v>253</v>
      </c>
      <c r="C30" s="2"/>
      <c r="D30" s="2" t="s">
        <v>254</v>
      </c>
      <c r="E30" s="2" t="s">
        <v>616</v>
      </c>
      <c r="F30" s="2" t="s">
        <v>255</v>
      </c>
      <c r="G30" s="2" t="s">
        <v>257</v>
      </c>
      <c r="H30" s="2" t="s">
        <v>196</v>
      </c>
    </row>
    <row r="31" spans="1:8" x14ac:dyDescent="0.25">
      <c r="A31" s="3">
        <v>1</v>
      </c>
      <c r="B31" s="2" t="s">
        <v>262</v>
      </c>
      <c r="C31" s="2"/>
      <c r="D31" s="2" t="s">
        <v>263</v>
      </c>
      <c r="E31" s="2" t="s">
        <v>616</v>
      </c>
      <c r="F31" s="2" t="s">
        <v>264</v>
      </c>
      <c r="G31" s="2" t="s">
        <v>257</v>
      </c>
      <c r="H31" s="2" t="s">
        <v>164</v>
      </c>
    </row>
    <row r="32" spans="1:8" x14ac:dyDescent="0.25">
      <c r="A32" s="3">
        <v>1</v>
      </c>
      <c r="B32" s="2" t="s">
        <v>271</v>
      </c>
      <c r="C32" s="2"/>
      <c r="D32" s="2" t="s">
        <v>272</v>
      </c>
      <c r="E32" s="2" t="s">
        <v>273</v>
      </c>
      <c r="F32" s="2" t="s">
        <v>274</v>
      </c>
      <c r="G32" s="2" t="s">
        <v>257</v>
      </c>
      <c r="H32" s="2" t="s">
        <v>164</v>
      </c>
    </row>
    <row r="33" spans="1:8" ht="60" x14ac:dyDescent="0.25">
      <c r="A33" s="3">
        <v>13</v>
      </c>
      <c r="B33" s="2" t="s">
        <v>281</v>
      </c>
      <c r="C33" s="2"/>
      <c r="D33" s="2" t="s">
        <v>282</v>
      </c>
      <c r="E33" s="2" t="s">
        <v>614</v>
      </c>
      <c r="F33" s="2" t="s">
        <v>282</v>
      </c>
      <c r="G33" s="2" t="s">
        <v>284</v>
      </c>
      <c r="H33" s="2" t="s">
        <v>286</v>
      </c>
    </row>
    <row r="34" spans="1:8" x14ac:dyDescent="0.25">
      <c r="A34" s="3">
        <v>2</v>
      </c>
      <c r="B34" s="2" t="s">
        <v>291</v>
      </c>
      <c r="C34" s="2"/>
      <c r="D34" s="2" t="s">
        <v>292</v>
      </c>
      <c r="E34" s="2" t="s">
        <v>614</v>
      </c>
      <c r="F34" s="2" t="s">
        <v>292</v>
      </c>
      <c r="G34" s="2" t="s">
        <v>284</v>
      </c>
      <c r="H34" s="2" t="s">
        <v>30</v>
      </c>
    </row>
    <row r="35" spans="1:8" ht="30" x14ac:dyDescent="0.25">
      <c r="A35" s="3">
        <v>1</v>
      </c>
      <c r="B35" s="2" t="s">
        <v>299</v>
      </c>
      <c r="C35" s="2"/>
      <c r="D35" s="2" t="s">
        <v>300</v>
      </c>
      <c r="E35" s="2" t="s">
        <v>614</v>
      </c>
      <c r="F35" s="2" t="s">
        <v>300</v>
      </c>
      <c r="G35" s="2" t="s">
        <v>284</v>
      </c>
      <c r="H35" s="2" t="s">
        <v>30</v>
      </c>
    </row>
    <row r="36" spans="1:8" ht="30" x14ac:dyDescent="0.25">
      <c r="A36" s="3">
        <v>7</v>
      </c>
      <c r="B36" s="2" t="s">
        <v>307</v>
      </c>
      <c r="C36" s="2"/>
      <c r="D36" s="2" t="s">
        <v>308</v>
      </c>
      <c r="E36" s="2" t="s">
        <v>614</v>
      </c>
      <c r="F36" s="2" t="s">
        <v>308</v>
      </c>
      <c r="G36" s="2" t="s">
        <v>284</v>
      </c>
      <c r="H36" s="2" t="s">
        <v>311</v>
      </c>
    </row>
    <row r="37" spans="1:8" x14ac:dyDescent="0.25">
      <c r="A37" s="3">
        <v>4</v>
      </c>
      <c r="B37" s="2" t="s">
        <v>316</v>
      </c>
      <c r="C37" s="2"/>
      <c r="D37" s="2" t="s">
        <v>317</v>
      </c>
      <c r="E37" s="2" t="s">
        <v>318</v>
      </c>
      <c r="F37" s="2" t="s">
        <v>319</v>
      </c>
      <c r="G37" s="2" t="s">
        <v>321</v>
      </c>
      <c r="H37" s="2" t="s">
        <v>322</v>
      </c>
    </row>
    <row r="38" spans="1:8" ht="90" x14ac:dyDescent="0.25">
      <c r="A38" s="3">
        <v>22</v>
      </c>
      <c r="B38" s="2" t="s">
        <v>326</v>
      </c>
      <c r="C38" s="2"/>
      <c r="D38" s="2" t="s">
        <v>327</v>
      </c>
      <c r="E38" s="2" t="s">
        <v>171</v>
      </c>
      <c r="F38" s="2" t="s">
        <v>328</v>
      </c>
      <c r="G38" s="2" t="s">
        <v>321</v>
      </c>
      <c r="H38" s="2" t="s">
        <v>330</v>
      </c>
    </row>
    <row r="39" spans="1:8" ht="45" x14ac:dyDescent="0.25">
      <c r="A39" s="3">
        <v>11</v>
      </c>
      <c r="B39" s="2" t="s">
        <v>333</v>
      </c>
      <c r="C39" s="2"/>
      <c r="D39" s="2" t="s">
        <v>334</v>
      </c>
      <c r="E39" s="2" t="s">
        <v>171</v>
      </c>
      <c r="F39" s="2" t="s">
        <v>335</v>
      </c>
      <c r="G39" s="2" t="s">
        <v>321</v>
      </c>
      <c r="H39" s="2" t="s">
        <v>535</v>
      </c>
    </row>
    <row r="40" spans="1:8" ht="30" x14ac:dyDescent="0.25">
      <c r="A40" s="3">
        <v>8</v>
      </c>
      <c r="B40" s="2" t="s">
        <v>337</v>
      </c>
      <c r="C40" s="2"/>
      <c r="D40" s="2" t="s">
        <v>338</v>
      </c>
      <c r="E40" s="2" t="s">
        <v>171</v>
      </c>
      <c r="F40" s="2" t="s">
        <v>339</v>
      </c>
      <c r="G40" s="2" t="s">
        <v>321</v>
      </c>
      <c r="H40" s="2" t="s">
        <v>539</v>
      </c>
    </row>
    <row r="41" spans="1:8" x14ac:dyDescent="0.25">
      <c r="A41" s="3">
        <v>4</v>
      </c>
      <c r="B41" s="2" t="s">
        <v>341</v>
      </c>
      <c r="C41" s="2"/>
      <c r="D41" s="2" t="s">
        <v>342</v>
      </c>
      <c r="E41" s="2" t="s">
        <v>273</v>
      </c>
      <c r="F41" s="2" t="s">
        <v>343</v>
      </c>
      <c r="G41" s="2" t="s">
        <v>321</v>
      </c>
      <c r="H41" s="2" t="s">
        <v>345</v>
      </c>
    </row>
    <row r="42" spans="1:8" ht="30" x14ac:dyDescent="0.25">
      <c r="A42" s="3">
        <v>6</v>
      </c>
      <c r="B42" s="2" t="s">
        <v>350</v>
      </c>
      <c r="C42" s="2"/>
      <c r="D42" s="2" t="s">
        <v>351</v>
      </c>
      <c r="E42" s="2" t="s">
        <v>171</v>
      </c>
      <c r="F42" s="2" t="s">
        <v>352</v>
      </c>
      <c r="G42" s="2" t="s">
        <v>321</v>
      </c>
      <c r="H42" s="2" t="s">
        <v>353</v>
      </c>
    </row>
    <row r="43" spans="1:8" x14ac:dyDescent="0.25">
      <c r="A43" s="3">
        <v>2</v>
      </c>
      <c r="B43" s="2" t="s">
        <v>355</v>
      </c>
      <c r="C43" s="2"/>
      <c r="D43" s="2" t="s">
        <v>356</v>
      </c>
      <c r="E43" s="2" t="s">
        <v>171</v>
      </c>
      <c r="F43" s="2" t="s">
        <v>357</v>
      </c>
      <c r="G43" s="2" t="s">
        <v>321</v>
      </c>
      <c r="H43" s="2" t="s">
        <v>30</v>
      </c>
    </row>
    <row r="44" spans="1:8" ht="30" x14ac:dyDescent="0.25">
      <c r="A44" s="3">
        <v>6</v>
      </c>
      <c r="B44" s="2" t="s">
        <v>359</v>
      </c>
      <c r="C44" s="2"/>
      <c r="D44" s="2" t="s">
        <v>360</v>
      </c>
      <c r="E44" s="2" t="s">
        <v>171</v>
      </c>
      <c r="F44" s="2" t="s">
        <v>361</v>
      </c>
      <c r="G44" s="2" t="s">
        <v>321</v>
      </c>
      <c r="H44" s="2" t="s">
        <v>362</v>
      </c>
    </row>
    <row r="45" spans="1:8" ht="45" x14ac:dyDescent="0.25">
      <c r="A45" s="3">
        <v>12</v>
      </c>
      <c r="B45" s="2" t="s">
        <v>364</v>
      </c>
      <c r="C45" s="2"/>
      <c r="D45" s="2" t="s">
        <v>365</v>
      </c>
      <c r="E45" s="2" t="s">
        <v>171</v>
      </c>
      <c r="F45" s="2" t="s">
        <v>366</v>
      </c>
      <c r="G45" s="2" t="s">
        <v>321</v>
      </c>
      <c r="H45" s="2" t="s">
        <v>543</v>
      </c>
    </row>
    <row r="46" spans="1:8" x14ac:dyDescent="0.25">
      <c r="A46" s="3">
        <v>2</v>
      </c>
      <c r="B46" s="2" t="s">
        <v>368</v>
      </c>
      <c r="C46" s="2"/>
      <c r="D46" s="2" t="s">
        <v>369</v>
      </c>
      <c r="E46" s="2" t="s">
        <v>171</v>
      </c>
      <c r="F46" s="2" t="s">
        <v>370</v>
      </c>
      <c r="G46" s="2" t="s">
        <v>321</v>
      </c>
      <c r="H46" s="2" t="s">
        <v>41</v>
      </c>
    </row>
    <row r="47" spans="1:8" ht="90" x14ac:dyDescent="0.25">
      <c r="A47" s="3">
        <v>22</v>
      </c>
      <c r="B47" s="2" t="s">
        <v>376</v>
      </c>
      <c r="C47" s="2"/>
      <c r="D47" s="2" t="s">
        <v>377</v>
      </c>
      <c r="E47" s="2" t="s">
        <v>171</v>
      </c>
      <c r="F47" s="2" t="s">
        <v>378</v>
      </c>
      <c r="G47" s="2" t="s">
        <v>321</v>
      </c>
      <c r="H47" s="2" t="s">
        <v>551</v>
      </c>
    </row>
    <row r="48" spans="1:8" ht="60" x14ac:dyDescent="0.25">
      <c r="A48" s="3">
        <v>13</v>
      </c>
      <c r="B48" s="2" t="s">
        <v>380</v>
      </c>
      <c r="C48" s="2"/>
      <c r="D48" s="2" t="s">
        <v>381</v>
      </c>
      <c r="E48" s="2" t="s">
        <v>171</v>
      </c>
      <c r="F48" s="2" t="s">
        <v>382</v>
      </c>
      <c r="G48" s="2" t="s">
        <v>321</v>
      </c>
      <c r="H48" s="2" t="s">
        <v>383</v>
      </c>
    </row>
    <row r="49" spans="1:8" x14ac:dyDescent="0.25">
      <c r="A49" s="3">
        <v>1</v>
      </c>
      <c r="B49" s="2" t="s">
        <v>385</v>
      </c>
      <c r="C49" s="2"/>
      <c r="D49" s="2" t="s">
        <v>342</v>
      </c>
      <c r="E49" s="2" t="s">
        <v>70</v>
      </c>
      <c r="F49" s="2" t="s">
        <v>559</v>
      </c>
      <c r="G49" s="2" t="s">
        <v>561</v>
      </c>
      <c r="H49" s="2" t="s">
        <v>83</v>
      </c>
    </row>
    <row r="50" spans="1:8" x14ac:dyDescent="0.25">
      <c r="A50" s="3">
        <v>4</v>
      </c>
      <c r="B50" s="2" t="s">
        <v>387</v>
      </c>
      <c r="C50" s="2"/>
      <c r="D50" s="2" t="s">
        <v>388</v>
      </c>
      <c r="E50" s="2" t="s">
        <v>389</v>
      </c>
      <c r="F50" s="2" t="s">
        <v>388</v>
      </c>
      <c r="G50" s="2" t="s">
        <v>390</v>
      </c>
      <c r="H50" s="2" t="s">
        <v>391</v>
      </c>
    </row>
    <row r="51" spans="1:8" x14ac:dyDescent="0.25">
      <c r="A51" s="3">
        <v>5</v>
      </c>
      <c r="B51" s="2" t="s">
        <v>396</v>
      </c>
      <c r="C51" s="2"/>
      <c r="D51" s="2" t="s">
        <v>397</v>
      </c>
      <c r="E51" s="2" t="s">
        <v>619</v>
      </c>
      <c r="F51" s="2" t="s">
        <v>397</v>
      </c>
      <c r="G51" s="2" t="s">
        <v>390</v>
      </c>
      <c r="H51" s="2" t="s">
        <v>399</v>
      </c>
    </row>
    <row r="52" spans="1:8" ht="30" x14ac:dyDescent="0.25">
      <c r="A52" s="3">
        <v>6</v>
      </c>
      <c r="B52" s="2" t="s">
        <v>404</v>
      </c>
      <c r="C52" s="2"/>
      <c r="D52" s="2" t="s">
        <v>405</v>
      </c>
      <c r="E52" s="2" t="s">
        <v>617</v>
      </c>
      <c r="F52" s="2" t="s">
        <v>405</v>
      </c>
      <c r="G52" s="2" t="s">
        <v>217</v>
      </c>
      <c r="H52" s="2" t="s">
        <v>94</v>
      </c>
    </row>
    <row r="53" spans="1:8" ht="75" x14ac:dyDescent="0.25">
      <c r="A53" s="3">
        <v>18</v>
      </c>
      <c r="B53" s="2" t="s">
        <v>412</v>
      </c>
      <c r="C53" s="2"/>
      <c r="D53" s="2" t="s">
        <v>413</v>
      </c>
      <c r="E53" s="2" t="s">
        <v>414</v>
      </c>
      <c r="F53" s="2" t="s">
        <v>413</v>
      </c>
      <c r="G53" s="2" t="s">
        <v>217</v>
      </c>
      <c r="H53" s="2" t="s">
        <v>416</v>
      </c>
    </row>
    <row r="54" spans="1:8" x14ac:dyDescent="0.25">
      <c r="A54" s="3">
        <v>2</v>
      </c>
      <c r="B54" s="2" t="s">
        <v>421</v>
      </c>
      <c r="C54" s="2"/>
      <c r="D54" s="2" t="s">
        <v>422</v>
      </c>
      <c r="E54" s="2" t="s">
        <v>614</v>
      </c>
      <c r="F54" s="2" t="s">
        <v>422</v>
      </c>
      <c r="G54" s="2" t="s">
        <v>194</v>
      </c>
      <c r="H54" s="2" t="s">
        <v>164</v>
      </c>
    </row>
    <row r="55" spans="1:8" x14ac:dyDescent="0.25">
      <c r="A55" s="3">
        <v>2</v>
      </c>
      <c r="B55" s="2" t="s">
        <v>429</v>
      </c>
      <c r="C55" s="2"/>
      <c r="D55" s="2" t="s">
        <v>430</v>
      </c>
      <c r="E55" s="2" t="s">
        <v>431</v>
      </c>
      <c r="F55" s="2" t="s">
        <v>430</v>
      </c>
      <c r="G55" s="2" t="s">
        <v>128</v>
      </c>
      <c r="H55" s="2" t="s">
        <v>164</v>
      </c>
    </row>
    <row r="56" spans="1:8" ht="30" x14ac:dyDescent="0.25">
      <c r="A56" s="3">
        <v>2</v>
      </c>
      <c r="B56" s="2" t="s">
        <v>437</v>
      </c>
      <c r="C56" s="2"/>
      <c r="D56" s="2" t="s">
        <v>438</v>
      </c>
      <c r="E56" s="2" t="s">
        <v>126</v>
      </c>
      <c r="F56" s="2" t="s">
        <v>438</v>
      </c>
      <c r="G56" s="2" t="s">
        <v>440</v>
      </c>
      <c r="H56" s="2" t="s">
        <v>83</v>
      </c>
    </row>
    <row r="57" spans="1:8" x14ac:dyDescent="0.25">
      <c r="A57" s="3">
        <v>1</v>
      </c>
      <c r="B57" s="2" t="s">
        <v>444</v>
      </c>
      <c r="C57" s="2"/>
      <c r="D57" s="2" t="s">
        <v>445</v>
      </c>
      <c r="E57" s="2" t="s">
        <v>615</v>
      </c>
      <c r="F57" s="2" t="s">
        <v>445</v>
      </c>
      <c r="G57" s="2" t="s">
        <v>440</v>
      </c>
      <c r="H57" s="2" t="s">
        <v>83</v>
      </c>
    </row>
    <row r="58" spans="1:8" x14ac:dyDescent="0.25">
      <c r="A58" s="3">
        <v>1</v>
      </c>
      <c r="B58" s="2" t="s">
        <v>452</v>
      </c>
      <c r="C58" s="2"/>
      <c r="D58" s="2" t="s">
        <v>453</v>
      </c>
      <c r="E58" s="2" t="s">
        <v>108</v>
      </c>
      <c r="F58" s="2" t="s">
        <v>453</v>
      </c>
      <c r="G58" s="2" t="s">
        <v>128</v>
      </c>
      <c r="H58" s="2" t="s">
        <v>83</v>
      </c>
    </row>
    <row r="59" spans="1:8" x14ac:dyDescent="0.25">
      <c r="A59" s="3">
        <v>1</v>
      </c>
      <c r="B59" s="2" t="s">
        <v>459</v>
      </c>
      <c r="C59" s="2"/>
      <c r="D59" s="2" t="s">
        <v>460</v>
      </c>
      <c r="E59" s="2" t="s">
        <v>108</v>
      </c>
      <c r="F59" s="2" t="s">
        <v>460</v>
      </c>
      <c r="G59" s="2" t="s">
        <v>128</v>
      </c>
      <c r="H59" s="2" t="s">
        <v>83</v>
      </c>
    </row>
    <row r="60" spans="1:8" x14ac:dyDescent="0.25">
      <c r="A60" s="3">
        <v>1</v>
      </c>
      <c r="B60" s="2" t="s">
        <v>467</v>
      </c>
      <c r="C60" s="2"/>
      <c r="D60" s="2" t="s">
        <v>468</v>
      </c>
      <c r="E60" s="2" t="s">
        <v>613</v>
      </c>
      <c r="F60" s="2" t="s">
        <v>468</v>
      </c>
      <c r="G60" s="2" t="s">
        <v>440</v>
      </c>
      <c r="H60" s="2" t="s">
        <v>471</v>
      </c>
    </row>
    <row r="61" spans="1:8" x14ac:dyDescent="0.25">
      <c r="A61" s="3">
        <v>1</v>
      </c>
      <c r="B61" s="2" t="s">
        <v>476</v>
      </c>
      <c r="C61" s="2"/>
      <c r="D61" s="2" t="s">
        <v>477</v>
      </c>
      <c r="E61" s="2" t="s">
        <v>613</v>
      </c>
      <c r="F61" s="2" t="s">
        <v>477</v>
      </c>
      <c r="G61" s="2" t="s">
        <v>440</v>
      </c>
      <c r="H61" s="2" t="s">
        <v>471</v>
      </c>
    </row>
    <row r="62" spans="1:8" ht="30" x14ac:dyDescent="0.25">
      <c r="A62" s="3">
        <v>1</v>
      </c>
      <c r="B62" s="2" t="s">
        <v>483</v>
      </c>
      <c r="C62" s="2"/>
      <c r="D62" s="2" t="s">
        <v>484</v>
      </c>
      <c r="E62" s="2" t="s">
        <v>126</v>
      </c>
      <c r="F62" s="2" t="s">
        <v>484</v>
      </c>
      <c r="G62" s="2" t="s">
        <v>440</v>
      </c>
      <c r="H62" s="2" t="s">
        <v>471</v>
      </c>
    </row>
    <row r="63" spans="1:8" x14ac:dyDescent="0.25">
      <c r="A63" s="3">
        <v>2</v>
      </c>
      <c r="B63" s="2" t="s">
        <v>489</v>
      </c>
      <c r="C63" s="2"/>
      <c r="D63" s="2" t="s">
        <v>490</v>
      </c>
      <c r="E63" s="2" t="s">
        <v>618</v>
      </c>
      <c r="F63" s="2" t="s">
        <v>490</v>
      </c>
      <c r="G63" s="2" t="s">
        <v>217</v>
      </c>
      <c r="H63" s="2" t="s">
        <v>94</v>
      </c>
    </row>
    <row r="64" spans="1:8" x14ac:dyDescent="0.25">
      <c r="A64" s="3">
        <v>2</v>
      </c>
      <c r="B64" s="2" t="s">
        <v>496</v>
      </c>
      <c r="C64" s="2"/>
      <c r="D64" s="2" t="s">
        <v>497</v>
      </c>
      <c r="E64" s="2" t="s">
        <v>618</v>
      </c>
      <c r="F64" s="2" t="s">
        <v>497</v>
      </c>
      <c r="G64" s="2" t="s">
        <v>217</v>
      </c>
      <c r="H64" s="2" t="s">
        <v>94</v>
      </c>
    </row>
    <row r="65" spans="1:8" x14ac:dyDescent="0.25">
      <c r="A65" s="3">
        <v>1</v>
      </c>
      <c r="B65" s="2" t="s">
        <v>502</v>
      </c>
      <c r="C65" s="2"/>
      <c r="D65" s="2" t="s">
        <v>503</v>
      </c>
      <c r="E65" s="2" t="s">
        <v>616</v>
      </c>
      <c r="F65" s="2" t="s">
        <v>503</v>
      </c>
      <c r="G65" s="2" t="s">
        <v>217</v>
      </c>
      <c r="H65" s="2" t="s">
        <v>94</v>
      </c>
    </row>
    <row r="66" spans="1:8" x14ac:dyDescent="0.25">
      <c r="A66" s="7">
        <v>1</v>
      </c>
      <c r="B66" s="8" t="s">
        <v>509</v>
      </c>
      <c r="C66" s="8"/>
      <c r="D66" s="8" t="s">
        <v>510</v>
      </c>
      <c r="E66" s="8" t="s">
        <v>616</v>
      </c>
      <c r="F66" s="8" t="s">
        <v>510</v>
      </c>
      <c r="G66" s="8" t="s">
        <v>217</v>
      </c>
      <c r="H66" s="8" t="s">
        <v>94</v>
      </c>
    </row>
  </sheetData>
  <pageMargins left="0.31496062992125984" right="0.31496062992125984" top="0.31496062992125984" bottom="0.31496062992125984" header="0.31496062992125984" footer="0.31496062992125984"/>
  <pageSetup scale="79" fitToHeight="0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49C37A-62E1-44D2-BE5E-9E91EE31F440}">
  <dimension ref="A1:N48"/>
  <sheetViews>
    <sheetView topLeftCell="A33" zoomScale="85" zoomScaleNormal="85" workbookViewId="0">
      <selection activeCell="H42" sqref="H42"/>
    </sheetView>
  </sheetViews>
  <sheetFormatPr defaultRowHeight="15" x14ac:dyDescent="0.25"/>
  <cols>
    <col min="1" max="1" width="10.42578125" customWidth="1"/>
    <col min="2" max="2" width="20.140625" customWidth="1"/>
    <col min="3" max="3" width="16.5703125" customWidth="1"/>
    <col min="4" max="4" width="17.28515625" customWidth="1"/>
    <col min="5" max="5" width="26.85546875" customWidth="1"/>
    <col min="6" max="6" width="11.140625" customWidth="1"/>
    <col min="7" max="8" width="24.140625" customWidth="1"/>
    <col min="9" max="9" width="21.140625" customWidth="1"/>
    <col min="10" max="10" width="9" customWidth="1"/>
    <col min="11" max="11" width="9.42578125" customWidth="1"/>
    <col min="12" max="13" width="8" customWidth="1"/>
    <col min="14" max="14" width="10.140625" customWidth="1"/>
  </cols>
  <sheetData>
    <row r="1" spans="1:14" ht="45" x14ac:dyDescent="0.25">
      <c r="A1" s="20" t="s">
        <v>0</v>
      </c>
      <c r="B1" s="21" t="s">
        <v>2</v>
      </c>
      <c r="C1" s="21" t="s">
        <v>3</v>
      </c>
      <c r="D1" s="21" t="s">
        <v>4</v>
      </c>
      <c r="E1" s="21" t="s">
        <v>5</v>
      </c>
      <c r="F1" s="22" t="s">
        <v>515</v>
      </c>
      <c r="G1" s="23" t="s">
        <v>516</v>
      </c>
      <c r="H1" s="24" t="s">
        <v>517</v>
      </c>
      <c r="I1" s="23" t="s">
        <v>518</v>
      </c>
      <c r="J1" s="23" t="s">
        <v>573</v>
      </c>
      <c r="K1" s="23" t="s">
        <v>574</v>
      </c>
      <c r="L1" s="25" t="s">
        <v>575</v>
      </c>
      <c r="M1" s="25" t="s">
        <v>583</v>
      </c>
      <c r="N1" s="25" t="s">
        <v>576</v>
      </c>
    </row>
    <row r="2" spans="1:14" x14ac:dyDescent="0.25">
      <c r="A2" s="3">
        <v>3</v>
      </c>
      <c r="B2" s="2" t="s">
        <v>12</v>
      </c>
      <c r="C2" s="2" t="s">
        <v>13</v>
      </c>
      <c r="D2" s="2" t="s">
        <v>14</v>
      </c>
      <c r="E2" s="2" t="s">
        <v>15</v>
      </c>
      <c r="F2" s="18" t="s">
        <v>20</v>
      </c>
      <c r="G2" s="2" t="s">
        <v>21</v>
      </c>
      <c r="H2" s="4" t="s">
        <v>22</v>
      </c>
      <c r="I2" s="11"/>
      <c r="J2" s="11">
        <v>21</v>
      </c>
      <c r="K2" s="11">
        <v>13</v>
      </c>
      <c r="L2" s="11">
        <v>8</v>
      </c>
      <c r="M2" s="12">
        <v>15</v>
      </c>
      <c r="N2" s="26" t="s">
        <v>577</v>
      </c>
    </row>
    <row r="3" spans="1:14" x14ac:dyDescent="0.25">
      <c r="A3" s="3">
        <v>1</v>
      </c>
      <c r="B3" s="2" t="s">
        <v>24</v>
      </c>
      <c r="C3" s="2" t="s">
        <v>25</v>
      </c>
      <c r="D3" s="2" t="s">
        <v>26</v>
      </c>
      <c r="E3" s="2" t="s">
        <v>27</v>
      </c>
      <c r="F3" s="2" t="s">
        <v>31</v>
      </c>
      <c r="G3" s="2" t="s">
        <v>32</v>
      </c>
      <c r="H3" s="4" t="s">
        <v>33</v>
      </c>
      <c r="I3" s="1"/>
      <c r="J3" s="1">
        <v>7</v>
      </c>
      <c r="K3" s="1">
        <v>4</v>
      </c>
      <c r="L3" s="1">
        <v>3</v>
      </c>
      <c r="M3" s="1">
        <v>4</v>
      </c>
      <c r="N3" s="19" t="s">
        <v>577</v>
      </c>
    </row>
    <row r="4" spans="1:14" ht="30" x14ac:dyDescent="0.25">
      <c r="A4" s="3">
        <v>3</v>
      </c>
      <c r="B4" s="2" t="s">
        <v>35</v>
      </c>
      <c r="C4" s="2" t="s">
        <v>36</v>
      </c>
      <c r="D4" s="2" t="s">
        <v>520</v>
      </c>
      <c r="E4" s="2" t="s">
        <v>521</v>
      </c>
      <c r="F4" s="2" t="s">
        <v>519</v>
      </c>
      <c r="G4" s="2"/>
      <c r="H4" s="4" t="s">
        <v>587</v>
      </c>
      <c r="I4" s="2" t="s">
        <v>588</v>
      </c>
      <c r="J4" s="14">
        <v>21</v>
      </c>
      <c r="K4" s="1">
        <v>0</v>
      </c>
      <c r="L4" s="1">
        <v>21</v>
      </c>
      <c r="M4" s="1">
        <v>25</v>
      </c>
      <c r="N4" s="19" t="s">
        <v>577</v>
      </c>
    </row>
    <row r="5" spans="1:14" ht="60" x14ac:dyDescent="0.25">
      <c r="A5" s="3">
        <v>10</v>
      </c>
      <c r="B5" s="2" t="s">
        <v>43</v>
      </c>
      <c r="C5" s="2" t="s">
        <v>44</v>
      </c>
      <c r="D5" s="2" t="s">
        <v>522</v>
      </c>
      <c r="E5" s="2" t="s">
        <v>523</v>
      </c>
      <c r="F5" s="15">
        <v>2672214</v>
      </c>
      <c r="G5" s="2"/>
      <c r="H5" s="2" t="s">
        <v>524</v>
      </c>
      <c r="I5" s="2" t="s">
        <v>525</v>
      </c>
      <c r="J5" s="1">
        <v>70</v>
      </c>
      <c r="K5" s="1">
        <v>29</v>
      </c>
      <c r="L5" s="1">
        <v>41</v>
      </c>
      <c r="M5" s="1">
        <v>43</v>
      </c>
      <c r="N5" s="19" t="s">
        <v>586</v>
      </c>
    </row>
    <row r="6" spans="1:14" ht="180" x14ac:dyDescent="0.25">
      <c r="A6" s="3">
        <v>34</v>
      </c>
      <c r="B6" s="2" t="s">
        <v>49</v>
      </c>
      <c r="C6" s="2" t="s">
        <v>50</v>
      </c>
      <c r="D6" s="2" t="s">
        <v>51</v>
      </c>
      <c r="E6" s="2" t="s">
        <v>52</v>
      </c>
      <c r="F6" s="2" t="s">
        <v>56</v>
      </c>
      <c r="G6" s="2" t="s">
        <v>57</v>
      </c>
      <c r="H6" s="4" t="s">
        <v>58</v>
      </c>
      <c r="I6" s="1"/>
      <c r="J6" s="1">
        <v>238</v>
      </c>
      <c r="K6" s="1">
        <v>120</v>
      </c>
      <c r="L6" s="1">
        <v>118</v>
      </c>
      <c r="M6" s="1">
        <v>130</v>
      </c>
      <c r="N6" s="19" t="s">
        <v>586</v>
      </c>
    </row>
    <row r="7" spans="1:14" ht="30" x14ac:dyDescent="0.25">
      <c r="A7" s="3">
        <v>5</v>
      </c>
      <c r="B7" s="2" t="s">
        <v>60</v>
      </c>
      <c r="C7" s="2" t="s">
        <v>61</v>
      </c>
      <c r="D7" s="2" t="s">
        <v>37</v>
      </c>
      <c r="E7" s="2" t="s">
        <v>62</v>
      </c>
      <c r="F7" s="2" t="s">
        <v>64</v>
      </c>
      <c r="G7" s="2" t="s">
        <v>65</v>
      </c>
      <c r="H7" s="4" t="s">
        <v>66</v>
      </c>
      <c r="I7" s="1"/>
      <c r="J7" s="1">
        <v>35</v>
      </c>
      <c r="K7" s="1">
        <v>30</v>
      </c>
      <c r="L7" s="1">
        <v>5</v>
      </c>
      <c r="M7" s="1">
        <v>10</v>
      </c>
      <c r="N7" s="19" t="s">
        <v>586</v>
      </c>
    </row>
    <row r="8" spans="1:14" ht="30" x14ac:dyDescent="0.25">
      <c r="A8" s="3">
        <v>6</v>
      </c>
      <c r="B8" s="2" t="s">
        <v>68</v>
      </c>
      <c r="C8" s="2" t="s">
        <v>69</v>
      </c>
      <c r="D8" s="2" t="s">
        <v>70</v>
      </c>
      <c r="E8" s="2" t="s">
        <v>71</v>
      </c>
      <c r="F8" s="2" t="s">
        <v>578</v>
      </c>
      <c r="G8" s="2" t="s">
        <v>76</v>
      </c>
      <c r="H8" s="4" t="s">
        <v>77</v>
      </c>
      <c r="I8" s="1"/>
      <c r="J8" s="1">
        <v>42</v>
      </c>
      <c r="K8" s="1">
        <v>26</v>
      </c>
      <c r="L8" s="1">
        <v>16</v>
      </c>
      <c r="M8" s="1">
        <v>20</v>
      </c>
      <c r="N8" s="19" t="s">
        <v>586</v>
      </c>
    </row>
    <row r="9" spans="1:14" ht="30" x14ac:dyDescent="0.25">
      <c r="A9" s="3">
        <v>2</v>
      </c>
      <c r="B9" s="2" t="s">
        <v>88</v>
      </c>
      <c r="C9" s="2" t="s">
        <v>89</v>
      </c>
      <c r="D9" s="2" t="s">
        <v>90</v>
      </c>
      <c r="E9" s="2" t="s">
        <v>89</v>
      </c>
      <c r="F9" s="2" t="s">
        <v>95</v>
      </c>
      <c r="G9" s="2" t="s">
        <v>96</v>
      </c>
      <c r="H9" s="4" t="s">
        <v>584</v>
      </c>
      <c r="I9" s="1"/>
      <c r="J9" s="1">
        <v>14</v>
      </c>
      <c r="K9" s="1">
        <v>13</v>
      </c>
      <c r="L9" s="1">
        <v>1</v>
      </c>
      <c r="M9" s="1">
        <v>5</v>
      </c>
      <c r="N9" s="19" t="s">
        <v>577</v>
      </c>
    </row>
    <row r="10" spans="1:14" ht="30" x14ac:dyDescent="0.25">
      <c r="A10" s="3">
        <v>2</v>
      </c>
      <c r="B10" s="2" t="s">
        <v>98</v>
      </c>
      <c r="C10" s="2" t="s">
        <v>99</v>
      </c>
      <c r="D10" s="2" t="s">
        <v>90</v>
      </c>
      <c r="E10" s="2" t="s">
        <v>99</v>
      </c>
      <c r="F10" s="2" t="s">
        <v>579</v>
      </c>
      <c r="G10" s="2" t="s">
        <v>103</v>
      </c>
      <c r="H10" s="4" t="s">
        <v>104</v>
      </c>
      <c r="I10" s="1"/>
      <c r="J10" s="1">
        <v>14</v>
      </c>
      <c r="K10" s="1">
        <v>0</v>
      </c>
      <c r="L10" s="1">
        <v>14</v>
      </c>
      <c r="M10" s="1">
        <v>15</v>
      </c>
      <c r="N10" s="19" t="s">
        <v>577</v>
      </c>
    </row>
    <row r="11" spans="1:14" ht="60" x14ac:dyDescent="0.25">
      <c r="A11" s="3">
        <v>12</v>
      </c>
      <c r="B11" s="2" t="s">
        <v>133</v>
      </c>
      <c r="C11" s="2" t="s">
        <v>134</v>
      </c>
      <c r="D11" s="2" t="s">
        <v>37</v>
      </c>
      <c r="E11" s="2" t="s">
        <v>135</v>
      </c>
      <c r="F11" s="2" t="s">
        <v>139</v>
      </c>
      <c r="G11" s="2" t="s">
        <v>140</v>
      </c>
      <c r="H11" s="4" t="s">
        <v>141</v>
      </c>
      <c r="I11" s="1"/>
      <c r="J11" s="1">
        <v>84</v>
      </c>
      <c r="K11" s="1">
        <v>52</v>
      </c>
      <c r="L11" s="1">
        <v>32</v>
      </c>
      <c r="M11" s="1">
        <v>35</v>
      </c>
      <c r="N11" s="19" t="s">
        <v>577</v>
      </c>
    </row>
    <row r="12" spans="1:14" x14ac:dyDescent="0.25">
      <c r="A12" s="3">
        <v>1</v>
      </c>
      <c r="B12" s="2" t="s">
        <v>143</v>
      </c>
      <c r="C12" s="2" t="s">
        <v>144</v>
      </c>
      <c r="D12" s="2" t="s">
        <v>145</v>
      </c>
      <c r="E12" s="2" t="s">
        <v>144</v>
      </c>
      <c r="F12" s="2" t="s">
        <v>148</v>
      </c>
      <c r="G12" s="2" t="s">
        <v>149</v>
      </c>
      <c r="H12" s="4" t="s">
        <v>150</v>
      </c>
      <c r="I12" s="1"/>
      <c r="J12" s="1">
        <v>7</v>
      </c>
      <c r="K12" s="1">
        <v>3</v>
      </c>
      <c r="L12" s="1">
        <v>4</v>
      </c>
      <c r="M12" s="1">
        <v>6</v>
      </c>
      <c r="N12" s="19" t="s">
        <v>577</v>
      </c>
    </row>
    <row r="13" spans="1:14" ht="75" x14ac:dyDescent="0.25">
      <c r="A13" s="3">
        <v>13</v>
      </c>
      <c r="B13" s="2" t="s">
        <v>152</v>
      </c>
      <c r="C13" s="2" t="s">
        <v>153</v>
      </c>
      <c r="D13" s="2" t="s">
        <v>90</v>
      </c>
      <c r="E13" s="2" t="s">
        <v>153</v>
      </c>
      <c r="F13" s="2" t="s">
        <v>156</v>
      </c>
      <c r="G13" s="2" t="s">
        <v>157</v>
      </c>
      <c r="H13" s="4" t="s">
        <v>158</v>
      </c>
      <c r="I13" s="1"/>
      <c r="J13" s="1">
        <v>91</v>
      </c>
      <c r="K13" s="1">
        <v>48</v>
      </c>
      <c r="L13" s="1">
        <v>43</v>
      </c>
      <c r="M13" s="1">
        <v>50</v>
      </c>
      <c r="N13" s="19" t="s">
        <v>586</v>
      </c>
    </row>
    <row r="14" spans="1:14" ht="30" x14ac:dyDescent="0.25">
      <c r="A14" s="3">
        <v>1</v>
      </c>
      <c r="B14" s="2" t="s">
        <v>169</v>
      </c>
      <c r="C14" s="2" t="s">
        <v>170</v>
      </c>
      <c r="D14" s="2" t="s">
        <v>589</v>
      </c>
      <c r="E14" s="2" t="s">
        <v>592</v>
      </c>
      <c r="F14" s="2" t="s">
        <v>531</v>
      </c>
      <c r="G14" s="2" t="s">
        <v>175</v>
      </c>
      <c r="H14" s="4" t="s">
        <v>590</v>
      </c>
      <c r="I14" s="1" t="s">
        <v>591</v>
      </c>
      <c r="J14" s="1">
        <v>7</v>
      </c>
      <c r="K14" s="1">
        <v>4</v>
      </c>
      <c r="L14" s="1">
        <v>3</v>
      </c>
      <c r="M14" s="1">
        <v>5</v>
      </c>
      <c r="N14" s="19" t="s">
        <v>577</v>
      </c>
    </row>
    <row r="15" spans="1:14" x14ac:dyDescent="0.25">
      <c r="A15" s="3">
        <v>1</v>
      </c>
      <c r="B15" s="2" t="s">
        <v>178</v>
      </c>
      <c r="C15" s="2" t="s">
        <v>179</v>
      </c>
      <c r="D15" s="2" t="s">
        <v>108</v>
      </c>
      <c r="E15" s="2" t="s">
        <v>179</v>
      </c>
      <c r="F15" s="2" t="s">
        <v>182</v>
      </c>
      <c r="G15" s="2" t="s">
        <v>183</v>
      </c>
      <c r="H15" s="4" t="s">
        <v>184</v>
      </c>
      <c r="I15" s="1"/>
      <c r="J15" s="1">
        <v>7</v>
      </c>
      <c r="K15" s="1">
        <v>5</v>
      </c>
      <c r="L15" s="1">
        <v>2</v>
      </c>
      <c r="M15" s="1">
        <v>3</v>
      </c>
      <c r="N15" s="19" t="s">
        <v>586</v>
      </c>
    </row>
    <row r="16" spans="1:14" ht="30" x14ac:dyDescent="0.25">
      <c r="A16" s="3">
        <v>1</v>
      </c>
      <c r="B16" s="2" t="s">
        <v>191</v>
      </c>
      <c r="C16" s="2" t="s">
        <v>192</v>
      </c>
      <c r="D16" s="2" t="s">
        <v>90</v>
      </c>
      <c r="E16" s="2" t="s">
        <v>192</v>
      </c>
      <c r="F16" s="2" t="s">
        <v>197</v>
      </c>
      <c r="G16" s="2" t="s">
        <v>198</v>
      </c>
      <c r="H16" s="4" t="s">
        <v>199</v>
      </c>
      <c r="I16" s="1"/>
      <c r="J16" s="1">
        <v>7</v>
      </c>
      <c r="K16" s="1">
        <v>0</v>
      </c>
      <c r="L16" s="1">
        <v>7</v>
      </c>
      <c r="M16" s="1">
        <v>10</v>
      </c>
      <c r="N16" s="19" t="s">
        <v>586</v>
      </c>
    </row>
    <row r="17" spans="1:14" ht="30" x14ac:dyDescent="0.25">
      <c r="A17" s="3">
        <v>1</v>
      </c>
      <c r="B17" s="2" t="s">
        <v>201</v>
      </c>
      <c r="C17" s="2" t="s">
        <v>597</v>
      </c>
      <c r="D17" s="2" t="s">
        <v>126</v>
      </c>
      <c r="E17" s="2" t="s">
        <v>598</v>
      </c>
      <c r="F17" s="2"/>
      <c r="G17" s="2"/>
      <c r="H17" s="4" t="s">
        <v>599</v>
      </c>
      <c r="I17" s="1"/>
      <c r="J17" s="1">
        <v>7</v>
      </c>
      <c r="K17" s="1">
        <v>0</v>
      </c>
      <c r="L17" s="1">
        <v>7</v>
      </c>
      <c r="M17" s="1">
        <v>10</v>
      </c>
      <c r="N17" s="19" t="s">
        <v>577</v>
      </c>
    </row>
    <row r="18" spans="1:14" ht="30" x14ac:dyDescent="0.25">
      <c r="A18" s="3">
        <v>1</v>
      </c>
      <c r="B18" s="2" t="s">
        <v>205</v>
      </c>
      <c r="C18" s="2" t="s">
        <v>206</v>
      </c>
      <c r="D18" s="2" t="s">
        <v>207</v>
      </c>
      <c r="E18" s="2" t="s">
        <v>206</v>
      </c>
      <c r="F18" s="2" t="s">
        <v>210</v>
      </c>
      <c r="G18" s="2" t="s">
        <v>211</v>
      </c>
      <c r="H18" s="4" t="s">
        <v>212</v>
      </c>
      <c r="I18" s="1"/>
      <c r="J18" s="1">
        <v>7</v>
      </c>
      <c r="K18" s="1">
        <v>0</v>
      </c>
      <c r="L18" s="1">
        <v>7</v>
      </c>
      <c r="M18" s="1">
        <v>10</v>
      </c>
      <c r="N18" s="19" t="s">
        <v>577</v>
      </c>
    </row>
    <row r="19" spans="1:14" x14ac:dyDescent="0.25">
      <c r="A19" s="3">
        <v>1</v>
      </c>
      <c r="B19" s="2" t="s">
        <v>253</v>
      </c>
      <c r="C19" s="2" t="s">
        <v>254</v>
      </c>
      <c r="D19" s="2" t="s">
        <v>37</v>
      </c>
      <c r="E19" s="2" t="s">
        <v>255</v>
      </c>
      <c r="F19" s="2" t="s">
        <v>258</v>
      </c>
      <c r="G19" s="2" t="s">
        <v>259</v>
      </c>
      <c r="H19" s="4" t="s">
        <v>260</v>
      </c>
      <c r="I19" s="1"/>
      <c r="J19" s="1">
        <v>7</v>
      </c>
      <c r="K19" s="1">
        <v>0</v>
      </c>
      <c r="L19" s="1">
        <v>7</v>
      </c>
      <c r="M19" s="1">
        <v>8</v>
      </c>
      <c r="N19" s="19" t="s">
        <v>586</v>
      </c>
    </row>
    <row r="20" spans="1:14" ht="75" x14ac:dyDescent="0.25">
      <c r="A20" s="3">
        <v>13</v>
      </c>
      <c r="B20" s="2" t="s">
        <v>281</v>
      </c>
      <c r="C20" s="2" t="s">
        <v>282</v>
      </c>
      <c r="D20" s="2" t="s">
        <v>90</v>
      </c>
      <c r="E20" s="2" t="s">
        <v>282</v>
      </c>
      <c r="F20" s="2" t="s">
        <v>287</v>
      </c>
      <c r="G20" s="2" t="s">
        <v>288</v>
      </c>
      <c r="H20" s="4" t="s">
        <v>289</v>
      </c>
      <c r="I20" s="1"/>
      <c r="J20" s="1">
        <v>91</v>
      </c>
      <c r="K20" s="1">
        <v>45</v>
      </c>
      <c r="L20" s="1">
        <v>46</v>
      </c>
      <c r="M20" s="1">
        <v>55</v>
      </c>
      <c r="N20" s="19" t="s">
        <v>586</v>
      </c>
    </row>
    <row r="21" spans="1:14" ht="45" x14ac:dyDescent="0.25">
      <c r="A21" s="3">
        <v>7</v>
      </c>
      <c r="B21" s="2" t="s">
        <v>307</v>
      </c>
      <c r="C21" s="2" t="s">
        <v>308</v>
      </c>
      <c r="D21" s="2" t="s">
        <v>90</v>
      </c>
      <c r="E21" s="2" t="s">
        <v>308</v>
      </c>
      <c r="F21" s="2" t="s">
        <v>580</v>
      </c>
      <c r="G21" s="2" t="s">
        <v>313</v>
      </c>
      <c r="H21" s="4" t="s">
        <v>314</v>
      </c>
      <c r="I21" s="1" t="s">
        <v>581</v>
      </c>
      <c r="J21" s="1">
        <v>49</v>
      </c>
      <c r="K21" s="1">
        <v>31</v>
      </c>
      <c r="L21" s="1">
        <v>18</v>
      </c>
      <c r="M21" s="1">
        <v>30</v>
      </c>
      <c r="N21" s="19" t="s">
        <v>586</v>
      </c>
    </row>
    <row r="22" spans="1:14" ht="60" x14ac:dyDescent="0.25">
      <c r="A22" s="3">
        <v>4</v>
      </c>
      <c r="B22" s="2" t="s">
        <v>316</v>
      </c>
      <c r="C22" s="2" t="s">
        <v>317</v>
      </c>
      <c r="D22" s="2" t="s">
        <v>318</v>
      </c>
      <c r="E22" s="2" t="s">
        <v>319</v>
      </c>
      <c r="F22" s="17" t="s">
        <v>323</v>
      </c>
      <c r="G22" s="2" t="s">
        <v>563</v>
      </c>
      <c r="H22" s="4" t="s">
        <v>582</v>
      </c>
      <c r="I22" s="2" t="s">
        <v>564</v>
      </c>
      <c r="J22" s="1">
        <v>28</v>
      </c>
      <c r="K22" s="1">
        <v>26</v>
      </c>
      <c r="L22" s="1">
        <v>2</v>
      </c>
      <c r="M22" s="1">
        <v>5</v>
      </c>
      <c r="N22" s="19" t="s">
        <v>577</v>
      </c>
    </row>
    <row r="23" spans="1:14" ht="120" x14ac:dyDescent="0.25">
      <c r="A23" s="3">
        <v>22</v>
      </c>
      <c r="B23" s="2" t="s">
        <v>326</v>
      </c>
      <c r="C23" s="2" t="s">
        <v>327</v>
      </c>
      <c r="D23" s="2" t="s">
        <v>171</v>
      </c>
      <c r="E23" s="2" t="s">
        <v>328</v>
      </c>
      <c r="F23" s="15" t="s">
        <v>532</v>
      </c>
      <c r="G23" s="2" t="s">
        <v>331</v>
      </c>
      <c r="H23" s="2" t="s">
        <v>533</v>
      </c>
      <c r="I23" s="2" t="s">
        <v>534</v>
      </c>
      <c r="J23" s="1">
        <v>154</v>
      </c>
      <c r="K23" s="1">
        <v>70</v>
      </c>
      <c r="L23" s="1">
        <v>84</v>
      </c>
      <c r="M23" s="1">
        <v>300</v>
      </c>
      <c r="N23" s="19" t="s">
        <v>586</v>
      </c>
    </row>
    <row r="24" spans="1:14" ht="60" x14ac:dyDescent="0.25">
      <c r="A24" s="3">
        <v>11</v>
      </c>
      <c r="B24" s="2" t="s">
        <v>333</v>
      </c>
      <c r="C24" s="2" t="s">
        <v>334</v>
      </c>
      <c r="D24" s="2" t="s">
        <v>171</v>
      </c>
      <c r="E24" s="2" t="s">
        <v>335</v>
      </c>
      <c r="F24" s="15" t="s">
        <v>536</v>
      </c>
      <c r="G24" s="1"/>
      <c r="H24" s="2" t="s">
        <v>537</v>
      </c>
      <c r="I24" s="2" t="s">
        <v>538</v>
      </c>
      <c r="J24" s="1">
        <v>77</v>
      </c>
      <c r="K24" s="1">
        <v>46</v>
      </c>
      <c r="L24" s="1">
        <v>31</v>
      </c>
      <c r="M24" s="1">
        <v>200</v>
      </c>
      <c r="N24" s="19" t="s">
        <v>586</v>
      </c>
    </row>
    <row r="25" spans="1:14" ht="45" x14ac:dyDescent="0.25">
      <c r="A25" s="3">
        <v>8</v>
      </c>
      <c r="B25" s="2" t="s">
        <v>337</v>
      </c>
      <c r="C25" s="2" t="s">
        <v>338</v>
      </c>
      <c r="D25" s="2" t="s">
        <v>171</v>
      </c>
      <c r="E25" s="2" t="s">
        <v>339</v>
      </c>
      <c r="F25" s="15" t="s">
        <v>540</v>
      </c>
      <c r="G25" s="2" t="s">
        <v>84</v>
      </c>
      <c r="H25" s="2" t="s">
        <v>541</v>
      </c>
      <c r="I25" s="2" t="s">
        <v>534</v>
      </c>
      <c r="J25" s="1">
        <v>56</v>
      </c>
      <c r="K25" s="1">
        <v>34</v>
      </c>
      <c r="L25" s="1">
        <v>22</v>
      </c>
      <c r="M25" s="1">
        <v>150</v>
      </c>
      <c r="N25" s="19" t="s">
        <v>586</v>
      </c>
    </row>
    <row r="26" spans="1:14" ht="30" x14ac:dyDescent="0.25">
      <c r="A26" s="3">
        <v>4</v>
      </c>
      <c r="B26" s="2" t="s">
        <v>341</v>
      </c>
      <c r="C26" s="2" t="s">
        <v>342</v>
      </c>
      <c r="D26" s="2" t="s">
        <v>273</v>
      </c>
      <c r="E26" s="2" t="s">
        <v>343</v>
      </c>
      <c r="F26" s="15" t="s">
        <v>346</v>
      </c>
      <c r="G26" s="2" t="s">
        <v>347</v>
      </c>
      <c r="H26" s="4" t="s">
        <v>348</v>
      </c>
      <c r="I26" s="2" t="s">
        <v>534</v>
      </c>
      <c r="J26" s="1">
        <v>28</v>
      </c>
      <c r="K26" s="1">
        <v>16</v>
      </c>
      <c r="L26" s="1">
        <v>12</v>
      </c>
      <c r="M26" s="1">
        <v>15</v>
      </c>
      <c r="N26" s="19" t="s">
        <v>586</v>
      </c>
    </row>
    <row r="27" spans="1:14" ht="30" x14ac:dyDescent="0.25">
      <c r="A27" s="3">
        <v>6</v>
      </c>
      <c r="B27" s="2" t="s">
        <v>350</v>
      </c>
      <c r="C27" s="2" t="s">
        <v>351</v>
      </c>
      <c r="D27" s="2" t="s">
        <v>171</v>
      </c>
      <c r="E27" s="2" t="s">
        <v>352</v>
      </c>
      <c r="F27" s="15">
        <v>2447295</v>
      </c>
      <c r="G27" s="2" t="s">
        <v>84</v>
      </c>
      <c r="H27" s="2" t="s">
        <v>542</v>
      </c>
      <c r="I27" s="2" t="s">
        <v>534</v>
      </c>
      <c r="J27" s="1">
        <v>42</v>
      </c>
      <c r="K27" s="1">
        <v>25</v>
      </c>
      <c r="L27" s="1">
        <v>17</v>
      </c>
      <c r="M27" s="1">
        <v>150</v>
      </c>
      <c r="N27" s="19" t="s">
        <v>586</v>
      </c>
    </row>
    <row r="28" spans="1:14" ht="45" x14ac:dyDescent="0.25">
      <c r="A28" s="3">
        <v>2</v>
      </c>
      <c r="B28" s="2" t="s">
        <v>355</v>
      </c>
      <c r="C28" s="2" t="s">
        <v>356</v>
      </c>
      <c r="D28" s="2" t="s">
        <v>171</v>
      </c>
      <c r="E28" s="2" t="s">
        <v>357</v>
      </c>
      <c r="F28" s="15" t="s">
        <v>546</v>
      </c>
      <c r="G28" s="2" t="s">
        <v>84</v>
      </c>
      <c r="H28" s="2" t="s">
        <v>547</v>
      </c>
      <c r="I28" s="2" t="s">
        <v>548</v>
      </c>
      <c r="J28" s="1">
        <v>14</v>
      </c>
      <c r="K28" s="1">
        <v>11</v>
      </c>
      <c r="L28" s="1">
        <v>3</v>
      </c>
      <c r="M28" s="1">
        <v>100</v>
      </c>
      <c r="N28" s="19" t="s">
        <v>586</v>
      </c>
    </row>
    <row r="29" spans="1:14" ht="30" x14ac:dyDescent="0.25">
      <c r="A29" s="3">
        <v>6</v>
      </c>
      <c r="B29" s="2" t="s">
        <v>359</v>
      </c>
      <c r="C29" s="2" t="s">
        <v>360</v>
      </c>
      <c r="D29" s="2" t="s">
        <v>171</v>
      </c>
      <c r="E29" s="2" t="s">
        <v>361</v>
      </c>
      <c r="F29" s="15" t="s">
        <v>549</v>
      </c>
      <c r="G29" s="2" t="s">
        <v>84</v>
      </c>
      <c r="H29" s="2" t="s">
        <v>550</v>
      </c>
      <c r="I29" s="2" t="s">
        <v>534</v>
      </c>
      <c r="J29" s="1">
        <v>42</v>
      </c>
      <c r="K29" s="1">
        <v>23</v>
      </c>
      <c r="L29" s="1">
        <v>19</v>
      </c>
      <c r="M29" s="1">
        <v>150</v>
      </c>
      <c r="N29" s="19" t="s">
        <v>586</v>
      </c>
    </row>
    <row r="30" spans="1:14" ht="60" x14ac:dyDescent="0.25">
      <c r="A30" s="3">
        <v>12</v>
      </c>
      <c r="B30" s="2" t="s">
        <v>364</v>
      </c>
      <c r="C30" s="2" t="s">
        <v>365</v>
      </c>
      <c r="D30" s="2" t="s">
        <v>171</v>
      </c>
      <c r="E30" s="2" t="s">
        <v>366</v>
      </c>
      <c r="F30" s="15">
        <v>2447265</v>
      </c>
      <c r="G30" s="2" t="s">
        <v>84</v>
      </c>
      <c r="H30" s="2" t="s">
        <v>544</v>
      </c>
      <c r="I30" s="2" t="s">
        <v>545</v>
      </c>
      <c r="J30" s="1">
        <v>84</v>
      </c>
      <c r="K30" s="1">
        <v>52</v>
      </c>
      <c r="L30" s="1">
        <v>32</v>
      </c>
      <c r="M30" s="1">
        <v>200</v>
      </c>
      <c r="N30" s="19" t="s">
        <v>586</v>
      </c>
    </row>
    <row r="31" spans="1:14" x14ac:dyDescent="0.25">
      <c r="A31" s="3">
        <v>2</v>
      </c>
      <c r="B31" s="2" t="s">
        <v>368</v>
      </c>
      <c r="C31" s="2" t="s">
        <v>369</v>
      </c>
      <c r="D31" s="2" t="s">
        <v>171</v>
      </c>
      <c r="E31" s="2" t="s">
        <v>370</v>
      </c>
      <c r="F31" s="2" t="s">
        <v>558</v>
      </c>
      <c r="G31" s="2" t="s">
        <v>373</v>
      </c>
      <c r="H31" s="4" t="s">
        <v>374</v>
      </c>
      <c r="I31" s="1" t="s">
        <v>557</v>
      </c>
      <c r="J31" s="1">
        <v>14</v>
      </c>
      <c r="K31" s="1">
        <v>0</v>
      </c>
      <c r="L31" s="1">
        <v>14</v>
      </c>
      <c r="M31" s="1">
        <v>20</v>
      </c>
      <c r="N31" s="19" t="s">
        <v>586</v>
      </c>
    </row>
    <row r="32" spans="1:14" ht="120" x14ac:dyDescent="0.25">
      <c r="A32" s="3">
        <v>22</v>
      </c>
      <c r="B32" s="2" t="s">
        <v>376</v>
      </c>
      <c r="C32" s="2" t="s">
        <v>377</v>
      </c>
      <c r="D32" s="2" t="s">
        <v>171</v>
      </c>
      <c r="E32" s="2" t="s">
        <v>378</v>
      </c>
      <c r="F32" s="15" t="s">
        <v>552</v>
      </c>
      <c r="G32" s="2" t="s">
        <v>84</v>
      </c>
      <c r="H32" s="2" t="s">
        <v>553</v>
      </c>
      <c r="I32" s="2" t="s">
        <v>554</v>
      </c>
      <c r="J32" s="1">
        <v>154</v>
      </c>
      <c r="K32" s="1">
        <v>84</v>
      </c>
      <c r="L32" s="1">
        <v>70</v>
      </c>
      <c r="M32" s="1">
        <v>300</v>
      </c>
      <c r="N32" s="19" t="s">
        <v>586</v>
      </c>
    </row>
    <row r="33" spans="1:14" ht="75" x14ac:dyDescent="0.25">
      <c r="A33" s="3">
        <v>13</v>
      </c>
      <c r="B33" s="2" t="s">
        <v>380</v>
      </c>
      <c r="C33" s="2" t="s">
        <v>381</v>
      </c>
      <c r="D33" s="2" t="s">
        <v>171</v>
      </c>
      <c r="E33" s="2" t="s">
        <v>382</v>
      </c>
      <c r="F33" s="15" t="s">
        <v>555</v>
      </c>
      <c r="G33" s="2" t="s">
        <v>84</v>
      </c>
      <c r="H33" s="2" t="s">
        <v>556</v>
      </c>
      <c r="I33" s="2" t="s">
        <v>545</v>
      </c>
      <c r="J33" s="1">
        <v>91</v>
      </c>
      <c r="K33" s="1">
        <v>40</v>
      </c>
      <c r="L33" s="1">
        <v>51</v>
      </c>
      <c r="M33" s="1">
        <v>200</v>
      </c>
      <c r="N33" s="19" t="s">
        <v>586</v>
      </c>
    </row>
    <row r="34" spans="1:14" ht="30" x14ac:dyDescent="0.25">
      <c r="A34" s="3">
        <v>4</v>
      </c>
      <c r="B34" s="2" t="s">
        <v>387</v>
      </c>
      <c r="C34" s="2" t="s">
        <v>388</v>
      </c>
      <c r="D34" s="2" t="s">
        <v>389</v>
      </c>
      <c r="E34" s="2" t="s">
        <v>388</v>
      </c>
      <c r="F34" s="2" t="s">
        <v>392</v>
      </c>
      <c r="G34" s="2" t="s">
        <v>393</v>
      </c>
      <c r="H34" s="4" t="s">
        <v>394</v>
      </c>
      <c r="I34" s="1"/>
      <c r="J34" s="1">
        <v>28</v>
      </c>
      <c r="K34" s="1">
        <v>22</v>
      </c>
      <c r="L34" s="1">
        <v>6</v>
      </c>
      <c r="M34" s="1">
        <v>10</v>
      </c>
      <c r="N34" s="19" t="s">
        <v>586</v>
      </c>
    </row>
    <row r="35" spans="1:14" ht="30" x14ac:dyDescent="0.25">
      <c r="A35" s="3">
        <v>5</v>
      </c>
      <c r="B35" s="2" t="s">
        <v>396</v>
      </c>
      <c r="C35" s="2" t="s">
        <v>397</v>
      </c>
      <c r="D35" s="2" t="s">
        <v>398</v>
      </c>
      <c r="E35" s="2" t="s">
        <v>397</v>
      </c>
      <c r="F35" s="2" t="s">
        <v>400</v>
      </c>
      <c r="G35" s="2" t="s">
        <v>401</v>
      </c>
      <c r="H35" s="4" t="s">
        <v>402</v>
      </c>
      <c r="I35" s="1"/>
      <c r="J35" s="1">
        <v>35</v>
      </c>
      <c r="K35" s="1">
        <v>32</v>
      </c>
      <c r="L35" s="1">
        <v>3</v>
      </c>
      <c r="M35" s="1">
        <v>5</v>
      </c>
      <c r="N35" s="19" t="s">
        <v>586</v>
      </c>
    </row>
    <row r="36" spans="1:14" ht="30" x14ac:dyDescent="0.25">
      <c r="A36" s="3">
        <v>6</v>
      </c>
      <c r="B36" s="2" t="s">
        <v>404</v>
      </c>
      <c r="C36" s="2" t="s">
        <v>405</v>
      </c>
      <c r="D36" s="2" t="s">
        <v>406</v>
      </c>
      <c r="E36" s="2" t="s">
        <v>405</v>
      </c>
      <c r="F36" s="18" t="s">
        <v>408</v>
      </c>
      <c r="G36" s="2" t="s">
        <v>409</v>
      </c>
      <c r="H36" s="4" t="s">
        <v>410</v>
      </c>
      <c r="I36" s="1"/>
      <c r="J36" s="1">
        <v>42</v>
      </c>
      <c r="K36" s="1">
        <v>36</v>
      </c>
      <c r="L36" s="1">
        <v>6</v>
      </c>
      <c r="M36" s="1">
        <v>8</v>
      </c>
      <c r="N36" s="19" t="s">
        <v>577</v>
      </c>
    </row>
    <row r="37" spans="1:14" ht="30" x14ac:dyDescent="0.25">
      <c r="A37" s="3">
        <v>2</v>
      </c>
      <c r="B37" s="2" t="s">
        <v>421</v>
      </c>
      <c r="C37" s="2" t="s">
        <v>422</v>
      </c>
      <c r="D37" s="2" t="s">
        <v>90</v>
      </c>
      <c r="E37" s="2" t="s">
        <v>422</v>
      </c>
      <c r="F37" s="16" t="s">
        <v>425</v>
      </c>
      <c r="G37" s="16" t="s">
        <v>426</v>
      </c>
      <c r="H37" s="28" t="s">
        <v>427</v>
      </c>
      <c r="I37" s="1"/>
      <c r="J37" s="1">
        <v>14</v>
      </c>
      <c r="K37" s="1">
        <v>12</v>
      </c>
      <c r="L37" s="1">
        <v>2</v>
      </c>
      <c r="M37" s="1">
        <v>0</v>
      </c>
      <c r="N37" s="19" t="s">
        <v>585</v>
      </c>
    </row>
    <row r="38" spans="1:14" x14ac:dyDescent="0.25">
      <c r="A38" s="3">
        <v>2</v>
      </c>
      <c r="B38" s="2" t="s">
        <v>429</v>
      </c>
      <c r="C38" s="2" t="s">
        <v>430</v>
      </c>
      <c r="D38" s="2" t="s">
        <v>431</v>
      </c>
      <c r="E38" s="2" t="s">
        <v>430</v>
      </c>
      <c r="F38" s="2" t="s">
        <v>566</v>
      </c>
      <c r="G38" s="2" t="s">
        <v>434</v>
      </c>
      <c r="H38" s="4" t="s">
        <v>435</v>
      </c>
      <c r="I38" s="1" t="s">
        <v>565</v>
      </c>
      <c r="J38" s="1">
        <v>14</v>
      </c>
      <c r="K38" s="1">
        <v>6</v>
      </c>
      <c r="L38" s="1">
        <v>8</v>
      </c>
      <c r="M38" s="1">
        <v>10</v>
      </c>
      <c r="N38" s="19" t="s">
        <v>577</v>
      </c>
    </row>
    <row r="39" spans="1:14" ht="45" x14ac:dyDescent="0.25">
      <c r="A39" s="3">
        <v>2</v>
      </c>
      <c r="B39" s="2" t="s">
        <v>437</v>
      </c>
      <c r="C39" s="2" t="s">
        <v>438</v>
      </c>
      <c r="D39" s="2" t="s">
        <v>126</v>
      </c>
      <c r="E39" s="2" t="s">
        <v>438</v>
      </c>
      <c r="F39" s="2" t="s">
        <v>567</v>
      </c>
      <c r="G39" s="2" t="s">
        <v>442</v>
      </c>
      <c r="H39" s="4" t="s">
        <v>569</v>
      </c>
      <c r="I39" s="1" t="s">
        <v>568</v>
      </c>
      <c r="J39" s="1">
        <v>14</v>
      </c>
      <c r="K39" s="1">
        <v>5</v>
      </c>
      <c r="L39" s="1">
        <v>9</v>
      </c>
      <c r="M39" s="1">
        <v>12</v>
      </c>
      <c r="N39" s="19" t="s">
        <v>586</v>
      </c>
    </row>
    <row r="40" spans="1:14" ht="30" x14ac:dyDescent="0.25">
      <c r="A40" s="3">
        <v>1</v>
      </c>
      <c r="B40" s="2" t="s">
        <v>444</v>
      </c>
      <c r="C40" s="2" t="s">
        <v>445</v>
      </c>
      <c r="D40" s="2" t="s">
        <v>207</v>
      </c>
      <c r="E40" s="2" t="s">
        <v>445</v>
      </c>
      <c r="F40" s="2" t="s">
        <v>448</v>
      </c>
      <c r="G40" s="2" t="s">
        <v>449</v>
      </c>
      <c r="H40" s="4" t="s">
        <v>450</v>
      </c>
      <c r="I40" s="1"/>
      <c r="J40" s="1">
        <v>7</v>
      </c>
      <c r="K40" s="1">
        <v>2</v>
      </c>
      <c r="L40" s="1">
        <v>5</v>
      </c>
      <c r="M40" s="1">
        <v>7</v>
      </c>
      <c r="N40" s="19" t="s">
        <v>586</v>
      </c>
    </row>
    <row r="41" spans="1:14" x14ac:dyDescent="0.25">
      <c r="A41" s="3">
        <v>1</v>
      </c>
      <c r="B41" s="2" t="s">
        <v>452</v>
      </c>
      <c r="C41" s="2" t="s">
        <v>453</v>
      </c>
      <c r="D41" s="2" t="s">
        <v>108</v>
      </c>
      <c r="E41" s="2" t="s">
        <v>453</v>
      </c>
      <c r="F41" s="2" t="s">
        <v>570</v>
      </c>
      <c r="G41" s="2" t="s">
        <v>456</v>
      </c>
      <c r="H41" s="4" t="s">
        <v>457</v>
      </c>
      <c r="I41" s="1"/>
      <c r="J41" s="1">
        <v>7</v>
      </c>
      <c r="K41" s="1">
        <v>3</v>
      </c>
      <c r="L41" s="1">
        <v>4</v>
      </c>
      <c r="M41" s="1">
        <v>6</v>
      </c>
      <c r="N41" s="19" t="s">
        <v>586</v>
      </c>
    </row>
    <row r="42" spans="1:14" x14ac:dyDescent="0.25">
      <c r="A42" s="3">
        <v>1</v>
      </c>
      <c r="B42" s="2" t="s">
        <v>459</v>
      </c>
      <c r="C42" s="2" t="s">
        <v>460</v>
      </c>
      <c r="D42" s="2" t="s">
        <v>108</v>
      </c>
      <c r="E42" s="2" t="s">
        <v>460</v>
      </c>
      <c r="F42" s="2" t="s">
        <v>463</v>
      </c>
      <c r="G42" s="2" t="s">
        <v>464</v>
      </c>
      <c r="H42" s="4" t="s">
        <v>465</v>
      </c>
      <c r="I42" s="1"/>
      <c r="J42" s="1">
        <v>7</v>
      </c>
      <c r="K42" s="1">
        <v>2</v>
      </c>
      <c r="L42" s="1">
        <v>5</v>
      </c>
      <c r="M42" s="1">
        <v>7</v>
      </c>
      <c r="N42" s="19" t="s">
        <v>586</v>
      </c>
    </row>
    <row r="43" spans="1:14" ht="30" x14ac:dyDescent="0.25">
      <c r="A43" s="3">
        <v>1</v>
      </c>
      <c r="B43" s="2" t="s">
        <v>467</v>
      </c>
      <c r="C43" s="2" t="s">
        <v>468</v>
      </c>
      <c r="D43" s="2" t="s">
        <v>469</v>
      </c>
      <c r="E43" s="2" t="s">
        <v>468</v>
      </c>
      <c r="F43" s="2" t="s">
        <v>472</v>
      </c>
      <c r="G43" s="2" t="s">
        <v>473</v>
      </c>
      <c r="H43" s="4" t="s">
        <v>474</v>
      </c>
      <c r="I43" s="1"/>
      <c r="J43" s="1">
        <v>7</v>
      </c>
      <c r="K43" s="1">
        <v>3</v>
      </c>
      <c r="L43" s="1">
        <v>4</v>
      </c>
      <c r="M43" s="1">
        <v>6</v>
      </c>
      <c r="N43" s="19" t="s">
        <v>586</v>
      </c>
    </row>
    <row r="44" spans="1:14" ht="30" x14ac:dyDescent="0.25">
      <c r="A44" s="3">
        <v>1</v>
      </c>
      <c r="B44" s="2" t="s">
        <v>476</v>
      </c>
      <c r="C44" s="2" t="s">
        <v>477</v>
      </c>
      <c r="D44" s="2" t="s">
        <v>469</v>
      </c>
      <c r="E44" s="2" t="s">
        <v>477</v>
      </c>
      <c r="F44" s="2" t="s">
        <v>479</v>
      </c>
      <c r="G44" s="2" t="s">
        <v>480</v>
      </c>
      <c r="H44" s="4" t="s">
        <v>481</v>
      </c>
      <c r="I44" s="1"/>
      <c r="J44" s="1">
        <v>7</v>
      </c>
      <c r="K44" s="1">
        <v>3</v>
      </c>
      <c r="L44" s="1">
        <v>4</v>
      </c>
      <c r="M44" s="1">
        <v>6</v>
      </c>
      <c r="N44" s="19" t="s">
        <v>586</v>
      </c>
    </row>
    <row r="45" spans="1:14" ht="30" x14ac:dyDescent="0.25">
      <c r="A45" s="3">
        <v>1</v>
      </c>
      <c r="B45" s="2" t="s">
        <v>483</v>
      </c>
      <c r="C45" s="2" t="s">
        <v>484</v>
      </c>
      <c r="D45" s="2" t="s">
        <v>126</v>
      </c>
      <c r="E45" s="2" t="s">
        <v>484</v>
      </c>
      <c r="F45" s="17" t="s">
        <v>571</v>
      </c>
      <c r="G45" s="2" t="s">
        <v>486</v>
      </c>
      <c r="H45" s="4" t="s">
        <v>487</v>
      </c>
      <c r="I45" s="1"/>
      <c r="J45" s="1">
        <v>7</v>
      </c>
      <c r="K45" s="1">
        <v>3</v>
      </c>
      <c r="L45" s="1">
        <v>4</v>
      </c>
      <c r="M45" s="1">
        <v>6</v>
      </c>
      <c r="N45" s="27" t="s">
        <v>577</v>
      </c>
    </row>
    <row r="46" spans="1:14" ht="45" x14ac:dyDescent="0.25">
      <c r="A46" s="3">
        <v>2</v>
      </c>
      <c r="B46" s="2" t="s">
        <v>489</v>
      </c>
      <c r="C46" s="2" t="s">
        <v>490</v>
      </c>
      <c r="D46" s="2" t="s">
        <v>491</v>
      </c>
      <c r="E46" s="2" t="s">
        <v>490</v>
      </c>
      <c r="F46" s="2" t="s">
        <v>493</v>
      </c>
      <c r="G46" s="2" t="s">
        <v>84</v>
      </c>
      <c r="H46" s="4" t="s">
        <v>494</v>
      </c>
      <c r="I46" s="1" t="s">
        <v>572</v>
      </c>
      <c r="J46" s="1">
        <v>14</v>
      </c>
      <c r="K46" s="1">
        <v>0</v>
      </c>
      <c r="L46" s="1">
        <v>14</v>
      </c>
      <c r="M46" s="1">
        <v>3</v>
      </c>
      <c r="N46" s="19" t="s">
        <v>586</v>
      </c>
    </row>
    <row r="47" spans="1:14" ht="30" x14ac:dyDescent="0.25">
      <c r="A47" s="3">
        <v>2</v>
      </c>
      <c r="B47" s="2" t="s">
        <v>496</v>
      </c>
      <c r="C47" s="2" t="s">
        <v>497</v>
      </c>
      <c r="D47" s="2" t="s">
        <v>491</v>
      </c>
      <c r="E47" s="2" t="s">
        <v>497</v>
      </c>
      <c r="F47" s="2" t="s">
        <v>499</v>
      </c>
      <c r="G47" s="2" t="s">
        <v>84</v>
      </c>
      <c r="H47" s="4" t="s">
        <v>500</v>
      </c>
      <c r="I47" s="1"/>
      <c r="J47" s="1">
        <v>14</v>
      </c>
      <c r="K47" s="1">
        <v>0</v>
      </c>
      <c r="L47" s="1">
        <v>14</v>
      </c>
      <c r="M47" s="1">
        <v>3</v>
      </c>
      <c r="N47" s="19" t="s">
        <v>586</v>
      </c>
    </row>
    <row r="48" spans="1:14" x14ac:dyDescent="0.25">
      <c r="A48" s="31"/>
      <c r="B48" s="32"/>
      <c r="C48" s="32"/>
      <c r="D48" s="32" t="s">
        <v>594</v>
      </c>
      <c r="E48" s="32" t="s">
        <v>593</v>
      </c>
      <c r="F48" s="32">
        <v>2834674</v>
      </c>
      <c r="G48" s="32"/>
      <c r="H48" s="30"/>
      <c r="I48" s="32"/>
      <c r="J48" s="32">
        <v>200</v>
      </c>
      <c r="K48" s="32">
        <v>0</v>
      </c>
      <c r="L48" s="1">
        <v>200</v>
      </c>
      <c r="M48" s="13">
        <v>200</v>
      </c>
      <c r="N48" s="32" t="s">
        <v>586</v>
      </c>
    </row>
  </sheetData>
  <conditionalFormatting sqref="M1:M44 M46:M1048576">
    <cfRule type="expression" dxfId="3" priority="1">
      <formula>$M$2&lt;$L$2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6FB88-5A0B-4021-BC80-F7DA630E954D}">
  <dimension ref="A1:H33"/>
  <sheetViews>
    <sheetView zoomScale="85" zoomScaleNormal="85" workbookViewId="0">
      <selection activeCell="B14" sqref="B14"/>
    </sheetView>
  </sheetViews>
  <sheetFormatPr defaultRowHeight="15" x14ac:dyDescent="0.25"/>
  <cols>
    <col min="1" max="1" width="16.5703125" customWidth="1"/>
    <col min="2" max="2" width="15.5703125" customWidth="1"/>
    <col min="3" max="3" width="8" customWidth="1"/>
    <col min="6" max="6" width="24.140625" customWidth="1"/>
    <col min="7" max="7" width="18.7109375" customWidth="1"/>
  </cols>
  <sheetData>
    <row r="1" spans="1:8" ht="30" x14ac:dyDescent="0.25">
      <c r="A1" s="21" t="s">
        <v>3</v>
      </c>
      <c r="B1" s="22" t="s">
        <v>515</v>
      </c>
      <c r="C1" s="25" t="s">
        <v>583</v>
      </c>
      <c r="D1" s="34" t="s">
        <v>600</v>
      </c>
      <c r="F1" s="39" t="s">
        <v>3</v>
      </c>
      <c r="G1" s="22" t="s">
        <v>515</v>
      </c>
      <c r="H1" s="25" t="s">
        <v>583</v>
      </c>
    </row>
    <row r="2" spans="1:8" x14ac:dyDescent="0.25">
      <c r="A2" s="2" t="s">
        <v>44</v>
      </c>
      <c r="B2" s="15">
        <v>2672214</v>
      </c>
      <c r="C2" s="1">
        <v>43</v>
      </c>
      <c r="D2" s="33">
        <v>50</v>
      </c>
      <c r="F2" s="36" t="s">
        <v>606</v>
      </c>
      <c r="G2" s="36" t="s">
        <v>602</v>
      </c>
      <c r="H2" s="35">
        <v>2</v>
      </c>
    </row>
    <row r="3" spans="1:8" x14ac:dyDescent="0.25">
      <c r="A3" s="2" t="s">
        <v>50</v>
      </c>
      <c r="B3" s="2" t="s">
        <v>56</v>
      </c>
      <c r="C3" s="1">
        <v>130</v>
      </c>
      <c r="D3" s="33">
        <v>130</v>
      </c>
      <c r="F3" s="37" t="s">
        <v>607</v>
      </c>
      <c r="G3" s="37" t="s">
        <v>601</v>
      </c>
      <c r="H3" s="19">
        <v>30</v>
      </c>
    </row>
    <row r="4" spans="1:8" x14ac:dyDescent="0.25">
      <c r="A4" s="2" t="s">
        <v>61</v>
      </c>
      <c r="B4" s="2" t="s">
        <v>64</v>
      </c>
      <c r="C4" s="1">
        <v>10</v>
      </c>
      <c r="D4" s="33">
        <v>10</v>
      </c>
      <c r="F4" s="38" t="s">
        <v>608</v>
      </c>
      <c r="G4" s="38" t="s">
        <v>603</v>
      </c>
      <c r="H4" s="35">
        <v>30</v>
      </c>
    </row>
    <row r="5" spans="1:8" x14ac:dyDescent="0.25">
      <c r="A5" s="2" t="s">
        <v>69</v>
      </c>
      <c r="B5" s="2" t="s">
        <v>578</v>
      </c>
      <c r="C5" s="1">
        <v>20</v>
      </c>
      <c r="D5" s="33">
        <v>20</v>
      </c>
      <c r="F5" s="37" t="s">
        <v>609</v>
      </c>
      <c r="G5" s="37" t="s">
        <v>605</v>
      </c>
      <c r="H5" s="19">
        <v>35</v>
      </c>
    </row>
    <row r="6" spans="1:8" x14ac:dyDescent="0.25">
      <c r="A6" s="2" t="s">
        <v>153</v>
      </c>
      <c r="B6" s="2" t="s">
        <v>156</v>
      </c>
      <c r="C6" s="1">
        <v>50</v>
      </c>
      <c r="D6" s="33">
        <v>50</v>
      </c>
      <c r="F6" s="38" t="s">
        <v>610</v>
      </c>
      <c r="G6" s="38" t="s">
        <v>604</v>
      </c>
      <c r="H6" s="35">
        <v>1</v>
      </c>
    </row>
    <row r="7" spans="1:8" x14ac:dyDescent="0.25">
      <c r="A7" s="2" t="s">
        <v>179</v>
      </c>
      <c r="B7" s="2" t="s">
        <v>182</v>
      </c>
      <c r="C7" s="1">
        <v>3</v>
      </c>
      <c r="D7" s="33">
        <v>5</v>
      </c>
    </row>
    <row r="8" spans="1:8" x14ac:dyDescent="0.25">
      <c r="A8" s="2" t="s">
        <v>192</v>
      </c>
      <c r="B8" s="2" t="s">
        <v>197</v>
      </c>
      <c r="C8" s="1">
        <v>10</v>
      </c>
      <c r="D8" s="33">
        <v>10</v>
      </c>
    </row>
    <row r="9" spans="1:8" x14ac:dyDescent="0.25">
      <c r="A9" s="2" t="s">
        <v>254</v>
      </c>
      <c r="B9" s="2" t="s">
        <v>258</v>
      </c>
      <c r="C9" s="1">
        <v>8</v>
      </c>
      <c r="D9" s="33">
        <v>8</v>
      </c>
    </row>
    <row r="10" spans="1:8" x14ac:dyDescent="0.25">
      <c r="A10" s="2" t="s">
        <v>282</v>
      </c>
      <c r="B10" s="2" t="s">
        <v>287</v>
      </c>
      <c r="C10" s="1">
        <v>55</v>
      </c>
      <c r="D10" s="33">
        <v>55</v>
      </c>
    </row>
    <row r="11" spans="1:8" x14ac:dyDescent="0.25">
      <c r="A11" s="2" t="s">
        <v>308</v>
      </c>
      <c r="B11" s="2" t="s">
        <v>580</v>
      </c>
      <c r="C11" s="1">
        <v>30</v>
      </c>
      <c r="D11" s="33">
        <v>30</v>
      </c>
    </row>
    <row r="12" spans="1:8" x14ac:dyDescent="0.25">
      <c r="A12" s="2" t="s">
        <v>327</v>
      </c>
      <c r="B12" s="15" t="s">
        <v>532</v>
      </c>
      <c r="C12" s="1">
        <v>300</v>
      </c>
      <c r="D12" s="33">
        <v>300</v>
      </c>
    </row>
    <row r="13" spans="1:8" x14ac:dyDescent="0.25">
      <c r="A13" s="2" t="s">
        <v>334</v>
      </c>
      <c r="B13" s="15" t="s">
        <v>536</v>
      </c>
      <c r="C13" s="1">
        <v>200</v>
      </c>
      <c r="D13" s="33">
        <v>200</v>
      </c>
    </row>
    <row r="14" spans="1:8" x14ac:dyDescent="0.25">
      <c r="A14" s="2" t="s">
        <v>338</v>
      </c>
      <c r="B14" s="15" t="s">
        <v>540</v>
      </c>
      <c r="C14" s="1">
        <v>150</v>
      </c>
      <c r="D14" s="33">
        <v>150</v>
      </c>
    </row>
    <row r="15" spans="1:8" x14ac:dyDescent="0.25">
      <c r="A15" s="2" t="s">
        <v>342</v>
      </c>
      <c r="B15" s="15" t="s">
        <v>346</v>
      </c>
      <c r="C15" s="1">
        <v>15</v>
      </c>
      <c r="D15" s="33">
        <v>15</v>
      </c>
    </row>
    <row r="16" spans="1:8" x14ac:dyDescent="0.25">
      <c r="A16" s="2" t="s">
        <v>351</v>
      </c>
      <c r="B16" s="15">
        <v>2447295</v>
      </c>
      <c r="C16" s="1">
        <v>150</v>
      </c>
      <c r="D16" s="33">
        <v>150</v>
      </c>
    </row>
    <row r="17" spans="1:4" x14ac:dyDescent="0.25">
      <c r="A17" s="2" t="s">
        <v>356</v>
      </c>
      <c r="B17" s="15" t="s">
        <v>546</v>
      </c>
      <c r="C17" s="1">
        <v>100</v>
      </c>
      <c r="D17" s="33">
        <v>100</v>
      </c>
    </row>
    <row r="18" spans="1:4" x14ac:dyDescent="0.25">
      <c r="A18" s="2" t="s">
        <v>360</v>
      </c>
      <c r="B18" s="15" t="s">
        <v>549</v>
      </c>
      <c r="C18" s="1">
        <v>150</v>
      </c>
      <c r="D18" s="33">
        <v>150</v>
      </c>
    </row>
    <row r="19" spans="1:4" x14ac:dyDescent="0.25">
      <c r="A19" s="2" t="s">
        <v>365</v>
      </c>
      <c r="B19" s="15">
        <v>2447265</v>
      </c>
      <c r="C19" s="1">
        <v>200</v>
      </c>
      <c r="D19" s="33">
        <v>200</v>
      </c>
    </row>
    <row r="20" spans="1:4" x14ac:dyDescent="0.25">
      <c r="A20" s="2" t="s">
        <v>369</v>
      </c>
      <c r="B20" s="2" t="s">
        <v>558</v>
      </c>
      <c r="C20" s="1">
        <v>20</v>
      </c>
      <c r="D20" s="33">
        <v>20</v>
      </c>
    </row>
    <row r="21" spans="1:4" x14ac:dyDescent="0.25">
      <c r="A21" s="2" t="s">
        <v>377</v>
      </c>
      <c r="B21" s="15" t="s">
        <v>552</v>
      </c>
      <c r="C21" s="1">
        <v>300</v>
      </c>
      <c r="D21" s="33">
        <v>300</v>
      </c>
    </row>
    <row r="22" spans="1:4" x14ac:dyDescent="0.25">
      <c r="A22" s="2" t="s">
        <v>381</v>
      </c>
      <c r="B22" s="15" t="s">
        <v>555</v>
      </c>
      <c r="C22" s="1">
        <v>200</v>
      </c>
      <c r="D22" s="33">
        <v>200</v>
      </c>
    </row>
    <row r="23" spans="1:4" x14ac:dyDescent="0.25">
      <c r="A23" s="2" t="s">
        <v>388</v>
      </c>
      <c r="B23" s="2" t="s">
        <v>392</v>
      </c>
      <c r="C23" s="1">
        <v>10</v>
      </c>
      <c r="D23" s="33">
        <v>10</v>
      </c>
    </row>
    <row r="24" spans="1:4" x14ac:dyDescent="0.25">
      <c r="A24" s="2" t="s">
        <v>397</v>
      </c>
      <c r="B24" s="2" t="s">
        <v>400</v>
      </c>
      <c r="C24" s="1">
        <v>5</v>
      </c>
      <c r="D24" s="33">
        <v>10</v>
      </c>
    </row>
    <row r="25" spans="1:4" x14ac:dyDescent="0.25">
      <c r="A25" s="2" t="s">
        <v>438</v>
      </c>
      <c r="B25" s="2" t="s">
        <v>567</v>
      </c>
      <c r="C25" s="1">
        <v>12</v>
      </c>
      <c r="D25" s="33">
        <v>15</v>
      </c>
    </row>
    <row r="26" spans="1:4" x14ac:dyDescent="0.25">
      <c r="A26" s="2" t="s">
        <v>445</v>
      </c>
      <c r="B26" s="2" t="s">
        <v>448</v>
      </c>
      <c r="C26" s="1">
        <v>7</v>
      </c>
      <c r="D26" s="33">
        <v>7</v>
      </c>
    </row>
    <row r="27" spans="1:4" x14ac:dyDescent="0.25">
      <c r="A27" s="2" t="s">
        <v>453</v>
      </c>
      <c r="B27" s="2" t="s">
        <v>570</v>
      </c>
      <c r="C27" s="1">
        <v>6</v>
      </c>
      <c r="D27" s="33">
        <v>10</v>
      </c>
    </row>
    <row r="28" spans="1:4" x14ac:dyDescent="0.25">
      <c r="A28" s="2" t="s">
        <v>460</v>
      </c>
      <c r="B28" s="2" t="s">
        <v>463</v>
      </c>
      <c r="C28" s="1">
        <v>7</v>
      </c>
      <c r="D28" s="33">
        <v>7</v>
      </c>
    </row>
    <row r="29" spans="1:4" x14ac:dyDescent="0.25">
      <c r="A29" s="2" t="s">
        <v>468</v>
      </c>
      <c r="B29" s="2" t="s">
        <v>472</v>
      </c>
      <c r="C29" s="1">
        <v>6</v>
      </c>
      <c r="D29" s="33">
        <v>6</v>
      </c>
    </row>
    <row r="30" spans="1:4" x14ac:dyDescent="0.25">
      <c r="A30" s="2" t="s">
        <v>477</v>
      </c>
      <c r="B30" s="2" t="s">
        <v>479</v>
      </c>
      <c r="C30" s="1">
        <v>6</v>
      </c>
      <c r="D30" s="33">
        <v>6</v>
      </c>
    </row>
    <row r="31" spans="1:4" x14ac:dyDescent="0.25">
      <c r="A31" s="2" t="s">
        <v>490</v>
      </c>
      <c r="B31" s="2" t="s">
        <v>493</v>
      </c>
      <c r="C31" s="1">
        <v>3</v>
      </c>
      <c r="D31" s="33">
        <v>3</v>
      </c>
    </row>
    <row r="32" spans="1:4" x14ac:dyDescent="0.25">
      <c r="A32" s="2" t="s">
        <v>497</v>
      </c>
      <c r="B32" s="2" t="s">
        <v>499</v>
      </c>
      <c r="C32" s="1">
        <v>3</v>
      </c>
      <c r="D32" s="33">
        <v>3</v>
      </c>
    </row>
    <row r="33" spans="1:4" x14ac:dyDescent="0.25">
      <c r="A33" s="2" t="s">
        <v>595</v>
      </c>
      <c r="B33" s="2" t="s">
        <v>596</v>
      </c>
      <c r="C33" s="1">
        <v>200</v>
      </c>
      <c r="D33" s="33">
        <v>200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F25F5-E058-48FA-958D-A6D53B94A7EB}">
  <dimension ref="A1:C15"/>
  <sheetViews>
    <sheetView zoomScale="85" zoomScaleNormal="85" workbookViewId="0">
      <selection activeCell="B28" sqref="B28"/>
    </sheetView>
  </sheetViews>
  <sheetFormatPr defaultRowHeight="15" x14ac:dyDescent="0.25"/>
  <cols>
    <col min="1" max="1" width="16.5703125" customWidth="1"/>
    <col min="2" max="2" width="24.140625" customWidth="1"/>
    <col min="3" max="3" width="8" customWidth="1"/>
  </cols>
  <sheetData>
    <row r="1" spans="1:3" ht="30" x14ac:dyDescent="0.25">
      <c r="A1" s="21" t="s">
        <v>3</v>
      </c>
      <c r="B1" s="24" t="s">
        <v>517</v>
      </c>
      <c r="C1" s="25" t="s">
        <v>583</v>
      </c>
    </row>
    <row r="2" spans="1:3" x14ac:dyDescent="0.25">
      <c r="A2" s="2" t="s">
        <v>13</v>
      </c>
      <c r="B2" s="4" t="s">
        <v>22</v>
      </c>
      <c r="C2" s="1">
        <v>15</v>
      </c>
    </row>
    <row r="3" spans="1:3" x14ac:dyDescent="0.25">
      <c r="A3" s="2" t="s">
        <v>25</v>
      </c>
      <c r="B3" s="4" t="s">
        <v>33</v>
      </c>
      <c r="C3" s="1">
        <v>4</v>
      </c>
    </row>
    <row r="4" spans="1:3" x14ac:dyDescent="0.25">
      <c r="A4" s="2" t="s">
        <v>36</v>
      </c>
      <c r="B4" s="4" t="s">
        <v>587</v>
      </c>
      <c r="C4" s="1">
        <v>25</v>
      </c>
    </row>
    <row r="5" spans="1:3" x14ac:dyDescent="0.25">
      <c r="A5" s="2" t="s">
        <v>89</v>
      </c>
      <c r="B5" s="4" t="s">
        <v>584</v>
      </c>
      <c r="C5" s="1">
        <v>5</v>
      </c>
    </row>
    <row r="6" spans="1:3" x14ac:dyDescent="0.25">
      <c r="A6" s="2" t="s">
        <v>99</v>
      </c>
      <c r="B6" s="4" t="s">
        <v>104</v>
      </c>
      <c r="C6" s="1">
        <v>15</v>
      </c>
    </row>
    <row r="7" spans="1:3" x14ac:dyDescent="0.25">
      <c r="A7" s="2" t="s">
        <v>134</v>
      </c>
      <c r="B7" s="4" t="s">
        <v>141</v>
      </c>
      <c r="C7" s="1">
        <v>35</v>
      </c>
    </row>
    <row r="8" spans="1:3" x14ac:dyDescent="0.25">
      <c r="A8" s="2" t="s">
        <v>144</v>
      </c>
      <c r="B8" s="4" t="s">
        <v>150</v>
      </c>
      <c r="C8" s="1">
        <v>6</v>
      </c>
    </row>
    <row r="9" spans="1:3" x14ac:dyDescent="0.25">
      <c r="A9" s="2" t="s">
        <v>170</v>
      </c>
      <c r="B9" s="4" t="s">
        <v>590</v>
      </c>
      <c r="C9" s="1">
        <v>5</v>
      </c>
    </row>
    <row r="10" spans="1:3" x14ac:dyDescent="0.25">
      <c r="A10" s="2" t="s">
        <v>597</v>
      </c>
      <c r="B10" s="4" t="s">
        <v>599</v>
      </c>
      <c r="C10" s="1">
        <v>10</v>
      </c>
    </row>
    <row r="11" spans="1:3" x14ac:dyDescent="0.25">
      <c r="A11" s="2" t="s">
        <v>206</v>
      </c>
      <c r="B11" s="4" t="s">
        <v>212</v>
      </c>
      <c r="C11" s="1">
        <v>10</v>
      </c>
    </row>
    <row r="12" spans="1:3" x14ac:dyDescent="0.25">
      <c r="A12" s="2" t="s">
        <v>317</v>
      </c>
      <c r="B12" s="4" t="s">
        <v>582</v>
      </c>
      <c r="C12" s="1">
        <v>5</v>
      </c>
    </row>
    <row r="13" spans="1:3" x14ac:dyDescent="0.25">
      <c r="A13" s="29" t="s">
        <v>405</v>
      </c>
      <c r="B13" s="4" t="s">
        <v>410</v>
      </c>
      <c r="C13" s="1">
        <v>8</v>
      </c>
    </row>
    <row r="14" spans="1:3" x14ac:dyDescent="0.25">
      <c r="A14" s="29" t="s">
        <v>430</v>
      </c>
      <c r="B14" s="4" t="s">
        <v>435</v>
      </c>
      <c r="C14" s="1">
        <v>10</v>
      </c>
    </row>
    <row r="15" spans="1:3" x14ac:dyDescent="0.25">
      <c r="A15" s="29" t="s">
        <v>484</v>
      </c>
      <c r="B15" s="4" t="s">
        <v>487</v>
      </c>
      <c r="C15" s="1">
        <v>6</v>
      </c>
    </row>
  </sheetData>
  <conditionalFormatting sqref="C1 C48:C1048576">
    <cfRule type="expression" dxfId="2" priority="6">
      <formula>$C$2&lt;#REF!</formula>
    </cfRule>
  </conditionalFormatting>
  <conditionalFormatting sqref="C2:C14">
    <cfRule type="expression" dxfId="1" priority="1">
      <formula>$M$2&lt;$L$2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Bill of Materials</vt:lpstr>
      <vt:lpstr>Assembly-Plan</vt:lpstr>
      <vt:lpstr>Order1</vt:lpstr>
      <vt:lpstr>FarnellOrder1</vt:lpstr>
      <vt:lpstr>MouserOrder1</vt:lpstr>
      <vt:lpstr>'Bill of Materials'!Print_Titles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Keil Adrian (IFAG DES SDF SCS EPE)</dc:creator>
  <cp:lastModifiedBy>Keil Adrian (IFAG DES SDF SCS EPE)</cp:lastModifiedBy>
  <cp:lastPrinted>2021-10-04T10:18:14Z</cp:lastPrinted>
  <dcterms:created xsi:type="dcterms:W3CDTF">2021-09-21T08:52:24Z</dcterms:created>
  <dcterms:modified xsi:type="dcterms:W3CDTF">2021-10-04T10:18:17Z</dcterms:modified>
</cp:coreProperties>
</file>