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68C2210B-51A0-401F-B011-B9AC2386F9F1}" xr6:coauthVersionLast="47" xr6:coauthVersionMax="47" xr10:uidLastSave="{00000000-0000-0000-0000-000000000000}"/>
  <bookViews>
    <workbookView xWindow="-120" yWindow="-120" windowWidth="29040" windowHeight="15840" xr2:uid="{19AB57DC-B352-40FC-858E-AE3471478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" i="1" l="1"/>
  <c r="F9" i="1"/>
  <c r="D29" i="1" s="1"/>
  <c r="F8" i="1"/>
  <c r="D28" i="1" s="1"/>
  <c r="E10" i="1"/>
  <c r="D10" i="1"/>
  <c r="F4" i="1"/>
  <c r="F3" i="1"/>
  <c r="F10" i="1" l="1"/>
  <c r="E13" i="1"/>
  <c r="E15" i="1" s="1"/>
  <c r="E28" i="1"/>
  <c r="E14" i="1"/>
  <c r="D14" i="1" l="1"/>
  <c r="F14" i="1" s="1"/>
  <c r="D13" i="1"/>
  <c r="D18" i="1" l="1"/>
  <c r="D15" i="1"/>
  <c r="F13" i="1"/>
  <c r="F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tc={2B21CEDC-4216-4B23-8471-0C9D624DF38F}</author>
  </authors>
  <commentList>
    <comment ref="E18" authorId="0" shapeId="0" xr:uid="{2B21CEDC-4216-4B23-8471-0C9D624DF38F}">
      <text>
        <t>[Threaded comment]
Your version of Excel allows you to read this threaded comment; however, any edits to it will get removed if the file is opened in a newer version of Excel. Learn more: https://go.microsoft.com/fwlink/?linkid=870924
Comment:
    Najveći značaj imaju rezultati sa najviše zvjezdica.</t>
      </text>
    </comment>
  </commentList>
</comments>
</file>

<file path=xl/sharedStrings.xml><?xml version="1.0" encoding="utf-8"?>
<sst xmlns="http://schemas.openxmlformats.org/spreadsheetml/2006/main" count="45" uniqueCount="30">
  <si>
    <t>Gimnazije</t>
  </si>
  <si>
    <t>Tehničke škole</t>
  </si>
  <si>
    <t>Ukupno učenika</t>
  </si>
  <si>
    <t>Učenici (M)</t>
  </si>
  <si>
    <t>Učenice (F)</t>
  </si>
  <si>
    <r>
      <t>χ</t>
    </r>
    <r>
      <rPr>
        <vertAlign val="superscript"/>
        <sz val="11"/>
        <color theme="1"/>
        <rFont val="Calibri"/>
        <family val="2"/>
      </rPr>
      <t>2</t>
    </r>
  </si>
  <si>
    <t>p - vrijednost</t>
  </si>
  <si>
    <t>***</t>
  </si>
  <si>
    <t>Tabela sa očekivanim vrijednostima</t>
  </si>
  <si>
    <t>Tabela sa empirijskim vrijednostima</t>
  </si>
  <si>
    <t>3 zvjezdice znače: broj (procenat) učenica/učenika se statistički značajno razlikuje u gimnazijama i tehničkim školama</t>
  </si>
  <si>
    <t>Suma</t>
  </si>
  <si>
    <r>
      <t xml:space="preserve">Hipoteza da se uočene vrijednosti statistički značajno razlikuju od očekivanih </t>
    </r>
    <r>
      <rPr>
        <b/>
        <sz val="11"/>
        <color theme="1"/>
        <rFont val="Calibri"/>
        <family val="2"/>
        <charset val="238"/>
        <scheme val="minor"/>
      </rPr>
      <t>se prihvata</t>
    </r>
    <r>
      <rPr>
        <sz val="11"/>
        <color theme="1"/>
        <rFont val="Calibri"/>
        <family val="2"/>
        <charset val="238"/>
        <scheme val="minor"/>
      </rPr>
      <t xml:space="preserve"> sa pragom značajnosti 0,001 (najmanji prag značajnosti)</t>
    </r>
  </si>
  <si>
    <r>
      <t xml:space="preserve">Ako je dobijena p vrijednost veća od 0,05, hipoteza se </t>
    </r>
    <r>
      <rPr>
        <b/>
        <sz val="11"/>
        <color theme="1"/>
        <rFont val="Calibri"/>
        <family val="2"/>
        <charset val="238"/>
        <scheme val="minor"/>
      </rPr>
      <t>ne prihvata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</si>
  <si>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Ako je dobijena p vrijednost veća od 0,95, hipoteza </t>
    </r>
    <r>
      <rPr>
        <b/>
        <sz val="11"/>
        <color theme="1"/>
        <rFont val="Calibri"/>
        <family val="2"/>
        <charset val="238"/>
        <scheme val="minor"/>
      </rPr>
      <t>se odbacuje</t>
    </r>
    <r>
      <rPr>
        <sz val="11"/>
        <color theme="1"/>
        <rFont val="Calibri"/>
        <family val="2"/>
        <charset val="238"/>
        <scheme val="minor"/>
      </rPr>
      <t>.</t>
    </r>
  </si>
  <si>
    <t>Hipoteza o nezavisnosti se prihvata</t>
  </si>
  <si>
    <t>Ako je p-vrijednost &lt;0.05, postoji statistički značajna razlika sa nivoom (pragom) značajnosti (signifikantnosti) od 0.05*</t>
  </si>
  <si>
    <t>Ako je p-vrijednost &lt;0.01, postoji statistički značajna razlika sa nivoom (pragom) značajnosti (signifikantnosti) od 0.01**</t>
  </si>
  <si>
    <t>Ako je p-vrijednost &lt;0.001, postoji statistički značajna razlika sa nivoom (pragom) značajnosti (signifikantnosti) od 0.001***</t>
  </si>
  <si>
    <t>Hipoteza o nezavisnosti se odbacuje</t>
  </si>
  <si>
    <t>Ako je p-vrijednost &gt;0.95, NE postoji statistički značajna razlika sa nivoom (pragom) značajnosti (signifikantnosti) od 0.05*</t>
  </si>
  <si>
    <t>Ako je p-vrijednost &gt;0.99, NE postoji statistički značajna razlika sa nivoom (pragom) značajnosti (signifikantnosti) od 0.01**</t>
  </si>
  <si>
    <t>Ako je p-vrijednost &gt;0.999, NE postoji statistički značajna razlika sa nivoom (pragom) značajnosti (signifikantnosti) od 0.001***</t>
  </si>
  <si>
    <r>
      <t xml:space="preserve">Ako  vrijednost  nije manja od 0.05, i  nije ni  veća od 0.95, hipotezu se </t>
    </r>
    <r>
      <rPr>
        <b/>
        <u/>
        <sz val="11"/>
        <color rgb="FFFF0000"/>
        <rFont val="Calibri"/>
        <family val="2"/>
        <charset val="238"/>
        <scheme val="minor"/>
      </rPr>
      <t>ne moze prihvatiti</t>
    </r>
    <r>
      <rPr>
        <u/>
        <sz val="11"/>
        <color rgb="FFFF0000"/>
        <rFont val="Calibri"/>
        <family val="2"/>
        <charset val="238"/>
        <scheme val="minor"/>
      </rPr>
      <t xml:space="preserve"> ali ne moze se </t>
    </r>
    <r>
      <rPr>
        <b/>
        <u/>
        <sz val="11"/>
        <color rgb="FFFF0000"/>
        <rFont val="Calibri"/>
        <family val="2"/>
        <charset val="238"/>
        <scheme val="minor"/>
      </rPr>
      <t>ni odbaciti</t>
    </r>
  </si>
  <si>
    <t>Ocekivane vrijednosti se racunaju na nacin: suma po redu*suma po koloni / ukupna suma uzorka zaokruzeno na 0 decimala</t>
  </si>
  <si>
    <t>Voditi racuna sta je fiksirano gdje.</t>
  </si>
  <si>
    <t>Koristimo CHISQ.TEST funkciju kojoj proslijedimo  stvarni niz podataka (prva tabela) i ocekivani niz podataka (druga tabela)</t>
  </si>
  <si>
    <t>Podijelimo broj zenskih sa ukupnim brojem ucenika da bi dobili postotak</t>
  </si>
  <si>
    <t>Isto tako i za muske</t>
  </si>
  <si>
    <t>Zaokruzujemo na 4 decimale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</si>
</sst>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0" xfId="0" applyFont="1"/>
    <xf numFmtId="0" fontId="8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564175</xdr:colOff>
      <xdr:row>1</xdr:row>
      <xdr:rowOff>102578</xdr:rowOff>
    </xdr:from>
    <xdr:to>
      <xdr:col>12</xdr:col>
      <xdr:colOff>446943</xdr:colOff>
      <xdr:row>5</xdr:row>
      <xdr:rowOff>7328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7DD171-7878-034C-2670-055CF9589B68}"/>
            </a:ext>
          </a:extLst>
        </xdr:cNvPr>
        <xdr:cNvSpPr txBox="1"/>
      </xdr:nvSpPr>
      <xdr:spPr>
        <a:xfrm>
          <a:off x="5502521" y="293078"/>
          <a:ext cx="3531576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s-Latn-BA" sz="1100"/>
            <a:t>Hipoteza:</a:t>
          </a:r>
        </a:p>
        <a:p>
          <a:r>
            <a:rPr lang="bs-Latn-BA" sz="1100"/>
            <a:t>U tehničkim srednjim školama ima više muškaraca nego u gimnazijama.</a:t>
          </a:r>
        </a:p>
      </xdr:txBody>
    </xdr:sp>
    <xdr:clientData/>
  </xdr:twoCellAnchor>
  <xdr:twoCellAnchor>
    <xdr:from>
      <xdr:col>2</xdr:col>
      <xdr:colOff>7327</xdr:colOff>
      <xdr:row>21</xdr:row>
      <xdr:rowOff>168519</xdr:rowOff>
    </xdr:from>
    <xdr:to>
      <xdr:col>4</xdr:col>
      <xdr:colOff>366346</xdr:colOff>
      <xdr:row>25</xdr:row>
      <xdr:rowOff>124557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66191C1-CFA3-3764-B53A-40007B132A5D}"/>
            </a:ext>
          </a:extLst>
        </xdr:cNvPr>
        <xdr:cNvSpPr txBox="1"/>
      </xdr:nvSpPr>
      <xdr:spPr>
        <a:xfrm>
          <a:off x="1223596" y="4205654"/>
          <a:ext cx="2337288" cy="71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s-Latn-BA" sz="1100"/>
            <a:t>Koristimo </a:t>
          </a:r>
          <a:r>
            <a:rPr lang="el-GR" sz="1100"/>
            <a:t>χ2</a:t>
          </a:r>
          <a:r>
            <a:rPr lang="bs-Latn-BA" sz="1100"/>
            <a:t> (hi kvadrat) test jer ne testiramo sredine, ni varijanse,</a:t>
          </a:r>
          <a:r>
            <a:rPr lang="bs-Latn-BA" sz="1100" baseline="0"/>
            <a:t> nego testiramo tabele kontingencije.</a:t>
          </a:r>
          <a:endParaRPr lang="bs-Latn-BA" sz="1100"/>
        </a:p>
      </xdr:txBody>
    </xdr:sp>
    <xdr:clientData/>
  </xdr:twoCellAnchor>
  <xdr:twoCellAnchor>
    <xdr:from>
      <xdr:col>1</xdr:col>
      <xdr:colOff>600807</xdr:colOff>
      <xdr:row>33</xdr:row>
      <xdr:rowOff>14653</xdr:rowOff>
    </xdr:from>
    <xdr:to>
      <xdr:col>6</xdr:col>
      <xdr:colOff>505558</xdr:colOff>
      <xdr:row>37</xdr:row>
      <xdr:rowOff>117230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401B46-4658-BE3F-2935-40073BD2990B}"/>
            </a:ext>
          </a:extLst>
        </xdr:cNvPr>
        <xdr:cNvSpPr txBox="1"/>
      </xdr:nvSpPr>
      <xdr:spPr>
        <a:xfrm>
          <a:off x="1208942" y="6337788"/>
          <a:ext cx="4234962" cy="8645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s-Latn-BA" sz="1100"/>
            <a:t>Pošto smo dobili da postoji statistički značajna razlika u procentima u gimnazijama i srednjim tehničkim školama, i da je procenat učenika (M) veći u tehničkim školama nego u gimnazijama, time smo potvrdili početnu hipotezu sa pragom značajnosti 0,001.</a:t>
          </a:r>
        </a:p>
      </xdr:txBody>
    </xdr:sp>
    <xdr:clientData/>
  </xdr:twoCellAnchor>
  <xdr:twoCellAnchor>
    <xdr:from>
      <xdr:col>3</xdr:col>
      <xdr:colOff>886558</xdr:colOff>
      <xdr:row>10</xdr:row>
      <xdr:rowOff>102577</xdr:rowOff>
    </xdr:from>
    <xdr:to>
      <xdr:col>7</xdr:col>
      <xdr:colOff>432288</xdr:colOff>
      <xdr:row>12</xdr:row>
      <xdr:rowOff>124558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CB9C87-2414-6E33-D30B-A26D7A137E42}"/>
            </a:ext>
          </a:extLst>
        </xdr:cNvPr>
        <xdr:cNvCxnSpPr/>
      </xdr:nvCxnSpPr>
      <xdr:spPr>
        <a:xfrm flipV="1">
          <a:off x="3055327" y="2014904"/>
          <a:ext cx="2923442" cy="402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804496</xdr:colOff>
      <xdr:row>17</xdr:row>
      <xdr:rowOff>145073</xdr:rowOff>
    </xdr:from>
    <xdr:to>
      <xdr:col>4</xdr:col>
      <xdr:colOff>681404</xdr:colOff>
      <xdr:row>19</xdr:row>
      <xdr:rowOff>183173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6D90525-DCFB-4E4A-B633-B6AD1C7DA487}"/>
            </a:ext>
          </a:extLst>
        </xdr:cNvPr>
        <xdr:cNvCxnSpPr/>
      </xdr:nvCxnSpPr>
      <xdr:spPr>
        <a:xfrm>
          <a:off x="2973265" y="3420208"/>
          <a:ext cx="902677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923193</xdr:colOff>
      <xdr:row>27</xdr:row>
      <xdr:rowOff>117230</xdr:rowOff>
    </xdr:from>
    <xdr:to>
      <xdr:col>3</xdr:col>
      <xdr:colOff>381000</xdr:colOff>
      <xdr:row>30</xdr:row>
      <xdr:rowOff>168519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943FE15-2892-45BF-8ABA-F8E632FFA95A}"/>
            </a:ext>
          </a:extLst>
        </xdr:cNvPr>
        <xdr:cNvCxnSpPr/>
      </xdr:nvCxnSpPr>
      <xdr:spPr>
        <a:xfrm flipH="1">
          <a:off x="2139462" y="5297365"/>
          <a:ext cx="410307" cy="622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na Balić" id="{B07C8BC4-283F-472E-9A10-710B02315028}" userId="Ena Balić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2-05-09T07:21:35.57" personId="{B07C8BC4-283F-472E-9A10-710B02315028}" id="{2B21CEDC-4216-4B23-8471-0C9D624DF38F}">
    <text>Najveći značaj imaju rezultati sa najviše zvjezdica.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F64-1884-4F43-BDC3-A05C14179750}">
  <dimension ref="B2:U33"/>
  <sheetViews>
    <sheetView tabSelected="1" topLeftCell="B16" zoomScale="130" zoomScaleNormal="130" workbookViewId="0">
      <selection activeCell="L38" sqref="L38"/>
    </sheetView>
  </sheetViews>
  <sheetFormatPr defaultRowHeight="15" x14ac:dyDescent="0.25"/>
  <cols>
    <col min="1" max="2" width="9.140625" style="1"/>
    <col min="3" max="3" width="14.28515625" style="1" bestFit="1" customWidth="1"/>
    <col min="4" max="4" width="15.42578125" style="1" customWidth="1"/>
    <col min="5" max="5" width="10.85546875" style="1" bestFit="1" customWidth="1"/>
    <col min="6" max="6" width="15.28515625" style="1" bestFit="1" customWidth="1"/>
    <col min="7" max="16384" width="9.140625" style="1"/>
  </cols>
  <sheetData>
    <row r="2" spans="3:21" x14ac:dyDescent="0.25">
      <c r="D2" s="2" t="s">
        <v>2</v>
      </c>
      <c r="E2" s="2" t="s">
        <v>4</v>
      </c>
      <c r="F2" s="3" t="s">
        <v>3</v>
      </c>
    </row>
    <row r="3" spans="3:21" x14ac:dyDescent="0.25">
      <c r="C3" s="2" t="s">
        <v>0</v>
      </c>
      <c r="D3" s="1">
        <v>23875</v>
      </c>
      <c r="E3" s="1">
        <v>15417</v>
      </c>
      <c r="F3" s="1">
        <f>D3-E3</f>
        <v>8458</v>
      </c>
    </row>
    <row r="4" spans="3:21" x14ac:dyDescent="0.25">
      <c r="C4" s="2" t="s">
        <v>1</v>
      </c>
      <c r="D4" s="1">
        <v>61885</v>
      </c>
      <c r="E4" s="1">
        <v>32477</v>
      </c>
      <c r="F4" s="1">
        <f>D4-E4</f>
        <v>29408</v>
      </c>
    </row>
    <row r="6" spans="3:21" x14ac:dyDescent="0.25">
      <c r="C6" s="13" t="s">
        <v>9</v>
      </c>
      <c r="D6" s="14"/>
      <c r="E6" s="14"/>
      <c r="F6" s="15"/>
    </row>
    <row r="7" spans="3:21" x14ac:dyDescent="0.25">
      <c r="C7" s="7"/>
      <c r="D7" s="7" t="s">
        <v>4</v>
      </c>
      <c r="E7" s="7" t="s">
        <v>3</v>
      </c>
      <c r="F7" s="7" t="s">
        <v>2</v>
      </c>
    </row>
    <row r="8" spans="3:21" x14ac:dyDescent="0.25">
      <c r="C8" s="7" t="s">
        <v>0</v>
      </c>
      <c r="D8" s="7">
        <v>15417</v>
      </c>
      <c r="E8" s="7">
        <v>8458</v>
      </c>
      <c r="F8" s="7">
        <f>SUM(D8:E8)</f>
        <v>23875</v>
      </c>
    </row>
    <row r="9" spans="3:21" x14ac:dyDescent="0.25">
      <c r="C9" s="7" t="s">
        <v>1</v>
      </c>
      <c r="D9" s="7">
        <v>32477</v>
      </c>
      <c r="E9" s="7">
        <v>29408</v>
      </c>
      <c r="F9" s="7">
        <f>SUM(D9:E9)</f>
        <v>61885</v>
      </c>
    </row>
    <row r="10" spans="3:21" ht="15.75" thickBot="1" x14ac:dyDescent="0.3">
      <c r="C10" s="9" t="s">
        <v>11</v>
      </c>
      <c r="D10" s="10">
        <f>SUM(D8:D9)</f>
        <v>47894</v>
      </c>
      <c r="E10" s="10">
        <f>SUM(E8:E9)</f>
        <v>37866</v>
      </c>
      <c r="F10" s="10">
        <f>SUM(F8:F9)</f>
        <v>85760</v>
      </c>
    </row>
    <row r="11" spans="3:21" x14ac:dyDescent="0.25">
      <c r="C11" s="16" t="s">
        <v>8</v>
      </c>
      <c r="D11" s="17"/>
      <c r="E11" s="17"/>
      <c r="F11" s="18"/>
      <c r="G11" s="20" t="s">
        <v>24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3:21" x14ac:dyDescent="0.25">
      <c r="C12" s="7"/>
      <c r="D12" s="7" t="s">
        <v>4</v>
      </c>
      <c r="E12" s="7" t="s">
        <v>3</v>
      </c>
      <c r="F12" s="7" t="s">
        <v>2</v>
      </c>
      <c r="G12" s="20" t="s">
        <v>25</v>
      </c>
      <c r="H12" s="20"/>
      <c r="I12" s="20"/>
      <c r="J12" s="20"/>
      <c r="K12" s="20"/>
    </row>
    <row r="13" spans="3:21" x14ac:dyDescent="0.25">
      <c r="C13" s="7" t="s">
        <v>0</v>
      </c>
      <c r="D13" s="7">
        <f>ROUND($F8*D$10/$F$10,0)</f>
        <v>13333</v>
      </c>
      <c r="E13" s="7">
        <f>ROUND($F8*E$10/$F$10,0)</f>
        <v>10542</v>
      </c>
      <c r="F13" s="7">
        <f>SUM(D13:E13)</f>
        <v>23875</v>
      </c>
    </row>
    <row r="14" spans="3:21" x14ac:dyDescent="0.25">
      <c r="C14" s="7" t="s">
        <v>1</v>
      </c>
      <c r="D14" s="7">
        <f>ROUND($F9*D$10/$F$10,0)</f>
        <v>34561</v>
      </c>
      <c r="E14" s="7">
        <f>ROUND($F9*E$10/$F$10,0)</f>
        <v>27324</v>
      </c>
      <c r="F14" s="7">
        <f>SUM(D14:E14)</f>
        <v>61885</v>
      </c>
    </row>
    <row r="15" spans="3:21" x14ac:dyDescent="0.25">
      <c r="C15" s="7" t="s">
        <v>11</v>
      </c>
      <c r="D15" s="8">
        <f>SUM(D13:D14)</f>
        <v>47894</v>
      </c>
      <c r="E15" s="8">
        <f>SUM(E13:E14)</f>
        <v>37866</v>
      </c>
      <c r="F15" s="8">
        <f>SUM(F13:F14)</f>
        <v>85760</v>
      </c>
    </row>
    <row r="17" spans="2:17" ht="17.25" x14ac:dyDescent="0.25">
      <c r="C17" s="4" t="s">
        <v>5</v>
      </c>
      <c r="F17" s="6" t="s">
        <v>10</v>
      </c>
    </row>
    <row r="18" spans="2:17" x14ac:dyDescent="0.25">
      <c r="C18" s="1" t="s">
        <v>6</v>
      </c>
      <c r="D18" s="5">
        <f>_xlfn.CHISQ.TEST(D8:E9,D13:E14)</f>
        <v>2.522971343271648E-224</v>
      </c>
      <c r="E18" s="1" t="s">
        <v>7</v>
      </c>
      <c r="F18" s="6" t="s">
        <v>12</v>
      </c>
    </row>
    <row r="19" spans="2:17" x14ac:dyDescent="0.25">
      <c r="B19" s="20" t="s">
        <v>29</v>
      </c>
      <c r="C19" s="20"/>
      <c r="D19" s="20"/>
      <c r="F19" s="6" t="s">
        <v>13</v>
      </c>
    </row>
    <row r="20" spans="2:17" x14ac:dyDescent="0.25">
      <c r="F20" s="6" t="s">
        <v>14</v>
      </c>
    </row>
    <row r="21" spans="2:17" x14ac:dyDescent="0.25">
      <c r="B21" s="22" t="s">
        <v>26</v>
      </c>
      <c r="C21" s="22"/>
      <c r="D21" s="22"/>
      <c r="E21" s="22"/>
      <c r="F21" s="22"/>
      <c r="G21" s="22"/>
      <c r="H21" s="22"/>
      <c r="I21" s="22"/>
      <c r="J21" s="22"/>
      <c r="K21" s="22"/>
    </row>
    <row r="22" spans="2:17" x14ac:dyDescent="0.25">
      <c r="F22" t="s">
        <v>15</v>
      </c>
      <c r="G22"/>
      <c r="H22"/>
      <c r="I22"/>
      <c r="J22"/>
      <c r="K22"/>
      <c r="L22"/>
      <c r="M22"/>
      <c r="N22"/>
      <c r="O22"/>
      <c r="P22"/>
      <c r="Q22"/>
    </row>
    <row r="23" spans="2:17" x14ac:dyDescent="0.25">
      <c r="F23" t="s">
        <v>16</v>
      </c>
      <c r="G23"/>
      <c r="H23"/>
      <c r="I23"/>
      <c r="J23"/>
      <c r="K23"/>
      <c r="L23"/>
      <c r="M23"/>
      <c r="N23"/>
      <c r="O23"/>
      <c r="P23"/>
      <c r="Q23"/>
    </row>
    <row r="24" spans="2:17" x14ac:dyDescent="0.25">
      <c r="F24" t="s">
        <v>17</v>
      </c>
      <c r="G24"/>
      <c r="H24"/>
      <c r="I24"/>
      <c r="J24"/>
      <c r="K24"/>
      <c r="L24"/>
      <c r="M24"/>
      <c r="N24"/>
      <c r="O24"/>
      <c r="P24"/>
      <c r="Q24"/>
    </row>
    <row r="25" spans="2:17" x14ac:dyDescent="0.25">
      <c r="F25" t="s">
        <v>18</v>
      </c>
      <c r="G25"/>
      <c r="H25"/>
      <c r="I25"/>
      <c r="J25"/>
      <c r="K25"/>
      <c r="L25"/>
      <c r="M25"/>
      <c r="N25"/>
      <c r="O25"/>
      <c r="P25"/>
      <c r="Q25"/>
    </row>
    <row r="26" spans="2:17" x14ac:dyDescent="0.25">
      <c r="F26"/>
      <c r="G26"/>
      <c r="H26"/>
      <c r="I26"/>
      <c r="J26"/>
      <c r="K26"/>
      <c r="L26"/>
      <c r="M26"/>
      <c r="N26"/>
      <c r="O26"/>
      <c r="P26"/>
      <c r="Q26"/>
    </row>
    <row r="27" spans="2:17" x14ac:dyDescent="0.25">
      <c r="C27" s="7"/>
      <c r="D27" s="7" t="s">
        <v>4</v>
      </c>
      <c r="E27" s="7" t="s">
        <v>3</v>
      </c>
      <c r="F27" t="s">
        <v>19</v>
      </c>
      <c r="G27"/>
      <c r="H27"/>
      <c r="I27"/>
      <c r="J27"/>
      <c r="K27"/>
      <c r="L27"/>
      <c r="M27"/>
      <c r="N27"/>
      <c r="O27"/>
      <c r="P27"/>
      <c r="Q27"/>
    </row>
    <row r="28" spans="2:17" x14ac:dyDescent="0.25">
      <c r="C28" s="7" t="s">
        <v>0</v>
      </c>
      <c r="D28" s="11">
        <f>D8/$F8</f>
        <v>0.64573821989528801</v>
      </c>
      <c r="E28" s="12">
        <f>E8/$F8</f>
        <v>0.35426178010471204</v>
      </c>
      <c r="F28" t="s">
        <v>20</v>
      </c>
      <c r="G28"/>
      <c r="H28"/>
      <c r="I28"/>
      <c r="J28"/>
      <c r="K28"/>
      <c r="L28"/>
      <c r="M28"/>
      <c r="N28"/>
      <c r="O28"/>
      <c r="P28"/>
      <c r="Q28"/>
    </row>
    <row r="29" spans="2:17" x14ac:dyDescent="0.25">
      <c r="C29" s="7" t="s">
        <v>1</v>
      </c>
      <c r="D29" s="11">
        <f>D9/$F9</f>
        <v>0.52479599256685783</v>
      </c>
      <c r="E29" s="12">
        <f>E9/$F9</f>
        <v>0.47520400743314212</v>
      </c>
      <c r="F29" t="s">
        <v>21</v>
      </c>
      <c r="G29"/>
      <c r="H29"/>
      <c r="I29"/>
      <c r="J29"/>
      <c r="K29"/>
      <c r="L29"/>
      <c r="M29"/>
      <c r="N29"/>
      <c r="O29"/>
      <c r="P29"/>
      <c r="Q29"/>
    </row>
    <row r="30" spans="2:17" x14ac:dyDescent="0.25">
      <c r="F30" t="s">
        <v>22</v>
      </c>
      <c r="G30"/>
      <c r="H30"/>
      <c r="I30"/>
      <c r="J30"/>
      <c r="K30"/>
      <c r="L30"/>
      <c r="M30"/>
      <c r="N30"/>
      <c r="O30"/>
      <c r="P30"/>
      <c r="Q30"/>
    </row>
    <row r="31" spans="2:17" x14ac:dyDescent="0.25">
      <c r="F31" s="19" t="s">
        <v>23</v>
      </c>
      <c r="G31"/>
      <c r="H31"/>
      <c r="I31"/>
      <c r="J31"/>
      <c r="K31"/>
      <c r="L31"/>
      <c r="M31"/>
      <c r="N31"/>
      <c r="O31"/>
    </row>
    <row r="32" spans="2:17" x14ac:dyDescent="0.25">
      <c r="B32" s="22" t="s">
        <v>27</v>
      </c>
      <c r="C32" s="22"/>
      <c r="D32" s="22"/>
      <c r="E32" s="22"/>
      <c r="F32" s="22"/>
    </row>
    <row r="33" spans="2:3" x14ac:dyDescent="0.25">
      <c r="B33" s="21" t="s">
        <v>28</v>
      </c>
      <c r="C33" s="21"/>
    </row>
  </sheetData>
  <mergeCells count="8">
    <mergeCell ref="B33:C33"/>
    <mergeCell ref="B19:D19"/>
    <mergeCell ref="C6:F6"/>
    <mergeCell ref="C11:F11"/>
    <mergeCell ref="G11:U11"/>
    <mergeCell ref="G12:K12"/>
    <mergeCell ref="B21:K21"/>
    <mergeCell ref="B32:F32"/>
  </mergeCells>
  <pageMargins left="0.7" right="0.7" top="0.75" bottom="0.75" header="0.3" footer="0.3"/>
  <pageSetup paperSize="0" orientation="portrait" horizontalDpi="0" verticalDpi="0" copies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E077E4-88D3-4745-AB08-CE2DE34C8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96813-FE10-47F1-9DDC-BBE848D014B8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customXml/itemProps3.xml><?xml version="1.0" encoding="utf-8"?>
<ds:datastoreItem xmlns:ds="http://schemas.openxmlformats.org/officeDocument/2006/customXml" ds:itemID="{22BB42B5-DE82-41E6-BD96-2C1215938C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Balić</dc:creator>
  <cp:lastModifiedBy>Haris Kordic</cp:lastModifiedBy>
  <dcterms:created xsi:type="dcterms:W3CDTF">2022-05-09T06:53:50Z</dcterms:created>
  <dcterms:modified xsi:type="dcterms:W3CDTF">2022-05-09T10:28:58Z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</Properties>
</file>