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drawings/drawing3.xml" ContentType="application/vnd.openxmlformats-officedocument.drawing+xml"/>
  <Override PartName="/xl/ink/ink29.xml" ContentType="application/inkml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in Dubey\Desktop\IDMA FT\Predictive Modeling_Vipin\9_12\"/>
    </mc:Choice>
  </mc:AlternateContent>
  <xr:revisionPtr revIDLastSave="0" documentId="13_ncr:1_{DC48812B-AA10-4B2E-AA6A-D7D2EEC6A81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irPassengers" sheetId="1" r:id="rId1"/>
    <sheet name="Sheet2" sheetId="3" r:id="rId2"/>
    <sheet name="Sheet1" sheetId="2" r:id="rId3"/>
  </sheets>
  <definedNames>
    <definedName name="_xlchart.v1.0" hidden="1">Sheet1!$B$1</definedName>
    <definedName name="_xlchart.v1.1" hidden="1">Sheet1!$B$2:$B$81</definedName>
    <definedName name="_xlchart.v1.2" hidden="1">Sheet1!$B$1</definedName>
    <definedName name="_xlchart.v1.3" hidden="1">Sheet1!$B$2:$B$81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F5" i="1" l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K9" i="1"/>
  <c r="K11" i="1" s="1"/>
  <c r="K8" i="1"/>
  <c r="K6" i="1"/>
  <c r="F6" i="1" s="1"/>
  <c r="K7" i="1"/>
  <c r="K5" i="1"/>
  <c r="K4" i="1"/>
  <c r="F80" i="1" l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K12" i="1"/>
  <c r="F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K15" i="1" l="1"/>
  <c r="C85" i="1"/>
  <c r="C3" i="1"/>
  <c r="G3" i="1" s="1"/>
  <c r="C7" i="1"/>
  <c r="G7" i="1" s="1"/>
  <c r="C11" i="1"/>
  <c r="G11" i="1" s="1"/>
  <c r="C15" i="1"/>
  <c r="G15" i="1" s="1"/>
  <c r="C19" i="1"/>
  <c r="G19" i="1" s="1"/>
  <c r="C23" i="1"/>
  <c r="G23" i="1" s="1"/>
  <c r="C27" i="1"/>
  <c r="G27" i="1" s="1"/>
  <c r="C31" i="1"/>
  <c r="G31" i="1" s="1"/>
  <c r="C35" i="1"/>
  <c r="G35" i="1" s="1"/>
  <c r="C39" i="1"/>
  <c r="G39" i="1" s="1"/>
  <c r="C43" i="1"/>
  <c r="G43" i="1" s="1"/>
  <c r="C47" i="1"/>
  <c r="G47" i="1" s="1"/>
  <c r="C51" i="1"/>
  <c r="G51" i="1" s="1"/>
  <c r="C55" i="1"/>
  <c r="G55" i="1" s="1"/>
  <c r="C59" i="1"/>
  <c r="G59" i="1" s="1"/>
  <c r="C63" i="1"/>
  <c r="G63" i="1" s="1"/>
  <c r="C67" i="1"/>
  <c r="G67" i="1" s="1"/>
  <c r="C71" i="1"/>
  <c r="G71" i="1" s="1"/>
  <c r="C75" i="1"/>
  <c r="G75" i="1" s="1"/>
  <c r="C79" i="1"/>
  <c r="G79" i="1" s="1"/>
  <c r="C84" i="1"/>
  <c r="C4" i="1"/>
  <c r="G4" i="1" s="1"/>
  <c r="C8" i="1"/>
  <c r="G8" i="1" s="1"/>
  <c r="C12" i="1"/>
  <c r="G12" i="1" s="1"/>
  <c r="C16" i="1"/>
  <c r="G16" i="1" s="1"/>
  <c r="C20" i="1"/>
  <c r="G20" i="1" s="1"/>
  <c r="C24" i="1"/>
  <c r="G24" i="1" s="1"/>
  <c r="C28" i="1"/>
  <c r="G28" i="1" s="1"/>
  <c r="C32" i="1"/>
  <c r="G32" i="1" s="1"/>
  <c r="C36" i="1"/>
  <c r="G36" i="1" s="1"/>
  <c r="C40" i="1"/>
  <c r="G40" i="1" s="1"/>
  <c r="C44" i="1"/>
  <c r="G44" i="1" s="1"/>
  <c r="C48" i="1"/>
  <c r="G48" i="1" s="1"/>
  <c r="C52" i="1"/>
  <c r="G52" i="1" s="1"/>
  <c r="C56" i="1"/>
  <c r="G56" i="1" s="1"/>
  <c r="C60" i="1"/>
  <c r="G60" i="1" s="1"/>
  <c r="C64" i="1"/>
  <c r="G64" i="1" s="1"/>
  <c r="C68" i="1"/>
  <c r="G68" i="1" s="1"/>
  <c r="C72" i="1"/>
  <c r="G72" i="1" s="1"/>
  <c r="C76" i="1"/>
  <c r="G76" i="1" s="1"/>
  <c r="C80" i="1"/>
  <c r="G80" i="1" s="1"/>
  <c r="C5" i="1"/>
  <c r="G5" i="1" s="1"/>
  <c r="C9" i="1"/>
  <c r="G9" i="1" s="1"/>
  <c r="C13" i="1"/>
  <c r="G13" i="1" s="1"/>
  <c r="C17" i="1"/>
  <c r="G17" i="1" s="1"/>
  <c r="C21" i="1"/>
  <c r="G21" i="1" s="1"/>
  <c r="C25" i="1"/>
  <c r="G25" i="1" s="1"/>
  <c r="C29" i="1"/>
  <c r="G29" i="1" s="1"/>
  <c r="C33" i="1"/>
  <c r="G33" i="1" s="1"/>
  <c r="C37" i="1"/>
  <c r="G37" i="1" s="1"/>
  <c r="C41" i="1"/>
  <c r="G41" i="1" s="1"/>
  <c r="C45" i="1"/>
  <c r="G45" i="1" s="1"/>
  <c r="C49" i="1"/>
  <c r="G49" i="1" s="1"/>
  <c r="C53" i="1"/>
  <c r="G53" i="1" s="1"/>
  <c r="C57" i="1"/>
  <c r="G57" i="1" s="1"/>
  <c r="C61" i="1"/>
  <c r="G61" i="1" s="1"/>
  <c r="C65" i="1"/>
  <c r="G65" i="1" s="1"/>
  <c r="C69" i="1"/>
  <c r="G69" i="1" s="1"/>
  <c r="C73" i="1"/>
  <c r="G73" i="1" s="1"/>
  <c r="C77" i="1"/>
  <c r="G77" i="1" s="1"/>
  <c r="C81" i="1"/>
  <c r="G81" i="1" s="1"/>
  <c r="C10" i="1"/>
  <c r="G10" i="1" s="1"/>
  <c r="C26" i="1"/>
  <c r="G26" i="1" s="1"/>
  <c r="C42" i="1"/>
  <c r="G42" i="1" s="1"/>
  <c r="C58" i="1"/>
  <c r="G58" i="1" s="1"/>
  <c r="C74" i="1"/>
  <c r="G74" i="1" s="1"/>
  <c r="C14" i="1"/>
  <c r="G14" i="1" s="1"/>
  <c r="C30" i="1"/>
  <c r="G30" i="1" s="1"/>
  <c r="C46" i="1"/>
  <c r="G46" i="1" s="1"/>
  <c r="C62" i="1"/>
  <c r="G62" i="1" s="1"/>
  <c r="C78" i="1"/>
  <c r="G78" i="1" s="1"/>
  <c r="C22" i="1"/>
  <c r="G22" i="1" s="1"/>
  <c r="C54" i="1"/>
  <c r="G54" i="1" s="1"/>
  <c r="C70" i="1"/>
  <c r="G70" i="1" s="1"/>
  <c r="C18" i="1"/>
  <c r="G18" i="1" s="1"/>
  <c r="C34" i="1"/>
  <c r="G34" i="1" s="1"/>
  <c r="C50" i="1"/>
  <c r="G50" i="1" s="1"/>
  <c r="C66" i="1"/>
  <c r="G66" i="1" s="1"/>
  <c r="C2" i="1"/>
  <c r="C6" i="1"/>
  <c r="G6" i="1" s="1"/>
  <c r="C38" i="1"/>
  <c r="G38" i="1" s="1"/>
  <c r="G2" i="1" l="1"/>
  <c r="K22" i="1" s="1"/>
  <c r="K23" i="1" s="1"/>
  <c r="D2" i="1"/>
  <c r="E2" i="1" s="1"/>
  <c r="K14" i="1" l="1"/>
  <c r="K13" i="1"/>
  <c r="K24" i="1" l="1"/>
  <c r="K25" i="1" s="1"/>
  <c r="K26" i="1" s="1"/>
  <c r="K17" i="1"/>
  <c r="K18" i="1" s="1"/>
  <c r="K19" i="1" s="1"/>
  <c r="K20" i="1" s="1"/>
  <c r="K16" i="1"/>
</calcChain>
</file>

<file path=xl/sharedStrings.xml><?xml version="1.0" encoding="utf-8"?>
<sst xmlns="http://schemas.openxmlformats.org/spreadsheetml/2006/main" count="79" uniqueCount="70">
  <si>
    <t>Passengers (y)</t>
  </si>
  <si>
    <t>Promotion_Budget (x)</t>
  </si>
  <si>
    <t>Predicted_Y (Y_Hat)</t>
  </si>
  <si>
    <t>Error</t>
  </si>
  <si>
    <t>Error^2</t>
  </si>
  <si>
    <t>(y - y_bar)^2</t>
  </si>
  <si>
    <t>(Y_hat - Y_bar)^2</t>
  </si>
  <si>
    <t>Dependent Variable Y</t>
  </si>
  <si>
    <t>Predictor Variable X</t>
  </si>
  <si>
    <t>No of Observation we have</t>
  </si>
  <si>
    <t>Mean X</t>
  </si>
  <si>
    <t>Mean Y</t>
  </si>
  <si>
    <t>Standard Deviation X</t>
  </si>
  <si>
    <t>Standard Deviation Y</t>
  </si>
  <si>
    <t>Model Parameters</t>
  </si>
  <si>
    <t>b1_hat</t>
  </si>
  <si>
    <t>b0_hat</t>
  </si>
  <si>
    <t>SSE</t>
  </si>
  <si>
    <t>RMSE</t>
  </si>
  <si>
    <t>SST</t>
  </si>
  <si>
    <t>Coefficient of Determination</t>
  </si>
  <si>
    <t>R_Squared</t>
  </si>
  <si>
    <t>Standard Error of Estimates</t>
  </si>
  <si>
    <t>Standard Error of b1_hat</t>
  </si>
  <si>
    <t>Testing individual variable</t>
  </si>
  <si>
    <t>t-statistic</t>
  </si>
  <si>
    <t>P-Value (t)</t>
  </si>
  <si>
    <t>k (no. of independent var. in the model)</t>
  </si>
  <si>
    <t>SSR</t>
  </si>
  <si>
    <t>MS(Reg)</t>
  </si>
  <si>
    <t>MS(Err)</t>
  </si>
  <si>
    <t>Testing Overall Model 
(ANOVA)</t>
  </si>
  <si>
    <t>P-value (F)</t>
  </si>
  <si>
    <t>Fitted Regression Model is:</t>
  </si>
  <si>
    <t>Passengers = 1259.605 + 0.0695*Promotional_Budget</t>
  </si>
  <si>
    <t>?</t>
  </si>
  <si>
    <t>To predict no. of passengers when promotional budget is 550000 and 600000</t>
  </si>
  <si>
    <t>Correlation Coefficient</t>
  </si>
  <si>
    <t>F-statistic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</si>
  <si>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</si>
  <si>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</si>
  <si>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</si>
  <si>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</si>
  <si>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</si>
  <si>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</si>
  <si>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</si>
  <si>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</si>
  <si>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</si>
  <si>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</si>
  <si>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</si>
  <si>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</si>
  <si>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</si>
  <si>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</si>
  <si>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</si>
  <si>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</si>
  <si>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</si>
  <si>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</si>
  <si>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</si>
  <si>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</si>
  <si>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</si>
  <si>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</si>
  <si>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</si>
  <si>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</si>
  <si>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</si>
  <si>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</si>
  <si>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Passengers (y)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</si>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</sst>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0" fillId="0" borderId="0" xfId="0" applyAlignment="1">
      <alignment horizontal="left"/>
    </xf>
    <xf numFmtId="0" fontId="16" fillId="0" borderId="10" xfId="0" applyFont="1" applyBorder="1"/>
    <xf numFmtId="0" fontId="16" fillId="0" borderId="10" xfId="0" applyNumberFormat="1" applyFont="1" applyBorder="1"/>
    <xf numFmtId="11" fontId="16" fillId="0" borderId="10" xfId="0" applyNumberFormat="1" applyFont="1" applyBorder="1"/>
    <xf numFmtId="0" fontId="13" fillId="7" borderId="7" xfId="13"/>
    <xf numFmtId="0" fontId="14" fillId="0" borderId="10" xfId="0" applyFont="1" applyBorder="1"/>
    <xf numFmtId="1" fontId="0" fillId="0" borderId="10" xfId="0" applyNumberFormat="1" applyBorder="1"/>
    <xf numFmtId="0" fontId="16" fillId="33" borderId="0" xfId="0" applyFont="1" applyFill="1" applyAlignment="1"/>
    <xf numFmtId="0" fontId="16" fillId="33" borderId="0" xfId="0" applyFont="1" applyFill="1"/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33" borderId="10" xfId="0" applyFill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Fill="1" applyBorder="1" applyAlignment="1"/>
    <xf numFmtId="0" fontId="0" fillId="0" borderId="14" xfId="0" applyFill="1" applyBorder="1" applyAlignment="1"/>
    <xf numFmtId="0" fontId="18" fillId="0" borderId="15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AirPassengers!$B$1</c:f>
              <c:strCache>
                <c:ptCount val="1"/>
                <c:pt idx="0">
                  <c:v>Promotion_Budget 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AirPassengers!$A$2:$A$81</c:f>
              <c:numCache>
                <c:formatCode>General</c:formatCode>
                <c:ptCount val="80"/>
                <c:pt idx="0">
                  <c:v>37824</c:v>
                </c:pt>
                <c:pt idx="1">
                  <c:v>43936</c:v>
                </c:pt>
                <c:pt idx="2">
                  <c:v>42896</c:v>
                </c:pt>
                <c:pt idx="3">
                  <c:v>35792</c:v>
                </c:pt>
                <c:pt idx="4">
                  <c:v>38624</c:v>
                </c:pt>
                <c:pt idx="5">
                  <c:v>35744</c:v>
                </c:pt>
                <c:pt idx="6">
                  <c:v>40752</c:v>
                </c:pt>
                <c:pt idx="7">
                  <c:v>34592</c:v>
                </c:pt>
                <c:pt idx="8">
                  <c:v>35136</c:v>
                </c:pt>
                <c:pt idx="9">
                  <c:v>43328</c:v>
                </c:pt>
                <c:pt idx="10">
                  <c:v>34960</c:v>
                </c:pt>
                <c:pt idx="11">
                  <c:v>44464</c:v>
                </c:pt>
                <c:pt idx="12">
                  <c:v>36464</c:v>
                </c:pt>
                <c:pt idx="13">
                  <c:v>44464</c:v>
                </c:pt>
                <c:pt idx="14">
                  <c:v>51888</c:v>
                </c:pt>
                <c:pt idx="15">
                  <c:v>36800</c:v>
                </c:pt>
                <c:pt idx="16">
                  <c:v>48688</c:v>
                </c:pt>
                <c:pt idx="17">
                  <c:v>37456</c:v>
                </c:pt>
                <c:pt idx="18">
                  <c:v>44800</c:v>
                </c:pt>
                <c:pt idx="19">
                  <c:v>56032</c:v>
                </c:pt>
                <c:pt idx="20">
                  <c:v>58800</c:v>
                </c:pt>
                <c:pt idx="21">
                  <c:v>57440</c:v>
                </c:pt>
                <c:pt idx="22">
                  <c:v>32752</c:v>
                </c:pt>
                <c:pt idx="23">
                  <c:v>43424</c:v>
                </c:pt>
                <c:pt idx="24">
                  <c:v>45968</c:v>
                </c:pt>
                <c:pt idx="25">
                  <c:v>38816</c:v>
                </c:pt>
                <c:pt idx="26">
                  <c:v>35168</c:v>
                </c:pt>
                <c:pt idx="27">
                  <c:v>34496</c:v>
                </c:pt>
                <c:pt idx="28">
                  <c:v>34208</c:v>
                </c:pt>
                <c:pt idx="29">
                  <c:v>44320</c:v>
                </c:pt>
                <c:pt idx="30">
                  <c:v>36800</c:v>
                </c:pt>
                <c:pt idx="31">
                  <c:v>47936</c:v>
                </c:pt>
                <c:pt idx="32">
                  <c:v>46000</c:v>
                </c:pt>
                <c:pt idx="33">
                  <c:v>32752</c:v>
                </c:pt>
                <c:pt idx="34">
                  <c:v>35520</c:v>
                </c:pt>
                <c:pt idx="35">
                  <c:v>43200</c:v>
                </c:pt>
                <c:pt idx="36">
                  <c:v>46352</c:v>
                </c:pt>
                <c:pt idx="37">
                  <c:v>42880</c:v>
                </c:pt>
                <c:pt idx="38">
                  <c:v>36304</c:v>
                </c:pt>
                <c:pt idx="39">
                  <c:v>37600</c:v>
                </c:pt>
                <c:pt idx="40">
                  <c:v>46960</c:v>
                </c:pt>
                <c:pt idx="41">
                  <c:v>45376</c:v>
                </c:pt>
                <c:pt idx="42">
                  <c:v>30432</c:v>
                </c:pt>
                <c:pt idx="43">
                  <c:v>28896</c:v>
                </c:pt>
                <c:pt idx="44">
                  <c:v>32272</c:v>
                </c:pt>
                <c:pt idx="45">
                  <c:v>37936</c:v>
                </c:pt>
                <c:pt idx="46">
                  <c:v>33408</c:v>
                </c:pt>
                <c:pt idx="47">
                  <c:v>43088</c:v>
                </c:pt>
                <c:pt idx="48">
                  <c:v>40272</c:v>
                </c:pt>
                <c:pt idx="49">
                  <c:v>40464</c:v>
                </c:pt>
                <c:pt idx="50">
                  <c:v>43728</c:v>
                </c:pt>
                <c:pt idx="51">
                  <c:v>47040</c:v>
                </c:pt>
                <c:pt idx="52">
                  <c:v>34512</c:v>
                </c:pt>
                <c:pt idx="53">
                  <c:v>57600</c:v>
                </c:pt>
                <c:pt idx="54">
                  <c:v>36064</c:v>
                </c:pt>
                <c:pt idx="55">
                  <c:v>49392</c:v>
                </c:pt>
                <c:pt idx="56">
                  <c:v>42378</c:v>
                </c:pt>
                <c:pt idx="57">
                  <c:v>38584</c:v>
                </c:pt>
                <c:pt idx="58">
                  <c:v>28700</c:v>
                </c:pt>
                <c:pt idx="59">
                  <c:v>55160</c:v>
                </c:pt>
                <c:pt idx="60">
                  <c:v>52472</c:v>
                </c:pt>
                <c:pt idx="61">
                  <c:v>54474</c:v>
                </c:pt>
                <c:pt idx="62">
                  <c:v>54222</c:v>
                </c:pt>
                <c:pt idx="63">
                  <c:v>73444</c:v>
                </c:pt>
                <c:pt idx="64">
                  <c:v>67130</c:v>
                </c:pt>
                <c:pt idx="65">
                  <c:v>39984</c:v>
                </c:pt>
                <c:pt idx="66">
                  <c:v>41972</c:v>
                </c:pt>
                <c:pt idx="67">
                  <c:v>43722</c:v>
                </c:pt>
                <c:pt idx="68">
                  <c:v>76972</c:v>
                </c:pt>
                <c:pt idx="69">
                  <c:v>58156</c:v>
                </c:pt>
                <c:pt idx="70">
                  <c:v>52304</c:v>
                </c:pt>
                <c:pt idx="71">
                  <c:v>76524</c:v>
                </c:pt>
                <c:pt idx="72">
                  <c:v>60620</c:v>
                </c:pt>
                <c:pt idx="73">
                  <c:v>32018</c:v>
                </c:pt>
                <c:pt idx="74">
                  <c:v>51814</c:v>
                </c:pt>
                <c:pt idx="75">
                  <c:v>66934</c:v>
                </c:pt>
                <c:pt idx="76">
                  <c:v>81228</c:v>
                </c:pt>
                <c:pt idx="77">
                  <c:v>43288</c:v>
                </c:pt>
                <c:pt idx="78">
                  <c:v>43834</c:v>
                </c:pt>
                <c:pt idx="79">
                  <c:v>40852</c:v>
                </c:pt>
              </c:numCache>
            </c:numRef>
          </c:xVal>
          <c:yVal>
            <c:numRef>
              <c:f>AirPassengers!$B$2:$B$81</c:f>
              <c:numCache>
                <c:formatCode>General</c:formatCode>
                <c:ptCount val="80"/>
                <c:pt idx="0">
                  <c:v>517356</c:v>
                </c:pt>
                <c:pt idx="1">
                  <c:v>646086</c:v>
                </c:pt>
                <c:pt idx="2">
                  <c:v>638330</c:v>
                </c:pt>
                <c:pt idx="3">
                  <c:v>506492</c:v>
                </c:pt>
                <c:pt idx="4">
                  <c:v>609658</c:v>
                </c:pt>
                <c:pt idx="5">
                  <c:v>476084</c:v>
                </c:pt>
                <c:pt idx="6">
                  <c:v>635978</c:v>
                </c:pt>
                <c:pt idx="7">
                  <c:v>495152</c:v>
                </c:pt>
                <c:pt idx="8">
                  <c:v>429800</c:v>
                </c:pt>
                <c:pt idx="9">
                  <c:v>613326</c:v>
                </c:pt>
                <c:pt idx="10">
                  <c:v>492758</c:v>
                </c:pt>
                <c:pt idx="11">
                  <c:v>600726</c:v>
                </c:pt>
                <c:pt idx="12">
                  <c:v>456960</c:v>
                </c:pt>
                <c:pt idx="13">
                  <c:v>586096</c:v>
                </c:pt>
                <c:pt idx="14">
                  <c:v>704802</c:v>
                </c:pt>
                <c:pt idx="15">
                  <c:v>536970</c:v>
                </c:pt>
                <c:pt idx="16">
                  <c:v>742308</c:v>
                </c:pt>
                <c:pt idx="17">
                  <c:v>500234</c:v>
                </c:pt>
                <c:pt idx="18">
                  <c:v>570682</c:v>
                </c:pt>
                <c:pt idx="19">
                  <c:v>826420</c:v>
                </c:pt>
                <c:pt idx="20">
                  <c:v>761040</c:v>
                </c:pt>
                <c:pt idx="21">
                  <c:v>753466</c:v>
                </c:pt>
                <c:pt idx="22">
                  <c:v>502712</c:v>
                </c:pt>
                <c:pt idx="23">
                  <c:v>653856</c:v>
                </c:pt>
                <c:pt idx="24">
                  <c:v>706748</c:v>
                </c:pt>
                <c:pt idx="25">
                  <c:v>532602</c:v>
                </c:pt>
                <c:pt idx="26">
                  <c:v>518070</c:v>
                </c:pt>
                <c:pt idx="27">
                  <c:v>539378</c:v>
                </c:pt>
                <c:pt idx="28">
                  <c:v>414120</c:v>
                </c:pt>
                <c:pt idx="29">
                  <c:v>653338</c:v>
                </c:pt>
                <c:pt idx="30">
                  <c:v>472178</c:v>
                </c:pt>
                <c:pt idx="31">
                  <c:v>620088</c:v>
                </c:pt>
                <c:pt idx="32">
                  <c:v>686602</c:v>
                </c:pt>
                <c:pt idx="33">
                  <c:v>524790</c:v>
                </c:pt>
                <c:pt idx="34">
                  <c:v>550018</c:v>
                </c:pt>
                <c:pt idx="35">
                  <c:v>563500</c:v>
                </c:pt>
                <c:pt idx="36">
                  <c:v>641186</c:v>
                </c:pt>
                <c:pt idx="37">
                  <c:v>571746</c:v>
                </c:pt>
                <c:pt idx="38">
                  <c:v>465472</c:v>
                </c:pt>
                <c:pt idx="39">
                  <c:v>595112</c:v>
                </c:pt>
                <c:pt idx="40">
                  <c:v>672280</c:v>
                </c:pt>
                <c:pt idx="41">
                  <c:v>574840</c:v>
                </c:pt>
                <c:pt idx="42">
                  <c:v>373954</c:v>
                </c:pt>
                <c:pt idx="43">
                  <c:v>365680</c:v>
                </c:pt>
                <c:pt idx="44">
                  <c:v>416374</c:v>
                </c:pt>
                <c:pt idx="45">
                  <c:v>511546</c:v>
                </c:pt>
                <c:pt idx="46">
                  <c:v>486962</c:v>
                </c:pt>
                <c:pt idx="47">
                  <c:v>658714</c:v>
                </c:pt>
                <c:pt idx="48">
                  <c:v>631288</c:v>
                </c:pt>
                <c:pt idx="49">
                  <c:v>573258</c:v>
                </c:pt>
                <c:pt idx="50">
                  <c:v>590492</c:v>
                </c:pt>
                <c:pt idx="51">
                  <c:v>694568</c:v>
                </c:pt>
                <c:pt idx="52">
                  <c:v>493444</c:v>
                </c:pt>
                <c:pt idx="53">
                  <c:v>781718</c:v>
                </c:pt>
                <c:pt idx="54">
                  <c:v>526162</c:v>
                </c:pt>
                <c:pt idx="55">
                  <c:v>707070</c:v>
                </c:pt>
                <c:pt idx="56">
                  <c:v>545510</c:v>
                </c:pt>
                <c:pt idx="57">
                  <c:v>555170</c:v>
                </c:pt>
                <c:pt idx="58">
                  <c:v>405916</c:v>
                </c:pt>
                <c:pt idx="59">
                  <c:v>738794</c:v>
                </c:pt>
                <c:pt idx="60">
                  <c:v>666778</c:v>
                </c:pt>
                <c:pt idx="61">
                  <c:v>715498</c:v>
                </c:pt>
                <c:pt idx="62">
                  <c:v>754418</c:v>
                </c:pt>
                <c:pt idx="63">
                  <c:v>1012130</c:v>
                </c:pt>
                <c:pt idx="64">
                  <c:v>1003002</c:v>
                </c:pt>
                <c:pt idx="65">
                  <c:v>589526</c:v>
                </c:pt>
                <c:pt idx="66">
                  <c:v>550872</c:v>
                </c:pt>
                <c:pt idx="67">
                  <c:v>652680</c:v>
                </c:pt>
                <c:pt idx="68">
                  <c:v>1041796</c:v>
                </c:pt>
                <c:pt idx="69">
                  <c:v>881818</c:v>
                </c:pt>
                <c:pt idx="70">
                  <c:v>679938</c:v>
                </c:pt>
                <c:pt idx="71">
                  <c:v>1024450</c:v>
                </c:pt>
                <c:pt idx="72">
                  <c:v>844578</c:v>
                </c:pt>
                <c:pt idx="73">
                  <c:v>445424</c:v>
                </c:pt>
                <c:pt idx="74">
                  <c:v>669144</c:v>
                </c:pt>
                <c:pt idx="75">
                  <c:v>927696</c:v>
                </c:pt>
                <c:pt idx="76">
                  <c:v>1108254</c:v>
                </c:pt>
                <c:pt idx="77">
                  <c:v>638162</c:v>
                </c:pt>
                <c:pt idx="78">
                  <c:v>636636</c:v>
                </c:pt>
                <c:pt idx="79">
                  <c:v>575008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1-49FB-9133-C4ED33048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81103"/>
        <c:axId val="556370287"/>
      </c:scatterChart>
      <c:valAx>
        <c:axId val="55638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70287"/>
        <c:crosses val="autoZero"/>
        <c:crossBetween val="midCat"/>
      </c:valAx>
      <c:valAx>
        <c:axId val="55637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Promotion_Budget (x)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Sheet1!$A$2:$A$81</c:f>
              <c:numCache>
                <c:formatCode>General</c:formatCode>
                <c:ptCount val="80"/>
                <c:pt idx="0">
                  <c:v>517356</c:v>
                </c:pt>
                <c:pt idx="1">
                  <c:v>646086</c:v>
                </c:pt>
                <c:pt idx="2">
                  <c:v>638330</c:v>
                </c:pt>
                <c:pt idx="3">
                  <c:v>506492</c:v>
                </c:pt>
                <c:pt idx="4">
                  <c:v>609658</c:v>
                </c:pt>
                <c:pt idx="5">
                  <c:v>476084</c:v>
                </c:pt>
                <c:pt idx="6">
                  <c:v>635978</c:v>
                </c:pt>
                <c:pt idx="7">
                  <c:v>495152</c:v>
                </c:pt>
                <c:pt idx="8">
                  <c:v>429800</c:v>
                </c:pt>
                <c:pt idx="9">
                  <c:v>613326</c:v>
                </c:pt>
                <c:pt idx="10">
                  <c:v>492758</c:v>
                </c:pt>
                <c:pt idx="11">
                  <c:v>600726</c:v>
                </c:pt>
                <c:pt idx="12">
                  <c:v>456960</c:v>
                </c:pt>
                <c:pt idx="13">
                  <c:v>586096</c:v>
                </c:pt>
                <c:pt idx="14">
                  <c:v>704802</c:v>
                </c:pt>
                <c:pt idx="15">
                  <c:v>536970</c:v>
                </c:pt>
                <c:pt idx="16">
                  <c:v>742308</c:v>
                </c:pt>
                <c:pt idx="17">
                  <c:v>500234</c:v>
                </c:pt>
                <c:pt idx="18">
                  <c:v>570682</c:v>
                </c:pt>
                <c:pt idx="19">
                  <c:v>826420</c:v>
                </c:pt>
                <c:pt idx="20">
                  <c:v>761040</c:v>
                </c:pt>
                <c:pt idx="21">
                  <c:v>753466</c:v>
                </c:pt>
                <c:pt idx="22">
                  <c:v>502712</c:v>
                </c:pt>
                <c:pt idx="23">
                  <c:v>653856</c:v>
                </c:pt>
                <c:pt idx="24">
                  <c:v>706748</c:v>
                </c:pt>
                <c:pt idx="25">
                  <c:v>532602</c:v>
                </c:pt>
                <c:pt idx="26">
                  <c:v>518070</c:v>
                </c:pt>
                <c:pt idx="27">
                  <c:v>539378</c:v>
                </c:pt>
                <c:pt idx="28">
                  <c:v>414120</c:v>
                </c:pt>
                <c:pt idx="29">
                  <c:v>653338</c:v>
                </c:pt>
                <c:pt idx="30">
                  <c:v>472178</c:v>
                </c:pt>
                <c:pt idx="31">
                  <c:v>620088</c:v>
                </c:pt>
                <c:pt idx="32">
                  <c:v>686602</c:v>
                </c:pt>
                <c:pt idx="33">
                  <c:v>524790</c:v>
                </c:pt>
                <c:pt idx="34">
                  <c:v>550018</c:v>
                </c:pt>
                <c:pt idx="35">
                  <c:v>563500</c:v>
                </c:pt>
                <c:pt idx="36">
                  <c:v>641186</c:v>
                </c:pt>
                <c:pt idx="37">
                  <c:v>571746</c:v>
                </c:pt>
                <c:pt idx="38">
                  <c:v>465472</c:v>
                </c:pt>
                <c:pt idx="39">
                  <c:v>595112</c:v>
                </c:pt>
                <c:pt idx="40">
                  <c:v>672280</c:v>
                </c:pt>
                <c:pt idx="41">
                  <c:v>574840</c:v>
                </c:pt>
                <c:pt idx="42">
                  <c:v>373954</c:v>
                </c:pt>
                <c:pt idx="43">
                  <c:v>365680</c:v>
                </c:pt>
                <c:pt idx="44">
                  <c:v>416374</c:v>
                </c:pt>
                <c:pt idx="45">
                  <c:v>511546</c:v>
                </c:pt>
                <c:pt idx="46">
                  <c:v>486962</c:v>
                </c:pt>
                <c:pt idx="47">
                  <c:v>658714</c:v>
                </c:pt>
                <c:pt idx="48">
                  <c:v>631288</c:v>
                </c:pt>
                <c:pt idx="49">
                  <c:v>573258</c:v>
                </c:pt>
                <c:pt idx="50">
                  <c:v>590492</c:v>
                </c:pt>
                <c:pt idx="51">
                  <c:v>694568</c:v>
                </c:pt>
                <c:pt idx="52">
                  <c:v>493444</c:v>
                </c:pt>
                <c:pt idx="53">
                  <c:v>781718</c:v>
                </c:pt>
                <c:pt idx="54">
                  <c:v>526162</c:v>
                </c:pt>
                <c:pt idx="55">
                  <c:v>707070</c:v>
                </c:pt>
                <c:pt idx="56">
                  <c:v>545510</c:v>
                </c:pt>
                <c:pt idx="57">
                  <c:v>555170</c:v>
                </c:pt>
                <c:pt idx="58">
                  <c:v>405916</c:v>
                </c:pt>
                <c:pt idx="59">
                  <c:v>738794</c:v>
                </c:pt>
                <c:pt idx="60">
                  <c:v>666778</c:v>
                </c:pt>
                <c:pt idx="61">
                  <c:v>715498</c:v>
                </c:pt>
                <c:pt idx="62">
                  <c:v>754418</c:v>
                </c:pt>
                <c:pt idx="63">
                  <c:v>1012130</c:v>
                </c:pt>
                <c:pt idx="64">
                  <c:v>1003002</c:v>
                </c:pt>
                <c:pt idx="65">
                  <c:v>589526</c:v>
                </c:pt>
                <c:pt idx="66">
                  <c:v>550872</c:v>
                </c:pt>
                <c:pt idx="67">
                  <c:v>652680</c:v>
                </c:pt>
                <c:pt idx="68">
                  <c:v>1041796</c:v>
                </c:pt>
                <c:pt idx="69">
                  <c:v>881818</c:v>
                </c:pt>
                <c:pt idx="70">
                  <c:v>679938</c:v>
                </c:pt>
                <c:pt idx="71">
                  <c:v>1024450</c:v>
                </c:pt>
                <c:pt idx="72">
                  <c:v>844578</c:v>
                </c:pt>
                <c:pt idx="73">
                  <c:v>445424</c:v>
                </c:pt>
                <c:pt idx="74">
                  <c:v>669144</c:v>
                </c:pt>
                <c:pt idx="75">
                  <c:v>927696</c:v>
                </c:pt>
                <c:pt idx="76">
                  <c:v>1108254</c:v>
                </c:pt>
                <c:pt idx="77">
                  <c:v>638162</c:v>
                </c:pt>
                <c:pt idx="78">
                  <c:v>636636</c:v>
                </c:pt>
                <c:pt idx="79">
                  <c:v>575008</c:v>
                </c:pt>
              </c:numCache>
            </c:numRef>
          </c:xVal>
          <c:yVal>
            <c:numRef>
              <c:f>Sheet2!$C$25:$C$104</c:f>
              <c:numCache>
                <c:formatCode>General</c:formatCode>
                <c:ptCount val="80"/>
                <c:pt idx="0">
                  <c:v>592.79430579354084</c:v>
                </c:pt>
                <c:pt idx="1">
                  <c:v>-2245.7620814148977</c:v>
                </c:pt>
                <c:pt idx="2">
                  <c:v>-2746.4898423160994</c:v>
                </c:pt>
                <c:pt idx="3">
                  <c:v>-683.83519323052315</c:v>
                </c:pt>
                <c:pt idx="4">
                  <c:v>-5024.9347057198102</c:v>
                </c:pt>
                <c:pt idx="5">
                  <c:v>1382.423477026874</c:v>
                </c:pt>
                <c:pt idx="6">
                  <c:v>-4726.9560225171881</c:v>
                </c:pt>
                <c:pt idx="7">
                  <c:v>-1095.368562057185</c:v>
                </c:pt>
                <c:pt idx="8">
                  <c:v>3992.5354309269351</c:v>
                </c:pt>
                <c:pt idx="9">
                  <c:v>-575.96959135858924</c:v>
                </c:pt>
                <c:pt idx="10">
                  <c:v>-560.91449547615048</c:v>
                </c:pt>
                <c:pt idx="11">
                  <c:v>1436.1044432784474</c:v>
                </c:pt>
                <c:pt idx="12">
                  <c:v>3432.1091784870951</c:v>
                </c:pt>
                <c:pt idx="13">
                  <c:v>2453.323739051455</c:v>
                </c:pt>
                <c:pt idx="14">
                  <c:v>1623.7329171764868</c:v>
                </c:pt>
                <c:pt idx="15">
                  <c:v>-1794.9609414581209</c:v>
                </c:pt>
                <c:pt idx="16">
                  <c:v>-4184.0474592597748</c:v>
                </c:pt>
                <c:pt idx="17">
                  <c:v>1415.2815773058755</c:v>
                </c:pt>
                <c:pt idx="18">
                  <c:v>3861.0543080907737</c:v>
                </c:pt>
                <c:pt idx="19">
                  <c:v>-2688.3283482590487</c:v>
                </c:pt>
                <c:pt idx="20">
                  <c:v>4625.5224759131597</c:v>
                </c:pt>
                <c:pt idx="21">
                  <c:v>3792.1403122894262</c:v>
                </c:pt>
                <c:pt idx="22">
                  <c:v>-3461.0129828394129</c:v>
                </c:pt>
                <c:pt idx="23">
                  <c:v>-3298.0077361077419</c:v>
                </c:pt>
                <c:pt idx="24">
                  <c:v>-4431.5718503952376</c:v>
                </c:pt>
                <c:pt idx="25">
                  <c:v>524.74472388272261</c:v>
                </c:pt>
                <c:pt idx="26">
                  <c:v>-2112.8498895025623</c:v>
                </c:pt>
                <c:pt idx="27">
                  <c:v>-4266.3884236332015</c:v>
                </c:pt>
                <c:pt idx="28">
                  <c:v>4154.7608962530321</c:v>
                </c:pt>
                <c:pt idx="29">
                  <c:v>-2365.9913591282166</c:v>
                </c:pt>
                <c:pt idx="30">
                  <c:v>2710.0064277643542</c:v>
                </c:pt>
                <c:pt idx="31">
                  <c:v>3561.8706767195254</c:v>
                </c:pt>
                <c:pt idx="32">
                  <c:v>-2998.8268105700117</c:v>
                </c:pt>
                <c:pt idx="33">
                  <c:v>-4996.0893746423171</c:v>
                </c:pt>
                <c:pt idx="34">
                  <c:v>-3982.1842751044824</c:v>
                </c:pt>
                <c:pt idx="35">
                  <c:v>2760.4165078338847</c:v>
                </c:pt>
                <c:pt idx="36">
                  <c:v>510.93337649950263</c:v>
                </c:pt>
                <c:pt idx="37">
                  <c:v>1867.0747229436456</c:v>
                </c:pt>
                <c:pt idx="38">
                  <c:v>2680.2724973100703</c:v>
                </c:pt>
                <c:pt idx="39">
                  <c:v>-5037.5559035110491</c:v>
                </c:pt>
                <c:pt idx="40">
                  <c:v>-1043.0226578659058</c:v>
                </c:pt>
                <c:pt idx="41">
                  <c:v>4147.9498766605466</c:v>
                </c:pt>
                <c:pt idx="42">
                  <c:v>3171.4902355571103</c:v>
                </c:pt>
                <c:pt idx="43">
                  <c:v>2210.7788516354376</c:v>
                </c:pt>
                <c:pt idx="44">
                  <c:v>2062.0409856124061</c:v>
                </c:pt>
                <c:pt idx="45">
                  <c:v>1108.7617773206221</c:v>
                </c:pt>
                <c:pt idx="46">
                  <c:v>-1709.9204395431079</c:v>
                </c:pt>
                <c:pt idx="47">
                  <c:v>-3971.7829472400263</c:v>
                </c:pt>
                <c:pt idx="48">
                  <c:v>-4880.8617985133969</c:v>
                </c:pt>
                <c:pt idx="49">
                  <c:v>-654.05416121279995</c:v>
                </c:pt>
                <c:pt idx="50">
                  <c:v>1411.6712425225342</c:v>
                </c:pt>
                <c:pt idx="51">
                  <c:v>-2512.7002835794265</c:v>
                </c:pt>
                <c:pt idx="52">
                  <c:v>-1056.6118595841617</c:v>
                </c:pt>
                <c:pt idx="53">
                  <c:v>1987.7876435143698</c:v>
                </c:pt>
                <c:pt idx="54">
                  <c:v>-1779.4841028583469</c:v>
                </c:pt>
                <c:pt idx="55">
                  <c:v>-1029.9604090581779</c:v>
                </c:pt>
                <c:pt idx="56">
                  <c:v>3189.2555461767697</c:v>
                </c:pt>
                <c:pt idx="57">
                  <c:v>-1276.4012137116224</c:v>
                </c:pt>
                <c:pt idx="58">
                  <c:v>-782.81756563884846</c:v>
                </c:pt>
                <c:pt idx="59">
                  <c:v>2532.2798548445571</c:v>
                </c:pt>
                <c:pt idx="60">
                  <c:v>4851.5296705922665</c:v>
                </c:pt>
                <c:pt idx="61">
                  <c:v>3466.0434033290439</c:v>
                </c:pt>
                <c:pt idx="62">
                  <c:v>507.94805189462932</c:v>
                </c:pt>
                <c:pt idx="63">
                  <c:v>1811.3137967850198</c:v>
                </c:pt>
                <c:pt idx="64">
                  <c:v>-3868.0192359001667</c:v>
                </c:pt>
                <c:pt idx="65">
                  <c:v>-2265.163081488623</c:v>
                </c:pt>
                <c:pt idx="66">
                  <c:v>2410.437373659006</c:v>
                </c:pt>
                <c:pt idx="67">
                  <c:v>-2918.2408262082827</c:v>
                </c:pt>
                <c:pt idx="68">
                  <c:v>3276.6461530117958</c:v>
                </c:pt>
                <c:pt idx="69">
                  <c:v>-4416.1338538799027</c:v>
                </c:pt>
                <c:pt idx="70">
                  <c:v>3768.5190121935811</c:v>
                </c:pt>
                <c:pt idx="71">
                  <c:v>4034.7080740287784</c:v>
                </c:pt>
                <c:pt idx="72">
                  <c:v>637.15162626957317</c:v>
                </c:pt>
                <c:pt idx="73">
                  <c:v>-211.79637202299637</c:v>
                </c:pt>
                <c:pt idx="74">
                  <c:v>4029.0224351993165</c:v>
                </c:pt>
                <c:pt idx="75">
                  <c:v>1171.9832444472268</c:v>
                </c:pt>
                <c:pt idx="76">
                  <c:v>2911.842328098428</c:v>
                </c:pt>
                <c:pt idx="77">
                  <c:v>-2342.8088551876062</c:v>
                </c:pt>
                <c:pt idx="78">
                  <c:v>-1690.706555437122</c:v>
                </c:pt>
                <c:pt idx="79">
                  <c:v>-387.73111046794656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10-449E-B99C-DCAA574C2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191136"/>
        <c:axId val="1950875232"/>
      </c:scatterChart>
      <c:valAx>
        <c:axId val="194519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Promotion_Budget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875232"/>
        <c:crosses val="autoZero"/>
        <c:crossBetween val="midCat"/>
      </c:valAx>
      <c:valAx>
        <c:axId val="195087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191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Promotion_Budget (x) Line Fit  Plot</a:t>
            </a:r>
          </a:p>
        </c:rich>
      </c:tx>
      <c:layout>
        <c:manualLayout>
          <c:xMode val="edge"/>
          <c:yMode val="edge"/>
          <c:x val="0.19965277777777779"/>
          <c:y val="6.164383561643835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Passengers (y)</c:v>
          </c:tx>
          <c:spPr>
            <a:ln w="19050">
              <a:noFill/>
            </a:ln>
          </c:spPr>
          <c:xVal>
            <c:numRef>
              <c:f>Sheet1!$A$2:$A$81</c:f>
              <c:numCache>
                <c:formatCode>General</c:formatCode>
                <c:ptCount val="80"/>
                <c:pt idx="0">
                  <c:v>517356</c:v>
                </c:pt>
                <c:pt idx="1">
                  <c:v>646086</c:v>
                </c:pt>
                <c:pt idx="2">
                  <c:v>638330</c:v>
                </c:pt>
                <c:pt idx="3">
                  <c:v>506492</c:v>
                </c:pt>
                <c:pt idx="4">
                  <c:v>609658</c:v>
                </c:pt>
                <c:pt idx="5">
                  <c:v>476084</c:v>
                </c:pt>
                <c:pt idx="6">
                  <c:v>635978</c:v>
                </c:pt>
                <c:pt idx="7">
                  <c:v>495152</c:v>
                </c:pt>
                <c:pt idx="8">
                  <c:v>429800</c:v>
                </c:pt>
                <c:pt idx="9">
                  <c:v>613326</c:v>
                </c:pt>
                <c:pt idx="10">
                  <c:v>492758</c:v>
                </c:pt>
                <c:pt idx="11">
                  <c:v>600726</c:v>
                </c:pt>
                <c:pt idx="12">
                  <c:v>456960</c:v>
                </c:pt>
                <c:pt idx="13">
                  <c:v>586096</c:v>
                </c:pt>
                <c:pt idx="14">
                  <c:v>704802</c:v>
                </c:pt>
                <c:pt idx="15">
                  <c:v>536970</c:v>
                </c:pt>
                <c:pt idx="16">
                  <c:v>742308</c:v>
                </c:pt>
                <c:pt idx="17">
                  <c:v>500234</c:v>
                </c:pt>
                <c:pt idx="18">
                  <c:v>570682</c:v>
                </c:pt>
                <c:pt idx="19">
                  <c:v>826420</c:v>
                </c:pt>
                <c:pt idx="20">
                  <c:v>761040</c:v>
                </c:pt>
                <c:pt idx="21">
                  <c:v>753466</c:v>
                </c:pt>
                <c:pt idx="22">
                  <c:v>502712</c:v>
                </c:pt>
                <c:pt idx="23">
                  <c:v>653856</c:v>
                </c:pt>
                <c:pt idx="24">
                  <c:v>706748</c:v>
                </c:pt>
                <c:pt idx="25">
                  <c:v>532602</c:v>
                </c:pt>
                <c:pt idx="26">
                  <c:v>518070</c:v>
                </c:pt>
                <c:pt idx="27">
                  <c:v>539378</c:v>
                </c:pt>
                <c:pt idx="28">
                  <c:v>414120</c:v>
                </c:pt>
                <c:pt idx="29">
                  <c:v>653338</c:v>
                </c:pt>
                <c:pt idx="30">
                  <c:v>472178</c:v>
                </c:pt>
                <c:pt idx="31">
                  <c:v>620088</c:v>
                </c:pt>
                <c:pt idx="32">
                  <c:v>686602</c:v>
                </c:pt>
                <c:pt idx="33">
                  <c:v>524790</c:v>
                </c:pt>
                <c:pt idx="34">
                  <c:v>550018</c:v>
                </c:pt>
                <c:pt idx="35">
                  <c:v>563500</c:v>
                </c:pt>
                <c:pt idx="36">
                  <c:v>641186</c:v>
                </c:pt>
                <c:pt idx="37">
                  <c:v>571746</c:v>
                </c:pt>
                <c:pt idx="38">
                  <c:v>465472</c:v>
                </c:pt>
                <c:pt idx="39">
                  <c:v>595112</c:v>
                </c:pt>
                <c:pt idx="40">
                  <c:v>672280</c:v>
                </c:pt>
                <c:pt idx="41">
                  <c:v>574840</c:v>
                </c:pt>
                <c:pt idx="42">
                  <c:v>373954</c:v>
                </c:pt>
                <c:pt idx="43">
                  <c:v>365680</c:v>
                </c:pt>
                <c:pt idx="44">
                  <c:v>416374</c:v>
                </c:pt>
                <c:pt idx="45">
                  <c:v>511546</c:v>
                </c:pt>
                <c:pt idx="46">
                  <c:v>486962</c:v>
                </c:pt>
                <c:pt idx="47">
                  <c:v>658714</c:v>
                </c:pt>
                <c:pt idx="48">
                  <c:v>631288</c:v>
                </c:pt>
                <c:pt idx="49">
                  <c:v>573258</c:v>
                </c:pt>
                <c:pt idx="50">
                  <c:v>590492</c:v>
                </c:pt>
                <c:pt idx="51">
                  <c:v>694568</c:v>
                </c:pt>
                <c:pt idx="52">
                  <c:v>493444</c:v>
                </c:pt>
                <c:pt idx="53">
                  <c:v>781718</c:v>
                </c:pt>
                <c:pt idx="54">
                  <c:v>526162</c:v>
                </c:pt>
                <c:pt idx="55">
                  <c:v>707070</c:v>
                </c:pt>
                <c:pt idx="56">
                  <c:v>545510</c:v>
                </c:pt>
                <c:pt idx="57">
                  <c:v>555170</c:v>
                </c:pt>
                <c:pt idx="58">
                  <c:v>405916</c:v>
                </c:pt>
                <c:pt idx="59">
                  <c:v>738794</c:v>
                </c:pt>
                <c:pt idx="60">
                  <c:v>666778</c:v>
                </c:pt>
                <c:pt idx="61">
                  <c:v>715498</c:v>
                </c:pt>
                <c:pt idx="62">
                  <c:v>754418</c:v>
                </c:pt>
                <c:pt idx="63">
                  <c:v>1012130</c:v>
                </c:pt>
                <c:pt idx="64">
                  <c:v>1003002</c:v>
                </c:pt>
                <c:pt idx="65">
                  <c:v>589526</c:v>
                </c:pt>
                <c:pt idx="66">
                  <c:v>550872</c:v>
                </c:pt>
                <c:pt idx="67">
                  <c:v>652680</c:v>
                </c:pt>
                <c:pt idx="68">
                  <c:v>1041796</c:v>
                </c:pt>
                <c:pt idx="69">
                  <c:v>881818</c:v>
                </c:pt>
                <c:pt idx="70">
                  <c:v>679938</c:v>
                </c:pt>
                <c:pt idx="71">
                  <c:v>1024450</c:v>
                </c:pt>
                <c:pt idx="72">
                  <c:v>844578</c:v>
                </c:pt>
                <c:pt idx="73">
                  <c:v>445424</c:v>
                </c:pt>
                <c:pt idx="74">
                  <c:v>669144</c:v>
                </c:pt>
                <c:pt idx="75">
                  <c:v>927696</c:v>
                </c:pt>
                <c:pt idx="76">
                  <c:v>1108254</c:v>
                </c:pt>
                <c:pt idx="77">
                  <c:v>638162</c:v>
                </c:pt>
                <c:pt idx="78">
                  <c:v>636636</c:v>
                </c:pt>
                <c:pt idx="79">
                  <c:v>575008</c:v>
                </c:pt>
              </c:numCache>
            </c:numRef>
          </c:xVal>
          <c:yVal>
            <c:numRef>
              <c:f>Sheet1!$B$2:$B$81</c:f>
              <c:numCache>
                <c:formatCode>General</c:formatCode>
                <c:ptCount val="80"/>
                <c:pt idx="0">
                  <c:v>37824</c:v>
                </c:pt>
                <c:pt idx="1">
                  <c:v>43936</c:v>
                </c:pt>
                <c:pt idx="2">
                  <c:v>42896</c:v>
                </c:pt>
                <c:pt idx="3">
                  <c:v>35792</c:v>
                </c:pt>
                <c:pt idx="4">
                  <c:v>38624</c:v>
                </c:pt>
                <c:pt idx="5">
                  <c:v>35744</c:v>
                </c:pt>
                <c:pt idx="6">
                  <c:v>40752</c:v>
                </c:pt>
                <c:pt idx="7">
                  <c:v>34592</c:v>
                </c:pt>
                <c:pt idx="8">
                  <c:v>35136</c:v>
                </c:pt>
                <c:pt idx="9">
                  <c:v>43328</c:v>
                </c:pt>
                <c:pt idx="10">
                  <c:v>34960</c:v>
                </c:pt>
                <c:pt idx="11">
                  <c:v>44464</c:v>
                </c:pt>
                <c:pt idx="12">
                  <c:v>36464</c:v>
                </c:pt>
                <c:pt idx="13">
                  <c:v>44464</c:v>
                </c:pt>
                <c:pt idx="14">
                  <c:v>51888</c:v>
                </c:pt>
                <c:pt idx="15">
                  <c:v>36800</c:v>
                </c:pt>
                <c:pt idx="16">
                  <c:v>48688</c:v>
                </c:pt>
                <c:pt idx="17">
                  <c:v>37456</c:v>
                </c:pt>
                <c:pt idx="18">
                  <c:v>44800</c:v>
                </c:pt>
                <c:pt idx="19">
                  <c:v>56032</c:v>
                </c:pt>
                <c:pt idx="20">
                  <c:v>58800</c:v>
                </c:pt>
                <c:pt idx="21">
                  <c:v>57440</c:v>
                </c:pt>
                <c:pt idx="22">
                  <c:v>32752</c:v>
                </c:pt>
                <c:pt idx="23">
                  <c:v>43424</c:v>
                </c:pt>
                <c:pt idx="24">
                  <c:v>45968</c:v>
                </c:pt>
                <c:pt idx="25">
                  <c:v>38816</c:v>
                </c:pt>
                <c:pt idx="26">
                  <c:v>35168</c:v>
                </c:pt>
                <c:pt idx="27">
                  <c:v>34496</c:v>
                </c:pt>
                <c:pt idx="28">
                  <c:v>34208</c:v>
                </c:pt>
                <c:pt idx="29">
                  <c:v>44320</c:v>
                </c:pt>
                <c:pt idx="30">
                  <c:v>36800</c:v>
                </c:pt>
                <c:pt idx="31">
                  <c:v>47936</c:v>
                </c:pt>
                <c:pt idx="32">
                  <c:v>46000</c:v>
                </c:pt>
                <c:pt idx="33">
                  <c:v>32752</c:v>
                </c:pt>
                <c:pt idx="34">
                  <c:v>35520</c:v>
                </c:pt>
                <c:pt idx="35">
                  <c:v>43200</c:v>
                </c:pt>
                <c:pt idx="36">
                  <c:v>46352</c:v>
                </c:pt>
                <c:pt idx="37">
                  <c:v>42880</c:v>
                </c:pt>
                <c:pt idx="38">
                  <c:v>36304</c:v>
                </c:pt>
                <c:pt idx="39">
                  <c:v>37600</c:v>
                </c:pt>
                <c:pt idx="40">
                  <c:v>46960</c:v>
                </c:pt>
                <c:pt idx="41">
                  <c:v>45376</c:v>
                </c:pt>
                <c:pt idx="42">
                  <c:v>30432</c:v>
                </c:pt>
                <c:pt idx="43">
                  <c:v>28896</c:v>
                </c:pt>
                <c:pt idx="44">
                  <c:v>32272</c:v>
                </c:pt>
                <c:pt idx="45">
                  <c:v>37936</c:v>
                </c:pt>
                <c:pt idx="46">
                  <c:v>33408</c:v>
                </c:pt>
                <c:pt idx="47">
                  <c:v>43088</c:v>
                </c:pt>
                <c:pt idx="48">
                  <c:v>40272</c:v>
                </c:pt>
                <c:pt idx="49">
                  <c:v>40464</c:v>
                </c:pt>
                <c:pt idx="50">
                  <c:v>43728</c:v>
                </c:pt>
                <c:pt idx="51">
                  <c:v>47040</c:v>
                </c:pt>
                <c:pt idx="52">
                  <c:v>34512</c:v>
                </c:pt>
                <c:pt idx="53">
                  <c:v>57600</c:v>
                </c:pt>
                <c:pt idx="54">
                  <c:v>36064</c:v>
                </c:pt>
                <c:pt idx="55">
                  <c:v>49392</c:v>
                </c:pt>
                <c:pt idx="56">
                  <c:v>42378</c:v>
                </c:pt>
                <c:pt idx="57">
                  <c:v>38584</c:v>
                </c:pt>
                <c:pt idx="58">
                  <c:v>28700</c:v>
                </c:pt>
                <c:pt idx="59">
                  <c:v>55160</c:v>
                </c:pt>
                <c:pt idx="60">
                  <c:v>52472</c:v>
                </c:pt>
                <c:pt idx="61">
                  <c:v>54474</c:v>
                </c:pt>
                <c:pt idx="62">
                  <c:v>54222</c:v>
                </c:pt>
                <c:pt idx="63">
                  <c:v>73444</c:v>
                </c:pt>
                <c:pt idx="64">
                  <c:v>67130</c:v>
                </c:pt>
                <c:pt idx="65">
                  <c:v>39984</c:v>
                </c:pt>
                <c:pt idx="66">
                  <c:v>41972</c:v>
                </c:pt>
                <c:pt idx="67">
                  <c:v>43722</c:v>
                </c:pt>
                <c:pt idx="68">
                  <c:v>76972</c:v>
                </c:pt>
                <c:pt idx="69">
                  <c:v>58156</c:v>
                </c:pt>
                <c:pt idx="70">
                  <c:v>52304</c:v>
                </c:pt>
                <c:pt idx="71">
                  <c:v>76524</c:v>
                </c:pt>
                <c:pt idx="72">
                  <c:v>60620</c:v>
                </c:pt>
                <c:pt idx="73">
                  <c:v>32018</c:v>
                </c:pt>
                <c:pt idx="74">
                  <c:v>51814</c:v>
                </c:pt>
                <c:pt idx="75">
                  <c:v>66934</c:v>
                </c:pt>
                <c:pt idx="76">
                  <c:v>81228</c:v>
                </c:pt>
                <c:pt idx="77">
                  <c:v>43288</c:v>
                </c:pt>
                <c:pt idx="78">
                  <c:v>43834</c:v>
                </c:pt>
                <c:pt idx="79">
                  <c:v>40852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F9-4E69-8851-4EC8A8ABADA1}"/>
            </c:ext>
          </c:extLst>
        </c:ser>
        <c:ser>
          <c:idx val="1"/>
          <c:order val="1"/>
          <c:tx>
            <c:v>Predicted Passengers (y)</c:v>
          </c:tx>
          <c:spPr>
            <a:ln w="19050">
              <a:noFill/>
            </a:ln>
          </c:spPr>
          <c:xVal>
            <c:numRef>
              <c:f>Sheet1!$A$2:$A$81</c:f>
              <c:numCache>
                <c:formatCode>General</c:formatCode>
                <c:ptCount val="80"/>
                <c:pt idx="0">
                  <c:v>517356</c:v>
                </c:pt>
                <c:pt idx="1">
                  <c:v>646086</c:v>
                </c:pt>
                <c:pt idx="2">
                  <c:v>638330</c:v>
                </c:pt>
                <c:pt idx="3">
                  <c:v>506492</c:v>
                </c:pt>
                <c:pt idx="4">
                  <c:v>609658</c:v>
                </c:pt>
                <c:pt idx="5">
                  <c:v>476084</c:v>
                </c:pt>
                <c:pt idx="6">
                  <c:v>635978</c:v>
                </c:pt>
                <c:pt idx="7">
                  <c:v>495152</c:v>
                </c:pt>
                <c:pt idx="8">
                  <c:v>429800</c:v>
                </c:pt>
                <c:pt idx="9">
                  <c:v>613326</c:v>
                </c:pt>
                <c:pt idx="10">
                  <c:v>492758</c:v>
                </c:pt>
                <c:pt idx="11">
                  <c:v>600726</c:v>
                </c:pt>
                <c:pt idx="12">
                  <c:v>456960</c:v>
                </c:pt>
                <c:pt idx="13">
                  <c:v>586096</c:v>
                </c:pt>
                <c:pt idx="14">
                  <c:v>704802</c:v>
                </c:pt>
                <c:pt idx="15">
                  <c:v>536970</c:v>
                </c:pt>
                <c:pt idx="16">
                  <c:v>742308</c:v>
                </c:pt>
                <c:pt idx="17">
                  <c:v>500234</c:v>
                </c:pt>
                <c:pt idx="18">
                  <c:v>570682</c:v>
                </c:pt>
                <c:pt idx="19">
                  <c:v>826420</c:v>
                </c:pt>
                <c:pt idx="20">
                  <c:v>761040</c:v>
                </c:pt>
                <c:pt idx="21">
                  <c:v>753466</c:v>
                </c:pt>
                <c:pt idx="22">
                  <c:v>502712</c:v>
                </c:pt>
                <c:pt idx="23">
                  <c:v>653856</c:v>
                </c:pt>
                <c:pt idx="24">
                  <c:v>706748</c:v>
                </c:pt>
                <c:pt idx="25">
                  <c:v>532602</c:v>
                </c:pt>
                <c:pt idx="26">
                  <c:v>518070</c:v>
                </c:pt>
                <c:pt idx="27">
                  <c:v>539378</c:v>
                </c:pt>
                <c:pt idx="28">
                  <c:v>414120</c:v>
                </c:pt>
                <c:pt idx="29">
                  <c:v>653338</c:v>
                </c:pt>
                <c:pt idx="30">
                  <c:v>472178</c:v>
                </c:pt>
                <c:pt idx="31">
                  <c:v>620088</c:v>
                </c:pt>
                <c:pt idx="32">
                  <c:v>686602</c:v>
                </c:pt>
                <c:pt idx="33">
                  <c:v>524790</c:v>
                </c:pt>
                <c:pt idx="34">
                  <c:v>550018</c:v>
                </c:pt>
                <c:pt idx="35">
                  <c:v>563500</c:v>
                </c:pt>
                <c:pt idx="36">
                  <c:v>641186</c:v>
                </c:pt>
                <c:pt idx="37">
                  <c:v>571746</c:v>
                </c:pt>
                <c:pt idx="38">
                  <c:v>465472</c:v>
                </c:pt>
                <c:pt idx="39">
                  <c:v>595112</c:v>
                </c:pt>
                <c:pt idx="40">
                  <c:v>672280</c:v>
                </c:pt>
                <c:pt idx="41">
                  <c:v>574840</c:v>
                </c:pt>
                <c:pt idx="42">
                  <c:v>373954</c:v>
                </c:pt>
                <c:pt idx="43">
                  <c:v>365680</c:v>
                </c:pt>
                <c:pt idx="44">
                  <c:v>416374</c:v>
                </c:pt>
                <c:pt idx="45">
                  <c:v>511546</c:v>
                </c:pt>
                <c:pt idx="46">
                  <c:v>486962</c:v>
                </c:pt>
                <c:pt idx="47">
                  <c:v>658714</c:v>
                </c:pt>
                <c:pt idx="48">
                  <c:v>631288</c:v>
                </c:pt>
                <c:pt idx="49">
                  <c:v>573258</c:v>
                </c:pt>
                <c:pt idx="50">
                  <c:v>590492</c:v>
                </c:pt>
                <c:pt idx="51">
                  <c:v>694568</c:v>
                </c:pt>
                <c:pt idx="52">
                  <c:v>493444</c:v>
                </c:pt>
                <c:pt idx="53">
                  <c:v>781718</c:v>
                </c:pt>
                <c:pt idx="54">
                  <c:v>526162</c:v>
                </c:pt>
                <c:pt idx="55">
                  <c:v>707070</c:v>
                </c:pt>
                <c:pt idx="56">
                  <c:v>545510</c:v>
                </c:pt>
                <c:pt idx="57">
                  <c:v>555170</c:v>
                </c:pt>
                <c:pt idx="58">
                  <c:v>405916</c:v>
                </c:pt>
                <c:pt idx="59">
                  <c:v>738794</c:v>
                </c:pt>
                <c:pt idx="60">
                  <c:v>666778</c:v>
                </c:pt>
                <c:pt idx="61">
                  <c:v>715498</c:v>
                </c:pt>
                <c:pt idx="62">
                  <c:v>754418</c:v>
                </c:pt>
                <c:pt idx="63">
                  <c:v>1012130</c:v>
                </c:pt>
                <c:pt idx="64">
                  <c:v>1003002</c:v>
                </c:pt>
                <c:pt idx="65">
                  <c:v>589526</c:v>
                </c:pt>
                <c:pt idx="66">
                  <c:v>550872</c:v>
                </c:pt>
                <c:pt idx="67">
                  <c:v>652680</c:v>
                </c:pt>
                <c:pt idx="68">
                  <c:v>1041796</c:v>
                </c:pt>
                <c:pt idx="69">
                  <c:v>881818</c:v>
                </c:pt>
                <c:pt idx="70">
                  <c:v>679938</c:v>
                </c:pt>
                <c:pt idx="71">
                  <c:v>1024450</c:v>
                </c:pt>
                <c:pt idx="72">
                  <c:v>844578</c:v>
                </c:pt>
                <c:pt idx="73">
                  <c:v>445424</c:v>
                </c:pt>
                <c:pt idx="74">
                  <c:v>669144</c:v>
                </c:pt>
                <c:pt idx="75">
                  <c:v>927696</c:v>
                </c:pt>
                <c:pt idx="76">
                  <c:v>1108254</c:v>
                </c:pt>
                <c:pt idx="77">
                  <c:v>638162</c:v>
                </c:pt>
                <c:pt idx="78">
                  <c:v>636636</c:v>
                </c:pt>
                <c:pt idx="79">
                  <c:v>575008</c:v>
                </c:pt>
              </c:numCache>
            </c:numRef>
          </c:xVal>
          <c:yVal>
            <c:numRef>
              <c:f>Sheet2!$B$25:$B$104</c:f>
              <c:numCache>
                <c:formatCode>General</c:formatCode>
                <c:ptCount val="80"/>
                <c:pt idx="0">
                  <c:v>37231.205694206459</c:v>
                </c:pt>
                <c:pt idx="1">
                  <c:v>46181.762081414898</c:v>
                </c:pt>
                <c:pt idx="2">
                  <c:v>45642.489842316099</c:v>
                </c:pt>
                <c:pt idx="3">
                  <c:v>36475.835193230523</c:v>
                </c:pt>
                <c:pt idx="4">
                  <c:v>43648.93470571981</c:v>
                </c:pt>
                <c:pt idx="5">
                  <c:v>34361.576522973126</c:v>
                </c:pt>
                <c:pt idx="6">
                  <c:v>45478.956022517188</c:v>
                </c:pt>
                <c:pt idx="7">
                  <c:v>35687.368562057185</c:v>
                </c:pt>
                <c:pt idx="8">
                  <c:v>31143.464569073065</c:v>
                </c:pt>
                <c:pt idx="9">
                  <c:v>43903.969591358589</c:v>
                </c:pt>
                <c:pt idx="10">
                  <c:v>35520.91449547615</c:v>
                </c:pt>
                <c:pt idx="11">
                  <c:v>43027.895556721553</c:v>
                </c:pt>
                <c:pt idx="12">
                  <c:v>33031.890821512905</c:v>
                </c:pt>
                <c:pt idx="13">
                  <c:v>42010.676260948545</c:v>
                </c:pt>
                <c:pt idx="14">
                  <c:v>50264.267082823513</c:v>
                </c:pt>
                <c:pt idx="15">
                  <c:v>38594.960941458121</c:v>
                </c:pt>
                <c:pt idx="16">
                  <c:v>52872.047459259775</c:v>
                </c:pt>
                <c:pt idx="17">
                  <c:v>36040.718422694124</c:v>
                </c:pt>
                <c:pt idx="18">
                  <c:v>40938.945691909226</c:v>
                </c:pt>
                <c:pt idx="19">
                  <c:v>58720.328348259049</c:v>
                </c:pt>
                <c:pt idx="20">
                  <c:v>54174.47752408684</c:v>
                </c:pt>
                <c:pt idx="21">
                  <c:v>53647.859687710574</c:v>
                </c:pt>
                <c:pt idx="22">
                  <c:v>36213.012982839413</c:v>
                </c:pt>
                <c:pt idx="23">
                  <c:v>46722.007736107742</c:v>
                </c:pt>
                <c:pt idx="24">
                  <c:v>50399.571850395238</c:v>
                </c:pt>
                <c:pt idx="25">
                  <c:v>38291.255276117277</c:v>
                </c:pt>
                <c:pt idx="26">
                  <c:v>37280.849889502562</c:v>
                </c:pt>
                <c:pt idx="27">
                  <c:v>38762.388423633201</c:v>
                </c:pt>
                <c:pt idx="28">
                  <c:v>30053.239103746968</c:v>
                </c:pt>
                <c:pt idx="29">
                  <c:v>46685.991359128217</c:v>
                </c:pt>
                <c:pt idx="30">
                  <c:v>34089.993572235646</c:v>
                </c:pt>
                <c:pt idx="31">
                  <c:v>44374.129323280475</c:v>
                </c:pt>
                <c:pt idx="32">
                  <c:v>48998.826810570012</c:v>
                </c:pt>
                <c:pt idx="33">
                  <c:v>37748.089374642317</c:v>
                </c:pt>
                <c:pt idx="34">
                  <c:v>39502.184275104482</c:v>
                </c:pt>
                <c:pt idx="35">
                  <c:v>40439.583492166115</c:v>
                </c:pt>
                <c:pt idx="36">
                  <c:v>45841.066623500497</c:v>
                </c:pt>
                <c:pt idx="37">
                  <c:v>41012.925277056354</c:v>
                </c:pt>
                <c:pt idx="38">
                  <c:v>33623.72750268993</c:v>
                </c:pt>
                <c:pt idx="39">
                  <c:v>42637.555903511049</c:v>
                </c:pt>
                <c:pt idx="40">
                  <c:v>48003.022657865906</c:v>
                </c:pt>
                <c:pt idx="41">
                  <c:v>41228.050123339453</c:v>
                </c:pt>
                <c:pt idx="42">
                  <c:v>27260.50976444289</c:v>
                </c:pt>
                <c:pt idx="43">
                  <c:v>26685.221148364562</c:v>
                </c:pt>
                <c:pt idx="44">
                  <c:v>30209.959014387594</c:v>
                </c:pt>
                <c:pt idx="45">
                  <c:v>36827.238222679378</c:v>
                </c:pt>
                <c:pt idx="46">
                  <c:v>35117.920439543108</c:v>
                </c:pt>
                <c:pt idx="47">
                  <c:v>47059.782947240026</c:v>
                </c:pt>
                <c:pt idx="48">
                  <c:v>45152.861798513397</c:v>
                </c:pt>
                <c:pt idx="49">
                  <c:v>41118.0541612128</c:v>
                </c:pt>
                <c:pt idx="50">
                  <c:v>42316.328757477466</c:v>
                </c:pt>
                <c:pt idx="51">
                  <c:v>49552.700283579426</c:v>
                </c:pt>
                <c:pt idx="52">
                  <c:v>35568.611859584162</c:v>
                </c:pt>
                <c:pt idx="53">
                  <c:v>55612.21235648563</c:v>
                </c:pt>
                <c:pt idx="54">
                  <c:v>37843.484102858347</c:v>
                </c:pt>
                <c:pt idx="55">
                  <c:v>50421.960409058178</c:v>
                </c:pt>
                <c:pt idx="56">
                  <c:v>39188.74445382323</c:v>
                </c:pt>
                <c:pt idx="57">
                  <c:v>39860.401213711622</c:v>
                </c:pt>
                <c:pt idx="58">
                  <c:v>29482.817565638848</c:v>
                </c:pt>
                <c:pt idx="59">
                  <c:v>52627.720145155443</c:v>
                </c:pt>
                <c:pt idx="60">
                  <c:v>47620.470329407734</c:v>
                </c:pt>
                <c:pt idx="61">
                  <c:v>51007.956596670956</c:v>
                </c:pt>
                <c:pt idx="62">
                  <c:v>53714.051948105371</c:v>
                </c:pt>
                <c:pt idx="63">
                  <c:v>71632.68620321498</c:v>
                </c:pt>
                <c:pt idx="64">
                  <c:v>70998.019235900167</c:v>
                </c:pt>
                <c:pt idx="65">
                  <c:v>42249.163081488623</c:v>
                </c:pt>
                <c:pt idx="66">
                  <c:v>39561.562626340994</c:v>
                </c:pt>
                <c:pt idx="67">
                  <c:v>46640.240826208283</c:v>
                </c:pt>
                <c:pt idx="68">
                  <c:v>73695.353846988204</c:v>
                </c:pt>
                <c:pt idx="69">
                  <c:v>62572.133853879903</c:v>
                </c:pt>
                <c:pt idx="70">
                  <c:v>48535.480987806419</c:v>
                </c:pt>
                <c:pt idx="71">
                  <c:v>72489.291925971222</c:v>
                </c:pt>
                <c:pt idx="72">
                  <c:v>59982.848373730427</c:v>
                </c:pt>
                <c:pt idx="73">
                  <c:v>32229.796372022996</c:v>
                </c:pt>
                <c:pt idx="74">
                  <c:v>47784.977564800683</c:v>
                </c:pt>
                <c:pt idx="75">
                  <c:v>65762.016755552773</c:v>
                </c:pt>
                <c:pt idx="76">
                  <c:v>78316.157671901572</c:v>
                </c:pt>
                <c:pt idx="77">
                  <c:v>45630.808855187606</c:v>
                </c:pt>
                <c:pt idx="78">
                  <c:v>45524.706555437122</c:v>
                </c:pt>
                <c:pt idx="79">
                  <c:v>41239.731110467947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F9-4E69-8851-4EC8A8ABA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706400"/>
        <c:axId val="1951727616"/>
      </c:scatterChart>
      <c:valAx>
        <c:axId val="195170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Promotion_Budget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1727616"/>
        <c:crosses val="autoZero"/>
        <c:crossBetween val="midCat"/>
      </c:valAx>
      <c:valAx>
        <c:axId val="195172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Passengers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1706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Sheet2!$F$25:$F$104</c:f>
              <c:numCache>
                <c:formatCode>General</c:formatCode>
                <c:ptCount val="80"/>
                <c:pt idx="0">
                  <c:v>0.625</c:v>
                </c:pt>
                <c:pt idx="1">
                  <c:v>1.875</c:v>
                </c:pt>
                <c:pt idx="2">
                  <c:v>3.125</c:v>
                </c:pt>
                <c:pt idx="3">
                  <c:v>4.375</c:v>
                </c:pt>
                <c:pt idx="4">
                  <c:v>5.625</c:v>
                </c:pt>
                <c:pt idx="5">
                  <c:v>6.875</c:v>
                </c:pt>
                <c:pt idx="6">
                  <c:v>8.125</c:v>
                </c:pt>
                <c:pt idx="7">
                  <c:v>9.375</c:v>
                </c:pt>
                <c:pt idx="8">
                  <c:v>10.625</c:v>
                </c:pt>
                <c:pt idx="9">
                  <c:v>11.875</c:v>
                </c:pt>
                <c:pt idx="10">
                  <c:v>13.125</c:v>
                </c:pt>
                <c:pt idx="11">
                  <c:v>14.375</c:v>
                </c:pt>
                <c:pt idx="12">
                  <c:v>15.625</c:v>
                </c:pt>
                <c:pt idx="13">
                  <c:v>16.875</c:v>
                </c:pt>
                <c:pt idx="14">
                  <c:v>18.125</c:v>
                </c:pt>
                <c:pt idx="15">
                  <c:v>19.375</c:v>
                </c:pt>
                <c:pt idx="16">
                  <c:v>20.625</c:v>
                </c:pt>
                <c:pt idx="17">
                  <c:v>21.875</c:v>
                </c:pt>
                <c:pt idx="18">
                  <c:v>23.125</c:v>
                </c:pt>
                <c:pt idx="19">
                  <c:v>24.375</c:v>
                </c:pt>
                <c:pt idx="20">
                  <c:v>25.625</c:v>
                </c:pt>
                <c:pt idx="21">
                  <c:v>26.875</c:v>
                </c:pt>
                <c:pt idx="22">
                  <c:v>28.125</c:v>
                </c:pt>
                <c:pt idx="23">
                  <c:v>29.375</c:v>
                </c:pt>
                <c:pt idx="24">
                  <c:v>30.625</c:v>
                </c:pt>
                <c:pt idx="25">
                  <c:v>31.875</c:v>
                </c:pt>
                <c:pt idx="26">
                  <c:v>33.125</c:v>
                </c:pt>
                <c:pt idx="27">
                  <c:v>34.375</c:v>
                </c:pt>
                <c:pt idx="28">
                  <c:v>35.625</c:v>
                </c:pt>
                <c:pt idx="29">
                  <c:v>36.875</c:v>
                </c:pt>
                <c:pt idx="30">
                  <c:v>38.125</c:v>
                </c:pt>
                <c:pt idx="31">
                  <c:v>39.375</c:v>
                </c:pt>
                <c:pt idx="32">
                  <c:v>40.625</c:v>
                </c:pt>
                <c:pt idx="33">
                  <c:v>41.875</c:v>
                </c:pt>
                <c:pt idx="34">
                  <c:v>43.125</c:v>
                </c:pt>
                <c:pt idx="35">
                  <c:v>44.375</c:v>
                </c:pt>
                <c:pt idx="36">
                  <c:v>45.625</c:v>
                </c:pt>
                <c:pt idx="37">
                  <c:v>46.875</c:v>
                </c:pt>
                <c:pt idx="38">
                  <c:v>48.125</c:v>
                </c:pt>
                <c:pt idx="39">
                  <c:v>49.375</c:v>
                </c:pt>
                <c:pt idx="40">
                  <c:v>50.625</c:v>
                </c:pt>
                <c:pt idx="41">
                  <c:v>51.875</c:v>
                </c:pt>
                <c:pt idx="42">
                  <c:v>53.125</c:v>
                </c:pt>
                <c:pt idx="43">
                  <c:v>54.375</c:v>
                </c:pt>
                <c:pt idx="44">
                  <c:v>55.625</c:v>
                </c:pt>
                <c:pt idx="45">
                  <c:v>56.875</c:v>
                </c:pt>
                <c:pt idx="46">
                  <c:v>58.125</c:v>
                </c:pt>
                <c:pt idx="47">
                  <c:v>59.375</c:v>
                </c:pt>
                <c:pt idx="48">
                  <c:v>60.625</c:v>
                </c:pt>
                <c:pt idx="49">
                  <c:v>61.875</c:v>
                </c:pt>
                <c:pt idx="50">
                  <c:v>63.125</c:v>
                </c:pt>
                <c:pt idx="51">
                  <c:v>64.375</c:v>
                </c:pt>
                <c:pt idx="52">
                  <c:v>65.625</c:v>
                </c:pt>
                <c:pt idx="53">
                  <c:v>66.875</c:v>
                </c:pt>
                <c:pt idx="54">
                  <c:v>68.125</c:v>
                </c:pt>
                <c:pt idx="55">
                  <c:v>69.375</c:v>
                </c:pt>
                <c:pt idx="56">
                  <c:v>70.625</c:v>
                </c:pt>
                <c:pt idx="57">
                  <c:v>71.875</c:v>
                </c:pt>
                <c:pt idx="58">
                  <c:v>73.125</c:v>
                </c:pt>
                <c:pt idx="59">
                  <c:v>74.375</c:v>
                </c:pt>
                <c:pt idx="60">
                  <c:v>75.625</c:v>
                </c:pt>
                <c:pt idx="61">
                  <c:v>76.875</c:v>
                </c:pt>
                <c:pt idx="62">
                  <c:v>78.125</c:v>
                </c:pt>
                <c:pt idx="63">
                  <c:v>79.375</c:v>
                </c:pt>
                <c:pt idx="64">
                  <c:v>80.625</c:v>
                </c:pt>
                <c:pt idx="65">
                  <c:v>81.875</c:v>
                </c:pt>
                <c:pt idx="66">
                  <c:v>83.125</c:v>
                </c:pt>
                <c:pt idx="67">
                  <c:v>84.375</c:v>
                </c:pt>
                <c:pt idx="68">
                  <c:v>85.625</c:v>
                </c:pt>
                <c:pt idx="69">
                  <c:v>86.875</c:v>
                </c:pt>
                <c:pt idx="70">
                  <c:v>88.125</c:v>
                </c:pt>
                <c:pt idx="71">
                  <c:v>89.375</c:v>
                </c:pt>
                <c:pt idx="72">
                  <c:v>90.625</c:v>
                </c:pt>
                <c:pt idx="73">
                  <c:v>91.875</c:v>
                </c:pt>
                <c:pt idx="74">
                  <c:v>93.125</c:v>
                </c:pt>
                <c:pt idx="75">
                  <c:v>94.375</c:v>
                </c:pt>
                <c:pt idx="76">
                  <c:v>95.625</c:v>
                </c:pt>
                <c:pt idx="77">
                  <c:v>96.875</c:v>
                </c:pt>
                <c:pt idx="78">
                  <c:v>98.125</c:v>
                </c:pt>
                <c:pt idx="79">
                  <c:v>99.375</c:v>
                </c:pt>
              </c:numCache>
            </c:numRef>
          </c:xVal>
          <c:yVal>
            <c:numRef>
              <c:f>Sheet2!$G$25:$G$104</c:f>
              <c:numCache>
                <c:formatCode>General</c:formatCode>
                <c:ptCount val="80"/>
                <c:pt idx="0">
                  <c:v>28700</c:v>
                </c:pt>
                <c:pt idx="1">
                  <c:v>28896</c:v>
                </c:pt>
                <c:pt idx="2">
                  <c:v>30432</c:v>
                </c:pt>
                <c:pt idx="3">
                  <c:v>32018</c:v>
                </c:pt>
                <c:pt idx="4">
                  <c:v>32272</c:v>
                </c:pt>
                <c:pt idx="5">
                  <c:v>32752</c:v>
                </c:pt>
                <c:pt idx="6">
                  <c:v>32752</c:v>
                </c:pt>
                <c:pt idx="7">
                  <c:v>33408</c:v>
                </c:pt>
                <c:pt idx="8">
                  <c:v>34208</c:v>
                </c:pt>
                <c:pt idx="9">
                  <c:v>34496</c:v>
                </c:pt>
                <c:pt idx="10">
                  <c:v>34512</c:v>
                </c:pt>
                <c:pt idx="11">
                  <c:v>34592</c:v>
                </c:pt>
                <c:pt idx="12">
                  <c:v>34960</c:v>
                </c:pt>
                <c:pt idx="13">
                  <c:v>35136</c:v>
                </c:pt>
                <c:pt idx="14">
                  <c:v>35168</c:v>
                </c:pt>
                <c:pt idx="15">
                  <c:v>35520</c:v>
                </c:pt>
                <c:pt idx="16">
                  <c:v>35744</c:v>
                </c:pt>
                <c:pt idx="17">
                  <c:v>35792</c:v>
                </c:pt>
                <c:pt idx="18">
                  <c:v>36064</c:v>
                </c:pt>
                <c:pt idx="19">
                  <c:v>36304</c:v>
                </c:pt>
                <c:pt idx="20">
                  <c:v>36464</c:v>
                </c:pt>
                <c:pt idx="21">
                  <c:v>36800</c:v>
                </c:pt>
                <c:pt idx="22">
                  <c:v>36800</c:v>
                </c:pt>
                <c:pt idx="23">
                  <c:v>37456</c:v>
                </c:pt>
                <c:pt idx="24">
                  <c:v>37600</c:v>
                </c:pt>
                <c:pt idx="25">
                  <c:v>37824</c:v>
                </c:pt>
                <c:pt idx="26">
                  <c:v>37936</c:v>
                </c:pt>
                <c:pt idx="27">
                  <c:v>38584</c:v>
                </c:pt>
                <c:pt idx="28">
                  <c:v>38624</c:v>
                </c:pt>
                <c:pt idx="29">
                  <c:v>38816</c:v>
                </c:pt>
                <c:pt idx="30">
                  <c:v>39984</c:v>
                </c:pt>
                <c:pt idx="31">
                  <c:v>40272</c:v>
                </c:pt>
                <c:pt idx="32">
                  <c:v>40464</c:v>
                </c:pt>
                <c:pt idx="33">
                  <c:v>40752</c:v>
                </c:pt>
                <c:pt idx="34">
                  <c:v>40852</c:v>
                </c:pt>
                <c:pt idx="35">
                  <c:v>41972</c:v>
                </c:pt>
                <c:pt idx="36">
                  <c:v>42378</c:v>
                </c:pt>
                <c:pt idx="37">
                  <c:v>42880</c:v>
                </c:pt>
                <c:pt idx="38">
                  <c:v>42896</c:v>
                </c:pt>
                <c:pt idx="39">
                  <c:v>43088</c:v>
                </c:pt>
                <c:pt idx="40">
                  <c:v>43200</c:v>
                </c:pt>
                <c:pt idx="41">
                  <c:v>43288</c:v>
                </c:pt>
                <c:pt idx="42">
                  <c:v>43328</c:v>
                </c:pt>
                <c:pt idx="43">
                  <c:v>43424</c:v>
                </c:pt>
                <c:pt idx="44">
                  <c:v>43722</c:v>
                </c:pt>
                <c:pt idx="45">
                  <c:v>43728</c:v>
                </c:pt>
                <c:pt idx="46">
                  <c:v>43834</c:v>
                </c:pt>
                <c:pt idx="47">
                  <c:v>43936</c:v>
                </c:pt>
                <c:pt idx="48">
                  <c:v>44320</c:v>
                </c:pt>
                <c:pt idx="49">
                  <c:v>44464</c:v>
                </c:pt>
                <c:pt idx="50">
                  <c:v>44464</c:v>
                </c:pt>
                <c:pt idx="51">
                  <c:v>44800</c:v>
                </c:pt>
                <c:pt idx="52">
                  <c:v>45376</c:v>
                </c:pt>
                <c:pt idx="53">
                  <c:v>45968</c:v>
                </c:pt>
                <c:pt idx="54">
                  <c:v>46000</c:v>
                </c:pt>
                <c:pt idx="55">
                  <c:v>46352</c:v>
                </c:pt>
                <c:pt idx="56">
                  <c:v>46960</c:v>
                </c:pt>
                <c:pt idx="57">
                  <c:v>47040</c:v>
                </c:pt>
                <c:pt idx="58">
                  <c:v>47936</c:v>
                </c:pt>
                <c:pt idx="59">
                  <c:v>48688</c:v>
                </c:pt>
                <c:pt idx="60">
                  <c:v>49392</c:v>
                </c:pt>
                <c:pt idx="61">
                  <c:v>51814</c:v>
                </c:pt>
                <c:pt idx="62">
                  <c:v>51888</c:v>
                </c:pt>
                <c:pt idx="63">
                  <c:v>52304</c:v>
                </c:pt>
                <c:pt idx="64">
                  <c:v>52472</c:v>
                </c:pt>
                <c:pt idx="65">
                  <c:v>54222</c:v>
                </c:pt>
                <c:pt idx="66">
                  <c:v>54474</c:v>
                </c:pt>
                <c:pt idx="67">
                  <c:v>55160</c:v>
                </c:pt>
                <c:pt idx="68">
                  <c:v>56032</c:v>
                </c:pt>
                <c:pt idx="69">
                  <c:v>57440</c:v>
                </c:pt>
                <c:pt idx="70">
                  <c:v>57600</c:v>
                </c:pt>
                <c:pt idx="71">
                  <c:v>58156</c:v>
                </c:pt>
                <c:pt idx="72">
                  <c:v>58800</c:v>
                </c:pt>
                <c:pt idx="73">
                  <c:v>60620</c:v>
                </c:pt>
                <c:pt idx="74">
                  <c:v>66934</c:v>
                </c:pt>
                <c:pt idx="75">
                  <c:v>67130</c:v>
                </c:pt>
                <c:pt idx="76">
                  <c:v>73444</c:v>
                </c:pt>
                <c:pt idx="77">
                  <c:v>76524</c:v>
                </c:pt>
                <c:pt idx="78">
                  <c:v>76972</c:v>
                </c:pt>
                <c:pt idx="79">
                  <c:v>81228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B-4079-AED9-8F64C71F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950352"/>
        <c:axId val="1883952432"/>
      </c:scatterChart>
      <c:valAx>
        <c:axId val="188395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3952432"/>
        <c:crosses val="autoZero"/>
        <c:crossBetween val="midCat"/>
      </c:valAx>
      <c:valAx>
        <c:axId val="188395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Passengers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3950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9E827C6-E3C8-4C5D-AE51-4DD40AE35306}">
          <cx:tx>
            <cx:txData>
              <cx:f>_xlchart.v1.2</cx:f>
              <cx:v>Passengers (y)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" Type="http://schemas.openxmlformats.org/officeDocument/2006/relationships/image" Target="../media/image1.png"/><Relationship Id="rId21" Type="http://schemas.openxmlformats.org/officeDocument/2006/relationships/image" Target="../media/image10.png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4.png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24" Type="http://schemas.openxmlformats.org/officeDocument/2006/relationships/customXml" Target="../ink/ink12.xml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4.xml"/><Relationship Id="rId10" Type="http://schemas.openxmlformats.org/officeDocument/2006/relationships/customXml" Target="../ink/ink5.xml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3.png"/><Relationship Id="rId30" Type="http://schemas.openxmlformats.org/officeDocument/2006/relationships/customXml" Target="../ink/ink1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18.xml"/><Relationship Id="rId13" Type="http://schemas.openxmlformats.org/officeDocument/2006/relationships/image" Target="../media/image20.png"/><Relationship Id="rId18" Type="http://schemas.openxmlformats.org/officeDocument/2006/relationships/customXml" Target="../ink/ink23.xml"/><Relationship Id="rId26" Type="http://schemas.openxmlformats.org/officeDocument/2006/relationships/customXml" Target="../ink/ink27.xml"/><Relationship Id="rId3" Type="http://schemas.openxmlformats.org/officeDocument/2006/relationships/chart" Target="../charts/chart4.xml"/><Relationship Id="rId21" Type="http://schemas.openxmlformats.org/officeDocument/2006/relationships/image" Target="../media/image24.png"/><Relationship Id="rId7" Type="http://schemas.openxmlformats.org/officeDocument/2006/relationships/image" Target="../media/image17.png"/><Relationship Id="rId12" Type="http://schemas.openxmlformats.org/officeDocument/2006/relationships/customXml" Target="../ink/ink20.xml"/><Relationship Id="rId17" Type="http://schemas.openxmlformats.org/officeDocument/2006/relationships/image" Target="../media/image22.png"/><Relationship Id="rId25" Type="http://schemas.openxmlformats.org/officeDocument/2006/relationships/image" Target="../media/image26.png"/><Relationship Id="rId2" Type="http://schemas.openxmlformats.org/officeDocument/2006/relationships/chart" Target="../charts/chart3.xml"/><Relationship Id="rId16" Type="http://schemas.openxmlformats.org/officeDocument/2006/relationships/customXml" Target="../ink/ink22.xml"/><Relationship Id="rId20" Type="http://schemas.openxmlformats.org/officeDocument/2006/relationships/customXml" Target="../ink/ink24.xml"/><Relationship Id="rId29" Type="http://schemas.openxmlformats.org/officeDocument/2006/relationships/image" Target="../media/image28.png"/><Relationship Id="rId1" Type="http://schemas.openxmlformats.org/officeDocument/2006/relationships/chart" Target="../charts/chart2.xml"/><Relationship Id="rId6" Type="http://schemas.openxmlformats.org/officeDocument/2006/relationships/customXml" Target="../ink/ink17.xml"/><Relationship Id="rId11" Type="http://schemas.openxmlformats.org/officeDocument/2006/relationships/image" Target="../media/image19.png"/><Relationship Id="rId24" Type="http://schemas.openxmlformats.org/officeDocument/2006/relationships/customXml" Target="../ink/ink26.xml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23" Type="http://schemas.openxmlformats.org/officeDocument/2006/relationships/image" Target="../media/image25.png"/><Relationship Id="rId28" Type="http://schemas.openxmlformats.org/officeDocument/2006/relationships/customXml" Target="../ink/ink28.xml"/><Relationship Id="rId10" Type="http://schemas.openxmlformats.org/officeDocument/2006/relationships/customXml" Target="../ink/ink19.xml"/><Relationship Id="rId19" Type="http://schemas.openxmlformats.org/officeDocument/2006/relationships/image" Target="../media/image23.png"/><Relationship Id="rId4" Type="http://schemas.openxmlformats.org/officeDocument/2006/relationships/customXml" Target="../ink/ink16.xml"/><Relationship Id="rId9" Type="http://schemas.openxmlformats.org/officeDocument/2006/relationships/image" Target="../media/image18.png"/><Relationship Id="rId14" Type="http://schemas.openxmlformats.org/officeDocument/2006/relationships/customXml" Target="../ink/ink21.xml"/><Relationship Id="rId22" Type="http://schemas.openxmlformats.org/officeDocument/2006/relationships/customXml" Target="../ink/ink25.xml"/><Relationship Id="rId27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32.xml"/><Relationship Id="rId13" Type="http://schemas.openxmlformats.org/officeDocument/2006/relationships/image" Target="../media/image34.png"/><Relationship Id="rId18" Type="http://schemas.openxmlformats.org/officeDocument/2006/relationships/customXml" Target="../ink/ink37.xml"/><Relationship Id="rId3" Type="http://schemas.microsoft.com/office/2014/relationships/chartEx" Target="../charts/chartEx1.xml"/><Relationship Id="rId21" Type="http://schemas.openxmlformats.org/officeDocument/2006/relationships/image" Target="../media/image38.png"/><Relationship Id="rId7" Type="http://schemas.openxmlformats.org/officeDocument/2006/relationships/image" Target="../media/image31.png"/><Relationship Id="rId12" Type="http://schemas.openxmlformats.org/officeDocument/2006/relationships/customXml" Target="../ink/ink34.xml"/><Relationship Id="rId17" Type="http://schemas.openxmlformats.org/officeDocument/2006/relationships/image" Target="../media/image36.png"/><Relationship Id="rId2" Type="http://schemas.openxmlformats.org/officeDocument/2006/relationships/image" Target="../media/image29.png"/><Relationship Id="rId16" Type="http://schemas.openxmlformats.org/officeDocument/2006/relationships/customXml" Target="../ink/ink36.xml"/><Relationship Id="rId20" Type="http://schemas.openxmlformats.org/officeDocument/2006/relationships/customXml" Target="../ink/ink38.xml"/><Relationship Id="rId1" Type="http://schemas.openxmlformats.org/officeDocument/2006/relationships/customXml" Target="../ink/ink29.xml"/><Relationship Id="rId6" Type="http://schemas.openxmlformats.org/officeDocument/2006/relationships/customXml" Target="../ink/ink31.xml"/><Relationship Id="rId11" Type="http://schemas.openxmlformats.org/officeDocument/2006/relationships/image" Target="../media/image33.png"/><Relationship Id="rId5" Type="http://schemas.openxmlformats.org/officeDocument/2006/relationships/image" Target="../media/image30.png"/><Relationship Id="rId15" Type="http://schemas.openxmlformats.org/officeDocument/2006/relationships/image" Target="../media/image35.png"/><Relationship Id="rId23" Type="http://schemas.openxmlformats.org/officeDocument/2006/relationships/image" Target="../media/image39.png"/><Relationship Id="rId10" Type="http://schemas.openxmlformats.org/officeDocument/2006/relationships/customXml" Target="../ink/ink33.xml"/><Relationship Id="rId19" Type="http://schemas.openxmlformats.org/officeDocument/2006/relationships/image" Target="../media/image37.png"/><Relationship Id="rId4" Type="http://schemas.openxmlformats.org/officeDocument/2006/relationships/customXml" Target="../ink/ink30.xml"/><Relationship Id="rId9" Type="http://schemas.openxmlformats.org/officeDocument/2006/relationships/image" Target="../media/image32.png"/><Relationship Id="rId14" Type="http://schemas.openxmlformats.org/officeDocument/2006/relationships/customXml" Target="../ink/ink35.xml"/><Relationship Id="rId22" Type="http://schemas.openxmlformats.org/officeDocument/2006/relationships/customXml" Target="../ink/ink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29</xdr:row>
      <xdr:rowOff>31750</xdr:rowOff>
    </xdr:from>
    <xdr:to>
      <xdr:col>11</xdr:col>
      <xdr:colOff>403225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913C8-4157-4CFB-8B1D-58E58774A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1297980</xdr:colOff>
      <xdr:row>7</xdr:row>
      <xdr:rowOff>184680</xdr:rowOff>
    </xdr:from>
    <xdr:to>
      <xdr:col>11</xdr:col>
      <xdr:colOff>323300</xdr:colOff>
      <xdr:row>8</xdr:row>
      <xdr:rowOff>158110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49D49BE-FB67-4C29-A268-DE9A4700B950}"/>
                </a:ext>
              </a:extLst>
            </xdr14:cNvPr>
            <xdr14:cNvContentPartPr/>
          </xdr14:nvContentPartPr>
          <xdr14:nvPr macro=""/>
          <xdr14:xfrm>
            <a:off x="9413280" y="1556280"/>
            <a:ext cx="371520" cy="17028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49D49BE-FB67-4C29-A268-DE9A4700B95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404640" y="1547280"/>
              <a:ext cx="38916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1235340</xdr:colOff>
      <xdr:row>12</xdr:row>
      <xdr:rowOff>191870</xdr:rowOff>
    </xdr:from>
    <xdr:to>
      <xdr:col>11</xdr:col>
      <xdr:colOff>323300</xdr:colOff>
      <xdr:row>13</xdr:row>
      <xdr:rowOff>141900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775518A-EA88-4F1E-919F-FDA2128D975D}"/>
                </a:ext>
              </a:extLst>
            </xdr14:cNvPr>
            <xdr14:cNvContentPartPr/>
          </xdr14:nvContentPartPr>
          <xdr14:nvPr macro=""/>
          <xdr14:xfrm>
            <a:off x="9350640" y="2547720"/>
            <a:ext cx="434160" cy="14688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775518A-EA88-4F1E-919F-FDA2128D975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341640" y="2538720"/>
              <a:ext cx="451800" cy="1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5060</xdr:colOff>
      <xdr:row>15</xdr:row>
      <xdr:rowOff>36560</xdr:rowOff>
    </xdr:from>
    <xdr:to>
      <xdr:col>11</xdr:col>
      <xdr:colOff>362540</xdr:colOff>
      <xdr:row>15</xdr:row>
      <xdr:rowOff>167240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ABA9FBF-6FB6-49EB-93D6-F4CC012E067D}"/>
                </a:ext>
              </a:extLst>
            </xdr14:cNvPr>
            <xdr14:cNvContentPartPr/>
          </xdr14:nvContentPartPr>
          <xdr14:nvPr macro=""/>
          <xdr14:xfrm>
            <a:off x="9466560" y="2982960"/>
            <a:ext cx="357480" cy="13068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BABA9FBF-6FB6-49EB-93D6-F4CC012E067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457920" y="2973960"/>
              <a:ext cx="375120" cy="1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1316700</xdr:colOff>
      <xdr:row>19</xdr:row>
      <xdr:rowOff>1570</xdr:rowOff>
    </xdr:from>
    <xdr:to>
      <xdr:col>11</xdr:col>
      <xdr:colOff>385220</xdr:colOff>
      <xdr:row>19</xdr:row>
      <xdr:rowOff>141970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AA8FEB-3127-48E5-9510-65E0BAE9A896}"/>
                </a:ext>
              </a:extLst>
            </xdr14:cNvPr>
            <xdr14:cNvContentPartPr/>
          </xdr14:nvContentPartPr>
          <xdr14:nvPr macro=""/>
          <xdr14:xfrm>
            <a:off x="9432000" y="3735370"/>
            <a:ext cx="414720" cy="14040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75AA8FEB-3127-48E5-9510-65E0BAE9A89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423000" y="3726370"/>
              <a:ext cx="43236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1301580</xdr:colOff>
      <xdr:row>24</xdr:row>
      <xdr:rowOff>139440</xdr:rowOff>
    </xdr:from>
    <xdr:to>
      <xdr:col>11</xdr:col>
      <xdr:colOff>397820</xdr:colOff>
      <xdr:row>25</xdr:row>
      <xdr:rowOff>136630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30F25DF-85F4-4C6E-AA55-8F0113F50BEC}"/>
                </a:ext>
              </a:extLst>
            </xdr14:cNvPr>
            <xdr14:cNvContentPartPr/>
          </xdr14:nvContentPartPr>
          <xdr14:nvPr macro=""/>
          <xdr14:xfrm>
            <a:off x="9416880" y="4857490"/>
            <a:ext cx="442440" cy="19404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30F25DF-85F4-4C6E-AA55-8F0113F50BE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408240" y="4848850"/>
              <a:ext cx="46008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343760</xdr:colOff>
      <xdr:row>31</xdr:row>
      <xdr:rowOff>144260</xdr:rowOff>
    </xdr:from>
    <xdr:to>
      <xdr:col>10</xdr:col>
      <xdr:colOff>1147140</xdr:colOff>
      <xdr:row>39</xdr:row>
      <xdr:rowOff>112860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EE6F5AE-6D7D-45D8-BBE8-D41DF44BBE1E}"/>
                </a:ext>
              </a:extLst>
            </xdr14:cNvPr>
            <xdr14:cNvContentPartPr/>
          </xdr14:nvContentPartPr>
          <xdr14:nvPr macro=""/>
          <xdr14:xfrm>
            <a:off x="6795360" y="6183110"/>
            <a:ext cx="2467080" cy="144180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EE6F5AE-6D7D-45D8-BBE8-D41DF44BBE1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786720" y="6174470"/>
              <a:ext cx="2484720" cy="145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622400</xdr:colOff>
      <xdr:row>38</xdr:row>
      <xdr:rowOff>50410</xdr:rowOff>
    </xdr:from>
    <xdr:to>
      <xdr:col>9</xdr:col>
      <xdr:colOff>681080</xdr:colOff>
      <xdr:row>38</xdr:row>
      <xdr:rowOff>85330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05AC7D1-6AF4-4E8C-9F81-F3EA92583CD4}"/>
                </a:ext>
              </a:extLst>
            </xdr14:cNvPr>
            <xdr14:cNvContentPartPr/>
          </xdr14:nvContentPartPr>
          <xdr14:nvPr macro=""/>
          <xdr14:xfrm>
            <a:off x="7074000" y="7378310"/>
            <a:ext cx="58680" cy="3492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A05AC7D1-6AF4-4E8C-9F81-F3EA92583CD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065360" y="7369670"/>
              <a:ext cx="7632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628520</xdr:colOff>
      <xdr:row>31</xdr:row>
      <xdr:rowOff>55700</xdr:rowOff>
    </xdr:from>
    <xdr:to>
      <xdr:col>11</xdr:col>
      <xdr:colOff>588980</xdr:colOff>
      <xdr:row>38</xdr:row>
      <xdr:rowOff>37810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D68A57D-ECEC-468B-B439-832D97591E47}"/>
                </a:ext>
              </a:extLst>
            </xdr14:cNvPr>
            <xdr14:cNvContentPartPr/>
          </xdr14:nvContentPartPr>
          <xdr14:nvPr macro=""/>
          <xdr14:xfrm>
            <a:off x="7080120" y="6094550"/>
            <a:ext cx="2970360" cy="127116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4D68A57D-ECEC-468B-B439-832D97591E4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071480" y="6085910"/>
              <a:ext cx="2988000" cy="128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577620</xdr:colOff>
      <xdr:row>8</xdr:row>
      <xdr:rowOff>99070</xdr:rowOff>
    </xdr:from>
    <xdr:to>
      <xdr:col>10</xdr:col>
      <xdr:colOff>1304460</xdr:colOff>
      <xdr:row>8</xdr:row>
      <xdr:rowOff>118150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ADE6878-94AC-41B4-BDDF-0FD36A5B4B26}"/>
                </a:ext>
              </a:extLst>
            </xdr14:cNvPr>
            <xdr14:cNvContentPartPr/>
          </xdr14:nvContentPartPr>
          <xdr14:nvPr macro=""/>
          <xdr14:xfrm>
            <a:off x="8692920" y="1667520"/>
            <a:ext cx="726840" cy="1908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5ADE6878-94AC-41B4-BDDF-0FD36A5B4B2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639280" y="1559520"/>
              <a:ext cx="834480" cy="2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9620</xdr:colOff>
      <xdr:row>8</xdr:row>
      <xdr:rowOff>129670</xdr:rowOff>
    </xdr:from>
    <xdr:to>
      <xdr:col>13</xdr:col>
      <xdr:colOff>16700</xdr:colOff>
      <xdr:row>8</xdr:row>
      <xdr:rowOff>143350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352ED30-F7B4-4A86-B8C8-F6F64E07AE11}"/>
                </a:ext>
              </a:extLst>
            </xdr14:cNvPr>
            <xdr14:cNvContentPartPr/>
          </xdr14:nvContentPartPr>
          <xdr14:nvPr macro=""/>
          <xdr14:xfrm>
            <a:off x="10080720" y="1698120"/>
            <a:ext cx="616680" cy="1368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352ED30-F7B4-4A86-B8C8-F6F64E07AE1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0026720" y="1590120"/>
              <a:ext cx="72432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1256580</xdr:colOff>
      <xdr:row>5</xdr:row>
      <xdr:rowOff>92020</xdr:rowOff>
    </xdr:from>
    <xdr:to>
      <xdr:col>12</xdr:col>
      <xdr:colOff>240380</xdr:colOff>
      <xdr:row>8</xdr:row>
      <xdr:rowOff>113470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38A8B43-A7F6-4B7A-8521-0391D50717F3}"/>
                </a:ext>
              </a:extLst>
            </xdr14:cNvPr>
            <xdr14:cNvContentPartPr/>
          </xdr14:nvContentPartPr>
          <xdr14:nvPr macro=""/>
          <xdr14:xfrm>
            <a:off x="9371880" y="1069920"/>
            <a:ext cx="939600" cy="61200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38A8B43-A7F6-4B7A-8521-0391D50717F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363240" y="1061275"/>
              <a:ext cx="957240" cy="6296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433260</xdr:colOff>
      <xdr:row>15</xdr:row>
      <xdr:rowOff>78030</xdr:rowOff>
    </xdr:from>
    <xdr:to>
      <xdr:col>11</xdr:col>
      <xdr:colOff>48620</xdr:colOff>
      <xdr:row>15</xdr:row>
      <xdr:rowOff>144270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222E3074-3BD1-4E7D-B2F1-742E11B4873A}"/>
                </a:ext>
              </a:extLst>
            </xdr14:cNvPr>
            <xdr14:cNvContentPartPr/>
          </xdr14:nvContentPartPr>
          <xdr14:nvPr macro=""/>
          <xdr14:xfrm>
            <a:off x="8548560" y="3024430"/>
            <a:ext cx="961560" cy="6624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222E3074-3BD1-4E7D-B2F1-742E11B4873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494560" y="2916790"/>
              <a:ext cx="1069200" cy="28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1305540</xdr:colOff>
      <xdr:row>13</xdr:row>
      <xdr:rowOff>16690</xdr:rowOff>
    </xdr:from>
    <xdr:to>
      <xdr:col>13</xdr:col>
      <xdr:colOff>99140</xdr:colOff>
      <xdr:row>15</xdr:row>
      <xdr:rowOff>134910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FF40281-8F64-4AAE-B89A-EC60DD3B278C}"/>
                </a:ext>
              </a:extLst>
            </xdr14:cNvPr>
            <xdr14:cNvContentPartPr/>
          </xdr14:nvContentPartPr>
          <xdr14:nvPr macro=""/>
          <xdr14:xfrm>
            <a:off x="9420840" y="2569390"/>
            <a:ext cx="1359000" cy="51192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FF40281-8F64-4AAE-B89A-EC60DD3B278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411842" y="2560750"/>
              <a:ext cx="1376635" cy="52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202820</xdr:colOff>
      <xdr:row>7</xdr:row>
      <xdr:rowOff>77110</xdr:rowOff>
    </xdr:from>
    <xdr:to>
      <xdr:col>14</xdr:col>
      <xdr:colOff>93260</xdr:colOff>
      <xdr:row>8</xdr:row>
      <xdr:rowOff>174740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2D305AC1-3D85-4E6F-900D-27F543B9691E}"/>
                </a:ext>
              </a:extLst>
            </xdr14:cNvPr>
            <xdr14:cNvContentPartPr/>
          </xdr14:nvContentPartPr>
          <xdr14:nvPr macro=""/>
          <xdr14:xfrm>
            <a:off x="10883520" y="1448710"/>
            <a:ext cx="500040" cy="29448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2D305AC1-3D85-4E6F-900D-27F543B9691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874526" y="1440070"/>
              <a:ext cx="517667" cy="31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353780</xdr:colOff>
      <xdr:row>8</xdr:row>
      <xdr:rowOff>103100</xdr:rowOff>
    </xdr:from>
    <xdr:to>
      <xdr:col>12</xdr:col>
      <xdr:colOff>357740</xdr:colOff>
      <xdr:row>8</xdr:row>
      <xdr:rowOff>112100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FF4946BE-C688-493E-851D-96E3FB5B5804}"/>
                </a:ext>
              </a:extLst>
            </xdr14:cNvPr>
            <xdr14:cNvContentPartPr/>
          </xdr14:nvContentPartPr>
          <xdr14:nvPr macro=""/>
          <xdr14:xfrm>
            <a:off x="10424880" y="1671550"/>
            <a:ext cx="3960" cy="900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FF4946BE-C688-493E-851D-96E3FB5B580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0416240" y="1662910"/>
              <a:ext cx="21600" cy="26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0</xdr:row>
      <xdr:rowOff>50800</xdr:rowOff>
    </xdr:from>
    <xdr:to>
      <xdr:col>10</xdr:col>
      <xdr:colOff>577850</xdr:colOff>
      <xdr:row>10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586D7-5DFC-491E-9D76-73B20CF32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11</xdr:row>
      <xdr:rowOff>31750</xdr:rowOff>
    </xdr:from>
    <xdr:to>
      <xdr:col>12</xdr:col>
      <xdr:colOff>495300</xdr:colOff>
      <xdr:row>21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BC5CA-42D6-4540-8F3A-73A96ACDF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0</xdr:row>
      <xdr:rowOff>82550</xdr:rowOff>
    </xdr:from>
    <xdr:to>
      <xdr:col>18</xdr:col>
      <xdr:colOff>38100</xdr:colOff>
      <xdr:row>10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1F3C51-D25A-4975-8817-E6322B6E2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15960</xdr:colOff>
      <xdr:row>8</xdr:row>
      <xdr:rowOff>49860</xdr:rowOff>
    </xdr:from>
    <xdr:to>
      <xdr:col>14</xdr:col>
      <xdr:colOff>118560</xdr:colOff>
      <xdr:row>9</xdr:row>
      <xdr:rowOff>145430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99A33DC-C412-48F6-9E00-C0F565115B39}"/>
                </a:ext>
              </a:extLst>
            </xdr14:cNvPr>
            <xdr14:cNvContentPartPr/>
          </xdr14:nvContentPartPr>
          <xdr14:nvPr macro=""/>
          <xdr14:xfrm>
            <a:off x="8550360" y="1535760"/>
            <a:ext cx="102600" cy="27972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B99A33DC-C412-48F6-9E00-C0F565115B3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541720" y="1527120"/>
              <a:ext cx="120240" cy="2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143040</xdr:colOff>
      <xdr:row>3</xdr:row>
      <xdr:rowOff>102160</xdr:rowOff>
    </xdr:from>
    <xdr:to>
      <xdr:col>17</xdr:col>
      <xdr:colOff>149880</xdr:colOff>
      <xdr:row>3</xdr:row>
      <xdr:rowOff>178480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532B200-ED67-4751-8DE6-FA5F7FF205E9}"/>
                </a:ext>
              </a:extLst>
            </xdr14:cNvPr>
            <xdr14:cNvContentPartPr/>
          </xdr14:nvContentPartPr>
          <xdr14:nvPr macro=""/>
          <xdr14:xfrm>
            <a:off x="10506240" y="660960"/>
            <a:ext cx="6840" cy="7632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532B200-ED67-4751-8DE6-FA5F7FF205E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497600" y="651960"/>
              <a:ext cx="24480" cy="9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480</xdr:colOff>
      <xdr:row>4</xdr:row>
      <xdr:rowOff>12690</xdr:rowOff>
    </xdr:from>
    <xdr:to>
      <xdr:col>17</xdr:col>
      <xdr:colOff>35040</xdr:colOff>
      <xdr:row>4</xdr:row>
      <xdr:rowOff>163530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97B66B4-BA7F-4C25-AD97-8F15760FE729}"/>
                </a:ext>
              </a:extLst>
            </xdr14:cNvPr>
            <xdr14:cNvContentPartPr/>
          </xdr14:nvContentPartPr>
          <xdr14:nvPr macro=""/>
          <xdr14:xfrm>
            <a:off x="10363680" y="755640"/>
            <a:ext cx="34560" cy="15084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697B66B4-BA7F-4C25-AD97-8F15760FE72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354680" y="746640"/>
              <a:ext cx="5220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251160</xdr:colOff>
      <xdr:row>3</xdr:row>
      <xdr:rowOff>17920</xdr:rowOff>
    </xdr:from>
    <xdr:to>
      <xdr:col>17</xdr:col>
      <xdr:colOff>184440</xdr:colOff>
      <xdr:row>5</xdr:row>
      <xdr:rowOff>70460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B0F45C0-029E-4D3A-9F53-3BF3A15EB97D}"/>
                </a:ext>
              </a:extLst>
            </xdr14:cNvPr>
            <xdr14:cNvContentPartPr/>
          </xdr14:nvContentPartPr>
          <xdr14:nvPr macro=""/>
          <xdr14:xfrm>
            <a:off x="10004760" y="576720"/>
            <a:ext cx="542880" cy="42084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B0F45C0-029E-4D3A-9F53-3BF3A15EB97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996120" y="568080"/>
              <a:ext cx="560520" cy="43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367800</xdr:colOff>
      <xdr:row>4</xdr:row>
      <xdr:rowOff>77490</xdr:rowOff>
    </xdr:from>
    <xdr:to>
      <xdr:col>16</xdr:col>
      <xdr:colOff>415320</xdr:colOff>
      <xdr:row>6</xdr:row>
      <xdr:rowOff>23830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67A8725-36CC-4808-9DE0-6383D4D99361}"/>
                </a:ext>
              </a:extLst>
            </xdr14:cNvPr>
            <xdr14:cNvContentPartPr/>
          </xdr14:nvContentPartPr>
          <xdr14:nvPr macro=""/>
          <xdr14:xfrm>
            <a:off x="8292600" y="820440"/>
            <a:ext cx="1876320" cy="31464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267A8725-36CC-4808-9DE0-6383D4D9936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283600" y="811800"/>
              <a:ext cx="189396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2400</xdr:colOff>
      <xdr:row>4</xdr:row>
      <xdr:rowOff>160290</xdr:rowOff>
    </xdr:from>
    <xdr:to>
      <xdr:col>8</xdr:col>
      <xdr:colOff>545160</xdr:colOff>
      <xdr:row>7</xdr:row>
      <xdr:rowOff>189240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FE93C064-6634-428A-941C-123C5540891D}"/>
                </a:ext>
              </a:extLst>
            </xdr14:cNvPr>
            <xdr14:cNvContentPartPr/>
          </xdr14:nvContentPartPr>
          <xdr14:nvPr macro=""/>
          <xdr14:xfrm>
            <a:off x="4269600" y="903240"/>
            <a:ext cx="1152360" cy="58140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FE93C064-6634-428A-941C-123C5540891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260600" y="894240"/>
              <a:ext cx="1170000" cy="59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454080</xdr:colOff>
      <xdr:row>5</xdr:row>
      <xdr:rowOff>63260</xdr:rowOff>
    </xdr:from>
    <xdr:to>
      <xdr:col>9</xdr:col>
      <xdr:colOff>202320</xdr:colOff>
      <xdr:row>6</xdr:row>
      <xdr:rowOff>178990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9C18079-A9BD-4DF4-AF03-05857DD4AD90}"/>
                </a:ext>
              </a:extLst>
            </xdr14:cNvPr>
            <xdr14:cNvContentPartPr/>
          </xdr14:nvContentPartPr>
          <xdr14:nvPr macro=""/>
          <xdr14:xfrm>
            <a:off x="5330880" y="990360"/>
            <a:ext cx="357840" cy="29988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59C18079-A9BD-4DF4-AF03-05857DD4AD9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276880" y="882360"/>
              <a:ext cx="465480" cy="51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110040</xdr:colOff>
      <xdr:row>2</xdr:row>
      <xdr:rowOff>100910</xdr:rowOff>
    </xdr:from>
    <xdr:to>
      <xdr:col>17</xdr:col>
      <xdr:colOff>393960</xdr:colOff>
      <xdr:row>6</xdr:row>
      <xdr:rowOff>9790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7A5EADE1-42D5-4D65-93BA-FBC0BCB2D4BF}"/>
                </a:ext>
              </a:extLst>
            </xdr14:cNvPr>
            <xdr14:cNvContentPartPr/>
          </xdr14:nvContentPartPr>
          <xdr14:nvPr macro=""/>
          <xdr14:xfrm>
            <a:off x="9863640" y="475560"/>
            <a:ext cx="893520" cy="64548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7A5EADE1-42D5-4D65-93BA-FBC0BCB2D4B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854640" y="466920"/>
              <a:ext cx="911160" cy="66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481440</xdr:colOff>
      <xdr:row>5</xdr:row>
      <xdr:rowOff>55700</xdr:rowOff>
    </xdr:from>
    <xdr:to>
      <xdr:col>9</xdr:col>
      <xdr:colOff>407880</xdr:colOff>
      <xdr:row>7</xdr:row>
      <xdr:rowOff>56040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5FA12099-CF23-49C2-BF2F-3A99944B4094}"/>
                </a:ext>
              </a:extLst>
            </xdr14:cNvPr>
            <xdr14:cNvContentPartPr/>
          </xdr14:nvContentPartPr>
          <xdr14:nvPr macro=""/>
          <xdr14:xfrm>
            <a:off x="5358240" y="982800"/>
            <a:ext cx="536040" cy="36864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5FA12099-CF23-49C2-BF2F-3A99944B409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349240" y="974160"/>
              <a:ext cx="553680" cy="38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413520</xdr:colOff>
      <xdr:row>5</xdr:row>
      <xdr:rowOff>12330</xdr:rowOff>
    </xdr:from>
    <xdr:to>
      <xdr:col>16</xdr:col>
      <xdr:colOff>326040</xdr:colOff>
      <xdr:row>6</xdr:row>
      <xdr:rowOff>69740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45E4684-5470-447C-A915-0E478C48BA6A}"/>
                </a:ext>
              </a:extLst>
            </xdr14:cNvPr>
            <xdr14:cNvContentPartPr/>
          </xdr14:nvContentPartPr>
          <xdr14:nvPr macro=""/>
          <xdr14:xfrm>
            <a:off x="8338320" y="939430"/>
            <a:ext cx="1741320" cy="24156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45E4684-5470-447C-A915-0E478C48BA6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284320" y="831430"/>
              <a:ext cx="1848960" cy="45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109680</xdr:colOff>
      <xdr:row>12</xdr:row>
      <xdr:rowOff>68860</xdr:rowOff>
    </xdr:from>
    <xdr:to>
      <xdr:col>10</xdr:col>
      <xdr:colOff>126960</xdr:colOff>
      <xdr:row>14</xdr:row>
      <xdr:rowOff>46650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ABB0BE5-CECD-417C-829A-D9BA4C15F113}"/>
                </a:ext>
              </a:extLst>
            </xdr14:cNvPr>
            <xdr14:cNvContentPartPr/>
          </xdr14:nvContentPartPr>
          <xdr14:nvPr macro=""/>
          <xdr14:xfrm>
            <a:off x="6205680" y="2297710"/>
            <a:ext cx="17280" cy="35244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ABB0BE5-CECD-417C-829A-D9BA4C15F11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152040" y="2189710"/>
              <a:ext cx="124920" cy="56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426840</xdr:colOff>
      <xdr:row>2</xdr:row>
      <xdr:rowOff>172380</xdr:rowOff>
    </xdr:from>
    <xdr:to>
      <xdr:col>16</xdr:col>
      <xdr:colOff>601440</xdr:colOff>
      <xdr:row>5</xdr:row>
      <xdr:rowOff>33570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47BCEB0-D12D-424A-92C3-90398DCD06EF}"/>
                </a:ext>
              </a:extLst>
            </xdr14:cNvPr>
            <xdr14:cNvContentPartPr/>
          </xdr14:nvContentPartPr>
          <xdr14:nvPr macro=""/>
          <xdr14:xfrm>
            <a:off x="10180440" y="547030"/>
            <a:ext cx="174600" cy="41364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C47BCEB0-D12D-424A-92C3-90398DCD06E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126800" y="439390"/>
              <a:ext cx="282240" cy="62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478200</xdr:colOff>
      <xdr:row>5</xdr:row>
      <xdr:rowOff>90090</xdr:rowOff>
    </xdr:from>
    <xdr:to>
      <xdr:col>9</xdr:col>
      <xdr:colOff>284040</xdr:colOff>
      <xdr:row>7</xdr:row>
      <xdr:rowOff>42550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CAB7DFA1-D2D8-492E-94AD-44441E467208}"/>
                </a:ext>
              </a:extLst>
            </xdr14:cNvPr>
            <xdr14:cNvContentPartPr/>
          </xdr14:nvContentPartPr>
          <xdr14:nvPr macro=""/>
          <xdr14:xfrm>
            <a:off x="5355000" y="1017190"/>
            <a:ext cx="415440" cy="32076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CAB7DFA1-D2D8-492E-94AD-44441E46720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301000" y="909550"/>
              <a:ext cx="523080" cy="536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362400</xdr:colOff>
      <xdr:row>0</xdr:row>
      <xdr:rowOff>83520</xdr:rowOff>
    </xdr:from>
    <xdr:to>
      <xdr:col>1</xdr:col>
      <xdr:colOff>369240</xdr:colOff>
      <xdr:row>0</xdr:row>
      <xdr:rowOff>85320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C0CBF6A-4CE5-46A8-91E7-A31179FB3DD5}"/>
                </a:ext>
              </a:extLst>
            </xdr14:cNvPr>
            <xdr14:cNvContentPartPr/>
          </xdr14:nvContentPartPr>
          <xdr14:nvPr macro=""/>
          <xdr14:xfrm>
            <a:off x="972000" y="83520"/>
            <a:ext cx="6840" cy="180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C0CBF6A-4CE5-46A8-91E7-A31179FB3D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63360" y="74880"/>
              <a:ext cx="2448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536575</xdr:colOff>
      <xdr:row>63</xdr:row>
      <xdr:rowOff>127000</xdr:rowOff>
    </xdr:from>
    <xdr:to>
      <xdr:col>13</xdr:col>
      <xdr:colOff>231775</xdr:colOff>
      <xdr:row>78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4701D68-CB0B-4D56-845E-C8CACA03CC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11728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44640</xdr:colOff>
      <xdr:row>64</xdr:row>
      <xdr:rowOff>5550</xdr:rowOff>
    </xdr:from>
    <xdr:to>
      <xdr:col>14</xdr:col>
      <xdr:colOff>157440</xdr:colOff>
      <xdr:row>66</xdr:row>
      <xdr:rowOff>89050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B6F65D90-33C6-445E-9903-B5D6AF19D981}"/>
                </a:ext>
              </a:extLst>
            </xdr14:cNvPr>
            <xdr14:cNvContentPartPr/>
          </xdr14:nvContentPartPr>
          <xdr14:nvPr macro=""/>
          <xdr14:xfrm>
            <a:off x="7359840" y="11791150"/>
            <a:ext cx="1332000" cy="45180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B6F65D90-33C6-445E-9903-B5D6AF19D98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350840" y="11782510"/>
              <a:ext cx="1349640" cy="46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111720</xdr:colOff>
      <xdr:row>62</xdr:row>
      <xdr:rowOff>57770</xdr:rowOff>
    </xdr:from>
    <xdr:to>
      <xdr:col>18</xdr:col>
      <xdr:colOff>99360</xdr:colOff>
      <xdr:row>73</xdr:row>
      <xdr:rowOff>100680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34FAA750-E693-40DF-84A2-8072D72D9AAD}"/>
                </a:ext>
              </a:extLst>
            </xdr14:cNvPr>
            <xdr14:cNvContentPartPr/>
          </xdr14:nvContentPartPr>
          <xdr14:nvPr macro=""/>
          <xdr14:xfrm>
            <a:off x="8646120" y="11475070"/>
            <a:ext cx="2426040" cy="206856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34FAA750-E693-40DF-84A2-8072D72D9AA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637120" y="11466428"/>
              <a:ext cx="2443680" cy="20862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550320</xdr:colOff>
      <xdr:row>68</xdr:row>
      <xdr:rowOff>127190</xdr:rowOff>
    </xdr:from>
    <xdr:to>
      <xdr:col>14</xdr:col>
      <xdr:colOff>342120</xdr:colOff>
      <xdr:row>73</xdr:row>
      <xdr:rowOff>159000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DCE6BA25-C0A6-47C8-BD7E-E4851C9FC902}"/>
                </a:ext>
              </a:extLst>
            </xdr14:cNvPr>
            <xdr14:cNvContentPartPr/>
          </xdr14:nvContentPartPr>
          <xdr14:nvPr macro=""/>
          <xdr14:xfrm>
            <a:off x="8475120" y="12649390"/>
            <a:ext cx="401400" cy="95256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DCE6BA25-C0A6-47C8-BD7E-E4851C9FC90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466480" y="12640750"/>
              <a:ext cx="419040" cy="9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393480</xdr:colOff>
      <xdr:row>71</xdr:row>
      <xdr:rowOff>87740</xdr:rowOff>
    </xdr:from>
    <xdr:to>
      <xdr:col>12</xdr:col>
      <xdr:colOff>466920</xdr:colOff>
      <xdr:row>71</xdr:row>
      <xdr:rowOff>92420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B290A708-3D3A-44A6-9F4C-63C72859181F}"/>
                </a:ext>
              </a:extLst>
            </xdr14:cNvPr>
            <xdr14:cNvContentPartPr/>
          </xdr14:nvContentPartPr>
          <xdr14:nvPr macro=""/>
          <xdr14:xfrm>
            <a:off x="7708680" y="13162390"/>
            <a:ext cx="73440" cy="468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B290A708-3D3A-44A6-9F4C-63C72859181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700040" y="13153390"/>
              <a:ext cx="9108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453960</xdr:colOff>
      <xdr:row>62</xdr:row>
      <xdr:rowOff>168290</xdr:rowOff>
    </xdr:from>
    <xdr:to>
      <xdr:col>6</xdr:col>
      <xdr:colOff>480240</xdr:colOff>
      <xdr:row>63</xdr:row>
      <xdr:rowOff>34540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41421BD4-F16B-4653-B591-FDFC18A91E17}"/>
                </a:ext>
              </a:extLst>
            </xdr14:cNvPr>
            <xdr14:cNvContentPartPr/>
          </xdr14:nvContentPartPr>
          <xdr14:nvPr macro=""/>
          <xdr14:xfrm>
            <a:off x="4111560" y="11585590"/>
            <a:ext cx="26280" cy="5040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41421BD4-F16B-4653-B591-FDFC18A91E17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102920" y="11576590"/>
              <a:ext cx="43920" cy="6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493440</xdr:colOff>
      <xdr:row>64</xdr:row>
      <xdr:rowOff>130470</xdr:rowOff>
    </xdr:from>
    <xdr:to>
      <xdr:col>5</xdr:col>
      <xdr:colOff>311160</xdr:colOff>
      <xdr:row>67</xdr:row>
      <xdr:rowOff>134580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07067AA-EDB0-4A70-855F-290AF4EE1151}"/>
                </a:ext>
              </a:extLst>
            </xdr14:cNvPr>
            <xdr14:cNvContentPartPr/>
          </xdr14:nvContentPartPr>
          <xdr14:nvPr macro=""/>
          <xdr14:xfrm>
            <a:off x="2931840" y="11916070"/>
            <a:ext cx="427320" cy="55656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07067AA-EDB0-4A70-855F-290AF4EE115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923200" y="11907430"/>
              <a:ext cx="444960" cy="57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531840</xdr:colOff>
      <xdr:row>62</xdr:row>
      <xdr:rowOff>23570</xdr:rowOff>
    </xdr:from>
    <xdr:to>
      <xdr:col>6</xdr:col>
      <xdr:colOff>247680</xdr:colOff>
      <xdr:row>64</xdr:row>
      <xdr:rowOff>91230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050DF81-C0C0-42EF-8583-369109EE87BC}"/>
                </a:ext>
              </a:extLst>
            </xdr14:cNvPr>
            <xdr14:cNvContentPartPr/>
          </xdr14:nvContentPartPr>
          <xdr14:nvPr macro=""/>
          <xdr14:xfrm>
            <a:off x="3579840" y="11440870"/>
            <a:ext cx="325440" cy="43596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050DF81-C0C0-42EF-8583-369109EE87B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70840" y="11432230"/>
              <a:ext cx="343080" cy="45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37440</xdr:colOff>
      <xdr:row>67</xdr:row>
      <xdr:rowOff>126300</xdr:rowOff>
    </xdr:from>
    <xdr:to>
      <xdr:col>5</xdr:col>
      <xdr:colOff>319440</xdr:colOff>
      <xdr:row>73</xdr:row>
      <xdr:rowOff>72600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96AA77B2-1014-4FA8-B9D6-990656366891}"/>
                </a:ext>
              </a:extLst>
            </xdr14:cNvPr>
            <xdr14:cNvContentPartPr/>
          </xdr14:nvContentPartPr>
          <xdr14:nvPr macro=""/>
          <xdr14:xfrm>
            <a:off x="1866240" y="12464350"/>
            <a:ext cx="1501200" cy="105120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96AA77B2-1014-4FA8-B9D6-99065636689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857242" y="12455710"/>
              <a:ext cx="1518836" cy="10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347520</xdr:colOff>
      <xdr:row>75</xdr:row>
      <xdr:rowOff>19300</xdr:rowOff>
    </xdr:from>
    <xdr:to>
      <xdr:col>2</xdr:col>
      <xdr:colOff>544080</xdr:colOff>
      <xdr:row>76</xdr:row>
      <xdr:rowOff>14790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2EDE2B3-17A3-4107-91CD-36CDBE8F88E2}"/>
                </a:ext>
              </a:extLst>
            </xdr14:cNvPr>
            <xdr14:cNvContentPartPr/>
          </xdr14:nvContentPartPr>
          <xdr14:nvPr macro=""/>
          <xdr14:xfrm>
            <a:off x="1566720" y="13830550"/>
            <a:ext cx="196560" cy="17964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2EDE2B3-17A3-4107-91CD-36CDBE8F88E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558064" y="13821550"/>
              <a:ext cx="214232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104760</xdr:colOff>
      <xdr:row>74</xdr:row>
      <xdr:rowOff>39290</xdr:rowOff>
    </xdr:from>
    <xdr:to>
      <xdr:col>5</xdr:col>
      <xdr:colOff>414480</xdr:colOff>
      <xdr:row>80</xdr:row>
      <xdr:rowOff>21230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5C871CF3-99F4-498A-8C2A-1E4739B5EDED}"/>
                </a:ext>
              </a:extLst>
            </xdr14:cNvPr>
            <xdr14:cNvContentPartPr/>
          </xdr14:nvContentPartPr>
          <xdr14:nvPr macro=""/>
          <xdr14:xfrm>
            <a:off x="1933560" y="13666390"/>
            <a:ext cx="1528920" cy="108684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5C871CF3-99F4-498A-8C2A-1E4739B5EDE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924560" y="13657390"/>
              <a:ext cx="1546560" cy="1104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42:53.4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1 296 136 0 0,'2'-25'5370'0'0,"0"8"-2885"0"0,-2 15-710 0 0,3-9-1231 0 0,12 68-340 0 0,10 26-147 0 0,-22-73-9 0 0,1-1 0 0 0,1 0 0 0 0,-1-1 0 0 0,1 1 0 0 0,1-1 0 0 0,11 13 0 0 0,-16-19 26 0 0,1 0-1 0 0,0-1 1 0 0,0 1-1 0 0,0-1 1 0 0,1 0-1 0 0,-1 0 1 0 0,0 0-1 0 0,0 0 1 0 0,1 0-1 0 0,2 1 1 0 0,-2-1-94 0 0,0 0 160 0 0,1-2-24 0 0,18-3 14 0 0,0-2 0 0 0,0 0 0 0 0,-1-2-1 0 0,28-13 1 0 0,88-51-81 0 0,-77 39 30 0 0,11-5 105 0 0,391-218 3492 0 0,-460 255-3488 0 0,11-7 176 0 0,-12 8-336 0 0,0 0 0 0 0,0 0 0 0 0,0-1 0 0 0,0 1 0 0 0,0 0-1 0 0,0-1 1 0 0,-1 1 0 0 0,1-1 0 0 0,0 0 0 0 0,0 1 0 0 0,0-1-1 0 0,-1 0 1 0 0,1 1 0 0 0,1-3 0 0 0,2 1-4 0 0,1-2-566 0 0,-24 1-14095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10:39:11.39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37 760 0 0,'2'-2'3631'0'0,"0"-1"-3426"0"0,1 0-1 0 0,0 1 1 0 0,0-1 0 0 0,1 1-1 0 0,-1 0 1 0 0,0 0 0 0 0,1 0-1 0 0,-1 0 1 0 0,1 0-1 0 0,0 1 1 0 0,-1-1 0 0 0,8 0-1 0 0,-7 1-37 0 0,-1 0-87 0 0,37-4 157 0 0,-36 5-193 0 0,1 0 32 0 0,46 0 272 0 0,239 9 732 0 0,-169 0-879 0 0,-118-8-187 0 0,2-1 73 0 0,41 3 99 0 0,-42-3-149 0 0,1 0 33 0 0,41 2 142 0 0,-41-2-176 0 0,0 0 24 0 0,42 0 90 0 0,-42 0-138 0 0,0 0 43 0 0,12 0-40 0 0,-12 0 19 0 0,-1 0-40 0 0,14-1 33 0 0,-13 0-31 0 0,-1 1 34 0 0,39-1 39 0 0,-39 1-55 0 0,0 0 22 0 0,41-2 32 0 0,-41 2-55 0 0,1 0 15 0 0,14 0-35 0 0,-14 0 17 0 0,0-1-16 0 0,14 0 31 0 0,-14 1-35 0 0,0 0 24 0 0,75-4-3 0 0,-75 4 5 0 0,1 0-24 0 0,15 0 42 0 0,-15 0-53 0 0,-1 0 34 0 0,51 0 12 0 0,145-2 205 0 0,-196 2-200 0 0,0 1-18 0 0,15 0 31 0 0,-14-1-30 0 0,-2 0 20 0 0,42 0 93 0 0,-41 0-112 0 0,0 0 41 0 0,14 0 11 0 0,-14 0 44 0 0,-1 0-71 0 0,44 0 257 0 0,-43 0-200 0 0,0 0-56 0 0,48 4 376 0 0,-26-4-262 0 0,-22 0-104 0 0,-1 0 39 0 0,11 1-14 0 0,-11 0 112 0 0,1-1-70 0 0,16 0 2 0 0,-16 0 178 0 0,-1-1-132 0 0,41 0 2963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10:39:18.7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1699 592 0 0,'0'0'4526'0'0,"2"-2"-4346"0"0,32-28 515 0 0,1 1 1 0 0,2 2 0 0 0,75-42-1 0 0,376-234 1756 0 0,-121 64-1538 0 0,21-13 758 0 0,-343 224-653 0 0,60-53 0 0 0,-59 46-512 0 0,-45 33-531 0 0,-19 6-13203 0 0</inkml:trace>
  <inkml:trace contextRef="#ctx0" brushRef="#br0" timeOffset="1447.4">1967 650 1744 0 0,'0'0'5780'0'0,"8"-13"-3777"0"0,73-65 749 0 0,19-21-1241 0 0,-84 81-1313 0 0,-1-1 0 0 0,-1 0 1 0 0,-1-1-1 0 0,11-21 0 0 0,-16 24-117 0 0,0-1 0 0 0,-1 0 0 0 0,0 0 0 0 0,-2 0 0 0 0,0-1-1 0 0,-1 0 1 0 0,1-21 0 0 0,-4 32-68 0 0,-1 0 0 0 0,0 0 0 0 0,0 0 0 0 0,0 0 0 0 0,-1 0 0 0 0,-1 0 0 0 0,1 0 0 0 0,-1 0-1 0 0,-1 1 1 0 0,0-1 0 0 0,0 0 0 0 0,0 1 0 0 0,-1 0 0 0 0,1 0 0 0 0,-2 0 0 0 0,1 1 0 0 0,-1-1 0 0 0,0 1 0 0 0,-7-7 0 0 0,8 11-16 0 0,0 0 0 0 0,0 0 1 0 0,0 0-1 0 0,0 0 0 0 0,0 1 0 0 0,0-1 1 0 0,0 1-1 0 0,0 0 0 0 0,-6 0 0 0 0,7 0 1 0 0,-1 0-4 0 0,-1 0-1 0 0,1 1 1 0 0,-1-1 0 0 0,1 1 0 0 0,-1 0-1 0 0,0 0 1 0 0,1 0 0 0 0,-9 2 0 0 0,9-1 6 0 0,-3 1-7 0 0,0 0 1 0 0,0 0 0 0 0,1 0-1 0 0,-1 1 1 0 0,1 0 0 0 0,-1 1 0 0 0,1-1-1 0 0,0 1 1 0 0,0 0 0 0 0,0 1-1 0 0,1-1 1 0 0,0 1 0 0 0,0 1-1 0 0,0-1 1 0 0,0 0 0 0 0,1 1-1 0 0,0 0 1 0 0,-7 13 0 0 0,10-17 3 0 0,0 1 1 0 0,-1-1-1 0 0,1 1 1 0 0,0 0-1 0 0,0-1 1 0 0,0 1-1 0 0,0 0 1 0 0,1 0-1 0 0,-1 0 0 0 0,1 0 1 0 0,0 0-1 0 0,0 0 1 0 0,0-1-1 0 0,0 1 1 0 0,0 0-1 0 0,1 0 1 0 0,-1 0-1 0 0,1 0 1 0 0,0 0-1 0 0,0 0 1 0 0,2 4-1 0 0,-1-4 5 0 0,0 0 0 0 0,0 0 0 0 0,1-1 0 0 0,-1 1 1 0 0,1-1-1 0 0,-1 0 0 0 0,1 0 0 0 0,0 0 0 0 0,0 0 0 0 0,0 0 0 0 0,0 0 0 0 0,0-1 0 0 0,0 0 0 0 0,0 1 0 0 0,0-1 0 0 0,1 0 1 0 0,-1-1-1 0 0,0 1 0 0 0,8 0 0 0 0,49 2 16 0 0,56-11 28 0 0,-64 3-55 0 0,-48 5-5 0 0,1 0-3 0 0,14-1 1 0 0,-14 0-6 0 0,-2 2 18 0 0,-2-1 6 0 0,28 6 36 0 0,-27-6-32 0 0,0 1 0 0 0,-1 0 1 0 0,1-1-1 0 0,-1 1 1 0 0,1 0-1 0 0,-1 0 0 0 0,1 0 1 0 0,-1 0-1 0 0,0 0 0 0 0,1 0 1 0 0,-1 1-1 0 0,0-1 0 0 0,0 0 1 0 0,0 1-1 0 0,0-1 1 0 0,0 1-1 0 0,0-1 0 0 0,-1 1 1 0 0,1-1-1 0 0,0 1 0 0 0,0 2 1 0 0,4 25 242 0 0,2 57 1 0 0,-7-64-144 0 0,1-1 0 0 0,1 0 0 0 0,1 0 0 0 0,1 0 0 0 0,0 0 0 0 0,10 24 0 0 0,-12-42-81 0 0,-1 1 1 0 0,1-1 0 0 0,1 1-1 0 0,-1-1 1 0 0,0 0 0 0 0,1 0 0 0 0,0 0-1 0 0,-1 0 1 0 0,1 0 0 0 0,0-1-1 0 0,1 1 1 0 0,-1-1 0 0 0,0 0 0 0 0,1 0-1 0 0,-1 0 1 0 0,1 0 0 0 0,-1-1 0 0 0,1 1-1 0 0,4 0 1 0 0,0 0-603 0 0,1-1 0 0 0,0 1 0 0 0,-1-1 0 0 0,1-1 0 0 0,0 0 0 0 0,0 0 0 0 0,9-2 1 0 0,-9 0-3553 0 0,14-8-2107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10:39:37.77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309 164 320 0 0,'-5'-5'6080'0'0,"5"5"-6029"0"0,0-1 0 0 0,0 1 0 0 0,0 0 0 0 0,0-1 0 0 0,0 1 0 0 0,0-1 0 0 0,0 1 0 0 0,0 0 0 0 0,0-1 0 0 0,0 1 0 0 0,0-1 0 0 0,0 0 0 0 0,29-3-71 0 0,-13 4 15 0 0,1-2 9 0 0,10 2-6 0 0,-22 0 4 0 0,-1 0 7 0 0,5-2-10 0 0,56 0-4 0 0,-47 2-3 0 0,-14 0 2 0 0,1 0 8 0 0,12 0 3 0 0,-12 0-12 0 0,-1 0-15 0 0,12 0 16 0 0,-12 0 16 0 0,0 1-6 0 0,41 4-34 0 0,-31-4 30 0 0,-11 0-8 0 0,1 0-6 0 0,9 2 14 0 0,-9-2 2 0 0,29 8 56 0 0,-29-9-42 0 0,-1 1-10 0 0,11 2 8 0 0,-11-3 18 0 0,1 0-32 0 0,11 2 12 0 0,-11-2 7 0 0,0 1-9 0 0,12 1-2 0 0,-12-1 19 0 0,1-1-11 0 0,39 3 154 0 0,-39-3-75 0 0,-1 0-48 0 0,97-1 207 0 0,-95 1-244 0 0,-2 0-3 0 0,48 0 22 0 0,-4 0-15 0 0,-44 0-6 0 0,1 0-24 0 0,13 0 30 0 0,-10 0 10 0 0,10 1-8 0 0,-9-1 12 0 0,9 0 6 0 0,9 0 17 0 0,-23 0-24 0 0,0 1 0 0 0,14 0 0 0 0,9-1 33 0 0,-23 0-23 0 0,1 1 2 0 0,41 0 112 0 0,-41-1-97 0 0,-1 0-14 0 0,64 2 60 0 0,-64-2-71 0 0,0 0-19 0 0,37-2 19 0 0,-37 2-11 0 0,0 0 0 0 0,92-2 135 0 0,-91 2-121 0 0,-1 0-8 0 0,12 0 12 0 0,-12 0-14 0 0,1 0-2 0 0,13-1 30 0 0,-14 0-16 0 0,0 1 0 0 0,14 0 2 0 0,-13 0-3 0 0,-1 0-10 0 0,14 0 6 0 0,-14 0-23 0 0,0 0 3 0 0,88-5 163 0 0,-87 5-203 0 0,-1 0 39 0 0,79-4 92 0 0,-78 4-73 0 0,1 0-6 0 0,40-1 43 0 0,-42 0-52 0 0,2 1 13 0 0,113-5 144 0 0,36-4 754 0 0,-150 9-874 0 0,-1-1-7 0 0,41-2 69 0 0,-41 3-92 0 0,1 0 1 0 0,42-5 132 0 0,26-1 171 0 0,-68 6-293 0 0,-1-1-3 0 0,14-3 0 0 0,-14 3 8 0 0,1 1 4 0 0,13-3 0 0 0,-14 2-5 0 0,0 1 5 0 0,111-12 761 0 0,-111 12-712 0 0,0-1-49 0 0,58-9 61 0 0,-58 9-69 0 0,0 1-19 0 0,77-14 316 0 0,-78 14-332 0 0,13-3 14 0 0,-13 2 164 0 0,34-8 2437 0 0,-58-8-2562 0 0,19 16-38 0 0,-20-10-10 0 0,19 10 1 0 0,0 0-21 0 0,-10-2 16 0 0,-1 0-1 0 0,0 1 1 0 0,1 0-1 0 0,-1 1 1 0 0,0 1-1 0 0,-15 1 1 0 0,-4-1 1 0 0,-23 0 14 0 0,-22-3-18 0 0,-9-3-24 0 0,44 1 16 0 0,-10 1-26 0 0,9 1-13 0 0,-11 0-67 0 0,-223-3-409 0 0,257 6 510 0 0,-407-1-697 0 0,329-3 694 0 0,95 4 6 0 0,-2 0-6 0 0,-16 0 8 0 0,17 0-1 0 0,0 0 8 0 0,-77 1-93 0 0,77 0 76 0 0,-1-1-13 0 0,-54 3-158 0 0,31-2 90 0 0,-33 5 0 0 0,21-2 35 0 0,37-3 52 0 0,1-1 4 0 0,-11 3 4 0 0,11-3 6 0 0,0 1 7 0 0,-41 6-18 0 0,29-4 7 0 0,-9 0 7 0 0,20-2 8 0 0,0-1-7 0 0,-36 5-14 0 0,36-4 16 0 0,0-1 7 0 0,-67 7-12 0 0,66-7-3 0 0,1 0-46 0 0,-7 0 57 0 0,-58 2 41 0 0,53-1-47 0 0,12 0 5 0 0,0-2-3 0 0,-13 0 7 0 0,-37-2-7 0 0,-19-3-9 0 0,64 6 9 0 0,-4 0 2 0 0,-10-1 1 0 0,9-1-2 0 0,-26-1-10 0 0,-22 1-23 0 0,34 2 11 0 0,24 0 19 0 0,-1 0-5 0 0,-16 0 6 0 0,16 0-10 0 0,0 0 12 0 0,-14 0 7 0 0,14 0-8 0 0,2 0-6 0 0,-12 0 2 0 0,11 0 6 0 0,0 0-9 0 0,-13 2 5 0 0,13-2-6 0 0,0 0-3 0 0,-12 0 17 0 0,12 0 8 0 0,-1 0-18 0 0,-13 2-4 0 0,14-2 2 0 0,0 0 3 0 0,-36 3 11 0 0,37-2 87 0 0,-1-1-68 0 0,-6 4 456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10:39:51.2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1122 876 0 0,'0'0'2949'0'0,"-3"0"-2336"0"0,-54-4 5527 0 0,53 5-5466 0 0,9-1-531 0 0,350-28 633 0 0,-220 13-725 0 0,482-70 50 0 0,-433 57-101 0 0,207-44 996 0 0,-300 53-710 0 0,-35 8-145 0 0,11-2-98 0 0,-63 12-42 0 0,1 0-24 0 0,34 1-9 0 0,-36 1-83 0 0,-6 11-3473 0 0</inkml:trace>
  <inkml:trace contextRef="#ctx0" brushRef="#br0" timeOffset="732">2387 751 756 0 0,'24'-37'6461'0'0,"-23"35"-5539"0"0,0 0-66 0 0,3-5-298 0 0,2-5 1427 0 0,-8 25-1337 0 0,-52 169 433 0 0,-45 186-425 0 0,71-214-306 0 0,28-151-304 0 0,-1 7 16 0 0,-1-17-34 0 0,-1-19-18 0 0,2-15-39 0 0,2-1-1 0 0,2 1 0 0 0,2-1 1 0 0,2 1-1 0 0,1 0 1 0 0,2 1-1 0 0,2 0 0 0 0,2 0 1 0 0,1 2-1 0 0,2 0 0 0 0,2 0 1 0 0,1 2-1 0 0,2 0 1 0 0,1 2-1 0 0,52-59 0 0 0,-50 68-21 0 0,1 2-1 0 0,54-37 1 0 0,-77 58 41 0 0,0-1 1 0 0,-1 1-1 0 0,2 0 1 0 0,-1 0-1 0 0,0 1 1 0 0,0-1 0 0 0,0 1-1 0 0,1-1 1 0 0,-1 1-1 0 0,1 0 1 0 0,4 0-1 0 0,0-1-6 0 0,-5 2 17 0 0,-3 0-1 0 0,1 0 1 0 0,0 0-1 0 0,0 0 0 0 0,0 0 1 0 0,0 0-1 0 0,-1 0 0 0 0,1 0 1 0 0,0 0-1 0 0,0 0 0 0 0,-1 1 0 0 0,1-1 1 0 0,0 0-1 0 0,0 1 0 0 0,-1-1 1 0 0,1 0-1 0 0,0 1 0 0 0,-1-1 1 0 0,1 1-1 0 0,0-1 0 0 0,-1 1 1 0 0,1 0-1 0 0,-1-1 0 0 0,1 1 1 0 0,-1-1-1 0 0,1 1 0 0 0,-1 0 1 0 0,1 0-1 0 0,-1-1 0 0 0,0 1 1 0 0,1 0-1 0 0,-1 0 0 0 0,0-1 1 0 0,0 1-1 0 0,1 0 0 0 0,-1 0 1 0 0,0-1-1 0 0,0 1 0 0 0,0 0 1 0 0,0 0-1 0 0,0 0 0 0 0,0 0 0 0 0,0-1 1 0 0,0 1-1 0 0,-1 0 0 0 0,1 0 1 0 0,-1 1-1 0 0,0 2-2 0 0,0 0 1 0 0,0 0-1 0 0,-1 0 1 0 0,1 0-1 0 0,-1-1 0 0 0,0 1 1 0 0,-4 4-1 0 0,-17 20 22 0 0,-2-1 1 0 0,-37 30-1 0 0,-24 25-43 0 0,84-79 26 0 0,-1-1 1 0 0,1 1-1 0 0,-1-1 0 0 0,1 1 1 0 0,0 0-1 0 0,0 0 1 0 0,1 0-1 0 0,-1 0 0 0 0,1 0 1 0 0,-1 1-1 0 0,1-1 0 0 0,0 0 1 0 0,0 1-1 0 0,1-1 1 0 0,-1 0-1 0 0,0 8 0 0 0,1-10 1 0 0,0 0-1 0 0,1 0 0 0 0,-1 0 0 0 0,0 0 1 0 0,1 0-1 0 0,-1 0 0 0 0,1 0 1 0 0,-1 0-1 0 0,1 0 0 0 0,-1 0 0 0 0,1-1 1 0 0,0 1-1 0 0,-1 0 0 0 0,1 0 1 0 0,0 0-1 0 0,0-1 0 0 0,1 2 1 0 0,0 0 6 0 0,8 8 43 0 0,1-1 0 0 0,0 0 0 0 0,0 0-1 0 0,0-1 1 0 0,1 0 0 0 0,1-1 0 0 0,-1-1 0 0 0,15 6-1 0 0,7 4 75 0 0,68 36 399 0 0,104 55 125 0 0,-149-74-475 0 0,80 61 0 0 0,5 14-2013 0 0,-98-85-1488 0 0,-41-22 2225 0 0,1-2-419 0 0,11-1-1030 0 0,-11 1-677 0 0</inkml:trace>
  <inkml:trace contextRef="#ctx0" brushRef="#br0" timeOffset="1166.92">3184 133 1060 0 0,'-1'-6'528'0'0,"1"0"0"0"0,0 0 0 0 0,0 0 1 0 0,0 0-1 0 0,1 0 0 0 0,0 0 0 0 0,0 0 0 0 0,1 1 0 0 0,2-9 0 0 0,-2 11-390 0 0,0 0 0 0 0,-1 0-1 0 0,1 0 1 0 0,1 0 0 0 0,-1 0 0 0 0,0 0-1 0 0,1 1 1 0 0,-1-1 0 0 0,1 1-1 0 0,0-1 1 0 0,0 1 0 0 0,0 0-1 0 0,0 0 1 0 0,0 0 0 0 0,0 1-1 0 0,6-3 1 0 0,2 0 74 0 0,1 0-1 0 0,-1 0 1 0 0,1 1 0 0 0,0 1-1 0 0,17-2 1 0 0,-24 4-186 0 0,0 0 0 0 0,-1 0 0 0 0,1 0-1 0 0,0 1 1 0 0,-1 0 0 0 0,1 0 0 0 0,0 0 0 0 0,-1 0 0 0 0,1 1 0 0 0,-1 0 0 0 0,0 0 0 0 0,0 0 0 0 0,1 0 0 0 0,-2 1 0 0 0,1-1-1 0 0,0 1 1 0 0,4 4 0 0 0,-5-4-14 0 0,-1 0 1 0 0,1-1-1 0 0,-1 1 0 0 0,0 0 0 0 0,0 0 0 0 0,0 1 1 0 0,0-1-1 0 0,-1 0 0 0 0,1 1 0 0 0,-1-1 0 0 0,0 1 0 0 0,0-1 1 0 0,0 1-1 0 0,0 5 0 0 0,-1-3-2 0 0,0 0-1 0 0,0 1 1 0 0,-1-1 0 0 0,1 0-1 0 0,-1 0 1 0 0,-1 1 0 0 0,-3 9-1 0 0,-4 5 103 0 0,0-1 0 0 0,-2 0 0 0 0,-21 30 0 0 0,29-45-63 0 0,-27 38 401 0 0,-18 29 732 0 0,48-71-1123 0 0,-1-1-1 0 0,1 1 0 0 0,-1 0 1 0 0,1 0-1 0 0,-1 0 1 0 0,1 0-1 0 0,0 0 1 0 0,-1 0-1 0 0,1 0 0 0 0,0 0 1 0 0,0 0-1 0 0,0 0 1 0 0,0 0-1 0 0,0 0 1 0 0,0 0-1 0 0,0 0 0 0 0,0-1 1 0 0,0 1-1 0 0,0 0 1 0 0,0 0-1 0 0,1 0 0 0 0,-1 0 1 0 0,0 0-1 0 0,1 0 1 0 0,-1 0-1 0 0,1 0 1 0 0,-1 0-1 0 0,1-1 0 0 0,-1 1 1 0 0,1 0-1 0 0,0 0 1 0 0,-1-1-1 0 0,1 1 1 0 0,0 0-1 0 0,0-1 0 0 0,-1 1 1 0 0,1-1-1 0 0,0 1 1 0 0,0-1-1 0 0,0 1 0 0 0,0-1 1 0 0,0 0-1 0 0,-1 1 1 0 0,1-1-1 0 0,2 1 1 0 0,5 1 185 0 0,0 0-1 0 0,0-1 1 0 0,0 0 0 0 0,15 1 0 0 0,186-10 930 0 0,-35-1-6665 0 0,-169 9 4038 0 0,-3 0 1155 0 0,-1 1-1 0 0,1-1 1 0 0,-1 1-1 0 0,1-1 1 0 0,-1 0-1 0 0,1 0 1 0 0,-1 0-1 0 0,1 0 1 0 0,-1 0-1 0 0,1 0 1 0 0,-1 0-1 0 0,3-1 1 0 0,0 0-596 0 0,1 1-2872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10:39:57.5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3 673 1128 0 0,'0'0'7813'0'0,"-3"-12"-3605"0"0,16 8-4191 0 0,-1 1 0 0 0,1 0 0 0 0,0 1 1 0 0,0 0-1 0 0,24 0 0 0 0,-7 0 12 0 0,27-1-11 0 0,33-2-19 0 0,-85 4-35 0 0</inkml:trace>
  <inkml:trace contextRef="#ctx0" brushRef="#br0" timeOffset="381.03">18 799 1292 0 0,'0'0'2218'0'0,"1"2"-1272"0"0,-1-1-813 0 0,1 0 1 0 0,0 0 0 0 0,0 0 0 0 0,-1 0 0 0 0,1 0-1 0 0,0 0 1 0 0,0 0 0 0 0,0-1 0 0 0,0 1-1 0 0,0 0 1 0 0,0-1 0 0 0,0 1 0 0 0,0 0-1 0 0,1-1 1 0 0,-1 1 0 0 0,0-1 0 0 0,0 0-1 0 0,0 1 1 0 0,0-1 0 0 0,2 0 0 0 0,0 1 370 0 0,3-1-54 0 0,48-2 658 0 0,87-12-1 0 0,-7-12-2760 0 0,-119 22 105 0 0,-5-1-1103 0 0,4-2 473 0 0</inkml:trace>
  <inkml:trace contextRef="#ctx0" brushRef="#br0" timeOffset="869.46">619 753 1440 0 0,'0'0'5015'0'0,"3"-1"-4536"0"0,26-8 337 0 0,-1-1 0 0 0,0-2 0 0 0,36-19 0 0 0,-52 23-681 0 0,1 0 0 0 0,-1 0 0 0 0,-1-1 1 0 0,0 0-1 0 0,0-1 0 0 0,0-1 0 0 0,-1 0 1 0 0,15-22-1 0 0,-22 28-100 0 0,0 1 0 0 0,0-1 0 0 0,-1 1 0 0 0,0-1 0 0 0,0 0-1 0 0,0 0 1 0 0,-1 0 0 0 0,0 0 0 0 0,0 0 0 0 0,0 0 0 0 0,0-7 0 0 0,-1 9-33 0 0,0-1 0 0 0,-1 1 0 0 0,0 0 0 0 0,1-1 0 0 0,-1 1 0 0 0,0 0 0 0 0,0-1 0 0 0,-1 1 0 0 0,1 0 0 0 0,-1 0 0 0 0,0 0 0 0 0,1 0 0 0 0,-1 1 0 0 0,0-1 0 0 0,-1 0 0 0 0,1 1 0 0 0,-4-4 0 0 0,1 2-11 0 0,0 0 1 0 0,0 1 0 0 0,0 0-1 0 0,0 0 1 0 0,0 0-1 0 0,0 0 1 0 0,-1 1 0 0 0,1 0-1 0 0,-1 0 1 0 0,-9-2 0 0 0,4 2-14 0 0,8 1 29 0 0,-2 0-45 0 0,-37-2-104 0 0,37 3 179 0 0,19 9-11 0 0,-10-7-26 0 0,-1 0-1 0 0,1-1 1 0 0,0 0-1 0 0,0 0 1 0 0,0 0-1 0 0,0 0 1 0 0,0 0-1 0 0,0-1 0 0 0,7 1 1 0 0,-8-1 3 0 0,17 2-14 0 0,3 0 0 0 0,0 2 0 0 0,-1 0 0 0 0,1 1-1 0 0,36 14 1 0 0,-56-18 13 0 0,-1 0 1 0 0,1-1-1 0 0,-1 1 1 0 0,0 1-1 0 0,1-1 0 0 0,-1 0 1 0 0,0 0-1 0 0,0 1 0 0 0,0 0 1 0 0,0-1-1 0 0,0 1 0 0 0,0 0 1 0 0,-1 0-1 0 0,1 0 1 0 0,-1 0-1 0 0,1 0 0 0 0,-1 0 1 0 0,0 0-1 0 0,1 0 0 0 0,-1 1 1 0 0,0-1-1 0 0,-1 1 1 0 0,1-1-1 0 0,0 0 0 0 0,-1 1 1 0 0,1 0-1 0 0,-1-1 0 0 0,0 5 1 0 0,-1 2 22 0 0,0 0 0 0 0,-1-1 0 0 0,-1 1 1 0 0,1 0-1 0 0,-2-1 0 0 0,-7 16 0 0 0,5-9 4 0 0,1 1 0 0 0,0-1 0 0 0,1 1 0 0 0,0 0 0 0 0,0 18 0 0 0,3-31 0 0 0,1 0-1 0 0,-1 0 0 0 0,1 0 0 0 0,0 0 0 0 0,1 0 0 0 0,-1 0 1 0 0,0 1-1 0 0,1-1 0 0 0,0 0 0 0 0,0 0 0 0 0,0 0 0 0 0,0 0 1 0 0,0-1-1 0 0,0 1 0 0 0,1 0 0 0 0,-1 0 0 0 0,1-1 0 0 0,0 1 1 0 0,0-1-1 0 0,0 1 0 0 0,0-1 0 0 0,0 0 0 0 0,1 0 0 0 0,-1 0 1 0 0,1 0-1 0 0,2 2 0 0 0,3-1 5 0 0,-1 0 0 0 0,0 0 0 0 0,1 0 0 0 0,0-1 0 0 0,-1 0 0 0 0,1 0 0 0 0,12 0 0 0 0,4-1-343 0 0,-2-4-507 0 0,-16 4 557 0 0,-4-1 121 0 0,0 1 0 0 0,0-1 0 0 0,0 0 0 0 0,0 0 0 0 0,0-1 0 0 0,0 1 0 0 0,0 0 0 0 0,0-1 0 0 0,0 1 0 0 0,0-1 0 0 0,0 1 0 0 0,2-2 0 0 0,2 0-335 0 0,0 0-300 0 0,0 0 0 0 0,0 0 0 0 0,-1 0 0 0 0,8-5 0 0 0,-1-2-2305 0 0</inkml:trace>
  <inkml:trace contextRef="#ctx0" brushRef="#br0" timeOffset="1272.29">989 83 740 0 0,'0'0'131'0'0,"-1"-3"188"0"0,0 1 1 0 0,1-1 0 0 0,0 0-1 0 0,0 1 1 0 0,0-1 0 0 0,0 0 0 0 0,0 1-1 0 0,0-1 1 0 0,1 0 0 0 0,-1 1 0 0 0,1-1-1 0 0,0 0 1 0 0,0 1 0 0 0,2-5 0 0 0,0 3-140 0 0,0 1 0 0 0,0-1 0 0 0,0 1 0 0 0,0 0 0 0 0,1 0 0 0 0,-1 1 0 0 0,1-1 0 0 0,0 1 0 0 0,-1 0 0 0 0,1 0 0 0 0,8-3 0 0 0,-9 4-48 0 0,2 1 4 0 0,-3-1-109 0 0,0 1-1 0 0,0 0 0 0 0,1 0 0 0 0,-1 0 0 0 0,0 0 0 0 0,1 0 0 0 0,-1 0 0 0 0,0 1 1 0 0,1-1-1 0 0,-1 1 0 0 0,0-1 0 0 0,0 1 0 0 0,0 0 0 0 0,0 0 0 0 0,1 0 1 0 0,-1 0-1 0 0,0 0 0 0 0,-1 1 0 0 0,1-1 0 0 0,0 1 0 0 0,0-1 0 0 0,-1 1 0 0 0,1 0 1 0 0,-1-1-1 0 0,1 1 0 0 0,-1 0 0 0 0,1 0 0 0 0,-1 0 0 0 0,0 0 0 0 0,1 3 0 0 0,0 3 98 0 0,-1 1 0 0 0,1 0 0 0 0,-2 0 0 0 0,1 0-1 0 0,-2 18 1 0 0,-9 45 856 0 0,10-69-843 0 0,-1 1-1 0 0,1-1 1 0 0,-1 0 0 0 0,1 1-1 0 0,0-1 1 0 0,0 0-1 0 0,1 1 1 0 0,-1-1-1 0 0,1 0 1 0 0,-1 1-1 0 0,1-1 1 0 0,0 0 0 0 0,0 0-1 0 0,1 1 1 0 0,-1-1-1 0 0,4 5 1 0 0,-4-7-61 0 0,0 0 0 0 0,1 1 0 0 0,-1-1 0 0 0,1 0 1 0 0,-1 0-1 0 0,1 0 0 0 0,0 0 0 0 0,-1-1 0 0 0,1 1 0 0 0,0 0 1 0 0,0-1-1 0 0,0 1 0 0 0,0-1 0 0 0,-1 1 0 0 0,4-1 0 0 0,34 1 476 0 0,61-14-1891 0 0,-31 0-4045 0 0,-56 10 3502 0 0,9-1-1829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10:40:04.6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25 1188 0 0,'0'0'2136'0'0,"6"-11"909"0"0,-2-2-2245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25:32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43 1380 0 0,'0'0'1558'0'0,"3"-10"566"0"0,-1 5 1222 0 0,4-12-922 0 0,-6 16-2381 0 0,0 1 0 0 0,0-1 0 0 0,0 1-1 0 0,0 0 1 0 0,0-1 0 0 0,0 1-1 0 0,1-1 1 0 0,-1 1 0 0 0,0-1 0 0 0,0 1-1 0 0,1-1 1 0 0,-1 1 0 0 0,0 0-1 0 0,1-1 1 0 0,-1 1 0 0 0,0 0 0 0 0,1-1-1 0 0,-1 1 1 0 0,0 0 0 0 0,1-1-1 0 0,-1 1 1 0 0,1 0 0 0 0,-1 0 0 0 0,1 0-1 0 0,-1-1 1 0 0,0 1 0 0 0,1 0-1 0 0,-1 0 1 0 0,1 0 0 0 0,-1 0-1 0 0,1 0 1 0 0,-1 0 0 0 0,1 0 0 0 0,-1 0-1 0 0,1 0 1 0 0,-1 0 0 0 0,1 0-1 0 0,-1 0 1 0 0,1 0 0 0 0,-1 0 0 0 0,1 0-1 0 0,-1 1 1 0 0,1-1 0 0 0,-1 0-1 0 0,0 0 1 0 0,2 1 0 0 0,3 4-41 0 0,-4-4 4 0 0,13 26 10 0 0,6 10-4 0 0,-2 0 1 0 0,26 77-1 0 0,11 85 16 0 0,-55-196-28 0 0,8 32 8 0 0,2 4 2 0 0,17 46 0 0 0,-13-43-2 0 0,-11-35-1 0 0,5 19 13 0 0,-1 8-5 0 0,-4-25 5 0 0,-3-7-21 0 0,1 3 2 0 0,-1-1 0 0 0,1 0 1 0 0,0 1-1 0 0,0-1 0 0 0,0 0 0 0 0,3 7 1 0 0,0 1 147 0 0,-2-6 464 0 0,1 8-495 0 0,-4-14-167 0 0,1 0 1 0 0,0 1-1 0 0,-1-1 1 0 0,1 0-1 0 0,0 0 1 0 0,0 0-1 0 0,-1 1 0 0 0,1-1 1 0 0,0 0-1 0 0,-1 0 1 0 0,1 0-1 0 0,-1 0 0 0 0,1 0 1 0 0,0 1-1 0 0,-1-1 1 0 0,1 0-1 0 0,0 0 1 0 0,-1 0-1 0 0,1 0 0 0 0,-1 0 1 0 0,1 0-1 0 0,0 0 1 0 0,-1 0-1 0 0,1 0 0 0 0,0-1 1 0 0,-1 1-1 0 0,1 0 1 0 0,0 0-1 0 0,-1 0 0 0 0,1 0 1 0 0,0 0-1 0 0,-1-1 1 0 0,0 1-1 0 0,-2-1-414 0 0,1 0-90 0 0,0 1 388 0 0,0-1 0 0 0,0 0 0 0 0,0 0 0 0 0,1 0 0 0 0,-1 0 0 0 0,0 0 0 0 0,0 0-1 0 0,1 0 1 0 0,-1-1 0 0 0,-2-1 0 0 0,4 2-154 0 0,-1 1 0 0 0,0-1 0 0 0,0 0 0 0 0,1 0 0 0 0,-1 0 0 0 0,0 0 0 0 0,1 1-1 0 0,-1-1 1 0 0,1 0 0 0 0,-1 0 0 0 0,1 0 0 0 0,-1 0 0 0 0,1-2 0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28:27.6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1 211 188 0 0,'6'-27'236'0'0,"-2"3"-64"0"0,-2-2-12 0 0,2 2-56 0 0,-4-2-24 0 0,2 4-128 0 0,-2 1-116 0 0,-2 1-88 0 0,0-1 88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28:33.8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0 418 20 0 0,'12'-15'98'0'0,"-1"0"0"0"0,-1-1-1 0 0,0 0 1 0 0,-1-1 0 0 0,-1 0 0 0 0,-1 0 0 0 0,0-1 0 0 0,-2 0-1 0 0,6-24 1 0 0,-9 26-145 0 0,0 1-1 0 0,-1 0 1 0 0,-1-1-1 0 0,0 1 1 0 0,-1-1-1 0 0,-1 1 1 0 0,0 0 0 0 0,-1 0-1 0 0,0 0 1 0 0,-2 0-1 0 0,-10-25 1 0 0,7 21-110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28:43.6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332 152 488 0 0,'0'0'2745'0'0,"10"-11"1885"0"0,-10 11-4623 0 0,-1-1 0 0 0,1 1 1 0 0,0-1-1 0 0,0 1 1 0 0,-1-1-1 0 0,1 1 0 0 0,0-1 1 0 0,-1 1-1 0 0,1 0 0 0 0,-1-1 1 0 0,1 1-1 0 0,-1 0 1 0 0,1-1-1 0 0,0 1 0 0 0,-1 0 1 0 0,1-1-1 0 0,-1 1 0 0 0,1 0 1 0 0,-1 0-1 0 0,0 0 1 0 0,1 0-1 0 0,-1-1 0 0 0,1 1 1 0 0,-1 0-1 0 0,1 0 0 0 0,-1 0 1 0 0,1 0-1 0 0,-1 0 1 0 0,0 0-1 0 0,1 1 0 0 0,-1-1 1 0 0,1 0-1 0 0,-1 0 0 0 0,1 0 1 0 0,-1 0-1 0 0,0 1 1 0 0,0-1-23 0 0,-2 1 32 0 0,0 0-2 0 0,-30 15-33 0 0,1 0-1 0 0,-50 36 1 0 0,68-42 8 0 0,1 0-1 0 0,1 1 1 0 0,0 0-1 0 0,0 1 1 0 0,1 0-1 0 0,0 1 1 0 0,1 1 0 0 0,-12 20-1 0 0,14-19 12 0 0,1 1 0 0 0,0-1 0 0 0,1 1 0 0 0,0 1 0 0 0,-6 32-1 0 0,9-26-6 0 0,1 0 0 0 0,1 1 0 0 0,1-1 0 0 0,2 24-1 0 0,19 94 64 0 0,-15-116 89 0 0,2-1 0 0 0,1 0-1 0 0,0-1 1 0 0,2 0 0 0 0,1 0-1 0 0,16 23 1 0 0,-21-36-28 0 0,0 0 0 0 0,1-1 0 0 0,0 1 1 0 0,0-2-1 0 0,1 1 0 0 0,12 8 0 0 0,57 34 443 0 0,-65-43-538 0 0,10 4 48 0 0,0 0 0 0 0,40 12 0 0 0,-50-20-38 0 0,19 6 152 0 0,1-2-1 0 0,-1-1 1 0 0,1-2 0 0 0,45 1-1 0 0,8-3 34 0 0,166-16 0 0 0,-206 8 105 0 0,-16 0-48 0 0,0-2-1 0 0,0-1 0 0 0,-1-1 0 0 0,0-2 0 0 0,-1 0 1 0 0,0-2-1 0 0,-1-2 0 0 0,31-20 0 0 0,-35 18-89 0 0,-1 0 0 0 0,0-2-1 0 0,-2-1 1 0 0,0-1 0 0 0,-1 0 0 0 0,18-27-1 0 0,-27 32-78 0 0,0 0 0 0 0,-1-1 0 0 0,-1 0 0 0 0,-1 0 0 0 0,0-1 0 0 0,-1 0 0 0 0,-1 0 0 0 0,-1 0-1 0 0,0-1 1 0 0,1-23 0 0 0,-5 21-76 0 0,0-1 0 0 0,-1 0-1 0 0,-1 1 1 0 0,-1-1 0 0 0,-1 1-1 0 0,-1 0 1 0 0,-1 0 0 0 0,-1 0-1 0 0,-18-38 1 0 0,10 30-39 0 0,-2 1 0 0 0,-1 1 0 0 0,-1 0 0 0 0,-1 1-1 0 0,-45-44 1 0 0,-21-8-45 0 0,72 68 37 0 0,-1 0-1 0 0,0 0 0 0 0,0 2 0 0 0,-26-12 1 0 0,11 9-20 0 0,-1 1 1 0 0,-59-10 0 0 0,-62 1-31 0 0,70 17 31 0 0,23 3 22 0 0,6 1-5 0 0,1 2-1 0 0,0 2 0 0 0,0 2 1 0 0,0 2-1 0 0,-49 18 0 0 0,72-18-725 0 0,-34 19 0 0 0,50-23-279 0 0,0 2 0 0 0,1 0 1 0 0,0 0-1 0 0,-19 19 1 0 0,-4 4-4327 0 0,25-21 2636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43:01.08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0 213 340 0 0,'0'0'741'0'0,"1"-2"-93"0"0,4-7-85 0 0,-4 7 1191 0 0,1-2-1273 0 0,-2 4-436 0 0,0-1 0 0 0,0 1-1 0 0,0 0 1 0 0,0 0 0 0 0,0-1 0 0 0,0 1 0 0 0,0 0 0 0 0,0 0 0 0 0,0-1 0 0 0,0 1 0 0 0,0 0 0 0 0,0 0-1 0 0,1-1 1 0 0,-1 1 0 0 0,0 0 0 0 0,0 0 0 0 0,0 0 0 0 0,0-1 0 0 0,0 1 0 0 0,1 0 0 0 0,-1 0 0 0 0,0 0-1 0 0,0 0 1 0 0,0-1 0 0 0,1 1 0 0 0,-1 0 0 0 0,0 0 0 0 0,0 0 0 0 0,1 0 0 0 0,-1 0 0 0 0,0 0 0 0 0,0 0-1 0 0,0 0 1 0 0,1 0 0 0 0,-1-1 0 0 0,0 1 0 0 0,0 0 0 0 0,1 0 0 0 0,-1 0 0 0 0,0 0 0 0 0,0 0 0 0 0,1 1-1 0 0,-1-1 1 0 0,0 0 0 0 0,3 0-6 0 0,0 1 0 0 0,0 0 0 0 0,-1 0 0 0 0,1 1 0 0 0,0-1 0 0 0,-1 0 0 0 0,1 1-1 0 0,3 3 1 0 0,-4-4 55 0 0,-1 3-10 0 0,32 51 364 0 0,17 34-201 0 0,-25-55-128 0 0,-24-32-53 0 0,12 8 527 0 0,-2-3-382 0 0,-8-6 73 0 0,1-1-211 0 0,4 0-42 0 0,-1 0 0 0 0,0 0 0 0 0,1-1 0 0 0,-1 0 0 0 0,0-1 0 0 0,0 0 0 0 0,9-3 0 0 0,52-24-19 0 0,-19 7 33 0 0,137-51 173 0 0,250-105 985 0 0,-429 176-1202 0 0,115-55 1430 0 0,-119 55-1297 0 0,14-4 114 0 0,-13 5-161 0 0,-2 0-23 0 0,53-23 799 0 0,-53 23-61 0 0,-11 5-5366 0 0,4-1 124 0 0,-7 5 1376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28:56.56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103 448 312 0 0,'0'0'7285'0'0,"-3"16"-7316"0"0,0 15 33 0 0,-9 61 150 0 0,7-47-111 0 0,1-24-13 0 0,1-1 0 0 0,1 1 0 0 0,1 37 0 0 0,6-13 13 0 0,-4-42-24 0 0,0-1-7 0 0,1 2 3 0 0,0 0-1 0 0,0 0 0 0 0,0-1 1 0 0,1 1-1 0 0,-1 0 1 0 0,1-1-1 0 0,0 0 0 0 0,0 0 1 0 0,0 0-1 0 0,6 5 0 0 0,-7-7 31 0 0,2 0 31 0 0,49 15-46 0 0,-50-15-27 0 0,1 0 2 0 0,67 5-15 0 0,-66-5 23 0 0,-1-1-10 0 0,16 1 0 0 0,-16-1-1 0 0,1 0 18 0 0,54-1-30 0 0,-54 0 24 0 0,95-4 30 0 0,89-4-45 0 0,-185 9 12 0 0,2 0-3 0 0,52-4 39 0 0,87 6 0 0 0,-144-2-45 0 0,33 2 7 0 0,49-5 1 0 0,-37 0-19 0 0,241-13 0 0 0,-223 14 30 0 0,24-3-15 0 0,114-5 234 0 0,-198 10-172 0 0,1 0 9 0 0,425-34 798 0 0,-398 32-870 0 0,29-2 23 0 0,73 3 1 0 0,-40 1-25 0 0,-46-2 10 0 0,-8 1-27 0 0,13-1 64 0 0,-11 0 0 0 0,126-11 585 0 0,-148 10-528 0 0,-16 2-76 0 0,1 1 6 0 0,75-9 52 0 0,62-6-60 0 0,72-7-38 0 0,-197 21 5 0 0,14-1 5 0 0,36-7 1 0 0,-44 7-11 0 0,-19 1 2 0 0,0 1 13 0 0,15-3 5 0 0,-14 3 0 0 0,0-1-25 0 0,75-6 13 0 0,135-12 6 0 0,-193 16 2 0 0,32-3 6 0 0,-10 0-14 0 0,49-8 36 0 0,-25 4-55 0 0,93-20 92 0 0,-158 29-62 0 0,2 0-10 0 0,59-10-42 0 0,-61 10 48 0 0,1 1-3 0 0,48-9 4 0 0,63-3 0 0 0,56-8 914 0 0,-125 9-564 0 0,41-8-175 0 0,-80 18-169 0 0,1 0 1 0 0,-1 0-1 0 0,0-1 0 0 0,8-2 0 0 0,25-7 52 0 0,17-2 87 0 0,-53 12-116 0 0,0 0-11 0 0,11-3 3 0 0,-11 3 0 0 0,-1 1 13 0 0,12-3-17 0 0,-11 3 5 0 0,12-5-11 0 0,-13 4-10 0 0,32-5 41 0 0,-31 5-32 0 0,-1 0 4 0 0,54-8 392 0 0,-54 8-363 0 0,1 0-6 0 0,33-7 73 0 0,-33 7-94 0 0,1 1 6 0 0,56-19 481 0 0,-57 18-422 0 0,12-4 67 0 0,-13 5-65 0 0,3-2 292 0 0,1 0 0 0 0,-1-1 0 0 0,0 1 0 0 0,8-5-1 0 0,-6 3-163 0 0,-6 3 570 0 0,0 0-611 0 0,0 0-121 0 0,-1 0 0 0 0,1 0 0 0 0,-1-1 0 0 0,0 1 0 0 0,1 0 0 0 0,-1-1 0 0 0,0 1 0 0 0,0-1 0 0 0,0 0 0 0 0,0 1 0 0 0,0-1 0 0 0,0 0 0 0 0,0 1 0 0 0,0-1 0 0 0,-1 0 0 0 0,1 0 0 0 0,-1 0 0 0 0,1 0 0 0 0,-1 1 0 0 0,0-1 0 0 0,0 0 1 0 0,0 0-1 0 0,0 0 0 0 0,0 0 0 0 0,0 0 0 0 0,-1-3 0 0 0,0 2-47 0 0,1 1-11 0 0,-4-15 19 0 0,-1 1 0 0 0,-7-16-1 0 0,6 14-3 0 0,0 1-1 0 0,-6-32 0 0 0,-16-60 1 0 0,28 107-2 0 0,-3-17-27 0 0,-8-16-145 0 0,10 33 141 0 0,0 1-15 0 0,1 0 36 0 0,-1 1-1 0 0,0-1 1 0 0,0 0 0 0 0,0 0 0 0 0,0 0 0 0 0,0 1 0 0 0,0-1 0 0 0,0 1 0 0 0,0-1 0 0 0,0 0-1 0 0,-2 0 1 0 0,-21-1-8 0 0,0 0-1 0 0,-1 2 0 0 0,1 0 0 0 0,0 2 0 0 0,-26 4 0 0 0,-155 35 5 0 0,155-32 1 0 0,-156 17-383 0 0,92-14 134 0 0,18 1 73 0 0,-119 12-271 0 0,-8-3 256 0 0,35-7-87 0 0,142-12 239 0 0,-9 0-2 0 0,16-1 6 0 0,-9 1-28 0 0,-265 21-454 0 0,195-9 447 0 0,113-15 77 0 0,0 1-12 0 0,-60 4 3 0 0,61-5 2 0 0,-1 0 7 0 0,-78 6 10 0 0,-62 2-45 0 0,123-5 28 0 0,-35-1-1 0 0,-4 0-10 0 0,-142 22-12 0 0,132-13 28 0 0,-8-1-2 0 0,-169 21-25 0 0,192-26 7 0 0,-183 22-13 0 0,-13 0-69 0 0,204-21 88 0 0,-59 0 0 0 0,59-4 8 0 0,-74 2-10 0 0,117-4 13 0 0,0 0-12 0 0,-16 0-7 0 0,16 0 1 0 0,0 0 16 0 0,-44 1-11 0 0,44 0 3 0 0,-1-1 12 0 0,-10 2-4 0 0,-57 8-22 0 0,45-5 10 0 0,-18 0 0 0 0,-29 5-11 0 0,-82 8 38 0 0,59-11-28 0 0,9 0-2 0 0,86-7 8 0 0,-3 1-6 0 0,-65 7-2 0 0,68-7 16 0 0,-2-1 4 0 0,-39 8 10 0 0,-72 7-16 0 0,65-8-3 0 0,10-2 20 0 0,37-5-7 0 0,0 0-8 0 0,-13 3 17 0 0,13-2 54 0 0,1-1-38 0 0,-11 1-9 0 0,11-1 20 0 0,-1 1-71 0 0,-11 0 15 0 0,11-1 59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29:39.9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631 76 168 0 0,'23'-4'5084'0'0,"-29"-22"-2207"0"0,6 24-2145 0 0,-26-10-413 0 0,23 11-284 0 0,-1 1-9 0 0,-14-3-13 0 0,13 3 0 0 0,1-1-6 0 0,-17 0 2 0 0,-23 3 9 0 0,27 2-10 0 0,-130 29 317 0 0,111-19-229 0 0,10-4-37 0 0,0 2 0 0 0,-44 26 1 0 0,64-36-54 0 0,-28 21 74 0 0,22-13-74 0 0,1 0 1 0 0,0 0 0 0 0,0 1 0 0 0,1 0 0 0 0,0 0-1 0 0,1 1 1 0 0,1 1 0 0 0,0 0 0 0 0,0 0 0 0 0,1 0-1 0 0,1 1 1 0 0,0 0 0 0 0,-6 24 0 0 0,3-4 18 0 0,1-1 0 0 0,-4 51 0 0 0,10-62-12 0 0,1 0 1 0 0,1 0 0 0 0,1 0-1 0 0,8 42 1 0 0,-4-43-2 0 0,1-2 1 0 0,1 1 0 0 0,1-1-1 0 0,0 0 1 0 0,14 21 0 0 0,62 83 76 0 0,-52-79-62 0 0,3 3 129 0 0,2-2 1 0 0,2-2-1 0 0,2-2 1 0 0,82 66-1 0 0,-101-92-59 0 0,0 0-1 0 0,1-2 0 0 0,47 20 0 0 0,79 19 371 0 0,-94-35-360 0 0,145 53 125 0 0,-162-54-206 0 0,32 14 151 0 0,95 28 0 0 0,-107-45 87 0 0,-1-1 0 0 0,74 3-1 0 0,130-8 56 0 0,-213-7-272 0 0,85-7 96 0 0,-50-1 37 0 0,-2-3 0 0 0,0-3 0 0 0,144-47 0 0 0,-100 16 107 0 0,188-97 0 0 0,-287 128-98 0 0,-1-1 0 0 0,0-1-1 0 0,-1-1 1 0 0,-1-1 0 0 0,0-1-1 0 0,-2-1 1 0 0,0-1-1 0 0,-1-1 1 0 0,-1 0 0 0 0,24-40-1 0 0,-33 47-152 0 0,-2-1 0 0 0,0 0 0 0 0,-1 0 0 0 0,-1-1 0 0 0,0 0 0 0 0,-1 0 0 0 0,-1-1 0 0 0,0 1 0 0 0,-2-1 0 0 0,0 0 0 0 0,-1 0 0 0 0,-1 0 0 0 0,0 0 0 0 0,-2 1 0 0 0,0-1 0 0 0,-7-30 0 0 0,1 19-10 0 0,0 1-1 0 0,-2 0 1 0 0,-1 1-1 0 0,-1 0 1 0 0,-1 1-1 0 0,-2 0 0 0 0,0 1 1 0 0,-2 1-1 0 0,-1 1 1 0 0,0 0-1 0 0,-41-37 1 0 0,-6 7-14 0 0,-2 3 0 0 0,-2 2 0 0 0,-2 4 1 0 0,-125-57-1 0 0,148 80-75 0 0,-2 2 0 0 0,0 2 0 0 0,-1 2 0 0 0,0 2 0 0 0,-71-8 0 0 0,54 15 168 0 0,0 3 0 0 0,0 2 0 0 0,-112 15 0 0 0,81 1-513 0 0,-184 54-1 0 0,-83 68-3680 0 0,124-35-2839 0 0,152-62 2699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29:54.53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196 24 208 0 0,'0'0'1245'0'0,"-3"1"-960"0"0,-35 19 955 0 0,36-19-1152 0 0,-2 0-28 0 0,1 1 0 0 0,0-1 0 0 0,0 1-1 0 0,0-1 1 0 0,0 1 0 0 0,-6 4 0 0 0,8-6-69 0 0,-1 2 73 0 0,-13 11 119 0 0,3-6-131 0 0,10-5-26 0 0,1-1-24 0 0,0-1 0 0 0,0 0 0 0 0,0 1 0 0 0,0-1 0 0 0,1 1 0 0 0,-1 0 1 0 0,0-1-1 0 0,0 1 0 0 0,1 0 0 0 0,-1-1 0 0 0,0 1 0 0 0,1 0 0 0 0,-2 1 0 0 0,-2 3 4 0 0,-7 7 5 0 0,5-6-6 0 0,1 0 1 0 0,0 1-1 0 0,-8 11 0 0 0,8-5 6 0 0,-1 0 0 0 0,-4 20-1 0 0,6-17 67 0 0,1 1 0 0 0,0 0 0 0 0,0 32-1 0 0,1-17 61 0 0,1-15 58 0 0,1 0 0 0 0,3 20 0 0 0,11 75 573 0 0,-14-109-693 0 0,8 28 200 0 0,-8-28-239 0 0,1 4-5 0 0,1 0 1 0 0,0-1 0 0 0,0 1 0 0 0,4 9 0 0 0,-5-14-28 0 0,0 1 18 0 0,14 25 57 0 0,-14-25-81 0 0,8 10 54 0 0,-6-8-37 0 0,0 0 0 0 0,1 0 0 0 0,0-1 0 0 0,-1 1 0 0 0,1-1 0 0 0,0 0 0 0 0,1 0 0 0 0,-1-1 1 0 0,1 1-1 0 0,0-1 0 0 0,5 3 0 0 0,5 1 20 0 0,1 0 1 0 0,-1-1-1 0 0,1 0 0 0 0,17 2 1 0 0,-21-6-11 0 0,-1 0 0 0 0,1-1 0 0 0,0 0 0 0 0,-1-1 1 0 0,1 0-1 0 0,0-1 0 0 0,-1 0 0 0 0,20-6 0 0 0,-26 6-11 0 0,28-6 78 0 0,41-16-1 0 0,-64 19-98 0 0,24-7 45 0 0,0-2 1 0 0,-1-2 0 0 0,-1-1 0 0 0,-1-1 0 0 0,0-1-1 0 0,-1-2 1 0 0,-1-2 0 0 0,-1 0 0 0 0,-1-2 0 0 0,24-27-1 0 0,-34 32 24 0 0,0-2 1 0 0,23-37-1 0 0,-35 49-31 0 0,0 0 1 0 0,0 0 0 0 0,-2-1 0 0 0,1 0-1 0 0,-1 0 1 0 0,0 0 0 0 0,-1 0 0 0 0,0 0-1 0 0,-1-1 1 0 0,0-12 0 0 0,-3-25 22 0 0,2 36-14 0 0,-1 0 0 0 0,-1 0-1 0 0,0 1 1 0 0,0-1-1 0 0,-1 1 1 0 0,0-1-1 0 0,-10-20 1 0 0,10 26-1 0 0,1 0-33 0 0,-1 1 0 0 0,0 0 0 0 0,0 0 0 0 0,0 0 0 0 0,-1 0 0 0 0,0 1 0 0 0,1-1 0 0 0,-2 1 0 0 0,1 0 0 0 0,0 0 0 0 0,-1 1 0 0 0,0-1 0 0 0,0 1 0 0 0,0 0 0 0 0,0 0 0 0 0,0 1-1 0 0,-1-1 1 0 0,1 1 0 0 0,-1 0 0 0 0,1 1 0 0 0,-1-1 0 0 0,-10 0 0 0 0,12 1-27 0 0,-2 1 7 0 0,-1 0 11 0 0,1 0-5 0 0,0 0 0 0 0,0 1-1 0 0,1-1 1 0 0,-1 1-1 0 0,0 0 1 0 0,1 1 0 0 0,-1-1-1 0 0,-7 5 1 0 0,-1-1 1 0 0,0 0 1 0 0,0 1-1 0 0,1 1 1 0 0,0 1-1 0 0,0-1 1 0 0,1 2-1 0 0,0 0 1 0 0,0 0-1 0 0,1 1 1 0 0,-13 15-1 0 0,8-6 9 0 0,2 0 0 0 0,0 1-1 0 0,1 0 1 0 0,1 1 0 0 0,-16 38-1 0 0,6-4 27 0 0,-27 96 1 0 0,44-130-26 0 0,1-1 1 0 0,0 1 0 0 0,2 0 0 0 0,1 0 0 0 0,0 0 0 0 0,2 0-1 0 0,0 0 1 0 0,6 28 0 0 0,-6-41-3 0 0,2-1-1 0 0,-1 1 1 0 0,1-1 0 0 0,0 0-1 0 0,0 0 1 0 0,1 0-1 0 0,0 0 1 0 0,0-1 0 0 0,1 0-1 0 0,0 1 1 0 0,0-2 0 0 0,0 1-1 0 0,1 0 1 0 0,9 6-1 0 0,-8-7 5 0 0,24 10-15 0 0,-24-13-8 0 0,8 0 11 0 0,4 2 5 0 0,32 2 1 0 0,-42-7 9 0 0,-1 1 0 0 0,1-1 0 0 0,12-4 0 0 0,-15 4-1 0 0,14-4 3 0 0,0-1 0 0 0,-1 0-1 0 0,0-2 1 0 0,-1 0 0 0 0,0-1 0 0 0,0-1 0 0 0,-1-1 0 0 0,0 0 0 0 0,-1-1-1 0 0,0-1 1 0 0,-1 0 0 0 0,0-1 0 0 0,-1-1 0 0 0,-1 0 0 0 0,0-1 0 0 0,-1 0-1 0 0,-1-1 1 0 0,-1-1 0 0 0,0 1 0 0 0,-1-2 0 0 0,-1 1 0 0 0,-1-1 0 0 0,8-30-1 0 0,-11 31 70 0 0,-1-1 0 0 0,-1 0 0 0 0,-1 0 0 0 0,0 0 0 0 0,-1 0 1 0 0,-4-24-1 0 0,3 33-60 0 0,-1 0 0 0 0,0 1 0 0 0,-1-1 0 0 0,0 1 0 0 0,0 0 1 0 0,-1 0-1 0 0,0 0 0 0 0,-1 0 0 0 0,1 1 0 0 0,-2 0 0 0 0,1 0 1 0 0,-1 0-1 0 0,-13-12 0 0 0,14 16-22 0 0,0 0-1 0 0,0 1 1 0 0,0-1-1 0 0,0 1 1 0 0,-1 0 0 0 0,1 1-1 0 0,-1-1 1 0 0,0 1 0 0 0,1 1-1 0 0,-1-1 1 0 0,0 1-1 0 0,0 0 1 0 0,0 0 0 0 0,-1 0-1 0 0,1 1 1 0 0,-6 0 0 0 0,5 1-1 0 0,-21 3-24 0 0,8 2 0 0 0,0 1 1 0 0,1 1 0 0 0,0 1 0 0 0,1 1 0 0 0,0 0 0 0 0,0 1 0 0 0,1 1 0 0 0,0 1 0 0 0,1 1 0 0 0,1 0 0 0 0,0 0 0 0 0,-16 22 0 0 0,18-20-159 0 0,2 0 0 0 0,0 1 0 0 0,0 0 0 0 0,2 0 0 0 0,0 1 0 0 0,1 0 0 0 0,1 1 1 0 0,1-1-1 0 0,0 2 0 0 0,2-1 0 0 0,0 0 0 0 0,1 1 0 0 0,-1 28 0 0 0,4-42 94 0 0,0 0-1 0 0,1 0 0 0 0,-1 0 0 0 0,1 1 1 0 0,0-1-1 0 0,1 0 0 0 0,-1-1 0 0 0,1 1 1 0 0,1 0-1 0 0,-1 0 0 0 0,1-1 1 0 0,0 1-1 0 0,0-1 0 0 0,0 0 0 0 0,1 0 1 0 0,0 0-1 0 0,0 0 0 0 0,0-1 1 0 0,0 1-1 0 0,1-1 0 0 0,0 0 0 0 0,-1-1 1 0 0,2 1-1 0 0,-1-1 0 0 0,0 0 0 0 0,1 0 1 0 0,7 2-1 0 0,-4-2 57 0 0,1-1 1 0 0,-1 0-1 0 0,0-1 0 0 0,1 0 1 0 0,0-1-1 0 0,-1 0 0 0 0,1 0 1 0 0,-1-1-1 0 0,13-2 0 0 0,7-3-728 0 0,47-16-1 0 0,-44 11 58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32:41.0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878 344 508 0 0,'0'-3'275'0'0,"0"0"0"0"0,0-1-1 0 0,0 1 1 0 0,-1-1 0 0 0,0 1 0 0 0,0 0-1 0 0,0-1 1 0 0,0 1 0 0 0,0 0 0 0 0,-1 0-1 0 0,1 0 1 0 0,-1 0 0 0 0,0 0 0 0 0,0 0 0 0 0,0 0-1 0 0,0 0 1 0 0,0 1 0 0 0,-1-1 0 0 0,-3-2-1 0 0,0-1-82 0 0,-1 1 0 0 0,0 0 0 0 0,0 0 0 0 0,0 0-1 0 0,-1 1 1 0 0,-10-4 0 0 0,10 5-180 0 0,-1 1-1 0 0,0 0 1 0 0,0 0-1 0 0,0 1 1 0 0,0 0-1 0 0,0 1 1 0 0,0-1-1 0 0,0 2 1 0 0,0 0-1 0 0,-10 1 1 0 0,-18 5-28 0 0,0 0 0 0 0,1 3 0 0 0,1 1 0 0 0,-58 26 1 0 0,74-28 51 0 0,0 1 0 0 0,2 1 1 0 0,-1 0-1 0 0,1 1 0 0 0,1 1 1 0 0,0 1-1 0 0,1 0 0 0 0,1 1 1 0 0,0 1-1 0 0,-15 21 0 0 0,-4 16 330 0 0,1 0 0 0 0,4 2-1 0 0,1 1 1 0 0,3 2 0 0 0,3 0 0 0 0,2 1-1 0 0,-12 67 1 0 0,19-66 102 0 0,3 1 0 0 0,-3 86 0 0 0,12-124-386 0 0,1 0-1 0 0,1 0 1 0 0,0-1 0 0 0,2 1 0 0 0,1-1 0 0 0,1 1 0 0 0,0-1 0 0 0,2-1-1 0 0,17 36 1 0 0,-15-42-48 0 0,0 0-1 0 0,1-1 0 0 0,0-1 1 0 0,2 0-1 0 0,-1 0 1 0 0,1-1-1 0 0,1-1 0 0 0,0 0 1 0 0,1-1-1 0 0,0-1 0 0 0,0 0 1 0 0,18 7-1 0 0,13 4 21 0 0,0-3 1 0 0,0-2-1 0 0,55 11 0 0 0,-24-11 39 0 0,1-3 1 0 0,0-4 0 0 0,1-3-1 0 0,0-4 1 0 0,133-14-1 0 0,-90-5 159 0 0,-1-5 0 0 0,225-75 0 0 0,-86-3-177 0 0,-204 74 89 0 0,-2-2 0 0 0,82-57 0 0 0,-108 65-33 0 0,-1-1 0 0 0,-1-1-1 0 0,-1-2 1 0 0,-1-1 0 0 0,38-51 0 0 0,-47 54-24 0 0,-2 0-1 0 0,0 0 1 0 0,-2-1-1 0 0,0-1 1 0 0,-2 0-1 0 0,-1 0 1 0 0,-1 0-1 0 0,7-44 1 0 0,-11 35-65 0 0,-1 1 0 0 0,-1-1 0 0 0,-2 0 0 0 0,-1 0 0 0 0,-2 1 1 0 0,-1-1-1 0 0,-2 1 0 0 0,-1 0 0 0 0,-2 1 0 0 0,-1 0 0 0 0,-1 1 1 0 0,-2 0-1 0 0,-1 0 0 0 0,-1 2 0 0 0,-2 0 0 0 0,-1 1 0 0 0,-1 1 1 0 0,-1 1-1 0 0,-36-35 0 0 0,24 32-54 0 0,-1 1 0 0 0,-1 1-1 0 0,-2 2 1 0 0,0 2 0 0 0,-2 2 0 0 0,0 1 0 0 0,-1 2 0 0 0,-1 1-1 0 0,-1 3 1 0 0,0 1 0 0 0,-75-12 0 0 0,34 13-209 0 0,0 5 0 0 0,-120 4 0 0 0,-166 31-2137 0 0,-261 74-6375 0 0,508-77 4974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32:46.6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612 130 80 0 0,'1'-9'785'0'0,"0"0"1"0"0,-1 0-1 0 0,-1-1 1 0 0,0 1-1 0 0,0 0 0 0 0,0 0 1 0 0,-4-11-1 0 0,4 17-607 0 0,-13-20 160 0 0,-14 10-334 0 0,25 12-4 0 0,-1 1-2 0 0,-9-3 14 0 0,9 3-15 0 0,1-1-13 0 0,-12 0 6 0 0,11 1 12 0 0,-1 0-5 0 0,-49 6-36 0 0,27-2 24 0 0,24-3 13 0 0,-27 8-3 0 0,-4 4 17 0 0,-60 32 0 0 0,92-44-11 0 0,-14 9 27 0 0,1 0 0 0 0,0 1 0 0 0,-19 18 0 0 0,18-13-11 0 0,-1 2 0 0 0,2 0 0 0 0,1 0 1 0 0,0 2-1 0 0,1 0 0 0 0,1 0 0 0 0,1 1 0 0 0,-9 23 0 0 0,9-14 13 0 0,0 1 1 0 0,2 0 0 0 0,2 1-1 0 0,0-1 1 0 0,-2 45 0 0 0,8-57 15 0 0,1-1 1 0 0,1 1-1 0 0,1-1 1 0 0,0 0-1 0 0,2 0 1 0 0,0 0 0 0 0,0 0-1 0 0,2 0 1 0 0,0-1-1 0 0,1 0 1 0 0,1 0-1 0 0,1-1 1 0 0,0 0 0 0 0,1-1-1 0 0,1 0 1 0 0,0 0-1 0 0,1-1 1 0 0,0-1-1 0 0,1 0 1 0 0,1 0 0 0 0,0-1-1 0 0,1-1 1 0 0,0-1-1 0 0,0 0 1 0 0,1-1-1 0 0,1 0 1 0 0,-1-2 0 0 0,1 0-1 0 0,1 0 1 0 0,-1-2-1 0 0,30 6 1 0 0,16-3 63 0 0,1-3 1 0 0,0-3-1 0 0,-1-3 1 0 0,1-2-1 0 0,0-3 0 0 0,-1-3 1 0 0,0-3-1 0 0,-1-2 1 0 0,-1-3-1 0 0,101-42 1 0 0,-131 45 64 0 0,-1-1 0 0 0,0-2 0 0 0,-1-1 0 0 0,-1-1 0 0 0,50-45 0 0 0,-65 50-69 0 0,0 1 0 0 0,0-2 1 0 0,-2 0-1 0 0,0 0 1 0 0,10-20-1 0 0,-15 24-46 0 0,-1-1 0 0 0,0 0 0 0 0,-1 0 0 0 0,0 0 0 0 0,0-1 0 0 0,-2 1 0 0 0,0-1 0 0 0,1-17 0 0 0,-3 20-31 0 0,0 0 0 0 0,-1 0 0 0 0,0 0 0 0 0,0 1 0 0 0,-1-1 0 0 0,-1 0 0 0 0,0 0 0 0 0,0 1 0 0 0,-7-14 0 0 0,2 9-1 0 0,0 0 0 0 0,-1 1 0 0 0,0 0 0 0 0,-1 1 0 0 0,-16-17 0 0 0,-1 5-6 0 0,-1 1-1 0 0,-1 1 1 0 0,-1 2 0 0 0,-50-26 0 0 0,34 23-27 0 0,-1 2 1 0 0,-1 3 0 0 0,0 2 0 0 0,-2 1 0 0 0,-89-12 0 0 0,56 17-910 0 0,0 3 0 0 0,-150 9 0 0 0,-1 26-3856 0 0,152-12 1934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37:53.39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7 670 400 0 0,'0'-3'1227'0'0,"0"-24"1150"0"0,-7 20-2457 0 0,16 13 96 0 0,-7-5 2 0 0,1 0-6 0 0,13 0-9 0 0,29 6 22 0 0,-42-7-15 0 0,6 0 10 0 0,0 0-1 0 0,-1 0 1 0 0,1 0 0 0 0,0 1-1 0 0,11 3 1 0 0,11 0 97 0 0,66 2 278 0 0,-92-6-375 0 0,0 1 4 0 0,65 2 64 0 0,-67-3-60 0 0,2 0-5 0 0,66 0 192 0 0,-66 0-195 0 0,0 0-30 0 0,50 0 137 0 0,38-4-23 0 0,-51 4-113 0 0,-38 0 25 0 0,0 0 5 0 0,122-5 285 0 0,-80-1-230 0 0,-42 6-69 0 0,1 0 3 0 0,16-1 1 0 0,-16 0 7 0 0,0 1-9 0 0,16-1-2 0 0,-16 0-9 0 0,-1 1 7 0 0,14-1-2 0 0,9-1-11 0 0,-23 2 14 0 0,1-1 2 0 0,154-10 80 0 0,-26-1-49 0 0,-128 12-41 0 0,-1-1 5 0 0,244-24 469 0 0,-219 20-452 0 0,47-5 65 0 0,35-4 44 0 0,77-7-50 0 0,-127 14-92 0 0,228-14 34 0 0,-242 16-18 0 0,8-1 16 0 0,101-16 126 0 0,-135 20-114 0 0,35-8-1 0 0,-8 1 7 0 0,29-3 31 0 0,-73 12-44 0 0,0-1-2 0 0,15-2 1 0 0,-14 3-3 0 0,0-1-1 0 0,183-23 237 0 0,-60 7-84 0 0,-124 16-157 0 0,0 1 3 0 0,15-3 1 0 0,-14 3 5 0 0,0-1-20 0 0,43-6 40 0 0,35-4 112 0 0,77-11-37 0 0,-45 4 454 0 0,-50 4-439 0 0,134-31-8 0 0,-45 7-46 0 0,-76 18-30 0 0,-15 6 87 0 0,1-3 205 0 0,-61 16-284 0 0,1 1-10 0 0,12-4 1 0 0,-12 3-6 0 0,0 0 1 0 0,11-4 6 0 0,-11 4 0 0 0,0 0 1 0 0,50-12 100 0 0,-50 12-129 0 0,-1 0 8 0 0,54-14 213 0 0,-54 14-202 0 0,0 0-2 0 0,24-8 56 0 0,4 0-65 0 0,45-10 0 0 0,-27 8-33 0 0,-46 10 7 0 0,1 0 9 0 0,75-17 93 0 0,-76 17-59 0 0,16-1 13 0 0,-4-3-46 0 0,-12 4 11 0 0,3 2-14 0 0,-5-1-12 0 0,32-11 25 0 0,-20 8-26 0 0,-10 2 15 0 0,0 0-6 0 0,20-4 138 0 0,39-14 0 0 0,-60 18-39 0 0,13-5-50 0 0,-12 4-15 0 0,13-4-12 0 0,-13 5-34 0 0,4-1 154 0 0,1 1 8 0 0,0-1-1 0 0,-1-1 1 0 0,14-6 1096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37:56.98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36 979 992 0 0,'6'-133'840'0'0,"-2"3"-264"0"0,-2 4-144 0 0,-2 2-336 0 0,-6 2-244 0 0,-2 6-248 0 0,-7-1-364 0 0,-3 6 224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37:58.67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360 480 260 0 0,'0'0'225'0'0,"-1"-3"-29"0"0,-1-7 37 0 0,0 0-1 0 0,-1 1 0 0 0,-7-18 1 0 0,9 25-213 0 0,-12-20 46 0 0,12 20-58 0 0,-14-18-951 0 0</inkml:trace>
  <inkml:trace contextRef="#ctx0" brushRef="#br0" timeOffset="1595.47">269 338 32 0 0,'0'0'485'0'0,"-1"-3"-251"0"0,-12-25 3054 0 0,13 28-3267 0 0,-1-1-1 0 0,1 1 1 0 0,-1 0-1 0 0,1 0 1 0 0,-1 0-1 0 0,1 0 1 0 0,-1 0-1 0 0,1-1 1 0 0,-1 1-1 0 0,1 0 1 0 0,-1 0-1 0 0,1 0 0 0 0,-1 0 1 0 0,1 1-1 0 0,-1-1 1 0 0,1 0-1 0 0,-1 0 1 0 0,0 0-1 0 0,1 0 1 0 0,-1 0-1 0 0,1 1 1 0 0,-1-1-1 0 0,1 0 1 0 0,0 0-1 0 0,-1 1 1 0 0,-1 0-17 0 0,1 0 0 0 0,0 0 0 0 0,0 0 1 0 0,0 0-1 0 0,0 0 0 0 0,0 0 0 0 0,0 0 1 0 0,1 1-1 0 0,-1-1 0 0 0,0 0 0 0 0,1 1 1 0 0,-1-1-1 0 0,1 0 0 0 0,-1 1 0 0 0,1-1 0 0 0,-1 3 1 0 0,-1 3 10 0 0,-21 56 132 0 0,-19 89 1 0 0,-3 69-31 0 0,34-166-107 0 0,0 6 16 0 0,-4 9 5 0 0,-4 73-1 0 0,20-97 178 0 0,3-55-243 0 0,-1 1 0 0 0,-1-1-1 0 0,1 0 1 0 0,-1-1 0 0 0,-1 1 0 0 0,0 0 0 0 0,0-17 0 0 0,2-9-98 0 0,2-5-48 0 0,7-68-505 0 0,50-200 0 0 0,47-58 332 0 0,-101 340 454 0 0,-3 12 97 0 0,0-1 0 0 0,-2 1 0 0 0,0-1 0 0 0,2-18 0 0 0,-9 36-186 0 0,3-3-10 0 0,1 0-1 0 0,-1 1 1 0 0,1-1-1 0 0,-1 0 1 0 0,1 0 0 0 0,-1 0-1 0 0,1 1 1 0 0,-1-1-1 0 0,1 0 1 0 0,-1 1 0 0 0,1-1-1 0 0,-1 0 1 0 0,1 1-1 0 0,-1-1 1 0 0,1 1 0 0 0,0-1-1 0 0,-1 0 1 0 0,1 1-1 0 0,0-1 1 0 0,-1 2 0 0 0,-43 98 168 0 0,-38 126 0 0 0,43-114-102 0 0,13-39-22 0 0,-6 15 8 0 0,-28 122 0 0 0,60-195 19 0 0,8-20-13 0 0,7-18-44 0 0,20-61-556 0 0,25-93-1 0 0,-25 69 386 0 0,86-250 835 0 0,-109 325-529 0 0,-11 30-129 0 0,-15 34-4 0 0,3-10 7 0 0,-42 130 121 0 0,-52 236 0 0 0,95-322-93 0 0,10-61-25 0 0,1-1 2 0 0,-1-2-28 0 0,0-1 0 0 0,0 0 0 0 0,0 0 0 0 0,0 1-1 0 0,0-1 1 0 0,0 0 0 0 0,0 1 0 0 0,0-1 0 0 0,0 0 0 0 0,0 1 0 0 0,0-1-1 0 0,0 0 1 0 0,1 0 0 0 0,-1 1 0 0 0,0-1 0 0 0,0 0 0 0 0,0 0 0 0 0,0 1-1 0 0,0-1 1 0 0,1 0 0 0 0,-1 0 0 0 0,0 1 0 0 0,0-1 0 0 0,1 0-1 0 0,-1 0 1 0 0,0 0 0 0 0,0 0 0 0 0,1 1 0 0 0,-1-1 0 0 0,0 0 0 0 0,0 0-1 0 0,1 0 1 0 0,-1 0 0 0 0,5-4-2 0 0,0 0 0 0 0,-1 0 0 0 0,0-1 0 0 0,1 0 0 0 0,-2 0 0 0 0,1 0 0 0 0,-1 0 0 0 0,5-9 0 0 0,23-53 14 0 0,-27 58-11 0 0,110-291-105 0 0,-50 126-37 0 0,5-21 78 0 0,-68 192 33 0 0,2 17 12 0 0,-4-3 19 0 0,-1-1 0 0 0,1 1-1 0 0,-2-1 1 0 0,-6 18 0 0 0,-1 5 5 0 0,-84 287 156 0 0,55-197-109 0 0,19-62-24 0 0,5-15-1 0 0,-15 68 0 0 0,30-111-16 0 0,1-4-15 0 0,0 1 0 0 0,1-1 0 0 0,-1 0 0 0 0,0 0 0 0 0,1 0 0 0 0,-1 0 0 0 0,0 0 0 0 0,0 0 0 0 0,0 0 0 0 0,0 0 0 0 0,0 0 0 0 0,2-3 0 0 0,-2 3-2 0 0,5-7 4 0 0,0-1-1 0 0,-1 1 1 0 0,1-1-1 0 0,-2 0 1 0 0,7-18 0 0 0,-1 5-8 0 0,79-191 9 0 0,-29 66-66 0 0,-41 100 143 0 0,27-95 0 0 0,-45 139-70 0 0,-4 5-16 0 0,-3 4 11 0 0,1-1 0 0 0,0 1 0 0 0,0 0 0 0 0,1 0 0 0 0,-1 0 0 0 0,-4 11 0 0 0,-22 50 5 0 0,20-44 2 0 0,5-9-6 0 0,-203 485 199 0 0,208-496-109 0 0,3-5-74 0 0,3-2-15 0 0,-1 0-1 0 0,0-1 1 0 0,0 0 0 0 0,0 1-1 0 0,-1-2 1 0 0,1 1 0 0 0,2-7-1 0 0,20-46 6 0 0,-20 44-9 0 0,40-104 21 0 0,58-241 0 0 0,-101 349 22 0 0,-2 6-28 0 0,1 1 1 0 0,-1-1-1 0 0,0 1 0 0 0,0-1 1 0 0,-1 0-1 0 0,1 0 1 0 0,-1 0-1 0 0,0 1 0 0 0,0-7 1 0 0,-4 12 0 0 0,-1 1-15 0 0,0 0 1 0 0,1 0-1 0 0,-1 1 1 0 0,1-1 0 0 0,0 1-1 0 0,0 0 1 0 0,1 0 0 0 0,-1 1-1 0 0,1-1 1 0 0,0 1 0 0 0,-4 7-1 0 0,-31 67 20 0 0,28-56-15 0 0,-112 287 173 0 0,77-170-3069 0 0,40-123 2279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38:30.35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389 62 252 0 0,'-5'-13'2624'0'0,"2"9"-2378"0"0,-1 0-1 0 0,1 1 1 0 0,-1-1-1 0 0,0 1 1 0 0,0 0-1 0 0,0 0 1 0 0,-8-4 0 0 0,10 6-241 0 0,0-1 103 0 0,-1 2-95 0 0,-30-11 132 0 0,19 8-149 0 0,11 3-1 0 0,-1 0-20 0 0,-43 15-68 0 0,44-14 84 0 0,-2 3 3 0 0,-1 0-1 0 0,1 0 0 0 0,0 0 0 0 0,0 0 0 0 0,1 1 0 0 0,-6 6 0 0 0,9-10 15 0 0,-1 1 14 0 0,1 1-4 0 0,-16 20 176 0 0,2 2-1 0 0,0 0 0 0 0,-16 42 0 0 0,6-3 33 0 0,25-62-243 0 0,-4 14 68 0 0,3-13-13 0 0,-2 31 61 0 0,2-31-90 0 0,1-1 17 0 0,0 10 40 0 0,2 16 29 0 0,1 0 0 0 0,10 48 0 0 0,-2-21 377 0 0,2-11-267 0 0,-12-42-193 0 0,5 17 31 0 0,16 25-18 0 0,-21-42-20 0 0,22 31 52 0 0,-21-31-37 0 0,0 0-12 0 0,4 6 4 0 0,-4-7-6 0 0</inkml:trace>
  <inkml:trace contextRef="#ctx0" brushRef="#br0" timeOffset="1472.27">340 101 216 0 0,'-2'-1'88'0'0,"0"0"-1"0"0,-1 0 1 0 0,1 0 0 0 0,-1 1 0 0 0,1-1-1 0 0,0 1 1 0 0,-1 0 0 0 0,1-1 0 0 0,-1 1-1 0 0,1 0 1 0 0,-5 1 0 0 0,3 0 10 0 0,-16 4 170 0 0,3 5-72 0 0,1 0-1 0 0,-1 1 0 0 0,2 1 1 0 0,0 1-1 0 0,0 0 0 0 0,1 1 1 0 0,-19 24-1 0 0,-2 0 161 0 0,26-27-190 0 0,-1 0 1 0 0,-12 22-1 0 0,9-14 50 0 0,7-8-63 0 0,0 0-1 0 0,1 0 1 0 0,0 1-1 0 0,1 0 1 0 0,0 0-1 0 0,1 0 1 0 0,-4 24-1 0 0,-1 6 88 0 0,7-35-216 0 0,-1 1 0 0 0,2-1 1 0 0,-1 1-1 0 0,1 0 0 0 0,0-1 1 0 0,1 1-1 0 0,2 12 0 0 0,-2-10-4 0 0,1-2 14 0 0,-1-1-1 0 0,2 1 1 0 0,-1-1-1 0 0,1 0 1 0 0,4 9 0 0 0,2 0 76 0 0,1-1 0 0 0,0 0 0 0 0,1-1 0 0 0,17 18 1 0 0,-7-9 7 0 0,-13-15-60 0 0,0-1 1 0 0,0 0-1 0 0,1-1 1 0 0,13 8-1 0 0,-16-10-7 0 0,20 11 93 0 0,0-1 0 0 0,1-1 0 0 0,36 12 0 0 0,-54-22-141 0 0,11 3 63 0 0,0 0 0 0 0,22 2-1 0 0,-27-5-48 0 0,0 0 0 0 0,0-1 0 0 0,0-1-1 0 0,16 0 1 0 0,-10-2 25 0 0,10 1-34 0 0,-4-3 3 0 0,-7 2-9 0 0,-1 0 0 0 0,29-7 0 0 0,-22 2 1 0 0,3 0 5 0 0,-1-1 0 0 0,0-2 1 0 0,0 0-1 0 0,-1-2 0 0 0,0-1 1 0 0,-1-1-1 0 0,0-1 0 0 0,-1-2 1 0 0,-1 0-1 0 0,-1-1 0 0 0,0-2 1 0 0,-1 0-1 0 0,38-45 0 0 0,-51 54 0 0 0,-1-1 0 0 0,-1-1 0 0 0,0 1 0 0 0,0-1 0 0 0,-1 0 0 0 0,-1-1-1 0 0,0 1 1 0 0,6-25 0 0 0,-10 30-3 0 0,0-1 0 0 0,0 1 0 0 0,-1-1 0 0 0,0 1 0 0 0,0-1 0 0 0,0 0 0 0 0,-1 1 0 0 0,-1-1 0 0 0,1 1 0 0 0,-1-1 0 0 0,0 1 0 0 0,-1 0 0 0 0,0 0 0 0 0,0 0 0 0 0,0 0 0 0 0,-1 0-1 0 0,-5-7 1 0 0,-2 0-2 0 0,0 1 0 0 0,-1 1-1 0 0,0 0 1 0 0,-1 0 0 0 0,0 1 0 0 0,-25-15-1 0 0,-94-45 19 0 0,75 52-95 0 0,49 16 61 0 0,-10-1-4 0 0,3 3-44 0 0,-6 0-620 0 0,-1 2 0 0 0,0 0-1 0 0,0 0 1 0 0,1 2 0 0 0,-31 8-1 0 0,38-7-425 0 0</inkml:trace>
  <inkml:trace contextRef="#ctx0" brushRef="#br0" timeOffset="2894.19">305 285 540 0 0,'0'0'475'0'0,"-5"0"-61"0"0,-14 0-104 0 0,14 0-53 0 0,2 1-35 0 0,-7 2-52 0 0,-1 0 0 0 0,1 1 1 0 0,0 0-1 0 0,0 1 1 0 0,0 0-1 0 0,0 1 1 0 0,1-1-1 0 0,0 2 0 0 0,0 0 1 0 0,-12 12-1 0 0,12-10-81 0 0,0 0 1 0 0,1 1-1 0 0,1 0 0 0 0,-1 0 0 0 0,2 0 0 0 0,-1 1 0 0 0,2 0 0 0 0,-1 1 0 0 0,1-1 0 0 0,1 1 1 0 0,0 0-1 0 0,1 0 0 0 0,-3 19 0 0 0,6-27-62 0 0,0 1 0 0 0,0 0 0 0 0,1-1 0 0 0,-1 1 0 0 0,1-1 0 0 0,0 1 0 0 0,0-1 0 0 0,1 1 0 0 0,-1-1 0 0 0,1 0 0 0 0,0 1 0 0 0,0-1 0 0 0,0 0 0 0 0,1 0 0 0 0,-1-1 0 0 0,1 1 0 0 0,0 0 0 0 0,0-1 0 0 0,1 0 0 0 0,-1 1 0 0 0,1-1 0 0 0,-1-1 0 0 0,1 1 0 0 0,0 0 0 0 0,0-1 0 0 0,6 3 0 0 0,5 2 55 0 0,0-1 0 0 0,1 0 1 0 0,0-2-1 0 0,0 1 0 0 0,30 3 1 0 0,-9-5-22 0 0,0-1 0 0 0,0-2 1 0 0,0-1-1 0 0,0-2 0 0 0,68-14 1 0 0,-55 4 146 0 0,0-1-1 0 0,-1-3 1 0 0,76-36 0 0 0,-109 45-33 0 0,-1 0 0 0 0,0-1 0 0 0,-1-1 0 0 0,0 0 0 0 0,0-1 0 0 0,-1 0 0 0 0,17-20 0 0 0,-27 28-137 0 0,0-1 1 0 0,0 0 0 0 0,0 0-1 0 0,0 0 1 0 0,-1 0-1 0 0,0-1 1 0 0,0 1 0 0 0,0-1-1 0 0,0 0 1 0 0,-1 1 0 0 0,1-1-1 0 0,-1 0 1 0 0,-1 0 0 0 0,1 0-1 0 0,-1 0 1 0 0,1 1 0 0 0,-2-1-1 0 0,1 0 1 0 0,0 0 0 0 0,-1 0-1 0 0,0 0 1 0 0,0 0-1 0 0,0 0 1 0 0,-1 1 0 0 0,0-1-1 0 0,1 1 1 0 0,-2-1 0 0 0,1 1-1 0 0,0 0 1 0 0,-5-6 0 0 0,-2-1-21 0 0,0 0 0 0 0,-1 1 0 0 0,0 0 1 0 0,0 1-1 0 0,-1 0 0 0 0,0 1 0 0 0,-24-14 0 0 0,11 9-13 0 0,1 2 0 0 0,-1 1 0 0 0,-34-10 0 0 0,39 15-18 0 0,1 2 0 0 0,0 0 0 0 0,-1 0 0 0 0,1 2 0 0 0,-1 0 0 0 0,0 2 0 0 0,1 0 0 0 0,-1 0 0 0 0,1 2 1 0 0,-1 1-1 0 0,1 0 0 0 0,0 1 0 0 0,-33 14 0 0 0,39-14 4 0 0,0 1 1 0 0,0 1-1 0 0,1 0 1 0 0,0 0-1 0 0,0 1 1 0 0,0 1-1 0 0,1 0 1 0 0,1 0-1 0 0,0 1 1 0 0,0 0-1 0 0,0 1 1 0 0,2-1-1 0 0,-1 2 1 0 0,1-1-1 0 0,1 1 1 0 0,0 0 0 0 0,1 0-1 0 0,0 1 1 0 0,1 0-1 0 0,-3 13 1 0 0,5-18 4 0 0,1-1 1 0 0,1 1-1 0 0,-1 0 1 0 0,1 0-1 0 0,0-1 1 0 0,1 1-1 0 0,0 0 1 0 0,0 0-1 0 0,1-1 1 0 0,0 1 0 0 0,0-1-1 0 0,1 0 1 0 0,-1 1-1 0 0,2-1 1 0 0,-1 0-1 0 0,1-1 1 0 0,0 1-1 0 0,0-1 1 0 0,1 1-1 0 0,0-1 1 0 0,0-1-1 0 0,1 1 1 0 0,-1-1-1 0 0,1 0 1 0 0,0 0 0 0 0,1 0-1 0 0,-1-1 1 0 0,1 0-1 0 0,0-1 1 0 0,12 6-1 0 0,1-2 14 0 0,1-1 0 0 0,-1 0 0 0 0,1-2 1 0 0,0 0-1 0 0,0-2 0 0 0,0 0 0 0 0,1-1 0 0 0,-1-1 0 0 0,0-1 0 0 0,30-6 0 0 0,-22 2 9 0 0,1-2-1 0 0,-1-1 1 0 0,-1-1-1 0 0,0-1 1 0 0,0-2-1 0 0,48-28 1 0 0,-66 35 21 0 0,-1-1 1 0 0,-1-1-1 0 0,1 0 1 0 0,-1 0-1 0 0,0-1 0 0 0,-1 1 1 0 0,0-2-1 0 0,0 1 0 0 0,-1-1 1 0 0,0 0-1 0 0,5-10 1 0 0,-9 15-29 0 0,0 0 1 0 0,-1-1 0 0 0,1 1-1 0 0,-1 0 1 0 0,0 0 0 0 0,0-1-1 0 0,-1 1 1 0 0,1 0-1 0 0,-1-1 1 0 0,0 1 0 0 0,0-1-1 0 0,0 1 1 0 0,-1 0 0 0 0,0-1-1 0 0,0 1 1 0 0,0 0 0 0 0,0-1-1 0 0,-1 1 1 0 0,1 0 0 0 0,-1 0-1 0 0,0 0 1 0 0,0 0 0 0 0,-1 1-1 0 0,1-1 1 0 0,-1 0-1 0 0,0 1 1 0 0,0 0 0 0 0,0 0-1 0 0,-5-5 1 0 0,-5-2-14 0 0,-1 0 0 0 0,0 1-1 0 0,0 0 1 0 0,-1 1 0 0 0,0 1 0 0 0,0 1-1 0 0,-1 0 1 0 0,0 0 0 0 0,0 2 0 0 0,0 0-1 0 0,0 1 1 0 0,-29-2 0 0 0,14 3-18 0 0,0 2 1 0 0,0 0 0 0 0,0 3 0 0 0,0 0-1 0 0,-59 16 1 0 0,70-13 4 0 0,1 1 1 0 0,0 0-1 0 0,0 2 1 0 0,1 0-1 0 0,0 1 1 0 0,1 1-1 0 0,0 0 1 0 0,0 2-1 0 0,1 0 0 0 0,-17 19 1 0 0,24-23-17 0 0,0 0-1 0 0,1 1 1 0 0,1 1 0 0 0,-1-1 0 0 0,2 1-1 0 0,-1 0 1 0 0,2 1 0 0 0,-1 0-1 0 0,2-1 1 0 0,-1 2 0 0 0,2-1 0 0 0,-1 0-1 0 0,2 1 1 0 0,0 0 0 0 0,0-1-1 0 0,1 1 1 0 0,1 19 0 0 0,1-24 23 0 0,0 1 0 0 0,1-1 0 0 0,0 1 0 0 0,0-1 0 0 0,1 0 0 0 0,0 0 0 0 0,0 0 0 0 0,1 0 0 0 0,0 0 0 0 0,0-1 0 0 0,1 0 0 0 0,0 0 0 0 0,0 0 0 0 0,1 0 0 0 0,0-1 0 0 0,0 0 0 0 0,0 0 0 0 0,1 0 0 0 0,0-1 0 0 0,0 0 0 0 0,0-1 0 0 0,1 1 0 0 0,0-2 0 0 0,-1 1 0 0 0,1-1 0 0 0,1 0 0 0 0,-1 0 0 0 0,0-1 0 0 0,1 0 0 0 0,-1-1 0 0 0,1 0 0 0 0,14 0 0 0 0,1-3 2 0 0,-1 0 1 0 0,0-2-1 0 0,38-11 1 0 0,-38 6 26 0 0,-1 0 1 0 0,0-1 0 0 0,-1-2 0 0 0,0 0 0 0 0,-1-1-1 0 0,21-17 1 0 0,-32 23 16 0 0,-1 0 0 0 0,0-1 0 0 0,0 0 0 0 0,-1 0-1 0 0,0 0 1 0 0,0-1 0 0 0,-1 0 0 0 0,0-1 0 0 0,-1 1-1 0 0,0-1 1 0 0,-1 0 0 0 0,0 0 0 0 0,0-1 0 0 0,-1 1 0 0 0,3-18-1 0 0,-6 23-27 0 0,1 0-1 0 0,-1 0 0 0 0,0 0 0 0 0,-1 0 0 0 0,1 0 0 0 0,-1 0 1 0 0,0 0-1 0 0,-1 1 0 0 0,1-1 0 0 0,-1 0 0 0 0,0 1 1 0 0,0-1-1 0 0,0 1 0 0 0,-4-7 0 0 0,1 5-7 0 0,0 0-1 0 0,0 0 0 0 0,-1 0 1 0 0,1 1-1 0 0,-1 0 0 0 0,0 0 1 0 0,-1 0-1 0 0,-9-5 0 0 0,2 3-9 0 0,-1 0 1 0 0,0 1-1 0 0,0 1 0 0 0,0 0 0 0 0,0 1 0 0 0,-1 1 0 0 0,0 0 0 0 0,-23-1 0 0 0,20 3 0 0 0,1 2-1 0 0,0 0 0 0 0,0 1 0 0 0,0 0 1 0 0,0 2-1 0 0,0 0 0 0 0,0 1 0 0 0,1 1 1 0 0,-30 14-1 0 0,37-15-34 0 0,0 1 0 0 0,1 0 1 0 0,0 1-1 0 0,0 0 0 0 0,0 0 1 0 0,1 1-1 0 0,0 0 0 0 0,1 1 1 0 0,0-1-1 0 0,0 1 0 0 0,1 1 1 0 0,0-1-1 0 0,0 1 0 0 0,1 0 1 0 0,1 1-1 0 0,-7 20 0 0 0,8-19-5 0 0,0 1 1 0 0,1-1-1 0 0,1 1 0 0 0,0 0 0 0 0,1 0 0 0 0,0 0 0 0 0,1-1 0 0 0,0 1 1 0 0,1 0-1 0 0,1-1 0 0 0,0 1 0 0 0,0-1 0 0 0,1 0 0 0 0,1 0 0 0 0,0 0 1 0 0,1 0-1 0 0,0-1 0 0 0,1 0 0 0 0,0-1 0 0 0,0 1 0 0 0,1-1 0 0 0,1-1 1 0 0,0 1-1 0 0,13 10 0 0 0,-16-15 40 0 0,0-1 0 0 0,1 1-1 0 0,0-1 1 0 0,0-1 0 0 0,0 1 0 0 0,0-1 0 0 0,0 0 0 0 0,0-1-1 0 0,1 0 1 0 0,-1 0 0 0 0,1 0 0 0 0,0-1 0 0 0,0 0 0 0 0,13-1-1 0 0,-2-2 51 0 0,0-1 0 0 0,0 0 0 0 0,-1-2 0 0 0,1 0-1 0 0,-1-1 1 0 0,21-10 0 0 0,-24 8 48 0 0,-2-1 0 0 0,1 0 0 0 0,-1-1 0 0 0,0 0 0 0 0,-1-1 0 0 0,-1 0 0 0 0,1-1 0 0 0,-2-1 0 0 0,17-23 0 0 0,-24 30-47 0 0,1 0 0 0 0,-1-1 0 0 0,0 1 0 0 0,-1-1-1 0 0,0 0 1 0 0,0 0 0 0 0,0 0 0 0 0,-1 0 0 0 0,1 0-1 0 0,-1-12 1 0 0,-1 14-29 0 0,-1-1-1 0 0,0 1 0 0 0,0-1 1 0 0,0 0-1 0 0,-1 1 0 0 0,1 0 1 0 0,-1-1-1 0 0,-1 1 0 0 0,1 0 1 0 0,-1 0-1 0 0,0 0 1 0 0,0 1-1 0 0,0-1 0 0 0,-1 0 1 0 0,-3-3-1 0 0,1 2-15 0 0,-1 0 0 0 0,0 0 1 0 0,0 1-1 0 0,0 0 0 0 0,-1 0 0 0 0,1 1 0 0 0,-1 0 1 0 0,-16-6-1 0 0,2 3-36 0 0,-46-9 0 0 0,66 16 37 0 0,0-1 0 0 0,0 1 0 0 0,-1-1 0 0 0,1 1 1 0 0,0 0-1 0 0,0 0 0 0 0,0 0 0 0 0,0 0 0 0 0,0 0 0 0 0,-1 0 1 0 0,-1 1-1 0 0,-12 3-12 0 0,8-3-8 0 0,0 1 0 0 0,0 0 1 0 0,0 0-1 0 0,0 1 0 0 0,-8 3 1 0 0,13-4 5 0 0,0-1 1 0 0,1 1-1 0 0,-1 0 1 0 0,1 0 0 0 0,0 0-1 0 0,0 0 1 0 0,-1 0-1 0 0,1 0 1 0 0,0 0 0 0 0,1 1-1 0 0,-1-1 1 0 0,0 1-1 0 0,1 0 1 0 0,-1-1 0 0 0,1 1-1 0 0,0 0 1 0 0,-1 4-1 0 0,1-5-68 0 0,-4 29-819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18:19.1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1 188 0 0,'0'0'10801'0'0,"18"4"-10945"0"0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43:02.1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1 108 712 0 0,'0'0'2475'0'0,"1"2"-2300"0"0,3 5 8 0 0,0 0 0 0 0,0 1 0 0 0,-1-1 0 0 0,-1 1 0 0 0,1-1 0 0 0,-1 1 0 0 0,0 0 0 0 0,-1 0-1 0 0,1 15 1 0 0,3 11 101 0 0,3-2-96 0 0,11 37 302 0 0,-18-67-423 0 0,0 0-1 0 0,0-1 0 0 0,-1 1 1 0 0,1-1-1 0 0,0 1 0 0 0,1-1 1 0 0,-1 1-1 0 0,0-1 0 0 0,0 0 0 0 0,1 0 1 0 0,-1 1-1 0 0,0-1 0 0 0,3 1 1 0 0,-2-1-28 0 0,0 1 235 0 0,1-2-1 0 0,7 1-125 0 0,-1-1-1 0 0,0 1 1 0 0,1-2 0 0 0,-1 0-1 0 0,0 0 1 0 0,0 0 0 0 0,0-1-1 0 0,10-4 1 0 0,75-29 247 0 0,-64 22-272 0 0,539-235 2220 0 0,-476 205-1041 0 0,-91 42-1222 0 0,16-5 566 0 0,-11 2-3634 0 0,-19 10-5506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38:47.0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221 996 552 0 0,'0'0'1039'0'0,"-3"1"-149"0"0,-1 2-1234 0 0,-11 3 5207 0 0,12-7-2365 0 0,6-8-2444 0 0,-1 7-25 0 0,0-1 0 0 0,1 1 0 0 0,-1-1 0 0 0,1 1 1 0 0,0 0-1 0 0,0 0 0 0 0,-1 0 0 0 0,1 0 0 0 0,6-2 0 0 0,-3 1-12 0 0,36-24 161 0 0,87-41-1 0 0,51-7-18 0 0,-121 52-112 0 0,792-278 204 0 0,279 23 1474 0 0,-1033 258-1440 0 0,752-138 2366 0 0,-727 140-2243 0 0,-118 18-376 0 0,-25 6-2088 0 0,10-1 1470 0 0,-131 23-6768 0 0,88-17 3981 0 0</inkml:trace>
  <inkml:trace contextRef="#ctx0" brushRef="#br0" timeOffset="782.87">385 694 1860 0 0,'0'0'1494'0'0,"0"-2"-194"0"0,0-25 2365 0 0,0 25-2104 0 0,-1-1-1236 0 0,-2-5 337 0 0,2 8-645 0 0,0 1-1 0 0,0-1 1 0 0,0 1-1 0 0,0 0 0 0 0,0-1 1 0 0,0 1-1 0 0,0 0 1 0 0,1 0-1 0 0,-1-1 1 0 0,0 1-1 0 0,0 0 0 0 0,1 0 1 0 0,-1 0-1 0 0,0 1 1 0 0,-57 77 82 0 0,-82 84 1 0 0,-22 1-113 0 0,162-163 26 0 0,-1 0-1 0 0,0 0 1 0 0,0 0-1 0 0,1 0 0 0 0,-1 0 1 0 0,0 0-1 0 0,1 0 1 0 0,-1 0-1 0 0,1 0 1 0 0,0 0-1 0 0,-1 1 0 0 0,1-1 1 0 0,0 0-1 0 0,0 0 1 0 0,-1 0-1 0 0,1 0 1 0 0,0 1-1 0 0,0-1 0 0 0,0 0 1 0 0,1 0-1 0 0,-1 0 1 0 0,0 1-1 0 0,1 1 1 0 0,-1-2-24 0 0,3 1 61 0 0,0 0 1 0 0,0 0-1 0 0,0-1 1 0 0,0 1-1 0 0,0-1 1 0 0,0 0 0 0 0,0 0-1 0 0,0 0 1 0 0,0 0-1 0 0,5 0 1 0 0,11 3 170 0 0,0-1 1 0 0,36 1-1 0 0,-18-1 10 0 0,238 32 1550 0 0,-192-20-1439 0 0,104 32 1 0 0,-164-39-306 0 0,39 7 0 0 0,-59-15 47 0 0,-1 1-75 0 0,-1 0 0 0 0,0-1 0 0 0,0 1 1 0 0,0-1-1 0 0,1 1 0 0 0,-1-1 0 0 0,0 0 0 0 0,0 0 0 0 0,1 1 1 0 0,-1-1-1 0 0,0 0 0 0 0,3 0 0 0 0,-2 0 7 0 0,2 1-35 0 0,0-2-751 0 0,11 0-34 0 0,-11 1-250 0 0,3-7-1243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38:50.87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1087 607 1628 0 0,'0'0'5726'0'0,"0"-3"-4761"0"0,1-11-266 0 0,1 1 0 0 0,0-1 1 0 0,1 1-1 0 0,0-1 0 0 0,1 1 0 0 0,1 0 0 0 0,0 0 0 0 0,12-21 0 0 0,65-94 1018 0 0,-74 116-1461 0 0,-8 11-258 0 0,0 1 0 0 0,0-1 1 0 0,0 1-1 0 0,1-1 1 0 0,-1 1-1 0 0,0 0 1 0 0,0-1-1 0 0,1 1 1 0 0,-1 0-1 0 0,0-1 1 0 0,1 1-1 0 0,-1-1 1 0 0,0 1-1 0 0,1 0 0 0 0,-1 0 1 0 0,1-1-1 0 0,-1 1 1 0 0,0 0-1 0 0,1 0 1 0 0,-1-1-1 0 0,1 1 1 0 0,-1 0-1 0 0,1 0 1 0 0,-1 0-1 0 0,1 0 1 0 0,-1 0-1 0 0,1 0 0 0 0,-1 0 1 0 0,1 0-1 0 0,-1 0 1 0 0,1 0-1 0 0,-1 0 1 0 0,0 0-1 0 0,1 0 1 0 0,0 0-1 0 0,0 1 2 0 0,0 0 0 0 0,0 0-1 0 0,0 0 1 0 0,0 0 0 0 0,-1 1-1 0 0,1-1 1 0 0,0 0 0 0 0,-1 0-1 0 0,1 0 1 0 0,-1 1 0 0 0,1-1 0 0 0,0 2-1 0 0,6 42 18 0 0,-9 188 42 0 0,-1-83-57 0 0,4-106-3 0 0,-2 52-39 0 0,0-82 57 0 0,0-1 0 0 0,-2 0-1 0 0,1 0 1 0 0,-9 25 0 0 0,8-31 0 0 0,0-1 1 0 0,-1 0 0 0 0,0 0-1 0 0,0 0 1 0 0,0-1-1 0 0,0 1 1 0 0,-1-1 0 0 0,0 0-1 0 0,0-1 1 0 0,-1 1-1 0 0,1-1 1 0 0,-7 4 0 0 0,-3 1-91 0 0,1-1 0 0 0,-2 0 0 0 0,-25 8 0 0 0,3-6-2399 0 0,35-9 1403 0 0,-16-7-9568 0 0</inkml:trace>
  <inkml:trace contextRef="#ctx0" brushRef="#br0" timeOffset="383.54">1504 790 304 0 0,'2'-1'1994'0'0,"8"-6"-364"0"0,-8 6-318 0 0,1-1-267 0 0,-1 1-830 0 0,0 0 1 0 0,0 0-1 0 0,0 0 1 0 0,0 0-1 0 0,0 1 1 0 0,0-1-1 0 0,1 1 1 0 0,-1 0-1 0 0,0-1 1 0 0,0 1-1 0 0,0 0 1 0 0,1 0-1 0 0,3 1 1 0 0,-2-1-63 0 0,13 49 328 0 0,-9 12 2675 0 0,-5-63-2694 0 0,8-7 13 0 0,1-1 0 0 0,-2 0 1 0 0,1 0-1 0 0,17-23 0 0 0,16-17 563 0 0,-43 48-1015 0 0,10-8 106 0 0,0-1 1 0 0,0 1-1 0 0,1 1 0 0 0,0 0 0 0 0,1 0 0 0 0,14-6 1 0 0,-20 13-111 0 0,24-4 23 0 0,-24 7-37 0 0,-2 1-1 0 0,-1-2-20 0 0,-1 1-1 0 0,1 0 1 0 0,0 0-1 0 0,0 0 1 0 0,-1 1 0 0 0,1-1-1 0 0,-1 1 1 0 0,1 0-1 0 0,-1 0 1 0 0,0 0-1 0 0,1 0 1 0 0,-1 1-1 0 0,0-1 1 0 0,-1 1-1 0 0,1 0 1 0 0,0 0-1 0 0,-1 0 1 0 0,1 0 0 0 0,2 6-1 0 0,1 1-712 0 0,0 1 0 0 0,-1 0 0 0 0,-1 0-1 0 0,6 20 1 0 0,-4-4-1323 0 0,-5-18 340 0 0,1 0 1 0 0,1 0-1 0 0,3 9 0 0 0,1-1-976 0 0</inkml:trace>
  <inkml:trace contextRef="#ctx0" brushRef="#br0" timeOffset="795.14">2690 348 800 0 0,'16'-73'11937'0'0,"-15"70"-11123"0"0,-3-7 1139 0 0,4 32-1438 0 0,2 237-2311 0 0,8-84-7275 0 0,-10-157 6323 0 0</inkml:trace>
  <inkml:trace contextRef="#ctx0" brushRef="#br0" timeOffset="1300.64">2643 766 148 0 0,'-1'-2'1660'0'0,"-1"-1"-1272"0"0,1 1-149 0 0,0 1 0 0 0,-1-1-1 0 0,1 0 1 0 0,0 0 0 0 0,0 0-1 0 0,0 0 1 0 0,1 0 0 0 0,-1 0-1 0 0,0 0 1 0 0,1 0 0 0 0,-1 0-1 0 0,1 0 1 0 0,0 0-1 0 0,0-1 1 0 0,0 1 0 0 0,0 0-1 0 0,0 0 1 0 0,1-4 0 0 0,4-1-63 0 0,0 0 1 0 0,0 0-1 0 0,1 0 1 0 0,-1 1 0 0 0,2 0-1 0 0,-1 0 1 0 0,1 1-1 0 0,11-8 1 0 0,69-36 115 0 0,-44 26-185 0 0,-26 14-4 0 0,0-2 1 0 0,0 0 0 0 0,-1-1-1 0 0,-1 0 1 0 0,15-15 0 0 0,-23 19 59 0 0,-1 0 1 0 0,1 0 0 0 0,-2 0 0 0 0,1 0-1 0 0,-1-1 1 0 0,0 0 0 0 0,-1 0 0 0 0,0 0-1 0 0,-1-1 1 0 0,0 1 0 0 0,4-19 0 0 0,-4 10 118 0 0,2-13 1085 0 0,-1 0 0 0 0,0-35 0 0 0,-4 64-1155 0 0,6 18-184 0 0,-3-1-14 0 0,-1 1-1 0 0,-1-1 1 0 0,0 1 0 0 0,-2 22 0 0 0,0-4-160 0 0,-12 282-2647 0 0,13-316 2822 0 0,0 1-1 0 0,0 0 0 0 0,0-1 1 0 0,0 1-1 0 0,0-1 0 0 0,0 1 1 0 0,1 0-1 0 0,-1-1 0 0 0,0 1 1 0 0,0-1-1 0 0,0 1 1 0 0,1-1-1 0 0,-1 1 0 0 0,0-1 1 0 0,0 1-1 0 0,1-1 0 0 0,-1 1 1 0 0,1-1-1 0 0,-1 1 0 0 0,0-1 1 0 0,1 1-1 0 0,-1-1 0 0 0,1 0 1 0 0,-1 1-1 0 0,1-1 1 0 0,-1 0-1 0 0,1 1 0 0 0,-1-1 1 0 0,1 0-1 0 0,-1 0 0 0 0,1 1 1 0 0,0-1-1 0 0,-1 0 0 0 0,1 0 1 0 0,-1 0-1 0 0,1 0 1 0 0,-1 0-1 0 0,1 0 0 0 0,0 0 1 0 0,-1 0-1 0 0,1 0 0 0 0,-1 0 1 0 0,1 0-1 0 0,1-1 0 0 0,0 1 30 0 0,0-1-1 0 0,0 1 1 0 0,0-1-1 0 0,0 0 0 0 0,0 0 1 0 0,0 0-1 0 0,0 0 1 0 0,0 0-1 0 0,0 0 0 0 0,0 0 1 0 0,2-3-1 0 0,14-19 464 0 0,20-30-1 0 0,5-7-354 0 0,-42 59-173 0 0,1 0-1 0 0,-1 0 1 0 0,0 0 0 0 0,1 0 0 0 0,-1 0-1 0 0,1 0 1 0 0,-1 1 0 0 0,1-1 0 0 0,-1 0-1 0 0,1 1 1 0 0,0-1 0 0 0,-1 1 0 0 0,1 0-1 0 0,0 0 1 0 0,-1-1 0 0 0,1 1 0 0 0,0 0-1 0 0,-1 0 1 0 0,1 0 0 0 0,0 1 0 0 0,-1-1-1 0 0,1 0 1 0 0,2 1 0 0 0,-2 0 16 0 0,3 0-77 0 0,-1 1 1 0 0,0-1-1 0 0,0 1 1 0 0,0 0-1 0 0,0 1 0 0 0,0-1 1 0 0,0 1-1 0 0,0-1 0 0 0,-1 1 1 0 0,1 0-1 0 0,3 5 0 0 0,5 3-297 0 0,-4-5 277 0 0,0 0 0 0 0,1 0 0 0 0,-1 0 0 0 0,1-1 0 0 0,1 0 0 0 0,-1-1-1 0 0,1 0 1 0 0,0-1 0 0 0,-1 0 0 0 0,2 0 0 0 0,-1-1 0 0 0,0 0 0 0 0,0-1-1 0 0,1 0 1 0 0,15-1 0 0 0,-13-1 171 0 0,-1 0 1 0 0,0 0-1 0 0,1-1 0 0 0,-1-1 0 0 0,0 0 0 0 0,0 0 1 0 0,15-8-1 0 0,-20 8 142 0 0,1-1-1 0 0,-1-1 1 0 0,0 1 0 0 0,0-1 0 0 0,0-1 0 0 0,-1 1-1 0 0,0-1 1 0 0,0 0 0 0 0,0 0 0 0 0,-1-1-1 0 0,5-7 1 0 0,18-35 1423 0 0,-27 46-1491 0 0,-1 1-63 0 0,0 1-89 0 0,0 1-1 0 0,1 0 1 0 0,-1-1-1 0 0,0 1 1 0 0,0 0-1 0 0,0-1 1 0 0,0 1-1 0 0,0-1 1 0 0,0 1-1 0 0,0 0 1 0 0,0-1-1 0 0,0 1 1 0 0,0 0-1 0 0,0-1 1 0 0,0 1-1 0 0,0-1 1 0 0,0 1-1 0 0,0 0 1 0 0,-1-1-1 0 0,1 1 1 0 0,0 0 0 0 0,0-1-1 0 0,0 1 1 0 0,0 0-1 0 0,-1-1 1 0 0,1 1-1 0 0,0 0 1 0 0,0-1-1 0 0,-1 1 1 0 0,1 0-1 0 0,-11 5 14 0 0,-11 24-55 0 0,17-21-73 0 0,1 1-1 0 0,0 0 0 0 0,0 0 1 0 0,1 1-1 0 0,0-1 0 0 0,1 1 0 0 0,0-1 1 0 0,0 1-1 0 0,0 16 0 0 0,2-21-78 0 0,0 0-1 0 0,1 0 0 0 0,-1-1 1 0 0,1 1-1 0 0,0 0 1 0 0,0 0-1 0 0,1-1 0 0 0,0 1 1 0 0,-1-1-1 0 0,2 0 1 0 0,-1 1-1 0 0,0-1 0 0 0,1 0 1 0 0,0 0-1 0 0,0-1 1 0 0,0 1-1 0 0,0 0 0 0 0,0-1 1 0 0,1 0-1 0 0,0 0 1 0 0,6 5-1 0 0,0-2-859 0 0,0-1 1 0 0,0 0-1 0 0,0-1 0 0 0,1 0 1 0 0,-1-1-1 0 0,21 5 0 0 0,-2-4-2790 0 0</inkml:trace>
  <inkml:trace contextRef="#ctx0" brushRef="#br0" timeOffset="1776.75">5194 158 40 0 0,'1'-4'2214'0'0,"-1"-4"-1180"0"0,0 0 0 0 0,0 0 0 0 0,0-1 0 0 0,-1 1 0 0 0,0 0 0 0 0,-1 0 0 0 0,0 0 0 0 0,0 0 0 0 0,-6-12 0 0 0,6 16-884 0 0,0 1-1 0 0,0 0 1 0 0,-1-1-1 0 0,1 1 0 0 0,-1 0 1 0 0,0 0-1 0 0,1 1 1 0 0,-2-1-1 0 0,1 0 0 0 0,0 1 1 0 0,0 0-1 0 0,-7-4 1 0 0,4 3-44 0 0,-1 0 1 0 0,1 0-1 0 0,-1 0 1 0 0,0 1-1 0 0,-12-2 1 0 0,10 3-91 0 0,0 1-1 0 0,1 0 1 0 0,-1 1-1 0 0,0 0 1 0 0,0 0 0 0 0,1 1-1 0 0,-1 0 1 0 0,1 1-1 0 0,-1-1 1 0 0,1 2 0 0 0,0-1-1 0 0,0 1 1 0 0,1 1-1 0 0,-1-1 1 0 0,1 1 0 0 0,0 0-1 0 0,0 1 1 0 0,0 0-1 0 0,-7 8 1 0 0,0 2-6 0 0,0 1 1 0 0,0 0-1 0 0,2 1 0 0 0,0 1 0 0 0,1-1 1 0 0,1 2-1 0 0,1 0 0 0 0,1 0 1 0 0,0 0-1 0 0,-6 32 0 0 0,7-20 28 0 0,1 0-1 0 0,2 0 1 0 0,1 0-1 0 0,2 0 0 0 0,1 1 1 0 0,6 45-1 0 0,-4-62 36 0 0,1 1-1 0 0,0-1 0 0 0,1 0 0 0 0,1 0 0 0 0,0-1 0 0 0,13 25 0 0 0,-14-33 0 0 0,1 0-1 0 0,-1 0 1 0 0,1-1 0 0 0,0 0 0 0 0,0 0-1 0 0,1 0 1 0 0,0-1 0 0 0,0 0 0 0 0,0 0-1 0 0,1 0 1 0 0,0-1 0 0 0,0 0-1 0 0,0 0 1 0 0,0-1 0 0 0,14 5 0 0 0,-2-3-135 0 0,0-1 0 0 0,0-1 0 0 0,1-1 0 0 0,-1 0 0 0 0,1-1 0 0 0,-1-2 0 0 0,31-3 0 0 0,-44 3-520 0 0,1-1 1 0 0,-1 1 0 0 0,0-1 0 0 0,0 0-1 0 0,10-6 1 0 0,-9 5-98 0 0,1-1-1262 0 0,4-3 703 0 0,-7 0-2143 0 0,3-9-489 0 0</inkml:trace>
  <inkml:trace contextRef="#ctx0" brushRef="#br0" timeOffset="2182.97">5059 579 1536 0 0,'0'0'2888'0'0,"-1"0"-2746"0"0,1 0 1 0 0,-1 0 0 0 0,1 0 0 0 0,-1-1 0 0 0,1 1-1 0 0,0 0 1 0 0,-1 0 0 0 0,1-1 0 0 0,-1 1-1 0 0,1 0 1 0 0,0 0 0 0 0,-1-1 0 0 0,1 1-1 0 0,0-1 1 0 0,-1 1 0 0 0,1 0 0 0 0,0-1-1 0 0,0 1 1 0 0,-1-1 0 0 0,1 1 0 0 0,0 0-1 0 0,0-1 1 0 0,0 1 0 0 0,-1-1 0 0 0,1 1-1 0 0,0-1 1 0 0,4-2-98 0 0,-1 0-1 0 0,1 0 1 0 0,0 0-1 0 0,0 1 1 0 0,0 0-1 0 0,1 0 1 0 0,-1 0-1 0 0,0 0 1 0 0,1 1-1 0 0,-1 0 1 0 0,1 0-1 0 0,0 0 1 0 0,7 0 0 0 0,24-7-1986 0 0,-8 1-136 0 0,-7 1-403 0 0</inkml:trace>
  <inkml:trace contextRef="#ctx0" brushRef="#br0" timeOffset="2183.97">5578 311 2244 0 0,'4'-15'6916'0'0,"1"-5"-2548"0"0,0 16-1651 0 0,0 17-2777 0 0,6 46-241 0 0,6 116 0 0 0,-18-95-2872 0 0,-6-1-3440 0 0,5-65 3220 0 0</inkml:trace>
  <inkml:trace contextRef="#ctx0" brushRef="#br0" timeOffset="2555.93">5488 468 1420 0 0,'1'-9'573'0'0,"1"1"1"0"0,0-1-1 0 0,0 0 0 0 0,1 1 0 0 0,0 0 0 0 0,1 0 1 0 0,0 0-1 0 0,0 0 0 0 0,1 0 0 0 0,8-10 1 0 0,-7 10-346 0 0,1 0 1 0 0,0 1-1 0 0,0 0 1 0 0,0 0-1 0 0,1 1 1 0 0,0 0-1 0 0,1 0 1 0 0,-1 1-1 0 0,1 0 1 0 0,0 0 0 0 0,0 1-1 0 0,1 1 1 0 0,-1-1-1 0 0,14-2 1 0 0,-16 5-197 0 0,0 0 0 0 0,0 0 0 0 0,0 1 0 0 0,0-1 0 0 0,0 2 0 0 0,0-1 0 0 0,0 1 0 0 0,0 0 0 0 0,-1 0 0 0 0,1 1 0 0 0,0 0 0 0 0,-1 0 0 0 0,1 1 0 0 0,-1 0 0 0 0,1 0 0 0 0,-1 0-1 0 0,0 1 1 0 0,0 0 0 0 0,-1 0 0 0 0,1 0 0 0 0,-1 1 0 0 0,0 0 0 0 0,0 0 0 0 0,-1 0 0 0 0,1 0 0 0 0,-1 1 0 0 0,0 0 0 0 0,-1 0 0 0 0,1 0 0 0 0,-1 0 0 0 0,0 1 0 0 0,-1-1 0 0 0,0 1 0 0 0,0 0 0 0 0,0-1 0 0 0,-1 1 0 0 0,0 0 0 0 0,0 0 0 0 0,0 0 0 0 0,-1 0 0 0 0,-1 0 0 0 0,1 0 0 0 0,-1 0 0 0 0,0 0 0 0 0,0 0 0 0 0,-5 11 0 0 0,-1-1-150 0 0,-1 0 0 0 0,-1-1-1 0 0,0 0 1 0 0,-1 0 0 0 0,-1-1-1 0 0,0-1 1 0 0,-18 18 0 0 0,13-17-1599 0 0,0 0 0 0 0,-1-1 0 0 0,-22 14 0 0 0,25-19-722 0 0</inkml:trace>
  <inkml:trace contextRef="#ctx0" brushRef="#br0" timeOffset="2917.24">6282 692 520 0 0,'0'0'4152'0'0,"6"-7"-1668"0"0,-4 2 1119 0 0,-3-3-2746 0 0,0 0-1 0 0,-1-1 1 0 0,0 1 0 0 0,0 0 0 0 0,-4-9-1 0 0,2 8-548 0 0,1-1 0 0 0,0 0 0 0 0,0 1 1 0 0,0-12-1 0 0,2-18-79 0 0,1 0 1 0 0,3 1-1 0 0,10-59 1 0 0,39-110 1054 0 0,-4 73 703 0 0,-47 131-1923 0 0,9 1 11 0 0,-9 2-72 0 0,-1-1 0 0 0,1 1 0 0 0,0 0 0 0 0,0 0 0 0 0,0-1 0 0 0,0 1 0 0 0,0 0 0 0 0,0 0 0 0 0,0 0 1 0 0,-1 0-1 0 0,1 0 0 0 0,0 0 0 0 0,0 1 0 0 0,0-1 0 0 0,0 0 0 0 0,0 0 0 0 0,0 1 0 0 0,0-1 0 0 0,-1 0 0 0 0,1 1 0 0 0,0-1 0 0 0,0 1 1 0 0,-1-1-1 0 0,1 1 0 0 0,0-1 0 0 0,0 1 0 0 0,-1 0 0 0 0,1-1 0 0 0,-1 1 0 0 0,1 0 0 0 0,-1-1 0 0 0,1 2 0 0 0,12 13 78 0 0,-1 1 0 0 0,-1 0-1 0 0,17 34 1 0 0,24 63 151 0 0,-25-51-131 0 0,31 60 61 0 0,13 28-1007 0 0,-30-49-5279 0 0,-27-62-2339 0 0</inkml:trace>
  <inkml:trace contextRef="#ctx0" brushRef="#br0" timeOffset="3290.17">6358 542 740 0 0,'-5'-2'1193'0'0,"0"1"-441"0"0,0-1 0 0 0,0 0 0 0 0,1 0 0 0 0,-1 0 0 0 0,0-1 0 0 0,1 0-1 0 0,0 0 1 0 0,0 0 0 0 0,-8-7 0 0 0,10 8-200 0 0,3 0-450 0 0,-1 0 0 0 0,0 0 0 0 0,1 0 1 0 0,-1 0-1 0 0,1 0 0 0 0,-1 0 0 0 0,1 0 0 0 0,0 0 1 0 0,0 0-1 0 0,0 1 0 0 0,0-1 0 0 0,0 0 1 0 0,0 1-1 0 0,0-1 0 0 0,1 0 0 0 0,-1 1 1 0 0,0 0-1 0 0,1-1 0 0 0,0 1 0 0 0,-1 0 0 0 0,1 0 1 0 0,2-2-1 0 0,6-2 56 0 0,-1 1-1 0 0,0 0 1 0 0,15-4 0 0 0,-17 6-61 0 0,202-52 562 0 0,-71 29-6846 0 0,-134 25 4869 0 0</inkml:trace>
  <inkml:trace contextRef="#ctx0" brushRef="#br0" timeOffset="3672.26">2803 1891 244 0 0,'-56'20'5748'0'0,"53"-18"-2805"0"0,7-4-2308 0 0,692-181 5472 0 0,363-67-3819 0 0,-557 142-1440 0 0,222-50 2270 0 0,-510 109-1447 0 0,-210 48-1722 0 0,0 0-119 0 0,10 0-196 0 0,-11 1-226 0 0,-15 7-3674 0 0,1-2 2974 0 0,1-1 0 0 0,0 0-1 0 0,-1 0 1 0 0,1-1 0 0 0,-15 2-1 0 0,4 0-1323 0 0,-19 4-2767 0 0</inkml:trace>
  <inkml:trace contextRef="#ctx0" brushRef="#br0" timeOffset="4062.18">2883 2196 256 0 0,'2'1'1616'0'0,"3"1"-1182"0"0,0-1 1 0 0,0 1 0 0 0,0-1 0 0 0,0 0 0 0 0,0-1 0 0 0,0 1 0 0 0,0-1 0 0 0,0 0 0 0 0,8-1 0 0 0,54-8 940 0 0,-46 5-754 0 0,417-84 3784 0 0,-297 56-3530 0 0,1561-391 7477 0 0,-1258 297-4681 0 0,-154 27 2739 0 0,-255 88-5598 0 0,-11 2-787 0 0,-3 3-25 0 0,-2 0 0 0 0,-4 0-5 0 0,-12 5-247 0 0,-15-3-9632 0 0,6 3 8213 0 0,1 0 1 0 0,0 1 0 0 0,0 0 0 0 0,-11 0-1 0 0,2 0-1991 0 0,-22 0-4546 0 0</inkml:trace>
  <inkml:trace contextRef="#ctx0" brushRef="#br0" timeOffset="5371.65">94 3498 940 0 0,'0'-38'3057'0'0,"1"7"-938"0"0,-1 0-1 0 0,-2-1 1 0 0,-1 1-1 0 0,-9-41 1 0 0,11 70-1816 0 0,-1 2-290 0 0,0 1-1 0 0,0-1 0 0 0,0 1 1 0 0,0 0-1 0 0,1 0 1 0 0,-1 0-1 0 0,0 0 0 0 0,0 0 1 0 0,0 0-1 0 0,1 0 0 0 0,-1 0 1 0 0,1 1-1 0 0,-1-1 0 0 0,1 1 1 0 0,-1-1-1 0 0,1 1 1 0 0,0 0-1 0 0,0-1 0 0 0,0 1 1 0 0,0 0-1 0 0,0 0 0 0 0,-1 3 1 0 0,-4 8 27 0 0,1 0 1 0 0,-3 16-1 0 0,6-23-27 0 0,-4 16-12 0 0,2-1 0 0 0,0 0 0 0 0,1 1 0 0 0,1 0-1 0 0,2 0 1 0 0,0 0 0 0 0,1-1 0 0 0,6 39 0 0 0,-4-50-4 0 0,-1 0 0 0 0,1 0 0 0 0,1-1 0 0 0,0 1 0 0 0,0-1 0 0 0,1 0 1 0 0,0 0-1 0 0,0 0 0 0 0,8 9 0 0 0,-8-13 7 0 0,0 0 0 0 0,1 0-1 0 0,-1 0 1 0 0,1 0 0 0 0,0-1 0 0 0,0 0 0 0 0,1 0 0 0 0,-1-1-1 0 0,1 1 1 0 0,0-1 0 0 0,0-1 0 0 0,0 0 0 0 0,14 3 0 0 0,-11-3-2 0 0,0-2 1 0 0,-1 1 0 0 0,1-2-1 0 0,0 1 1 0 0,0-1-1 0 0,-1-1 1 0 0,1 0-1 0 0,-1 0 1 0 0,1-1 0 0 0,-1 0-1 0 0,0 0 1 0 0,0-1-1 0 0,0 0 1 0 0,0-1 0 0 0,-1 0-1 0 0,0-1 1 0 0,0 1-1 0 0,0-1 1 0 0,-1-1 0 0 0,0 0-1 0 0,0 0 1 0 0,0 0-1 0 0,-1-1 1 0 0,0 0-1 0 0,5-9 1 0 0,-1-1 1 0 0,0-1-1 0 0,-2 0 1 0 0,0 0 0 0 0,10-39-1 0 0,8-82 207 0 0,-26 138-208 0 0,-1 2-48 0 0,0 1 44 0 0,0-1 0 0 0,0 1-1 0 0,1-1 1 0 0,-1 1-1 0 0,0-1 1 0 0,0 1 0 0 0,0 0-1 0 0,1 0 1 0 0,-1-1-1 0 0,0 1 1 0 0,1 0 0 0 0,-1 0-1 0 0,0 0 1 0 0,1 0-1 0 0,-1-1 1 0 0,1 1 0 0 0,-1 0-1 0 0,1 0 1 0 0,0 0 0 0 0,0 0-1 0 0,-1 0 1 0 0,1 0-1 0 0,0 2 1 0 0,-5 25-8 0 0,4-2-110 0 0,1-1 0 0 0,1 1 0 0 0,1-1 0 0 0,5 27 0 0 0,-5-42 74 0 0,1 1 1 0 0,-1-1 0 0 0,2 0 0 0 0,-1 0-1 0 0,1 0 1 0 0,1-1 0 0 0,0 1-1 0 0,0-1 1 0 0,1 0 0 0 0,0-1 0 0 0,0 1-1 0 0,10 8 1 0 0,-14-16 51 0 0,0 1 0 0 0,-1-1-1 0 0,1 1 1 0 0,0-1 0 0 0,0 0 0 0 0,1 0-1 0 0,-1 0 1 0 0,0 0 0 0 0,0 0 0 0 0,0-1-1 0 0,1 1 1 0 0,-1-1 0 0 0,0 1 0 0 0,1-1-1 0 0,-1 0 1 0 0,0 0 0 0 0,1 0 0 0 0,-1 0 0 0 0,0 0-1 0 0,1-1 1 0 0,-1 1 0 0 0,0-1 0 0 0,0 0-1 0 0,1 1 1 0 0,-1-1 0 0 0,0 0 0 0 0,0 0-1 0 0,0 0 1 0 0,0-1 0 0 0,0 1 0 0 0,0 0 0 0 0,2-2-1 0 0,2-2 14 0 0,-1 0-1 0 0,1 0 1 0 0,-1 0-1 0 0,0-1 1 0 0,-1 0-1 0 0,1 0 1 0 0,-1 0-1 0 0,6-12 1 0 0,9-27-33 0 0,17-55 0 0 0,-33 89-14 0 0,-2 9 33 0 0,8-19-169 0 0,-9 21 154 0 0,1-1 0 0 0,0 0 0 0 0,-1 0 1 0 0,1 1-1 0 0,-1-1 0 0 0,1 0 0 0 0,0 1 0 0 0,-1-1 1 0 0,1 0-1 0 0,0 1 0 0 0,0-1 0 0 0,0 1 1 0 0,-1 0-1 0 0,1-1 0 0 0,0 1 0 0 0,0 0 0 0 0,0-1 1 0 0,0 1-1 0 0,0 0 0 0 0,0 0 0 0 0,0 0 0 0 0,-1 0 1 0 0,1 0-1 0 0,0 0 0 0 0,0 0 0 0 0,0 0 1 0 0,0 0-1 0 0,1 0 0 0 0,13 6-197 0 0,-1 0 0 0 0,0 1 0 0 0,0 1 0 0 0,-1 0 0 0 0,0 1 0 0 0,18 15 0 0 0,-14-10 71 0 0,1-1-1 0 0,0-1 1 0 0,24 12 0 0 0,-37-22 137 0 0,-1-1 0 0 0,0 1 0 0 0,0-1 1 0 0,1 1-1 0 0,-1-1 0 0 0,1-1 0 0 0,-1 1 0 0 0,1-1 1 0 0,-1 1-1 0 0,5-1 0 0 0,-2 0 2 0 0,-5 1-2 0 0,0-1 0 0 0,0 0 0 0 0,1 0 1 0 0,-1 0-1 0 0,0 0 0 0 0,0 0 0 0 0,1 0 1 0 0,-1-1-1 0 0,0 1 0 0 0,0-1 0 0 0,3 0 0 0 0,9-2 16 0 0,0-1 0 0 0,1-1 0 0 0,-2 0 0 0 0,1-1 0 0 0,-1-1 0 0 0,15-8-1 0 0,-13 3 265 0 0,1 0 0 0 0,-2-1 0 0 0,0-1 0 0 0,0 0 0 0 0,-1-1 0 0 0,-1 0-1 0 0,16-27 1 0 0,-10 13 221 0 0,-17 27-382 0 0,-2 4-141 0 0,-3 3 16 0 0,0 0-1 0 0,0 0 1 0 0,1 1 0 0 0,0 0-1 0 0,1-1 1 0 0,-1 1 0 0 0,1 0-1 0 0,0 0 1 0 0,0 0-1 0 0,1 1 1 0 0,0-1 0 0 0,0 0-1 0 0,0 0 1 0 0,1 1 0 0 0,0-1-1 0 0,0 1 1 0 0,1-1 0 0 0,-1 0-1 0 0,3 9 1 0 0,-2-9-1 0 0,1 0 0 0 0,-1 0 0 0 0,1 0 0 0 0,1 0 0 0 0,-1 0 0 0 0,1 0 0 0 0,0 0-1 0 0,0-1 1 0 0,1 1 0 0 0,-1-1 0 0 0,1 0 0 0 0,1 0 0 0 0,-1 0 0 0 0,1-1 0 0 0,-1 1 0 0 0,1-1 0 0 0,0 0 0 0 0,1-1 0 0 0,6 5 0 0 0,-6-6-238 0 0,0 0-1 0 0,0 0 1 0 0,0 0 0 0 0,0-1-1 0 0,1 0 1 0 0,-1 0 0 0 0,0-1-1 0 0,0 1 1 0 0,1-1 0 0 0,5-1-1 0 0,-5 0-691 0 0,-1 0-1 0 0,0 0 0 0 0,1-1 0 0 0,-1 0 0 0 0,10-4 0 0 0,2-3-3322 0 0</inkml:trace>
  <inkml:trace contextRef="#ctx0" brushRef="#br0" timeOffset="5707.99">1286 3109 728 0 0,'0'0'1536'0'0,"-18"-13"1540"0"0,-7 12-2807 0 0,19 13-838 0 0,8 7-2067 0 0</inkml:trace>
  <inkml:trace contextRef="#ctx0" brushRef="#br0" timeOffset="6114.26">1530 3300 1100 0 0,'5'1'1233'0'0,"7"4"-836"0"0,-1 0 0 0 0,1 0 0 0 0,-1 1 0 0 0,-1 0 0 0 0,1 1 0 0 0,-1 0 0 0 0,0 1 0 0 0,-1 0 0 0 0,0 0 0 0 0,0 1 0 0 0,8 10 0 0 0,9 15-11 0 0,40 72 1 0 0,-43-67-228 0 0,4 2 4414 0 0,-24-42-3994 0 0,-1-1-488 0 0,0 1 0 0 0,0-1 0 0 0,0 0 1 0 0,0 0-1 0 0,-1 0 0 0 0,1 0 0 0 0,0 0 1 0 0,-1 0-1 0 0,0 0 0 0 0,1 0 1 0 0,-1-1-1 0 0,0 1 0 0 0,0 0 0 0 0,0-1 1 0 0,0 1-1 0 0,-1-1 0 0 0,1 1 0 0 0,-1-1 1 0 0,1-3-1 0 0,8-30 595 0 0,17-44-1 0 0,-23 71-831 0 0,1 0 0 0 0,0 0 0 0 0,1 0 0 0 0,0 1 0 0 0,0 0 0 0 0,1 0-1 0 0,0 0 1 0 0,0 1 0 0 0,1-1 0 0 0,9-7 0 0 0,-10 11-582 0 0,0 1-1 0 0,0 0 1 0 0,0 1-1 0 0,1-1 0 0 0,10-2 1 0 0,-13 4 597 0 0,-2 0-199 0 0,1 0 0 0 0,-1 1 0 0 0,0-1 0 0 0,0 1 0 0 0,0-1 0 0 0,1 1 0 0 0,-1 0 0 0 0,0 0-1 0 0,1 0 1 0 0,2 0 0 0 0,1 1-596 0 0,0-1-2381 0 0</inkml:trace>
  <inkml:trace contextRef="#ctx0" brushRef="#br0" timeOffset="6557.32">2643 3289 2028 0 0,'-2'-3'1568'0'0,"-1"0"-1275"0"0,-1 0 1 0 0,1 0 0 0 0,-1 0-1 0 0,0 0 1 0 0,0 0-1 0 0,0 1 1 0 0,0 0 0 0 0,-1-1-1 0 0,1 2 1 0 0,0-1 0 0 0,-1 0-1 0 0,1 1 1 0 0,-1 0-1 0 0,0 0 1 0 0,1 0 0 0 0,-1 1-1 0 0,0 0 1 0 0,0 0 0 0 0,-9 1-1 0 0,-2 1-111 0 0,0 1 0 0 0,0 1 0 0 0,-30 12 0 0 0,35-11-162 0 0,1 1 0 0 0,-1 0 0 0 0,1 1-1 0 0,0 0 1 0 0,1 1 0 0 0,0-1 0 0 0,0 2-1 0 0,0 0 1 0 0,1 0 0 0 0,1 0 0 0 0,-1 1-1 0 0,2 0 1 0 0,-1 0 0 0 0,1 1 0 0 0,1 0-1 0 0,0 0 1 0 0,0 0 0 0 0,-3 15 0 0 0,7-23-22 0 0,1 0 1 0 0,-1 0-1 0 0,1 1 1 0 0,-1-1 0 0 0,1 0-1 0 0,0 0 1 0 0,1 0-1 0 0,-1 1 1 0 0,0-1 0 0 0,2 6-1 0 0,7 7 15 0 0,-7-15-10 0 0,-1 0 1 0 0,1 1-1 0 0,-1-1 1 0 0,1 0-1 0 0,0 0 0 0 0,0 0 1 0 0,0 0-1 0 0,0 0 1 0 0,0 0-1 0 0,0-1 0 0 0,0 1 1 0 0,0-1-1 0 0,0 1 1 0 0,0-1-1 0 0,0 0 0 0 0,2 0 1 0 0,34-2 102 0 0,-27-1 12 0 0,-1 0-1 0 0,0 0 1 0 0,1-1-1 0 0,-1-1 1 0 0,0 0-1 0 0,-1 0 1 0 0,1 0-1 0 0,-1-2 1 0 0,0 1-1 0 0,-1-1 1 0 0,0 0-1 0 0,0-1 1 0 0,9-10-1 0 0,-4 3 254 0 0,-1-1 0 0 0,-1 0 1 0 0,0-1-1 0 0,-1 0 0 0 0,-1-1 0 0 0,8-23 0 0 0,-11 23-126 0 0,-5 15-178 0 0,-1 3-65 0 0,1-1 1 0 0,-1 1-1 0 0,0 0 0 0 0,0-1 1 0 0,0 1-1 0 0,0-1 0 0 0,0 1 1 0 0,0-1-1 0 0,0 1 0 0 0,0-1 1 0 0,0 1-1 0 0,0-1 0 0 0,0 1 1 0 0,0-1-1 0 0,0 1 0 0 0,0-1 0 0 0,0 1 1 0 0,0-1-1 0 0,0 1 0 0 0,-1 0 1 0 0,1-1-1 0 0,0 0 0 0 0,-2 4-50 0 0,-1-1-1 0 0,1 0 1 0 0,0 1-1 0 0,1 0 1 0 0,-1-1 0 0 0,0 1-1 0 0,1 0 1 0 0,0 0-1 0 0,-1 0 1 0 0,1 0-1 0 0,0 0 1 0 0,1 0-1 0 0,-1 0 1 0 0,0 1-1 0 0,1-1 1 0 0,0 0-1 0 0,0 0 1 0 0,0 0-1 0 0,0 1 1 0 0,0-1-1 0 0,1 0 1 0 0,1 5-1 0 0,-1-1-149 0 0,0-1 0 0 0,1 1 0 0 0,0-1 0 0 0,1 1-1 0 0,-1-1 1 0 0,1 0 0 0 0,0 1 0 0 0,1-1 0 0 0,7 10-1 0 0,-8-14 163 0 0,0 1 0 0 0,1-1 0 0 0,-1 0-1 0 0,1 0 1 0 0,0 0 0 0 0,-1 0-1 0 0,1 0 1 0 0,0-1 0 0 0,7 2 0 0 0,-8-2 23 0 0,-1-1 9 0 0,-1 1 0 0 0,1 0 0 0 0,-1-1 0 0 0,1 0 0 0 0,-1 1 0 0 0,1-1 0 0 0,-1 0 0 0 0,1 0 0 0 0,0 0 1 0 0,-1 0-1 0 0,1 0 0 0 0,-1 0 0 0 0,1 0 0 0 0,-1-1 0 0 0,3 0 0 0 0,1 0-5 0 0,9-1 60 0 0,0-1 1 0 0,0-1-1 0 0,-1 0 0 0 0,1 0 0 0 0,-1-1 0 0 0,0-1 1 0 0,0 0-1 0 0,-1-1 0 0 0,0-1 0 0 0,21-16 0 0 0,72-68 1292 0 0,-60 50-576 0 0,-42 40-756 0 0,-3 1-6 0 0,1 0-1 0 0,1 0 0 0 0,-1 0 1 0 0,0 1-1 0 0,0-1 1 0 0,0 1-1 0 0,0-1 0 0 0,0 1 1 0 0,0-1-1 0 0,1 1 1 0 0,-1 0-1 0 0,0-1 0 0 0,3 1 1 0 0,-2 3-18 0 0,1 0 0 0 0,-1 0-1 0 0,0 1 1 0 0,0-1 0 0 0,0 1 0 0 0,0 0 0 0 0,-1-1 0 0 0,1 1 0 0 0,-1 0 0 0 0,1 6 0 0 0,0-3-67 0 0,0-1 0 0 0,0 1 0 0 0,0-1 1 0 0,1 0-1 0 0,6 11 0 0 0,-7-14 62 0 0,1 1 7 0 0,0 1 0 0 0,0-1 0 0 0,0 0 0 0 0,0-1 0 0 0,1 1 0 0 0,-1-1 0 0 0,1 1 1 0 0,0-1-1 0 0,0 0 0 0 0,0 0 0 0 0,0-1 0 0 0,1 1 0 0 0,8 2 0 0 0,39 6-3 0 0,-50-10 15 0 0,0-1-1 0 0,-1 1 1 0 0,1-1 0 0 0,0 1-1 0 0,0-1 1 0 0,0 0-1 0 0,0 0 1 0 0,1 0-1 0 0,-1 0 1 0 0,0-1-1 0 0,0 1 1 0 0,3-1 0 0 0,11-4 25 0 0,-6 3 157 0 0,0-1-1 0 0,0 0 0 0 0,-1-1 1 0 0,0 0-1 0 0,0-1 0 0 0,0 1 1 0 0,0-2-1 0 0,-1 1 0 0 0,0-1 1 0 0,0-1-1 0 0,0 1 0 0 0,-1-1 1 0 0,0-1-1 0 0,-1 1 1 0 0,1-1-1 0 0,-1 0 0 0 0,-1-1 1 0 0,0 1-1 0 0,9-19 0 0 0,7-25 1010 0 0,-20 50-1201 0 0,-2 4-8 0 0,-2 3-87 0 0,1-1 1 0 0,1 1-1 0 0,-1 0 1 0 0,1-1-1 0 0,0 1 1 0 0,0 0-1 0 0,0 0 1 0 0,0 0-1 0 0,1 6 1 0 0,4 48-2314 0 0,-4-54 2038 0 0,1 0 0 0 0,0 0 0 0 0,0 0 0 0 0,0 0 0 0 0,1 0 1 0 0,0 0-1 0 0,0 0 0 0 0,0-1 0 0 0,0 1 0 0 0,1-1 0 0 0,0 1 0 0 0,0-1 0 0 0,0 0 0 0 0,0 0 0 0 0,1 0 0 0 0,0 0 1 0 0,-1-1-1 0 0,7 5 0 0 0,-9-8 202 0 0,0 1 0 0 0,0 0-1 0 0,0-1 1 0 0,0 1 0 0 0,0-1 0 0 0,0 0 0 0 0,0 1 0 0 0,1-1 0 0 0,-1 0 0 0 0,0 1 0 0 0,0-1 0 0 0,0 0 0 0 0,0 0 0 0 0,1 0 0 0 0,1 0 0 0 0,1 0-432 0 0,0 0-1476 0 0</inkml:trace>
  <inkml:trace contextRef="#ctx0" brushRef="#br0" timeOffset="6940.15">3581 2972 1776 0 0,'-6'-12'1492'0'0,"0"0"821"0"0,-3-4-981 0 0,1 5-156 0 0,-6 22-1968 0 0,18 2-752 0 0,2 5-1805 0 0</inkml:trace>
  <inkml:trace contextRef="#ctx0" brushRef="#br0" timeOffset="7531.98">3926 3095 636 0 0,'0'0'6469'0'0,"-4"1"-6039"0"0,-5 3-292 0 0,1 1 1 0 0,0 0 0 0 0,0 1-1 0 0,0-1 1 0 0,0 2 0 0 0,1-1-1 0 0,0 1 1 0 0,1 0 0 0 0,-10 12 0 0 0,7-7-77 0 0,0 1 0 0 0,2 0 0 0 0,-1 0 0 0 0,2 0 1 0 0,-9 24-1 0 0,12-7 35 0 0,3-29-76 0 0,0 0 1 0 0,0 0-1 0 0,0 0 1 0 0,0 0-1 0 0,0 0 0 0 0,1 0 1 0 0,-1 0-1 0 0,0 0 1 0 0,0 0-1 0 0,1 0 1 0 0,-1-1-1 0 0,0 1 1 0 0,1 0-1 0 0,-1 0 0 0 0,1 0 1 0 0,0 0-1 0 0,-1-1 1 0 0,1 1-1 0 0,-1 0 1 0 0,1 0-1 0 0,0-1 1 0 0,0 1-1 0 0,-1 0 1 0 0,1-1-1 0 0,0 1 0 0 0,1 0 1 0 0,2-1 87 0 0,-1 1 1 0 0,0-1-1 0 0,1 0 1 0 0,-1 0-1 0 0,0-1 1 0 0,1 1-1 0 0,-1-1 0 0 0,0 1 1 0 0,0-1-1 0 0,1 0 1 0 0,-1 0-1 0 0,0-1 1 0 0,0 1-1 0 0,0 0 1 0 0,0-1-1 0 0,0 0 1 0 0,-1 0-1 0 0,1 0 0 0 0,0 0 1 0 0,-1 0-1 0 0,0-1 1 0 0,1 1-1 0 0,-1 0 1 0 0,2-5-1 0 0,7-7 494 0 0,-2-1-1 0 0,0-1 1 0 0,11-24 0 0 0,-3 5 368 0 0,-16 33-926 0 0,-2 13-211 0 0,0 0 20 0 0,0 1-1 0 0,1-1 1 0 0,1 1 0 0 0,0-1-1 0 0,0 0 1 0 0,4 12 0 0 0,-4-19 125 0 0,1 1-1 0 0,-1-1 1 0 0,1 0 0 0 0,0 0 0 0 0,0 0-1 0 0,0 0 1 0 0,0 0 0 0 0,1-1 0 0 0,-1 1-1 0 0,1-1 1 0 0,0 1 0 0 0,0-1 0 0 0,1 0-1 0 0,-1 0 1 0 0,1 0 0 0 0,-1-1 0 0 0,1 1 0 0 0,0-1-1 0 0,0 0 1 0 0,0 0 0 0 0,0 0 0 0 0,6 1-1 0 0,-4 0 28 0 0,-4-3-1 0 0,-1 1 0 0 0,1 0 0 0 0,0 0 0 0 0,0-1 0 0 0,0 1 0 0 0,0-1-1 0 0,0 1 1 0 0,0-1 0 0 0,0 0 0 0 0,0 0 0 0 0,0 0 0 0 0,3 0 0 0 0,2 0 14 0 0,23-1 108 0 0,-14-2-25 0 0,-1 0 0 0 0,0-1 0 0 0,0 0 0 0 0,-1-1 0 0 0,1-1 0 0 0,-1 0 0 0 0,0-1-1 0 0,-1-1 1 0 0,0 0 0 0 0,0-1 0 0 0,0 0 0 0 0,-1-1 0 0 0,-1 0 0 0 0,0-1 0 0 0,18-22-1 0 0,-13 10-65 0 0,-2-1 0 0 0,0 0 0 0 0,-2-1 0 0 0,-1 0 0 0 0,0-1 0 0 0,-2-1 0 0 0,-2 1 0 0 0,0-1 0 0 0,-1 0 0 0 0,3-45 0 0 0,-6 10 177 0 0,-2 1-1 0 0,-2-1 1 0 0,-17-104 0 0 0,2 73 1349 0 0,-39-126 1 0 0,55 218-1560 0 0,0 1 1 0 0,0-1 0 0 0,0 1 0 0 0,0 0-1 0 0,0-1 1 0 0,0 1 0 0 0,0-1 0 0 0,0 1-1 0 0,0-1 1 0 0,0 1 0 0 0,0 0 0 0 0,-1-1-1 0 0,1 1 1 0 0,0-1 0 0 0,0 1 0 0 0,0 0 0 0 0,-1-1-1 0 0,1 1 1 0 0,0 0 0 0 0,0-1 0 0 0,-1 1-1 0 0,1 0 1 0 0,0-1 0 0 0,-1 1 0 0 0,1 0-1 0 0,-1 0 1 0 0,1 0 0 0 0,0-1 0 0 0,-1 1-1 0 0,1 0 1 0 0,-1 0 0 0 0,1 0 0 0 0,0 0 0 0 0,-1-1-1 0 0,1 1 1 0 0,-1 0 0 0 0,1 0 0 0 0,0 0-1 0 0,-1 0 1 0 0,1 0 0 0 0,-1 0 0 0 0,1 0-1 0 0,-1 1 1 0 0,1-1 0 0 0,0 0 0 0 0,-1 0-1 0 0,1 0 1 0 0,-1 0 0 0 0,1 0 0 0 0,0 1 0 0 0,-1-1-1 0 0,1 0 1 0 0,-1 0 0 0 0,1 1 0 0 0,0-1-1 0 0,-1 0 1 0 0,1 1 0 0 0,-2 1 2 0 0,0 0 1 0 0,1 0 0 0 0,-1 0-1 0 0,1 0 1 0 0,0 0 0 0 0,-1 1-1 0 0,1-1 1 0 0,0 0 0 0 0,-1 5-1 0 0,-6 32 6 0 0,1 1-1 0 0,1 0 1 0 0,1 41-1 0 0,7 123-25 0 0,1-134-190 0 0,18 116 0 0 0,-17-164 163 0 0,1 0 0 0 0,1 0 0 0 0,1-1 0 0 0,1 0 1 0 0,1 0-1 0 0,1 0 0 0 0,1-1 0 0 0,0-1 0 0 0,19 24 1 0 0,-24-36 44 0 0,0 0 1 0 0,1 0 0 0 0,0-1 0 0 0,0 0 0 0 0,0 0 0 0 0,1 0 0 0 0,0-1 0 0 0,0 0 0 0 0,0-1 0 0 0,1 0 0 0 0,0 0 0 0 0,-1-1 0 0 0,1 0 0 0 0,1 0-1 0 0,-1-1 1 0 0,0 0 0 0 0,0-1 0 0 0,17 1 0 0 0,-12-3 39 0 0,1 0-1 0 0,-1-1 1 0 0,1-1 0 0 0,-1 0-1 0 0,0-1 1 0 0,0 0-1 0 0,-1-1 1 0 0,1-1-1 0 0,-1 0 1 0 0,0-1 0 0 0,17-12-1 0 0,-8 3 288 0 0,-1-1-1 0 0,0-1 0 0 0,-1-1 1 0 0,-2-1-1 0 0,0-1 0 0 0,-1 0 0 0 0,-1-2 1 0 0,-1 1-1 0 0,-1-2 0 0 0,-1 0 1 0 0,-1-1-1 0 0,-1 0 0 0 0,9-31 1 0 0,-20 55-323 0 0,0 1 1 0 0,1 0 0 0 0,-1-1 0 0 0,0 1 0 0 0,0-1-1 0 0,0 1 1 0 0,1 0 0 0 0,-1-1 0 0 0,0 1-1 0 0,0-1 1 0 0,0 1 0 0 0,0-1 0 0 0,0 1 0 0 0,0-1-1 0 0,0 1 1 0 0,0-1 0 0 0,0 1 0 0 0,0-1 0 0 0,0 1-1 0 0,0 0 1 0 0,0-1 0 0 0,-1 1 0 0 0,1-1-1 0 0,0 1 1 0 0,0-1 0 0 0,0 1 0 0 0,-1 0 0 0 0,1-1-1 0 0,0 1 1 0 0,-1-1 0 0 0,-12 5 30 0 0,8 0-50 0 0,1-1-1 0 0,-1 1 1 0 0,1 0-1 0 0,-7 8 1 0 0,3 1-27 0 0,0 0 0 0 0,1 1 0 0 0,0 0 1 0 0,1 0-1 0 0,0 1 0 0 0,-5 24 0 0 0,9-31 6 0 0,0 0-1 0 0,1 1 1 0 0,0-1-1 0 0,1 0 1 0 0,-1 1-1 0 0,2-1 1 0 0,-1 1-1 0 0,1-1 1 0 0,0 0-1 0 0,1 1 1 0 0,0-1-1 0 0,0 0 1 0 0,7 14-1 0 0,-7-19-5 0 0,0 1-1 0 0,0 0 0 0 0,1-1 1 0 0,0 1-1 0 0,0-1 0 0 0,0 0 1 0 0,0 0-1 0 0,0 0 1 0 0,1-1-1 0 0,-1 1 0 0 0,1-1 1 0 0,0 1-1 0 0,0-1 0 0 0,-1-1 1 0 0,1 1-1 0 0,1 0 0 0 0,-1-1 1 0 0,0 0-1 0 0,0 0 0 0 0,0 0 1 0 0,1 0-1 0 0,4-1 1 0 0,0 0-415 0 0,0 0 1 0 0,0-1-1 0 0,0 0 0 0 0,0 0 1 0 0,-1-1-1 0 0,1-1 1 0 0,12-4-1 0 0,-17 5-64 0 0,0 0 0 0 0,0 0 0 0 0,-1 0 0 0 0,1-1 0 0 0,-1 0 0 0 0,1 1-1 0 0,4-7 1 0 0,-5 6-271 0 0,-1 0 0 0 0,0 0-1 0 0,0 0 1 0 0,0-1 0 0 0,0 1 0 0 0,0-1-1 0 0,-1 1 1 0 0,0-1 0 0 0,2-7-1 0 0,0-8-5226 0 0</inkml:trace>
  <inkml:trace contextRef="#ctx0" brushRef="#br0" timeOffset="7934.53">4486 2813 552 0 0,'-5'1'1630'0'0,"-43"4"2375"0"0,44-5-2854 0 0,4-1-1098 0 0,1 0-1 0 0,-1 1 1 0 0,1-1 0 0 0,-1 0 0 0 0,1 0-1 0 0,-1 1 1 0 0,1-1 0 0 0,0 1-1 0 0,-1-1 1 0 0,1 0 0 0 0,0 1 0 0 0,0-1-1 0 0,0 1 1 0 0,-1 0 0 0 0,1-1-1 0 0,0 1 1 0 0,0 0 0 0 0,1-1 0 0 0,17-5 188 0 0,-17 5-215 0 0,98-31 149 0 0,-12 4-4342 0 0,-63 19 1956 0 0</inkml:trace>
  <inkml:trace contextRef="#ctx0" brushRef="#br0" timeOffset="8306.88">2117 5745 1276 0 0,'0'0'1715'0'0,"3"-3"-284"0"0,82-144 6580 0 0,-67 110-7578 0 0,-2-1 1 0 0,-1-1-1 0 0,-2 0 1 0 0,10-53 0 0 0,-5-25 140 0 0,7-183 0 0 0,-27-118 1729 0 0,1 372-1737 0 0,-6-94 1311 0 0,7 137-1730 0 0,0 17-126 0 0,1-1 0 0 0,0 0 0 0 0,1 0 0 0 0,0 0 0 0 0,1 0 1 0 0,1 0-1 0 0,6 16 0 0 0,-2-5 1 0 0,174 428 148 0 0,-65-184-4338 0 0,-108-244 3017 0 0,17 44-1799 0 0,-18-21-2623 0 0,-8-28 816 0 0</inkml:trace>
  <inkml:trace contextRef="#ctx0" brushRef="#br0" timeOffset="9750.77">2234 5264 1632 0 0,'-1'-6'392'0'0,"0"-1"-1"0"0,1 1 0 0 0,-1-1 1 0 0,1 0-1 0 0,0 1 0 0 0,1-1 1 0 0,0 1-1 0 0,0-1 0 0 0,0 1 1 0 0,4-11-1 0 0,-1 7-73 0 0,0 0 0 0 0,1 0 0 0 0,0 0 0 0 0,1 0 0 0 0,12-14 0 0 0,1 2 95 0 0,0 1 1 0 0,2 1-1 0 0,46-33 0 0 0,-24 21 285 0 0,90-47 1 0 0,-112 68-591 0 0,1 1 1 0 0,0 2 0 0 0,0 0 0 0 0,1 1 0 0 0,0 1 0 0 0,39-5-1 0 0,-55 11-100 0 0,0 0 0 0 0,0 0 0 0 0,0 1 0 0 0,-1 0 0 0 0,1 0 0 0 0,0 1 0 0 0,0 0 0 0 0,-1 0-1 0 0,1 0 1 0 0,-1 1 0 0 0,1 0 0 0 0,-1 0 0 0 0,0 0 0 0 0,0 1 0 0 0,-1 0 0 0 0,1 0 0 0 0,-1 1-1 0 0,0 0 1 0 0,0 0 0 0 0,6 7 0 0 0,6 10 36 0 0,-2 0-1 0 0,0 1 1 0 0,20 45-1 0 0,-22-41-35 0 0,13 24 731 0 0,-25-48-127 0 0,2 0 255 0 0,-3-2-830 0 0,0-1 0 0 0,0 0 0 0 0,0 0 0 0 0,0 1 0 0 0,0-1 0 0 0,0 0 0 0 0,0 0 0 0 0,1 1 0 0 0,-1-1 0 0 0,0 0 0 0 0,0 0 0 0 0,0 1 0 0 0,0-1 0 0 0,0 0 0 0 0,1 0 0 0 0,-1 0 0 0 0,0 0 0 0 0,0 1 0 0 0,0-1 0 0 0,1 0 0 0 0,-1 0 0 0 0,0 0 0 0 0,0 0 1 0 0,1 0-1 0 0,-1 1 0 0 0,0-1 0 0 0,0 0 0 0 0,1 0 0 0 0,-1 0 0 0 0,0 0 0 0 0,0 0 0 0 0,1 0 0 0 0,-1 0 0 0 0,0 0 0 0 0,0 0 0 0 0,1 0 0 0 0,-1 0 0 0 0,1 0 0 0 0,3-6 71 0 0,1 0-1 0 0,-1 0 1 0 0,0 0 0 0 0,0 0-1 0 0,-1-1 1 0 0,0 0 0 0 0,0 0-1 0 0,0 0 1 0 0,2-11 0 0 0,8-17 86 0 0,4-4 85 0 0,2 0 0 0 0,1 1-1 0 0,3 1 1 0 0,41-53 0 0 0,-60 86-273 0 0,-1 0 0 0 0,0 1 0 0 0,1 0 0 0 0,0 0 0 0 0,0 0 0 0 0,6-3 0 0 0,-8 5-5 0 0,-1 0 0 0 0,1 0 1 0 0,0 0-1 0 0,0 1 0 0 0,0-1 1 0 0,0 1-1 0 0,0-1 0 0 0,0 1 1 0 0,0 0-1 0 0,0-1 0 0 0,0 1 1 0 0,0 0-1 0 0,-1 0 1 0 0,1 0-1 0 0,0 1 0 0 0,0-1 1 0 0,0 0-1 0 0,0 1 0 0 0,4 1 1 0 0,6 5-92 0 0,-1 1 1 0 0,0 0 0 0 0,0 1-1 0 0,-1 0 1 0 0,0 1-1 0 0,12 15 1 0 0,-12-13-533 0 0,1-1 0 0 0,-1 0 1 0 0,2-1-1 0 0,-1 0 0 0 0,2-1 0 0 0,14 9 0 0 0,-27-18 589 0 0,4 2-269 0 0,-1 0 0 0 0,0 0 0 0 0,1-1 0 0 0,0 0 1 0 0,-1 1-1 0 0,1-1 0 0 0,0-1 0 0 0,0 1 0 0 0,0 0 1 0 0,-1-1-1 0 0,1 0 0 0 0,5 0 0 0 0,3-1-185 0 0,0 0 0 0 0,0-1 0 0 0,-1-1 0 0 0,1 0 0 0 0,-1 0 0 0 0,0-1-1 0 0,0 0 1 0 0,0-1 0 0 0,-1 0 0 0 0,12-9 0 0 0,-11 7 423 0 0,-1 0-1 0 0,0-1 1 0 0,-1-1 0 0 0,0 0-1 0 0,0 0 1 0 0,8-12 0 0 0,-10 11 593 0 0,1-1 0 0 0,-2 0 0 0 0,1-1 0 0 0,-2 0 1 0 0,1 0-1 0 0,-1 0 0 0 0,-1 0 0 0 0,-1-1 0 0 0,5-22 0 0 0,-8 33-486 0 0,0 1 0 0 0,-1-1 0 0 0,1 0 0 0 0,0 1 0 0 0,0-1-1 0 0,-1 1 1 0 0,1-1 0 0 0,-1 1 0 0 0,1-1 0 0 0,-1 1 0 0 0,0-1-1 0 0,0 1 1 0 0,1 0 0 0 0,-1-1 0 0 0,0 1 0 0 0,0 0-1 0 0,0 0 1 0 0,-1-1 0 0 0,1 1 0 0 0,-2-1 0 0 0,3 1-20 0 0,-2 0 99 0 0,-3 0-16 0 0,1 0-79 0 0,3 1-20 0 0,0-1 0 0 0,0 1 1 0 0,-1 0-1 0 0,1 0 0 0 0,0-1 0 0 0,0 1 0 0 0,-1 0 1 0 0,1 0-1 0 0,0 0 0 0 0,-1 0 0 0 0,1 0 0 0 0,0 1 0 0 0,0-1 1 0 0,-1 0-1 0 0,1 1 0 0 0,0-1 0 0 0,0 0 0 0 0,-2 2 1 0 0,-6 2 33 0 0,0 1 0 0 0,0 0 0 0 0,0 1 0 0 0,1 0 0 0 0,0 0 0 0 0,0 1 0 0 0,1 0 0 0 0,-1 1 0 0 0,-10 14 0 0 0,9-10 3 0 0,0 2 0 0 0,1-1-1 0 0,0 1 1 0 0,1 1 0 0 0,-9 27-1 0 0,15-40-3 0 0,1 0-1 0 0,-1 1 0 0 0,1-1 0 0 0,0 0 1 0 0,0 0-1 0 0,0 0 0 0 0,0 0 0 0 0,1 1 1 0 0,-1-1-1 0 0,1 0 0 0 0,-1 0 0 0 0,1 0 1 0 0,-1 0-1 0 0,1 0 0 0 0,2 3 0 0 0,1-4 88 0 0,1 0-1 0 0,-1-1 1 0 0,0 1-1 0 0,0-1 1 0 0,1 0-1 0 0,-1-1 1 0 0,0 1-1 0 0,1-1 1 0 0,-1 1 0 0 0,0-1-1 0 0,0-1 1 0 0,0 1-1 0 0,0-1 1 0 0,0 1-1 0 0,0-1 1 0 0,0 0-1 0 0,0 0 1 0 0,-1-1-1 0 0,7-4 1 0 0,1-3 374 0 0,0 0 1 0 0,-1-1 0 0 0,0-1-1 0 0,9-13 1 0 0,17-27 1483 0 0,-34 50-1849 0 0,0 18-220 0 0,-2-3-77 0 0,0 0-1 0 0,1-1 1 0 0,1 1 0 0 0,4 17 0 0 0,-4-24 116 0 0,0-1 0 0 0,0 1 0 0 0,1-1 1 0 0,-1 1-1 0 0,1-1 0 0 0,0 0 0 0 0,1 0 0 0 0,-1 0 0 0 0,1 0 0 0 0,8 8 0 0 0,-9-11 41 0 0,0 0 0 0 0,0 0 0 0 0,0-1 1 0 0,0 1-1 0 0,0-1 0 0 0,0 0 0 0 0,0 0 0 0 0,1 0 0 0 0,-1 0 0 0 0,0 0 0 0 0,0-1 0 0 0,4 1 0 0 0,-4-1 2 0 0,2 0 3 0 0,1 1 1 0 0,-1-1-1 0 0,1-1 1 0 0,-1 1-1 0 0,0-1 0 0 0,1 0 1 0 0,-1 0-1 0 0,0-1 1 0 0,0 1-1 0 0,1-1 1 0 0,-1 0-1 0 0,-1-1 0 0 0,1 1 1 0 0,0-1-1 0 0,6-4 1 0 0,-4 1 4 0 0,0 1-1 0 0,-1-1 1 0 0,0 0 0 0 0,0-1 0 0 0,0 1 0 0 0,-1-1 0 0 0,1-1 0 0 0,4-8 0 0 0,-5 5-25 0 0,-1-1 1 0 0,0 1 0 0 0,0-1-1 0 0,-1 0 1 0 0,-1 0-1 0 0,0 0 1 0 0,0 0-1 0 0,-1 0 1 0 0,-1 0-1 0 0,0 0 1 0 0,-4-25 0 0 0,-3-7-170 0 0,-26-82 0 0 0,25 100 166 0 0,-29-84 126 0 0,-5 2 1 0 0,-65-120-1 0 0,105 224-95 0 0,-2-4-25 0 0,0-1 1 0 0,-1 1-1 0 0,0 0 1 0 0,-9-10-1 0 0,13 16-6 0 0,1 3 22 0 0,0-1-1 0 0,0 0 0 0 0,0 0 1 0 0,0 1-1 0 0,0-1 0 0 0,0 0 1 0 0,0 0-1 0 0,0 1 0 0 0,0-1 1 0 0,0 0-1 0 0,0 0 0 0 0,-1 1 1 0 0,1-1-1 0 0,0 0 0 0 0,0 0 1 0 0,0 1-1 0 0,0-1 0 0 0,0 0 1 0 0,0 0-1 0 0,-1 0 0 0 0,1 0 1 0 0,0 1-1 0 0,0-1 0 0 0,0 0 1 0 0,-1 0-1 0 0,1 0 0 0 0,0 0 1 0 0,0 0-1 0 0,0 1 0 0 0,-1-1 1 0 0,1 0-1 0 0,-1 0 1 0 0,1 0 0 0 0,-1 1 0 0 0,1-1 0 0 0,0 0 0 0 0,-1 0 0 0 0,1 1 0 0 0,-1-1 0 0 0,1 0 0 0 0,0 1 0 0 0,-1-1 0 0 0,1 1 0 0 0,0-1-1 0 0,0 0 1 0 0,-1 1 0 0 0,1-1 0 0 0,0 1 0 0 0,0-1 0 0 0,0 1 0 0 0,-1-1 0 0 0,1 1 0 0 0,0-1 0 0 0,0 1 0 0 0,0-1 0 0 0,0 1 0 0 0,0-1 0 0 0,0 1 0 0 0,0-1 0 0 0,0 1 0 0 0,0-1 0 0 0,0 1 0 0 0,1 0 0 0 0,0 38 12 0 0,3 1 1 0 0,1-1 0 0 0,2 1 0 0 0,14 43 0 0 0,64 153-311 0 0,-72-206 234 0 0,2 0-1 0 0,1 0 0 0 0,21 28 1 0 0,-29-46 53 0 0,1-1 1 0 0,0-1-1 0 0,0 1 1 0 0,1-1-1 0 0,0-1 0 0 0,1 0 1 0 0,0-1-1 0 0,0 0 1 0 0,1 0-1 0 0,14 6 1 0 0,-18-11 13 0 0,0 0 1 0 0,0-1-1 0 0,0 1 1 0 0,0-2 0 0 0,0 1-1 0 0,0-1 1 0 0,0-1 0 0 0,0 1-1 0 0,1-1 1 0 0,-1-1-1 0 0,0 1 1 0 0,0-1 0 0 0,0-1-1 0 0,0 0 1 0 0,0 0 0 0 0,0 0-1 0 0,0-1 1 0 0,0 0-1 0 0,-1-1 1 0 0,0 0 0 0 0,1 0-1 0 0,-1 0 1 0 0,8-8 0 0 0,2-2 34 0 0,-1-1 0 0 0,-1 0 1 0 0,-1-1-1 0 0,0 0 0 0 0,-1-2 1 0 0,0 1-1 0 0,16-34 1 0 0,29-68 927 0 0,-56 116-984 0 0,0 2 12 0 0,-2 0 6 0 0,0 1-1 0 0,0 0 0 0 0,1-1 0 0 0,-1 1 1 0 0,0 0-1 0 0,0 0 0 0 0,1-1 0 0 0,-1 1 0 0 0,0 0 1 0 0,1 0-1 0 0,-1 0 0 0 0,0 0 0 0 0,1-1 1 0 0,-1 1-1 0 0,0 0 0 0 0,1 0 0 0 0,-1 0 1 0 0,0 0-1 0 0,1 0 0 0 0,-1 0 0 0 0,0 0 1 0 0,1 0-1 0 0,-1 0 0 0 0,1 0 0 0 0,-1 0 1 0 0,0 0-1 0 0,1 0 0 0 0,-1 0 0 0 0,0 0 1 0 0,1 0-1 0 0,-1 1 0 0 0,0-1 0 0 0,1 0 1 0 0,-1 0-1 0 0,0 0 0 0 0,1 1 0 0 0,-1-1 1 0 0,0 0-1 0 0,0 0 0 0 0,1 1 0 0 0,-1-1 1 0 0,0 0-1 0 0,0 0 0 0 0,1 1 0 0 0,-1-1 1 0 0,0 0-1 0 0,0 1 0 0 0,0-1 0 0 0,0 0 1 0 0,1 1-1 0 0,-1-1 0 0 0,0 0 0 0 0,0 1 1 0 0,0-1-1 0 0,0 0 0 0 0,0 1 0 0 0,9 33 3 0 0,-4-15-12 0 0,-2-9 4 0 0,0-1 1 0 0,1 1-1 0 0,0-1 1 0 0,0 0-1 0 0,1 0 1 0 0,1-1-1 0 0,-1 1 1 0 0,2-1-1 0 0,-1-1 0 0 0,1 1 1 0 0,9 8-1 0 0,-13-15 16 0 0,0 0-1 0 0,0 0 1 0 0,-1 0-1 0 0,1 0 1 0 0,0 0 0 0 0,0-1-1 0 0,0 0 1 0 0,0 1-1 0 0,0-1 1 0 0,-1 0-1 0 0,1-1 1 0 0,0 1-1 0 0,0 0 1 0 0,0-1-1 0 0,4-1 1 0 0,-6 2-15 0 0,3-1 32 0 0,-1 1 0 0 0,1-1 0 0 0,-1-1 0 0 0,0 1 1 0 0,0 0-1 0 0,0-1 0 0 0,0 1 0 0 0,0-1 0 0 0,0 0 0 0 0,0 0 1 0 0,0 0-1 0 0,-1-1 0 0 0,1 1 0 0 0,-1-1 0 0 0,0 1 1 0 0,3-5-1 0 0,0 0 219 0 0,0-1 0 0 0,0 0 1 0 0,-1 0-1 0 0,5-13 0 0 0,15-73 2774 0 0,-24 92-2918 0 0,0 6-104 0 0,-3 14 4 0 0,2 1 1 0 0,0 0 0 0 0,1 0 0 0 0,0 0-1 0 0,7 35 1 0 0,27 96-22 0 0,21 25-47 0 0,12 53-1163 0 0,-65-219 1035 0 0,0 0 1 0 0,-1 1 0 0 0,0-1 0 0 0,-1 1 0 0 0,0-1 0 0 0,0 1 0 0 0,-1-1-1 0 0,0 0 1 0 0,-3 10 0 0 0,3-14-81 0 0,-1-1 0 0 0,0 1 0 0 0,1-1 0 0 0,-2 0-1 0 0,1 1 1 0 0,0-1 0 0 0,-1 0 0 0 0,0-1 0 0 0,0 1 0 0 0,0 0 0 0 0,0-1 0 0 0,-1 0-1 0 0,1 0 1 0 0,-1 0 0 0 0,0 0 0 0 0,0 0 0 0 0,0-1 0 0 0,0 1 0 0 0,-8 2 0 0 0,8-3-418 0 0,-1 0 1 0 0,1-1-1 0 0,-1 0 1 0 0,1 1 0 0 0,-1-2-1 0 0,1 1 1 0 0,-1 0-1 0 0,0-1 1 0 0,1 0 0 0 0,-9-1-1 0 0,-17-2-3099 0 0</inkml:trace>
  <inkml:trace contextRef="#ctx0" brushRef="#br0" timeOffset="10278.86">4878 4696 64 0 0,'54'-69'5581'0'0,"-25"33"-3640"0"0,-2-1 0 0 0,37-64 0 0 0,-57 88-1698 0 0,-1-1-1 0 0,0 0 0 0 0,-1-1 1 0 0,-1 1-1 0 0,0-1 0 0 0,-1 0 1 0 0,0 0-1 0 0,-1 0 0 0 0,-1 0 0 0 0,0-1 1 0 0,-4-29-1 0 0,2 32-129 0 0,-1 1 0 0 0,-1-1 0 0 0,0 1-1 0 0,-1 0 1 0 0,0 0 0 0 0,-1 0 0 0 0,0 1 0 0 0,-1-1 0 0 0,0 1-1 0 0,-1 0 1 0 0,-15-18 0 0 0,21 28-119 0 0,-1 0 0 0 0,1 0 0 0 0,0 0 0 0 0,-1 0 0 0 0,1 0 0 0 0,-1 0 1 0 0,0 0-1 0 0,1 1 0 0 0,-1-1 0 0 0,0 0 0 0 0,0 1 0 0 0,1-1 0 0 0,-1 1 0 0 0,0 0 0 0 0,0 0 0 0 0,1 0 0 0 0,-1 0 0 0 0,0 0 0 0 0,0 0 0 0 0,-2 0 0 0 0,1 1 7 0 0,3 0-3 0 0,0 1 0 0 0,0-1-1 0 0,0 0 1 0 0,0 1 0 0 0,0-1 0 0 0,0 1-1 0 0,1-1 1 0 0,-1 1 0 0 0,1-1 0 0 0,-1 0 0 0 0,1 1-1 0 0,-1-1 1 0 0,1 0 0 0 0,0 1 0 0 0,-1-1-1 0 0,1 0 1 0 0,2 2 0 0 0,19 20 31 0 0,85 56 8 0 0,-73-56-50 0 0,0 2 0 0 0,-2 1 0 0 0,44 45 0 0 0,-73-67 15 0 0,0 0 0 0 0,1 1 1 0 0,-1-1-1 0 0,0 0 0 0 0,-1 1 0 0 0,1 0 0 0 0,-1-1 1 0 0,0 1-1 0 0,0 0 0 0 0,-1 0 0 0 0,1 1 0 0 0,-1-1 1 0 0,0 0-1 0 0,-1 0 0 0 0,1 0 0 0 0,-1 8 0 0 0,-1-10 33 0 0,1-1-1 0 0,-1 1 1 0 0,0-1-1 0 0,0 0 0 0 0,0 1 1 0 0,-1-1-1 0 0,1 0 0 0 0,-1 0 1 0 0,1 0-1 0 0,-1 0 1 0 0,1 0-1 0 0,-1 0 0 0 0,0-1 1 0 0,0 1-1 0 0,0-1 0 0 0,0 1 1 0 0,-3 1-1 0 0,3-2 542 0 0,-3-1-261 0 0,-12-2-22 0 0,16 2-270 0 0,0 0 0 0 0,0 0 0 0 0,1-1-1 0 0,-1 1 1 0 0,0 0 0 0 0,1-1 0 0 0,-1 1-1 0 0,0 0 1 0 0,1-1 0 0 0,-1 1 0 0 0,0-1-1 0 0,1 1 1 0 0,-1-1 0 0 0,1 0 0 0 0,-1 1 0 0 0,1-1-1 0 0,-1 0 1 0 0,1 1 0 0 0,0-1 0 0 0,-1 0-1 0 0,1 1 1 0 0,0-1 0 0 0,-1 0 0 0 0,1 0-1 0 0,0-1 1 0 0,-2-11 86 0 0,2 6-84 0 0,0 0-1 0 0,0 0 1 0 0,1 0 0 0 0,0-1 0 0 0,1 1 0 0 0,0 1-1 0 0,0-1 1 0 0,0 0 0 0 0,1 0 0 0 0,5-9-1 0 0,-7 14-18 0 0,7-15-8 0 0,1 0 0 0 0,1 1 0 0 0,1 0 0 0 0,0 1 1 0 0,22-24-1 0 0,-23 29-16 0 0,-1 1 0 0 0,2 0 1 0 0,-1 1-1 0 0,1 0 0 0 0,0 0 0 0 0,1 2 1 0 0,0-1-1 0 0,20-7 0 0 0,-27 13 13 0 0,-1 0 0 0 0,1 0 0 0 0,0 1-1 0 0,0-1 1 0 0,-1 1 0 0 0,1 0-1 0 0,0 1 1 0 0,0-1 0 0 0,8 3 0 0 0,-10-3-2 0 0,0 1 0 0 0,0 0 1 0 0,-1 0-1 0 0,1 1 0 0 0,0-1 1 0 0,0 0-1 0 0,-1 1 0 0 0,1 0 1 0 0,-1 0-1 0 0,1-1 0 0 0,-1 1 1 0 0,0 1-1 0 0,0-1 0 0 0,1 0 1 0 0,-2 0-1 0 0,1 1 0 0 0,0 0 1 0 0,0-1-1 0 0,-1 1 0 0 0,0 0 1 0 0,1-1-1 0 0,0 5 0 0 0,0 0-335 0 0,0 0 0 0 0,0 0-1 0 0,-1 0 1 0 0,0-1 0 0 0,-1 1-1 0 0,1 0 1 0 0,-2 10-1 0 0,0-11-548 0 0,0-1 0 0 0,0 0-1 0 0,-1 0 1 0 0,1 0-1 0 0,-1 0 1 0 0,-1 0-1 0 0,1 0 1 0 0,0 0 0 0 0,-6 7-1 0 0</inkml:trace>
  <inkml:trace contextRef="#ctx0" brushRef="#br0" timeOffset="10659.43">5488 4056 464 0 0,'-14'-38'7247'0'0,"52"43"-6802"0"0,-34-5-232 0 0,1-1 46 0 0,-5 1-262 0 0,29-10 964 0 0,-27 9-861 0 0,-1 0 0 0 0,1 0 0 0 0,-1 0 0 0 0,1 0-1 0 0,-1 0 1 0 0,1-1 0 0 0,-1 1 0 0 0,0 0 0 0 0,1-1-1 0 0,-1 1 1 0 0,0-1 0 0 0,0 1 0 0 0,0-1 0 0 0,0 1 0 0 0,0-1-1 0 0,0 0 1 0 0,-1 0 0 0 0,1 1 0 0 0,-1-1 0 0 0,1-3-1 0 0,-1 0-86 0 0,0-1-1 0 0,0 1 0 0 0,0 0 0 0 0,-1-1 0 0 0,0 1 1 0 0,0 0-1 0 0,-1-1 0 0 0,1 1 0 0 0,-1 0 1 0 0,0 0-1 0 0,-1 0 0 0 0,1 1 0 0 0,-1-1 0 0 0,0 0 1 0 0,0 1-1 0 0,0 0 0 0 0,-1 0 0 0 0,0 0 0 0 0,0 0 1 0 0,0 0-1 0 0,0 1 0 0 0,0 0 0 0 0,0 0 1 0 0,-8-4-1 0 0,9 5-398 0 0,-1 3-652 0 0,-16 0-478 0 0,19 0 1183 0 0,0 0 0 0 0,1 0 0 0 0,-1 0-1 0 0,1 0 1 0 0,-1 0 0 0 0,1 0 0 0 0,-1 0-1 0 0,1 0 1 0 0,0 0 0 0 0,0 0 0 0 0,-1 0 0 0 0,1 2-1 0 0,3 6-1978 0 0</inkml:trace>
  <inkml:trace contextRef="#ctx0" brushRef="#br0" timeOffset="11050.72">5982 3882 172 0 0,'0'0'6115'0'0,"-4"2"-5457"0"0,-2-1-496 0 0,0 2 0 0 0,0-1 0 0 0,0 0 0 0 0,0 1 0 0 0,1 0 0 0 0,-1 1 0 0 0,1-1 0 0 0,0 1 0 0 0,0 0 0 0 0,0 0 0 0 0,1 0 0 0 0,-7 8 0 0 0,9-10-106 0 0,0 1 0 0 0,1 0 0 0 0,-1-1-1 0 0,0 1 1 0 0,1 0 0 0 0,0 0 0 0 0,0 0 0 0 0,0 0 0 0 0,0 0 0 0 0,0 0 0 0 0,0 0 0 0 0,1 0 0 0 0,-1 0 0 0 0,1 1 0 0 0,0-1-1 0 0,0 0 1 0 0,0 0 0 0 0,1 0 0 0 0,-1 1 0 0 0,1-1 0 0 0,0 0 0 0 0,-1 0 0 0 0,1 0 0 0 0,1 0 0 0 0,-1 0 0 0 0,0 0-1 0 0,1-1 1 0 0,2 5 0 0 0,9 9 202 0 0,1 1-1 0 0,0-2 1 0 0,2 0-1 0 0,-1-1 1 0 0,2 0 0 0 0,31 19-1 0 0,-29-21-131 0 0,0 2 0 0 0,-1 0-1 0 0,-1 0 1 0 0,-1 2 0 0 0,21 23 0 0 0,-36-37-118 0 0,0-1 0 0 0,0 1 1 0 0,0 0-1 0 0,0-1 0 0 0,-1 1 0 0 0,1 0 1 0 0,0 0-1 0 0,-1 0 0 0 0,1 0 0 0 0,-1-1 1 0 0,0 1-1 0 0,0 0 0 0 0,0 0 0 0 0,0 0 1 0 0,0 0-1 0 0,0 0 0 0 0,0 0 0 0 0,0 0 1 0 0,-1 0-1 0 0,1 0 0 0 0,-1 0 0 0 0,1-1 1 0 0,-1 1-1 0 0,0 0 0 0 0,0 0 0 0 0,0-1 1 0 0,0 1-1 0 0,0 0 0 0 0,0-1 0 0 0,0 1 1 0 0,-1-1-1 0 0,1 0 0 0 0,0 1 0 0 0,-1-1 1 0 0,-1 2-1 0 0,-5 3-247 0 0,0 0 0 0 0,0 0-1 0 0,-1-1 1 0 0,1 0 0 0 0,-13 4 0 0 0,-4 1-1404 0 0,-1-2-1 0 0,1-1 1 0 0,-34 5 0 0 0,11-4-1472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39:43.0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326 1 444 0 0,'-3'0'706'0'0,"-13"2"-327"0"0,0 1 1 0 0,0 0-1 0 0,0 1 0 0 0,0 1 0 0 0,1 1 0 0 0,0 0 1 0 0,0 1-1 0 0,-18 11 0 0 0,15-7-241 0 0,0 1 0 0 0,1 1-1 0 0,1 1 1 0 0,0 0 0 0 0,1 1-1 0 0,-15 18 1 0 0,26-28-128 0 0,1 0 0 0 0,-1 1 0 0 0,1-1 0 0 0,0 1 0 0 0,0-1 0 0 0,0 1 1 0 0,1 0-1 0 0,0 0 0 0 0,0 0 0 0 0,0 0 0 0 0,1 0 0 0 0,0 1 0 0 0,0-1 0 0 0,1 0 0 0 0,0 1 0 0 0,0-1 0 0 0,1 9 0 0 0,1-6 21 0 0,0-1 0 0 0,0 0-1 0 0,1 0 1 0 0,0 0 0 0 0,1 0 0 0 0,0 0-1 0 0,0-1 1 0 0,0 0 0 0 0,1 1 0 0 0,0-2-1 0 0,0 1 1 0 0,10 8 0 0 0,13 11 213 0 0,35 25 0 0 0,-43-37-145 0 0,-2 0 0 0 0,0 1-1 0 0,-1 1 1 0 0,0 0 0 0 0,-2 2 0 0 0,21 27-1 0 0,-32-38-23 0 0,-1 0 0 0 0,0 0-1 0 0,0 1 1 0 0,0 0-1 0 0,-1-1 1 0 0,0 1 0 0 0,0 0-1 0 0,-1 0 1 0 0,0 0 0 0 0,0 0-1 0 0,-1 0 1 0 0,0 0-1 0 0,0 0 1 0 0,-1 0 0 0 0,0 0-1 0 0,-1 0 1 0 0,0 0 0 0 0,-5 14-1 0 0,-5 8 193 0 0,-2-1 0 0 0,-1-1 1 0 0,-28 41-1 0 0,0 1 197 0 0,39-64-443 0 0,-1 3 22 0 0,0 1 1 0 0,0-1-1 0 0,1 1 0 0 0,0 0 1 0 0,-4 16-1 0 0,7-23-29 0 0,1 0 0 0 0,0 0 0 0 0,0 0 0 0 0,0 0-1 0 0,0 0 1 0 0,0-1 0 0 0,0 1 0 0 0,1 0 0 0 0,-1 0 0 0 0,1 0 0 0 0,0-1 0 0 0,0 1-1 0 0,0 0 1 0 0,0-1 0 0 0,1 1 0 0 0,-1-1 0 0 0,1 1 0 0 0,-1-1 0 0 0,1 1 0 0 0,0-1-1 0 0,0 0 1 0 0,0 0 0 0 0,0 0 0 0 0,0 0 0 0 0,0-1 0 0 0,4 3 0 0 0,11 6 65 0 0,1-1 1 0 0,0-1 0 0 0,1 0 0 0 0,0-1 0 0 0,33 7 0 0 0,-1 0 97 0 0,-37-9-139 0 0,17 4 113 0 0,-1 1 0 0 0,36 19-1 0 0,-56-24-76 0 0,-1 1 0 0 0,1 0 0 0 0,-1 0 0 0 0,-1 1 0 0 0,1 0 0 0 0,-1 1 0 0 0,0 0-1 0 0,-1 0 1 0 0,0 1 0 0 0,8 11 0 0 0,-6-4 110 0 0,-1 0 0 0 0,0 1 0 0 0,-1-1 0 0 0,-1 2 0 0 0,7 32 0 0 0,9 95 283 0 0,-18-109-298 0 0,15 131 281 0 0,24 167 621 0 0,-30-263-834 0 0,3-1 1 0 0,42 113 0 0 0,-54-173-203 0 0,0 0 1 0 0,1 0 0 0 0,0 0-1 0 0,1 0 1 0 0,0-1-1 0 0,1 0 1 0 0,0 0 0 0 0,0-1-1 0 0,1 1 1 0 0,0-2 0 0 0,11 9-1 0 0,-12-11-362 0 0,0-1-1 0 0,0 0 1 0 0,0 0 0 0 0,1-1 0 0 0,0 0-1 0 0,0 0 1 0 0,-1-1 0 0 0,2 0-1 0 0,-1 0 1 0 0,0-1 0 0 0,0 0-1 0 0,0-1 1 0 0,1 1 0 0 0,-1-2-1 0 0,15-1 1 0 0,5-3-3578 0 0,-1 0-1803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39:45.6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204 4 356 0 0,'0'0'1005'0'0,"-5"0"-146"0"0,-14 0-129 0 0,14 0-89 0 0,1 0-55 0 0,-14 0-16 0 0,13 0 0 0 0,1-1-97 0 0,-12 0-74 0 0,12 1 271 0 0,-1 0-362 0 0,-26-1 953 0 0,15 0-562 0 0,-1 1-1 0 0,0 1 1 0 0,-17 3-1 0 0,31-3-752 0 0,15 6-6686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39:49.6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1 139 1080 0 0,'13'-20'3795'0'0,"0"-1"0"0"0,16-37 0 0 0,-21 42-3011 0 0,-2 3-1001 0 0,-3 2-6822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39:50.2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1186 14 660 0 0,'0'0'1331'0'0,"0"-2"-192"0"0,0 1-1031 0 0,0 1 0 0 0,0-1-1 0 0,-1 1 1 0 0,1-1 0 0 0,0 1 0 0 0,0-1 0 0 0,0 1 0 0 0,0-1 0 0 0,-1 1 0 0 0,1-1 0 0 0,0 1 0 0 0,-1 0 0 0 0,1-1 0 0 0,0 1 0 0 0,-1-1 0 0 0,1 1 0 0 0,0 0 0 0 0,-1-1 0 0 0,1 1 0 0 0,-1 0 0 0 0,1-1 0 0 0,-1 1 0 0 0,1 0 0 0 0,-1 0 0 0 0,1-1 0 0 0,-1 1 0 0 0,1 0-1 0 0,-1 0 1 0 0,1 0 0 0 0,-1 0 0 0 0,0 0 0 0 0,-1 0-41 0 0,1 0 0 0 0,-1 1 0 0 0,1-1 0 0 0,-1 1-1 0 0,1-1 1 0 0,0 1 0 0 0,-1 0 0 0 0,1-1 0 0 0,0 1 0 0 0,-1 0-1 0 0,-1 2 1 0 0,-3 3 5 0 0,-1 0-1 0 0,1 1 0 0 0,-8 11 0 0 0,-51 75 683 0 0,-231 305 701 0 0,166-246-1210 0 0,-184 226 34 0 0,188-204-1354 0 0,125-173 870 0 0,0 0 0 0 0,0-1 0 0 0,0 1 0 0 0,0 0 0 0 0,0 0 0 0 0,-1 0 0 0 0,1-1 0 0 0,0 1 0 0 0,0-1 0 0 0,-1 1 0 0 0,1-1 0 0 0,0 1 0 0 0,-1-1-1 0 0,1 0 1 0 0,0 1 0 0 0,-1-1 0 0 0,1 0 0 0 0,0 0 0 0 0,-1 0 0 0 0,1 0 0 0 0,0-1 0 0 0,-1 1 0 0 0,-1-1 0 0 0,1 1 131 0 0,-1 0-1856 0 0</inkml:trace>
  <inkml:trace contextRef="#ctx0" brushRef="#br0" timeOffset="338.38">322 530 896 0 0,'2'-2'821'0'0,"-2"2"-761"0"0,0 0-1 0 0,0-1 1 0 0,1 1-1 0 0,-1-1 1 0 0,0 1-1 0 0,0 0 1 0 0,0-1-1 0 0,1 1 1 0 0,-1 0-1 0 0,0 0 1 0 0,0-1-1 0 0,1 1 1 0 0,-1 0-1 0 0,0-1 1 0 0,1 1-1 0 0,-1 0 1 0 0,0 0-1 0 0,1 0 1 0 0,-1-1-1 0 0,0 1 1 0 0,1 0-1 0 0,-1 0 1 0 0,0 0-1 0 0,1 0 1 0 0,-1 0-1 0 0,1 0 1 0 0,-1-1-1 0 0,0 1 1 0 0,1 0-1 0 0,-1 0 1 0 0,1 0-1 0 0,-1 1 0 0 0,0-1 1 0 0,1 0-1 0 0,-1 0 1 0 0,0 0-1 0 0,1 0 1 0 0,-1 0-1 0 0,1 0 1 0 0,-1 0-1 0 0,0 1 1 0 0,1-1-1 0 0,-1 0 1 0 0,0 0-1 0 0,1 0 1 0 0,-1 1-1 0 0,0-1 1 0 0,0 0-1 0 0,1 1 1 0 0,-1-1-1 0 0,0 0 1 0 0,0 1-1 0 0,1-1 1 0 0,-1 1-1 0 0,1 5 467 0 0,-12 41 162 0 0,-2-1 0 0 0,-2-1 0 0 0,-30 61-1 0 0,21-48-434 0 0,-76 160 219 0 0,-19 47-147 0 0,116-259-291 0 0,1 1 1 0 0,-1 0 0 0 0,1 0-1 0 0,1 0 1 0 0,0 0 0 0 0,0 0-1 0 0,0 0 1 0 0,1 1 0 0 0,0 9-1 0 0,1-14 22 0 0,-1 0 0 0 0,1 0 0 0 0,0 0 0 0 0,0 0 0 0 0,0 0 0 0 0,1-1 0 0 0,-1 1 0 0 0,0 0 0 0 0,1-1 0 0 0,0 1 0 0 0,0-1 0 0 0,0 1 0 0 0,0-1 0 0 0,0 0 0 0 0,0 0 0 0 0,0 0 0 0 0,1 0 0 0 0,-1 0 0 0 0,1-1 0 0 0,0 1 0 0 0,-1-1 0 0 0,1 1 0 0 0,0-1 0 0 0,4 1 0 0 0,10 4 195 0 0,1-2 0 0 0,-1 0 0 0 0,1-1 0 0 0,24 2 0 0 0,75-4 276 0 0,-38-1-302 0 0,-36 0-493 0 0,1 2 1 0 0,-1 2 0 0 0,1 2 0 0 0,41 12 0 0 0,-52-5-1378 0 0,-19-2-2552 0 0,2 3 710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39:48.45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154 90 636 0 0,'-4'-1'1702'0'0,"-39"-14"4809"0"0,-55-27 1 0 0,95 41-5602 0 0,1 2-796 0 0,2-1-108 0 0,0 1 0 0 0,-1-1 1 0 0,1 1-1 0 0,0-1 0 0 0,-1 0 1 0 0,1 1-1 0 0,0-1 0 0 0,0 1 1 0 0,-1-1-1 0 0,1 0 0 0 0,0 1 1 0 0,0-1-1 0 0,0 1 0 0 0,0-1 1 0 0,-1 1-1 0 0,1-1 0 0 0,0 1 1 0 0,0-1-1 0 0,0 1 0 0 0,0-1 1 0 0,0 1-1 0 0,0-1 0 0 0,0 1 1 0 0,1-1-1 0 0,-1 1 0 0 0,0 0 1 0 0,9 18 86 0 0,26 23-10 0 0,-20-24-24 0 0,90 111-1081 0 0,-69-90-2248 0 0,46 39 1 0 0,-63-63 328 0 0,1-1-944 0 0</inkml:trace>
  <inkml:trace contextRef="#ctx0" brushRef="#br0" timeOffset="404.59">653 84 1660 0 0,'-2'-72'8491'0'0,"2"72"-8464"0"0,0-1 1 0 0,0 1-1 0 0,0-1 1 0 0,0 1-1 0 0,0-1 1 0 0,0 1-1 0 0,-1-1 1 0 0,1 1-1 0 0,0 0 1 0 0,0-1-1 0 0,0 1 1 0 0,0-1-1 0 0,-1 1 1 0 0,1-1-1 0 0,0 1 1 0 0,-1 0-1 0 0,1-1 1 0 0,0 1-1 0 0,0 0 1 0 0,-1-1-1 0 0,1 1 1 0 0,-1 0-1 0 0,1 0 0 0 0,0-1 1 0 0,-1 1-1 0 0,1 0 1 0 0,-1 0-1 0 0,1-1 1 0 0,0 1-1 0 0,-1 0 1 0 0,1 0-1 0 0,-1 0 1 0 0,1 0-1 0 0,-1 0 1 0 0,1 0-1 0 0,-1 0 1 0 0,1 0-1 0 0,-1 0 1 0 0,1 0-1 0 0,0 0 1 0 0,-1 0-1 0 0,1 0 1 0 0,-1 0-1 0 0,1 0 1 0 0,-1 0-1 0 0,1 1 1 0 0,-1-1-1 0 0,1 0 0 0 0,0 0 1 0 0,-1 1-1 0 0,0-1 1 0 0,-25 13 322 0 0,9 0-275 0 0,0 1 1 0 0,1 0 0 0 0,1 1-1 0 0,0 1 1 0 0,-16 23 0 0 0,-3 1-16 0 0,12-15-14 0 0,2 1 0 0 0,0 1 0 0 0,2 1 0 0 0,-25 48 0 0 0,36-59-34 0 0,0 0 1 0 0,1 1 0 0 0,0 0-1 0 0,2 0 1 0 0,0 0 0 0 0,1 0-1 0 0,1 1 1 0 0,0-1 0 0 0,2 33 0 0 0,8 11 119 0 0,26 103 0 0 0,-2-20-104 0 0,-23-88-384 0 0,-2-10-1140 0 0,1 0 1 0 0,22 65 0 0 0,-23-104 86 0 0,-3-1-1178 0 0</inkml:trace>
  <inkml:trace contextRef="#ctx0" brushRef="#br0" timeOffset="764.05">758 271 104 0 0,'4'-13'3432'0'0,"4"-5"-1355"0"0,-4 5 399 0 0,2 26-2276 0 0,-8 16-416 0 0,0-10-272 0 0,0 3-296 0 0,-2 4-408 0 0,0 3-581 0 0,-2 3 341 0 0</inkml:trace>
  <inkml:trace contextRef="#ctx0" brushRef="#br0" timeOffset="765.05">842 789 680 0 0,'24'72'8715'0'0,"-24"-70"-8487"0"0,1 0-51 0 0,2 8-65 0 0,-3-7-171 0 0,2-1-222 0 0,0 0-38 0 0,2 3 285 0 0,4 0-3798 0 0,9 3 849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39:54.73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150 221 968 0 0,'0'0'1693'0'0,"0"-3"-131"0"0,0-9 4841 0 0,0 15-6092 0 0,-3 44 714 0 0,4 52 0 0 0,1-24-656 0 0,-4 120-695 0 0,1-100-2174 0 0,0-2-3490 0 0,1-90 3854 0 0</inkml:trace>
  <inkml:trace contextRef="#ctx0" brushRef="#br0" timeOffset="344.87">2 631 864 0 0,'-1'-13'518'0'0,"0"-1"0"0"0,1 1 0 0 0,0-1-1 0 0,1 1 1 0 0,1-1 0 0 0,0 1 0 0 0,1 0 0 0 0,0 0 0 0 0,1 0-1 0 0,1 0 1 0 0,0 0 0 0 0,0 1 0 0 0,1 0 0 0 0,10-15-1 0 0,-2 8-379 0 0,0 0-1 0 0,2 1 0 0 0,0 0 0 0 0,1 2 0 0 0,1 0 0 0 0,0 1 0 0 0,1 0 0 0 0,0 2 1 0 0,2 0-1 0 0,-1 2 0 0 0,1 0 0 0 0,1 1 0 0 0,0 1 0 0 0,43-11 0 0 0,-59 18-504 0 0,-1 1-1 0 0,1 0 0 0 0,0 0 1 0 0,0 1-1 0 0,-1 0 1 0 0,1 0-1 0 0,0 0 0 0 0,0 0 1 0 0,0 1-1 0 0,-1 0 0 0 0,1 1 1 0 0,0-1-1 0 0,-1 1 0 0 0,11 5 1 0 0,-1 1-2403 0 0</inkml:trace>
  <inkml:trace contextRef="#ctx0" brushRef="#br0" timeOffset="1396.47">793 478 52 0 0,'0'0'3136'0'0,"-1"-3"-1963"0"0,1 2-1037 0 0,-1 0-1 0 0,1 0 1 0 0,0 0-1 0 0,-1 1 1 0 0,1-1-1 0 0,-1 0 1 0 0,1 0-1 0 0,-1 0 1 0 0,1 0-1 0 0,-1 0 1 0 0,0 1-1 0 0,0-1 1 0 0,1 0-1 0 0,-1 1 1 0 0,0-1 0 0 0,0 0-1 0 0,0 1 1 0 0,1-1-1 0 0,-1 1 1 0 0,0-1-1 0 0,-1 0 1 0 0,-1 1 276 0 0,-2 0-96 0 0,0-1-235 0 0,4 1-57 0 0,-1 0-1 0 0,0 0 0 0 0,1-1 0 0 0,-1 1 0 0 0,1 1 0 0 0,-1-1 1 0 0,0 0-1 0 0,1 0 0 0 0,-1 0 0 0 0,1 1 0 0 0,-1-1 1 0 0,1 1-1 0 0,-1 0 0 0 0,-2 1 0 0 0,-15 6 108 0 0,1 1-1 0 0,0 2 1 0 0,1-1 0 0 0,-30 25 0 0 0,38-28-114 0 0,1 1 0 0 0,-1 0 0 0 0,1 1 0 0 0,1 0 0 0 0,0 0 0 0 0,0 0 0 0 0,1 1 0 0 0,0 0 0 0 0,0 0 0 0 0,-5 17 0 0 0,10-25-13 0 0,0 1 0 0 0,1-1 1 0 0,0 1-1 0 0,-1-1 0 0 0,1 1 1 0 0,0-1-1 0 0,0 0 0 0 0,0 1 1 0 0,0-1-1 0 0,1 1 0 0 0,-1-1 1 0 0,1 1-1 0 0,-1-1 0 0 0,1 0 0 0 0,0 0 1 0 0,2 4-1 0 0,-2-4-1 0 0,0-1 1 0 0,0 1-1 0 0,0-1 1 0 0,1 0-1 0 0,-1 0 0 0 0,0 1 1 0 0,1-1-1 0 0,-1 0 1 0 0,1 0-1 0 0,-1 0 0 0 0,1-1 1 0 0,-1 1-1 0 0,1 0 0 0 0,0 0 1 0 0,-1-1-1 0 0,1 1 1 0 0,0-1-1 0 0,0 0 0 0 0,-1 1 1 0 0,1-1-1 0 0,0 0 1 0 0,0 0-1 0 0,0 0 0 0 0,-1 0 1 0 0,1-1-1 0 0,0 1 0 0 0,3-1 1 0 0,32-7 5 0 0,-29 4-10 0 0,-1-1 2 0 0,2 1 23 0 0,0-1 0 0 0,-1 0 1 0 0,0 0-1 0 0,1-1 0 0 0,-2 0 0 0 0,1-1 0 0 0,12-14 0 0 0,-6 3 487 0 0,24-38-1 0 0,-37 55-504 0 0,-1 1 0 0 0,1-1 0 0 0,-1 1 0 0 0,1-1 0 0 0,-1 0 0 0 0,1 0-1 0 0,-1 1 1 0 0,0-1 0 0 0,0 0 0 0 0,1 1 0 0 0,-1-1 0 0 0,0 0 0 0 0,0 0-1 0 0,0 0 1 0 0,0 1 0 0 0,0-1 0 0 0,0 0 0 0 0,0 0 0 0 0,0 0 0 0 0,0 1 0 0 0,0-1-1 0 0,0 0 1 0 0,0 0 0 0 0,-1 1 0 0 0,1-1 0 0 0,0 0 0 0 0,0 0 0 0 0,-1 1-1 0 0,0-2 1 0 0,-4 3-9 0 0,4 11-27 0 0,2-8 5 0 0,-1 0 0 0 0,1-1 0 0 0,0 1 0 0 0,0 0 0 0 0,1-1 0 0 0,-1 1 0 0 0,1-1 0 0 0,0 1-1 0 0,-1-1 1 0 0,1 0 0 0 0,1 1 0 0 0,-1-1 0 0 0,0 0 0 0 0,1-1 0 0 0,0 1 0 0 0,0 0 0 0 0,0-1 0 0 0,0 1 0 0 0,0-1 0 0 0,0 0 0 0 0,0 0 0 0 0,1-1 0 0 0,-1 1 0 0 0,1 0 0 0 0,-1-1-1 0 0,1 0 1 0 0,0 0 0 0 0,5 1 0 0 0,-3-2 24 0 0,1 0 0 0 0,-1 0 0 0 0,0 0 0 0 0,1-1 0 0 0,-1 0 0 0 0,0 0 0 0 0,0 0 0 0 0,1-1 0 0 0,9-4 0 0 0,0-3 124 0 0,0 0 0 0 0,26-19 0 0 0,10-18-62 0 0,-50 44-103 0 0,2 2-53 0 0,-1 1 30 0 0,-1-1-1 0 0,1 1 1 0 0,0 0 0 0 0,-1 0-1 0 0,1 0 1 0 0,-1 0 0 0 0,1 0-1 0 0,-1 1 1 0 0,1-1 0 0 0,-1 1-1 0 0,0-1 1 0 0,0 1 0 0 0,0 0-1 0 0,0 0 1 0 0,3 4 0 0 0,-1-2-25 0 0,0 0 0 0 0,0 0 0 0 0,0 0 1 0 0,0-1-1 0 0,0 1 0 0 0,1-1 1 0 0,0 0-1 0 0,-1 0 0 0 0,1-1 0 0 0,0 1 1 0 0,1-1-1 0 0,-1 0 0 0 0,0 0 1 0 0,0-1-1 0 0,1 0 0 0 0,-1 0 1 0 0,1 0-1 0 0,-1-1 0 0 0,1 1 0 0 0,-1-1 1 0 0,10-1-1 0 0,-2-1 152 0 0,0 0-1 0 0,1-1 1 0 0,-1-1-1 0 0,0 0 1 0 0,22-10-1 0 0,-28 10 181 0 0,0 1 0 0 0,0-1 0 0 0,-1 0 0 0 0,1-1 0 0 0,-1 0 0 0 0,0 0 0 0 0,0 0 1 0 0,-1-1-1 0 0,0 0 0 0 0,0 0 0 0 0,8-12 0 0 0,-12 16-189 0 0,0 1 0 0 0,-1 0 0 0 0,1-1 0 0 0,-1 1 0 0 0,1-1 0 0 0,-1 1 0 0 0,0-1 0 0 0,1 1 0 0 0,-1-1 0 0 0,0 1 0 0 0,0-1 0 0 0,0 1 0 0 0,0-1 0 0 0,0 1 0 0 0,0-1-1 0 0,-1 1 1 0 0,1-1 0 0 0,-1-1 0 0 0,0 1-73 0 0,1-1 246 0 0,-19 6-188 0 0,18-2-35 0 0,0-1-1 0 0,-1 1 1 0 0,1 0-1 0 0,0 0 0 0 0,0-1 1 0 0,0 1-1 0 0,0 0 1 0 0,0 0-1 0 0,0 0 0 0 0,0 0 1 0 0,0 0-1 0 0,1 0 1 0 0,-1 0-1 0 0,0 1 0 0 0,1-1 1 0 0,-1 0-1 0 0,1 0 1 0 0,-1 1-1 0 0,1-1 0 0 0,-1 0 1 0 0,1 3-1 0 0,-6 27 33 0 0,6-30-34 0 0,-3 37 14 0 0,1 0 0 0 0,2 0 0 0 0,2 0 0 0 0,2 0 0 0 0,1 0 0 0 0,2 0 0 0 0,15 47 0 0 0,5 4 2 0 0,-8-29 11 0 0,12 64 0 0 0,-30-117-20 0 0,0-1 0 0 0,0 1 1 0 0,-1 0-1 0 0,0-1 0 0 0,0 1 0 0 0,-1 0 1 0 0,1-1-1 0 0,-2 1 0 0 0,1-1 1 0 0,-1 1-1 0 0,0-1 0 0 0,-4 11 0 0 0,3-13 2 0 0,1 1 0 0 0,-1-1 0 0 0,0 0 0 0 0,0 0 0 0 0,-1 0 0 0 0,1 0 0 0 0,-1 0 0 0 0,0-1 0 0 0,0 0 0 0 0,0 1 0 0 0,0-2 0 0 0,-1 1 0 0 0,1 0 0 0 0,-1-1 0 0 0,1 0 0 0 0,-10 3-1 0 0,8-3 49 0 0,0 0-1 0 0,-1-1 0 0 0,1 1 0 0 0,-1-1 0 0 0,1 0 1 0 0,-1-1-1 0 0,-11 0 0 0 0,12 0-20 0 0,-1-1 1 0 0,1 0-1 0 0,0 0 0 0 0,-1-1 1 0 0,1 1-1 0 0,0-1 0 0 0,0 0 1 0 0,0-1-1 0 0,-8-4 1 0 0,11 5-34 0 0,1 0 1 0 0,0 1 0 0 0,-1-1 0 0 0,1 0 0 0 0,0 0 0 0 0,0 0 0 0 0,1-1 0 0 0,-1 1 0 0 0,0 0 0 0 0,1-1 0 0 0,-1 1 0 0 0,1-1 0 0 0,0 1 0 0 0,0-1-1 0 0,0 0 1 0 0,0 1 0 0 0,0-1 0 0 0,1 0 0 0 0,-1 0 0 0 0,1 0 0 0 0,0 0 0 0 0,0 1 0 0 0,0-1 0 0 0,0 0 0 0 0,0 0 0 0 0,1-4 0 0 0,2-4-8 0 0,0 0 0 0 0,0 0 1 0 0,1 0-1 0 0,1 0 1 0 0,-1 0-1 0 0,2 1 1 0 0,0 0-1 0 0,12-17 1 0 0,9-6-85 0 0,32-31 0 0 0,-37 41 3 0 0,88-88-221 0 0,26-28 49 0 0,-101 100 554 0 0,50-74 0 0 0,-81 108-186 0 0,0-1 1 0 0,-1 1-1 0 0,1-1 0 0 0,-1 0 0 0 0,0 0 0 0 0,-1-1 1 0 0,0 1-1 0 0,0 0 0 0 0,3-14 0 0 0,-8 9-50 0 0,-4 13-19 0 0,-5 15-23 0 0,8-7-49 0 0,0-1 0 0 0,1 1 0 0 0,1-1 0 0 0,-1 1 0 0 0,2 0 0 0 0,-1 0 0 0 0,1-1 0 0 0,1 1 0 0 0,0 0 0 0 0,0 0 0 0 0,1 0 0 0 0,3 16-1 0 0,-3-21 15 0 0,1 1-1 0 0,-1-1 1 0 0,1 0-1 0 0,0 0 1 0 0,1 0-1 0 0,-1 0 0 0 0,1-1 1 0 0,0 1-1 0 0,0-1 1 0 0,0 1-1 0 0,1-1 0 0 0,-1 0 1 0 0,1-1-1 0 0,0 1 1 0 0,0 0-1 0 0,1-1 0 0 0,-1 0 1 0 0,1 0-1 0 0,-1 0 1 0 0,1-1-1 0 0,0 0 0 0 0,0 0 1 0 0,0 0-1 0 0,7 2 1 0 0,1-2 11 0 0,-1-1 0 0 0,1 0 0 0 0,-1-1 1 0 0,1 0-1 0 0,-1 0 0 0 0,1-2 0 0 0,-1 1 1 0 0,0-2-1 0 0,0 0 0 0 0,0 0 0 0 0,0-1 1 0 0,0 0-1 0 0,11-7 0 0 0,-8 4 30 0 0,-1-1 0 0 0,0 0-1 0 0,0-1 1 0 0,-1 0-1 0 0,0-2 1 0 0,-1 1 0 0 0,0-1-1 0 0,-1-1 1 0 0,16-20 0 0 0,-20 21 11 0 0,0 0 0 0 0,-1 0 0 0 0,0-1 0 0 0,-1 0 0 0 0,0 0 1 0 0,-1 0-1 0 0,-1-1 0 0 0,3-16 0 0 0,-3 10 132 0 0,-1-1-1 0 0,-1 1 1 0 0,-1-1-1 0 0,-5-35 0 0 0,-6-2 984 0 0,-2 1-1 0 0,-36-93 0 0 0,41 127-700 0 0,7 20-385 0 0,-6-20 547 0 0,-14-26-1 0 0,20 46-493 0 0,0 5-63 0 0,0 12-37 0 0,1 0 1 0 0,0 1-1 0 0,1-1 1 0 0,1 0-1 0 0,0 0 1 0 0,6 21-1 0 0,1 12-6 0 0,25 247-2642 0 0,-27-97-8025 0 0,-7-167 5748 0 0</inkml:trace>
  <inkml:trace contextRef="#ctx0" brushRef="#br0" timeOffset="1749.89">2223 703 1608 0 0,'4'-11'1344'0'0,"0"-3"-312"0"0,3 3-160 0 0,-1-2-203 0 0,2 1-153 0 0,2 1-112 0 0,1-2-64 0 0,1 2-88 0 0,0 0-328 0 0,3 2-372 0 0,-1 0-460 0 0,4-2-861 0 0,-3 1 337 0 0</inkml:trace>
  <inkml:trace contextRef="#ctx0" brushRef="#br0" timeOffset="2136.43">2804 417 564 0 0,'0'0'3024'0'0,"3"1"-2320"0"0,-1 0-566 0 0,1 0 0 0 0,-1 0 1 0 0,0 0-1 0 0,0 0 0 0 0,0 0 0 0 0,0 1 1 0 0,0-1-1 0 0,-1 1 0 0 0,1-1 0 0 0,0 1 1 0 0,-1 0-1 0 0,1-1 0 0 0,-1 1 0 0 0,1 0 1 0 0,-1 0-1 0 0,0 0 0 0 0,0 0 0 0 0,2 5 1 0 0,63 147 1207 0 0,-65-152-1153 0 0,0-1 1 0 0,-1 1-1 0 0,1 0 1 0 0,0-1-1 0 0,0 1 1 0 0,0-1-1 0 0,0 1 0 0 0,0-1 1 0 0,0 0-1 0 0,0 1 1 0 0,0-1-1 0 0,1 0 1 0 0,-1 0-1 0 0,0 0 1 0 0,1 0-1 0 0,-1 0 1 0 0,1 0-1 0 0,2 1 1 0 0,-3-2-82 0 0,0 0 0 0 0,1 1 1 0 0,-1-1-1 0 0,0-1 1 0 0,1 1-1 0 0,-1 0 1 0 0,0 0-1 0 0,0 0 1 0 0,1-1-1 0 0,-1 1 0 0 0,0-1 1 0 0,0 1-1 0 0,0-1 1 0 0,1 1-1 0 0,-1-1 1 0 0,0 0-1 0 0,0 1 1 0 0,0-1-1 0 0,1-1 0 0 0,5-6 310 0 0,0 0 0 0 0,0 0-1 0 0,-1 0 1 0 0,10-18 0 0 0,-8 13 20 0 0,7-10 56 0 0,-5 7-720 0 0,0 2-1 0 0,21-25 1 0 0,-27 35-220 0 0,1-1 1 0 0,-1 1-1 0 0,1 1 0 0 0,0-1 1 0 0,1 1-1 0 0,-1-1 0 0 0,1 1 1 0 0,-1 1-1 0 0,1-1 0 0 0,0 1 1 0 0,11-3-1 0 0,41-5-5246 0 0,-36 9 2509 0 0</inkml:trace>
  <inkml:trace contextRef="#ctx0" brushRef="#br0" timeOffset="2524.96">3467 374 1352 0 0,'0'0'1510'0'0,"2"-2"-144"0"0,-2 1-1124 0 0,1 0-1 0 0,0 0 1 0 0,-1 0-1 0 0,1 0 1 0 0,-1 0-1 0 0,1 0 1 0 0,-1 0-1 0 0,0 0 1 0 0,0-1-1 0 0,1 1 1 0 0,-1 0 0 0 0,0 0-1 0 0,0-1 1 0 0,0 1-1 0 0,0 0 1 0 0,0 0-1 0 0,0 0 1 0 0,-1-1-1 0 0,1 1 1 0 0,0 0-1 0 0,-1 0 1 0 0,1 0-1 0 0,-1 0 1 0 0,1 0-1 0 0,-1 0 1 0 0,1-1-1 0 0,-1 1 1 0 0,0 0-1 0 0,-1-1 1 0 0,1 0 182 0 0,-3 2-332 0 0,0 0-1 0 0,0 0 0 0 0,0 0 0 0 0,1 1 1 0 0,-1-1-1 0 0,0 1 0 0 0,0 0 0 0 0,0 0 1 0 0,1 0-1 0 0,-1 1 0 0 0,0-1 0 0 0,-4 4 1 0 0,-1 1-62 0 0,1 1 1 0 0,1-1-1 0 0,-1 1 0 0 0,1 1 1 0 0,0-1-1 0 0,1 1 1 0 0,0 1-1 0 0,0-1 1 0 0,1 1-1 0 0,-8 16 1 0 0,12-22-27 0 0,-1-1 0 0 0,1 1 0 0 0,0-1 0 0 0,0 1 0 0 0,0-1-1 0 0,0 1 1 0 0,1 0 0 0 0,-1 0 0 0 0,1-1 0 0 0,-1 1 0 0 0,1 5 0 0 0,0-3 10 0 0,1-3-8 0 0,-1-1 0 0 0,0 0 0 0 0,1-1 0 0 0,-1 1 0 0 0,1 0 0 0 0,-1 0 0 0 0,1 0 0 0 0,-1 0 0 0 0,1 0 0 0 0,-1 0 0 0 0,1-1 0 0 0,0 1-1 0 0,0 0 1 0 0,-1 0 0 0 0,1-1 0 0 0,0 1 0 0 0,0-1 0 0 0,0 1 0 0 0,0 0 0 0 0,0-1 0 0 0,0 0 0 0 0,0 1 0 0 0,0-1 0 0 0,0 0 0 0 0,0 1 0 0 0,0-1 0 0 0,0 0 0 0 0,0 0 0 0 0,0 0 0 0 0,0 0-1 0 0,0 0 1 0 0,0 0 0 0 0,0 0 0 0 0,2-1 0 0 0,3-1 73 0 0,0 0 1 0 0,0-1-1 0 0,0 0 0 0 0,-1 0 0 0 0,1 0 1 0 0,-1-1-1 0 0,0 0 0 0 0,0 0 0 0 0,0 0 0 0 0,0-1 1 0 0,5-7-1 0 0,-1 0 248 0 0,0-2 1 0 0,-1 1-1 0 0,9-21 0 0 0,-16 32-326 0 0,5 17-174 0 0,-5-7-9 0 0,0 0 1 0 0,0 0 0 0 0,1 0-1 0 0,0 0 1 0 0,0-1 0 0 0,1 1-1 0 0,0-1 1 0 0,8 14 0 0 0,-9-19 155 0 0,0 1 0 0 0,1-1 0 0 0,-1 0 0 0 0,1 0 0 0 0,0 0 0 0 0,0 0 0 0 0,-1 0 0 0 0,1 0 0 0 0,0-1 0 0 0,1 0 0 0 0,-1 1 0 0 0,4 0 0 0 0,-5-1 13 0 0,6 1-26 0 0,24 2 26 0 0,-25-5 18 0 0,-1-1 1 0 0,2 2 59 0 0,0-2 1 0 0,0 1-1 0 0,0-1 1 0 0,0-1-1 0 0,-1 1 1 0 0,1-1-1 0 0,0 0 1 0 0,10-8-1 0 0,1-1 659 0 0,28-23 1 0 0,-9 3 224 0 0,-36 31-913 0 0,6 0 8 0 0,-8 0-49 0 0,0 1-1 0 0,1 0 0 0 0,-1 0 0 0 0,1-1 0 0 0,-1 1 0 0 0,0 0 1 0 0,1 0-1 0 0,-1 0 0 0 0,1 0 0 0 0,-1 0 0 0 0,0 0 0 0 0,1 0 1 0 0,-1 0-1 0 0,1 0 0 0 0,-1 0 0 0 0,1 0 0 0 0,-1 0 0 0 0,0 0 1 0 0,1 0-1 0 0,-1 0 0 0 0,1 0 0 0 0,-1 0 0 0 0,0 1 1 0 0,1-1-1 0 0,-1 0 0 0 0,0 0 0 0 0,1 0 0 0 0,-1 1 0 0 0,0-1 1 0 0,1 0-1 0 0,-1 0 0 0 0,0 1 0 0 0,1-1 0 0 0,-1 0 0 0 0,0 1 1 0 0,0-1-1 0 0,1 0 0 0 0,-1 1 0 0 0,0-1 0 0 0,0 1 1 0 0,0-1-1 0 0,1 0 0 0 0,-1 1 0 0 0,0-1 0 0 0,0 1 0 0 0,0-1 1 0 0,0 0-1 0 0,0 1 0 0 0,0-1 0 0 0,0 1 0 0 0,0 0 1 0 0,9 45-3801 0 0,-3-14-2670 0 0</inkml:trace>
  <inkml:trace contextRef="#ctx0" brushRef="#br0" timeOffset="2525.96">4128 456 1584 0 0,'1'-3'2559'0'0,"5"-7"1344"0"0,-2-1 1 0 0,7-20-1 0 0,-3-6 452 0 0,-7 34-3914 0 0,-1 1-193 0 0,0-4 886 0 0,-1 1-4455 0 0,-19 5-12985 0 0</inkml:trace>
  <inkml:trace contextRef="#ctx0" brushRef="#br0" timeOffset="2962.91">177 1972 1632 0 0,'1'-3'1529'0'0,"5"-16"2353"0"0,-9 45-1969 0 0,-1 2-1980 0 0,-4 125-4955 0 0,8-134 3559 0 0</inkml:trace>
  <inkml:trace contextRef="#ctx0" brushRef="#br0" timeOffset="3349.47">290 1917 684 0 0,'0'-15'2272'0'0,"0"-9"-940"0"0,2 5-552 0 0,0 5-343 0 0,8 3-425 0 0,7 3-661 0 0,5 3-1315 0 0</inkml:trace>
  <inkml:trace contextRef="#ctx0" brushRef="#br0" timeOffset="3350.47">616 1795 212 0 0,'0'0'5013'0'0,"0"2"-4547"0"0,-1 1-341 0 0,0-1 1 0 0,1 1-1 0 0,-1-1 1 0 0,0 0-1 0 0,0 1 1 0 0,-1-1 0 0 0,1 0-1 0 0,-2 3 1 0 0,1-3-60 0 0,1-1 1 0 0,-1 1 0 0 0,1 0-1 0 0,0 0 1 0 0,0 1 0 0 0,0-1-1 0 0,0 0 1 0 0,0 0 0 0 0,1 0-1 0 0,-1 1 1 0 0,1-1 0 0 0,-1 0-1 0 0,1 1 1 0 0,0 3 0 0 0,2 4 115 0 0,1-1 1 0 0,0 0 0 0 0,0 0-1 0 0,1 0 1 0 0,0 0 0 0 0,1-1 0 0 0,0 1-1 0 0,0-1 1 0 0,1 0 0 0 0,11 12-1 0 0,-9-11-95 0 0,0 1 0 0 0,-1 0-1 0 0,0 1 1 0 0,-1 0 0 0 0,11 23-1 0 0,-16-30-132 0 0,-1 0 0 0 0,1 0 0 0 0,-1 1 0 0 0,1-1 0 0 0,-1 0 0 0 0,0 0 0 0 0,-1 1 0 0 0,1-1 0 0 0,-1 0 0 0 0,0 0 0 0 0,0 0 0 0 0,0 1 0 0 0,0-1 0 0 0,-1 0 0 0 0,0-1 0 0 0,0 1 0 0 0,0 0 0 0 0,-3 4 0 0 0,1-3-467 0 0,0 1 1 0 0,0-1-1 0 0,0 0 0 0 0,-1 0 0 0 0,0-1 1 0 0,0 1-1 0 0,0-1 0 0 0,0 0 0 0 0,-1 0 0 0 0,-9 4 1 0 0,1-1-920 0 0</inkml:trace>
  <inkml:trace contextRef="#ctx0" brushRef="#br0" timeOffset="3755.72">676 1900 1228 0 0,'16'-21'3704'0'0,"-14"18"-2931"0"0,0 1-161 0 0,5-5-119 0 0,-6 5 545 0 0,-2 5-775 0 0,-9 23 32 0 0,-1 0 1 0 0,-25 42-1 0 0,2-4-147 0 0,-30 64-718 0 0,-9 17-3761 0 0,58-113 2491 0 0</inkml:trace>
  <inkml:trace contextRef="#ctx0" brushRef="#br0" timeOffset="4278.21">1669 1730 572 0 0,'0'0'1564'0'0,"0"-3"-245"0"0,0 1-1133 0 0,-1 0 0 0 0,1 1 1 0 0,0-1-1 0 0,-1 0 0 0 0,1 1 1 0 0,-1-1-1 0 0,0 0 0 0 0,0 1 0 0 0,1-1 1 0 0,-1 1-1 0 0,0-1 0 0 0,0 1 0 0 0,0-1 1 0 0,0 1-1 0 0,-1 0 0 0 0,1 0 0 0 0,0-1 1 0 0,-1 1-1 0 0,1 0 0 0 0,0 0 0 0 0,-1 0 1 0 0,0 0-1 0 0,1 1 0 0 0,-4-2 0 0 0,0 0-106 0 0,-1 0-1 0 0,0 1 1 0 0,0 0-1 0 0,0 0 0 0 0,0 0 1 0 0,0 1-1 0 0,0 0 1 0 0,0 0-1 0 0,0 0 1 0 0,0 1-1 0 0,0 0 0 0 0,1 0 1 0 0,-1 0-1 0 0,0 1 1 0 0,0 0-1 0 0,1 0 0 0 0,-1 1 1 0 0,1-1-1 0 0,0 1 1 0 0,-1 0-1 0 0,1 1 0 0 0,1-1 1 0 0,-1 1-1 0 0,0 0 1 0 0,1 0-1 0 0,0 1 0 0 0,0-1 1 0 0,-6 10-1 0 0,9-13-70 0 0,1 1 0 0 0,-1 0 0 0 0,1 0 0 0 0,-1 0 0 0 0,1 0 0 0 0,0 0 0 0 0,-1 0 0 0 0,1 0 0 0 0,0 0 0 0 0,0 0 0 0 0,1 0 0 0 0,-1 0 0 0 0,0 0 0 0 0,1 0-1 0 0,-1 0 1 0 0,1 0 0 0 0,1 2 0 0 0,-1 0 13 0 0,1 1-1 0 0,0-1 1 0 0,0 0 0 0 0,1-1-1 0 0,-1 1 1 0 0,5 5-1 0 0,7 3 56 0 0,-1 0 0 0 0,1 0 0 0 0,19 10 0 0 0,-22-15-43 0 0,0 0-1 0 0,0 1 0 0 0,-1 0 1 0 0,0 1-1 0 0,-1 0 1 0 0,0 1-1 0 0,0-1 1 0 0,8 14-1 0 0,-14-18-22 0 0,-1 0 0 0 0,0 0 0 0 0,0 0 0 0 0,-1 1 1 0 0,0-1-1 0 0,0 0 0 0 0,0 1 0 0 0,0-1 0 0 0,-1 1 0 0 0,0-1 0 0 0,0 0 0 0 0,0 1 0 0 0,-1-1 0 0 0,0 1 1 0 0,0-1-1 0 0,0 0 0 0 0,-1 1 0 0 0,0-1 0 0 0,0 0 0 0 0,0 0 0 0 0,-4 6 0 0 0,2-4 48 0 0,0 1 0 0 0,-1-1-1 0 0,0 0 1 0 0,0 0 0 0 0,-1-1 0 0 0,1 1-1 0 0,-2-1 1 0 0,1 0 0 0 0,-1-1-1 0 0,1 0 1 0 0,-2 0 0 0 0,-11 7-1 0 0,15-10 51 0 0,1-1-1 0 0,-1 1 0 0 0,0-1 1 0 0,0 0-1 0 0,0 0 1 0 0,0 0-1 0 0,1 0 0 0 0,-1-1 1 0 0,0 0-1 0 0,0 0 0 0 0,0 0 1 0 0,0 0-1 0 0,-5-1 0 0 0,6 0-33 0 0,3-1-69 0 0,0 0 1 0 0,0 0-1 0 0,0 0 1 0 0,0 0-1 0 0,1 0 1 0 0,-1 0 0 0 0,0 0-1 0 0,1 1 1 0 0,-1-1-1 0 0,1 0 1 0 0,0 0-1 0 0,0 0 1 0 0,0 1-1 0 0,0-1 1 0 0,0 0-1 0 0,0 1 1 0 0,0-1-1 0 0,0 1 1 0 0,1-1-1 0 0,1-1 1 0 0,34-28 25 0 0,-33 29-25 0 0,206-125 55 0 0,-149 94 2 0 0,-2-2 0 0 0,73-57 1 0 0,-123 85-31 0 0,0-1 0 0 0,0-1 0 0 0,-1 0 0 0 0,0 0 0 0 0,-1 0 1 0 0,0-1-1 0 0,0 0 0 0 0,-1 0 0 0 0,6-13 0 0 0,-10 16 108 0 0,1 0-1 0 0,-1 0 1 0 0,0-1-1 0 0,-1 1 1 0 0,1-1-1 0 0,-1 1 1 0 0,-1-1-1 0 0,0 0 1 0 0,0 1-1 0 0,0-1 1 0 0,-1 0-1 0 0,0 1 1 0 0,-1-1-1 0 0,1 1 1 0 0,-4-9-1 0 0,-2-1 412 0 0,0 1 0 0 0,-1 0 1 0 0,0 0-1 0 0,-12-16 0 0 0,18 30-305 0 0,-13 7-155 0 0,11-4-78 0 0,4 0-12 0 0,-1-1 0 0 0,1 1 0 0 0,-1-1-1 0 0,1 1 1 0 0,-1-1 0 0 0,1 1 0 0 0,-1-1 0 0 0,1 1 0 0 0,0 0 0 0 0,-1-1 0 0 0,1 1 0 0 0,-1-1 0 0 0,1 1 0 0 0,0 0-1 0 0,0-1 1 0 0,0 1 0 0 0,-1 0 0 0 0,1 0 0 0 0,0-1 0 0 0,0 1 0 0 0,0 0 0 0 0,0-1 0 0 0,0 1 0 0 0,0 1 0 0 0,-1 10 23 0 0,0-1 1 0 0,1 1-1 0 0,0-1 1 0 0,1 1-1 0 0,0-1 1 0 0,4 15-1 0 0,0 8 35 0 0,6 109-682 0 0,-1-20-2713 0 0,6-1-3666 0 0,-11-102 3961 0 0,2-1-974 0 0</inkml:trace>
  <inkml:trace contextRef="#ctx0" brushRef="#br0" timeOffset="4649.18">2363 1811 1280 0 0,'-1'-9'1521'0'0,"1"5"-1095"0"0,-1 0 0 0 0,1 0 1 0 0,-1-1-1 0 0,1 1 0 0 0,-1 0 0 0 0,-1 0 0 0 0,1 0 1 0 0,0 0-1 0 0,-1 0 0 0 0,0 0 0 0 0,0 1 0 0 0,0-1 1 0 0,0 0-1 0 0,-1 1 0 0 0,-3-5 0 0 0,4 7 56 0 0,-3 2-306 0 0,1 0-143 0 0,-1 1 0 0 0,1 0 0 0 0,0 0-1 0 0,0 0 1 0 0,0 1 0 0 0,0 0 0 0 0,0-1-1 0 0,1 1 1 0 0,-1 0 0 0 0,1 1 0 0 0,-1-1-1 0 0,1 1 1 0 0,0-1 0 0 0,1 1 0 0 0,-4 5-1 0 0,-4 8 28 0 0,1 1-1 0 0,0-1 1 0 0,1 2-1 0 0,1-1 0 0 0,1 1 1 0 0,1 0-1 0 0,-4 24 1 0 0,9-40 29 0 0,0 1 1 0 0,0 0-1 0 0,1-1 1 0 0,-1 1-1 0 0,1-1 1 0 0,0 1-1 0 0,-1-1 1 0 0,2 1-1 0 0,1 5 1 0 0,-2-8-67 0 0,0 1 26 0 0,0 0 1 0 0,1-1 0 0 0,0 1-1 0 0,-1 0 1 0 0,1 0 0 0 0,0-1-1 0 0,0 1 1 0 0,0-1 0 0 0,0 0-1 0 0,0 1 1 0 0,0-1 0 0 0,0 0-1 0 0,0 0 1 0 0,1 0 0 0 0,3 0-1 0 0,-5 0-35 0 0,3 0 14 0 0,0 0 1 0 0,0 0 0 0 0,1 0-1 0 0,-1-1 1 0 0,1 1 0 0 0,-1-1-1 0 0,1 0 1 0 0,-1 0 0 0 0,8-2-1 0 0,39-9-692 0 0,-34 6-842 0 0,0-1 0 0 0,-1-1 0 0 0,1-1 0 0 0,28-18 0 0 0,-28 15-1186 0 0</inkml:trace>
  <inkml:trace contextRef="#ctx0" brushRef="#br0" timeOffset="5728.49">2521 1824 1176 0 0,'0'0'4161'0'0,"-3"0"-3730"0"0,3 0-390 0 0,0 0 0 0 0,0-1 1 0 0,1 1-1 0 0,-1 0 0 0 0,0 0 1 0 0,0 0-1 0 0,0 0 0 0 0,1 0 1 0 0,-1-1-1 0 0,0 1 0 0 0,0 0 1 0 0,0 0-1 0 0,0 0 0 0 0,1 0 1 0 0,-1-1-1 0 0,0 1 0 0 0,0 0 1 0 0,0 0-1 0 0,0 0 0 0 0,0-1 0 0 0,0 1 1 0 0,0 0-1 0 0,0 0 0 0 0,0-1 1 0 0,0 1-1 0 0,0 0 0 0 0,0 0 1 0 0,0-1-1 0 0,0 1 0 0 0,0 0 1 0 0,0 0-1 0 0,0 0 0 0 0,0-1 1 0 0,0 1-1 0 0,0 0 0 0 0,0 0 1 0 0,0-1-1 0 0,0 1 0 0 0,0 0 0 0 0,0 0 1 0 0,-1 0-1 0 0,1-1 0 0 0,0 1 1 0 0,0 0-1 0 0,0 0 0 0 0,0 0 1 0 0,0 0-1 0 0,-1-1 0 0 0,1 1 1 0 0,0 0-1 0 0,0 0 0 0 0,0 0 1 0 0,-1 0-1 0 0,1 0 0 0 0,0 0 1 0 0,0 0-1 0 0,-1-1 0 0 0,1 1 0 0 0,0 0 1 0 0,0 0-1 0 0,0 0 0 0 0,-1 0 1 0 0,1 0-1 0 0,0 0 0 0 0,0 0 1 0 0,-1 0-1 0 0,1 0 0 0 0,28-16 606 0 0,6-5-217 0 0,-4-1-172 0 0,-20 14 203 0 0,1 0 0 0 0,-1 0 0 0 0,0-1 0 0 0,14-17-1 0 0,-23 25-428 0 0,0 0-1 0 0,0 0 1 0 0,0 0-1 0 0,-1 0 1 0 0,1 0-1 0 0,0 0 1 0 0,-1 0-1 0 0,1 0 0 0 0,-1 0 1 0 0,1 0-1 0 0,-1-1 1 0 0,0 1-1 0 0,1 0 1 0 0,-1 0-1 0 0,0 0 1 0 0,0-1-1 0 0,0 1 1 0 0,0 0-1 0 0,0 0 0 0 0,0 0 1 0 0,0-1-1 0 0,0 1 1 0 0,-1 0-1 0 0,1 0 1 0 0,0 0-1 0 0,-1 0 1 0 0,1 0-1 0 0,-1-1 0 0 0,0 0 1 0 0,-3 2-20 0 0,1 0-10 0 0,1 0-1 0 0,1 0-1 0 0,0 0 1 0 0,0 0-1 0 0,0 0 1 0 0,0 0-1 0 0,0 0 1 0 0,0 0 0 0 0,-1 0-1 0 0,1 1 1 0 0,0-1-1 0 0,0 0 1 0 0,0 1 0 0 0,0-1-1 0 0,0 1 1 0 0,0-1-1 0 0,-2 2 1 0 0,-1 1-1 0 0,-1 1 0 0 0,0 0 0 0 0,1-1 1 0 0,-1 1-1 0 0,1 1 0 0 0,0-1 0 0 0,0 0 0 0 0,1 1 0 0 0,0 0 1 0 0,-1 0-1 0 0,2 0 0 0 0,-1 0 0 0 0,0 1 0 0 0,1-1 1 0 0,0 1-1 0 0,1-1 0 0 0,-1 1 0 0 0,1 0 0 0 0,-1 8 0 0 0,0-5 2 0 0,1-1-6 0 0,-1-1 0 0 0,2 0 0 0 0,-1 0 0 0 0,1 1 0 0 0,0-1 0 0 0,0 0 0 0 0,2 9 0 0 0,-1-13 3 0 0,0 1 1 0 0,0-1-1 0 0,0 0 1 0 0,1 0 0 0 0,-1 0-1 0 0,0 0 1 0 0,1 0 0 0 0,0 0-1 0 0,0 0 1 0 0,0-1 0 0 0,0 1-1 0 0,0 0 1 0 0,1-1 0 0 0,-1 0-1 0 0,1 0 1 0 0,-1 0 0 0 0,1 0-1 0 0,4 2 1 0 0,-4-2 5 0 0,1 0 1 0 0,-1-1-1 0 0,1 1 0 0 0,0-1 1 0 0,-1 0-1 0 0,1 0 1 0 0,0 0-1 0 0,0-1 0 0 0,0 1 1 0 0,0-1-1 0 0,0 0 0 0 0,7-1 1 0 0,6 0 75 0 0,-1-2 0 0 0,1 0 1 0 0,-1 0-1 0 0,1-2 0 0 0,-1 0 1 0 0,0-1-1 0 0,-1 0 0 0 0,0-1 1 0 0,0-1-1 0 0,0 0 0 0 0,-1-2 1 0 0,0 1-1 0 0,-1-1 0 0 0,0-1 0 0 0,-1-1 1 0 0,0 0-1 0 0,0 0 0 0 0,13-21 1 0 0,-17 22 180 0 0,-6 8-199 0 0,1 0-1 0 0,-1 0 0 0 0,0 0 0 0 0,0 0 1 0 0,-1-1-1 0 0,1 1 0 0 0,-1 0 1 0 0,0-1-1 0 0,2-4 0 0 0,-3 6 34 0 0,-1 2-97 0 0,0 1 1 0 0,0 0-1 0 0,0-1 0 0 0,0 1 1 0 0,0 0-1 0 0,0 0 0 0 0,0-1 1 0 0,0 1-1 0 0,0 0 0 0 0,0 0 1 0 0,1 0-1 0 0,-1 0 0 0 0,0 0 1 0 0,1 0-1 0 0,-1 1 0 0 0,1-1 1 0 0,-1 0-1 0 0,1 0 0 0 0,-1 0 1 0 0,1 0-1 0 0,0 1 0 0 0,0-1 1 0 0,-1 0-1 0 0,1 0 0 0 0,0 1 1 0 0,0-1-1 0 0,0 0 0 0 0,0 0 1 0 0,1 1-1 0 0,-1 1 0 0 0,9 39-44 0 0,-8-39 44 0 0,0-1-1 0 0,0 1 0 0 0,0-1 1 0 0,1 1-1 0 0,-1-1 1 0 0,1 1-1 0 0,0-1 1 0 0,-1 0-1 0 0,1 0 0 0 0,0 0 1 0 0,0 0-1 0 0,1 0 1 0 0,-1 0-1 0 0,0 0 1 0 0,0-1-1 0 0,1 1 1 0 0,-1-1-1 0 0,1 0 0 0 0,0 0 1 0 0,-1 0-1 0 0,1 0 1 0 0,0 0-1 0 0,0-1 1 0 0,-1 1-1 0 0,1-1 0 0 0,0 1 1 0 0,4-1-1 0 0,3 0 10 0 0,-1 0 0 0 0,1-1-1 0 0,-1 0 1 0 0,0-1 0 0 0,0 0 0 0 0,0 0-1 0 0,10-4 1 0 0,-11 2 21 0 0,1 0 0 0 0,-2 0 1 0 0,1 0-1 0 0,-1-1 0 0 0,1-1 0 0 0,-1 1 0 0 0,-1-1 0 0 0,1 0 0 0 0,-1 0 1 0 0,0-1-1 0 0,0 0 0 0 0,-1 0 0 0 0,0-1 0 0 0,0 1 0 0 0,-1-1 1 0 0,0 0-1 0 0,0 0 0 0 0,-1 0 0 0 0,0-1 0 0 0,0 1 0 0 0,1-13 0 0 0,-3 18-43 0 0,-1 0 0 0 0,2-8-8 0 0,-2 8 0 0 0,-4 19-55 0 0,5-13 72 0 0,0 1-1 0 0,-1 0 0 0 0,2 0 1 0 0,-1 0-1 0 0,0 0 1 0 0,1-1-1 0 0,0 1 0 0 0,0-1 1 0 0,0 1-1 0 0,0-1 1 0 0,0 0-1 0 0,1 0 1 0 0,0 0-1 0 0,-1 0 0 0 0,6 4 1 0 0,-3-4 10 0 0,1 0 0 0 0,0 0 1 0 0,-1-1-1 0 0,1 1 0 0 0,0-2 0 0 0,0 1 1 0 0,0 0-1 0 0,0-1 0 0 0,1 0 0 0 0,-1-1 0 0 0,0 1 1 0 0,0-1-1 0 0,1-1 0 0 0,-1 1 0 0 0,0-1 1 0 0,0 0-1 0 0,1 0 0 0 0,-1-1 0 0 0,9-3 1 0 0,-7 2 13 0 0,0 0 0 0 0,0-1 0 0 0,0 0 0 0 0,0 0 0 0 0,0-1 0 0 0,-1 0 0 0 0,0 0 0 0 0,0-1 0 0 0,0 0 0 0 0,-1 0 0 0 0,0-1 0 0 0,0 1 0 0 0,0-1 0 0 0,7-13 1 0 0,3-22-34 0 0,-16 39-12 0 0,-19 10-207 0 0,19-7 232 0 0,-1 0-1 0 0,0 1 0 0 0,1-1 0 0 0,-1 1 0 0 0,0-1 0 0 0,1 1 0 0 0,-1-1 0 0 0,1 1 0 0 0,-1 0 1 0 0,1-1-1 0 0,-1 1 0 0 0,1 0 0 0 0,0-1 0 0 0,-1 1 0 0 0,1 0 0 0 0,0 0 0 0 0,-1-1 0 0 0,1 1 0 0 0,0 0 1 0 0,0 0-1 0 0,0-1 0 0 0,-1 1 0 0 0,1 0 0 0 0,0 0 0 0 0,0 1 0 0 0,0 0-12 0 0,0 3-20 0 0,-1 0-1 0 0,1-1 1 0 0,0 1 0 0 0,0 0-1 0 0,2 7 1 0 0,-2-10 10 0 0,1-1 0 0 0,-1 1 1 0 0,1 0-1 0 0,-1 0 0 0 0,1-1 0 0 0,0 1 0 0 0,0-1 0 0 0,0 1 1 0 0,0-1-1 0 0,0 1 0 0 0,0-1 0 0 0,0 1 0 0 0,0-1 0 0 0,0 0 1 0 0,1 1-1 0 0,-1-1 0 0 0,1 0 0 0 0,-1 0 0 0 0,3 1 0 0 0,6 2-160 0 0,0-1 1 0 0,0 0-1 0 0,0-1 0 0 0,1 0 0 0 0,-1 0 0 0 0,1-1 0 0 0,-1 0 0 0 0,1-1 0 0 0,0 0 0 0 0,-1-1 0 0 0,1 0 0 0 0,13-4 0 0 0,6-2-165 0 0,1-1 0 0 0,-2-2 0 0 0,31-13 0 0 0,-43 15 230 0 0,0 0 1 0 0,23-17-1 0 0,-34 21 145 0 0,0 0 0 0 0,-1 0 0 0 0,1-1-1 0 0,-1 0 1 0 0,0 0 0 0 0,-1 0 0 0 0,1-1 0 0 0,-1 0 0 0 0,5-9-1 0 0,-8 13 28 0 0,0 0-1 0 0,0 0 0 0 0,0 0 0 0 0,-1 0 0 0 0,1 0 0 0 0,-1 0 1 0 0,1 0-1 0 0,-1-1 0 0 0,0 1 0 0 0,0 0 0 0 0,0 0 1 0 0,0 0-1 0 0,0-1 0 0 0,0 1 0 0 0,-1 0 0 0 0,1 0 0 0 0,-1 0 1 0 0,-1-4-1 0 0,1 4 47 0 0,-17-6 91 0 0,14 10-151 0 0,-1 0-29 0 0,0 0-1 0 0,0 1 1 0 0,1 0 0 0 0,-1 0 0 0 0,1 0-1 0 0,0 0 1 0 0,0 1 0 0 0,0-1 0 0 0,0 1-1 0 0,1 0 1 0 0,-1 0 0 0 0,-3 6 0 0 0,5-5-2 0 0,-1 0 1 0 0,1-1 0 0 0,0 1-1 0 0,1 0 1 0 0,-1 0 0 0 0,1 0 0 0 0,0 0-1 0 0,0 0 1 0 0,0 0 0 0 0,1 1-1 0 0,0-1 1 0 0,0 0 0 0 0,1 8 0 0 0,0-10-4 0 0,-1-1 1 0 0,1 0-1 0 0,-1 0 1 0 0,1 1-1 0 0,0-1 1 0 0,0 0-1 0 0,0 0 1 0 0,0 0-1 0 0,0 0 1 0 0,0 0 0 0 0,1 0-1 0 0,-1 0 1 0 0,1-1-1 0 0,-1 1 1 0 0,1 0-1 0 0,0-1 1 0 0,0 1-1 0 0,-1-1 1 0 0,1 0-1 0 0,0 0 1 0 0,0 1-1 0 0,1-1 1 0 0,-1 0 0 0 0,0-1-1 0 0,0 1 1 0 0,0 0-1 0 0,0-1 1 0 0,1 1-1 0 0,-1-1 1 0 0,0 0-1 0 0,5 1 1 0 0,1-1 6 0 0,-1 0 0 0 0,1 0 0 0 0,0 0 1 0 0,0-1-1 0 0,-1 0 0 0 0,1-1 0 0 0,13-4 0 0 0,-9 2 92 0 0,-1-1 0 0 0,0 0-1 0 0,0-1 1 0 0,-1 0 0 0 0,0-1-1 0 0,0 0 1 0 0,0 0 0 0 0,9-10 0 0 0,-13 11-28 0 0,-1-1 0 0 0,0 1 1 0 0,0-1-1 0 0,-1 0 0 0 0,1 0 1 0 0,-2-1-1 0 0,1 1 1 0 0,-1-1-1 0 0,0 0 0 0 0,0 1 1 0 0,-1-1-1 0 0,2-16 0 0 0,-2 1 88 0 0,-1-1 0 0 0,-1 1 0 0 0,-1-1-1 0 0,-1 1 1 0 0,-1 0 0 0 0,-1 0-1 0 0,-10-29 1 0 0,-62-155 2742 0 0,66 184-2328 0 0,9 21-510 0 0,-9-21 364 0 0,10 21-409 0 0,-1 1-1 0 0,1 0 1 0 0,-1 0 0 0 0,0 0-1 0 0,1 0 1 0 0,-1 0-1 0 0,0 0 1 0 0,1 0 0 0 0,-1 0-1 0 0,0 1 1 0 0,0-1 0 0 0,0 0-1 0 0,0 0 1 0 0,0 0 0 0 0,-1 0-1 0 0,1 1-11 0 0,0 0-1 0 0,0 0 1 0 0,0 1-1 0 0,0-1 1 0 0,1 0-1 0 0,-1 1 1 0 0,0-1-1 0 0,0 0 1 0 0,0 1-1 0 0,1-1 1 0 0,-1 1-1 0 0,0-1 0 0 0,1 1 1 0 0,-1 0-1 0 0,0-1 1 0 0,1 1-1 0 0,-1 0 1 0 0,1-1-1 0 0,-1 1 1 0 0,1 0-1 0 0,-1 0 1 0 0,1-1-1 0 0,0 1 1 0 0,-1 0-1 0 0,1 0 1 0 0,0 0-1 0 0,-1 1 1 0 0,-4 26 89 0 0,5-27-98 0 0,-1 31 42 0 0,1-1 1 0 0,2 1-1 0 0,7 46 1 0 0,0-12-12 0 0,15 136-175 0 0,13 163-5951 0 0,-33-232-1553 0 0,-6-95 2311 0 0</inkml:trace>
  <inkml:trace contextRef="#ctx0" brushRef="#br0" timeOffset="6062.96">2039 2810 1220 0 0,'-53'24'6637'0'0,"50"-22"-4832"0"0,7-4-1042 0 0,165-52 2355 0 0,-39 14-2066 0 0,301-100 692 0 0,-248 85-5304 0 0,-175 52 1544 0 0,2 0 1348 0 0,-3 4-3098 0 0</inkml:trace>
  <inkml:trace contextRef="#ctx0" brushRef="#br0" timeOffset="6479.47">2149 2919 1684 0 0,'0'0'4989'0'0,"5"1"-3523"0"0,8-1-658 0 0,0-1 0 0 0,-1 0-1 0 0,1 0 1 0 0,20-6 0 0 0,55-20 1736 0 0,-37 11-1433 0 0,180-48 1920 0 0,106-32-406 0 0,-248 71-4929 0 0,-85 24 939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40:10.53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11 264 1100 0 0,'-3'0'1162'0'0,"-4"-1"2404"0"0,29-5-1935 0 0,41-8-417 0 0,39-6-182 0 0,150-30-636 0 0,-212 39-2132 0 0,-10 0-2230 0 0,-11 3 1971 0 0</inkml:trace>
  <inkml:trace contextRef="#ctx0" brushRef="#br0" timeOffset="333.38">442 23 592 0 0,'-2'-1'1365'0'0,"-8"-6"-200"0"0,8 6-109 0 0,-1-1-114 0 0,-13-8 848 0 0,12 8 25 0 0,15 7-1609 0 0,-3 0-87 0 0,-1 0 0 0 0,0 0 0 0 0,0 1 0 0 0,0 0 1 0 0,-1 0-1 0 0,0 0 0 0 0,0 1 0 0 0,-1 0 0 0 0,0 0 0 0 0,8 14 0 0 0,-9-13-63 0 0,3 4-14 0 0,0 0 0 0 0,-1 0 0 0 0,-1 1 0 0 0,0 0 1 0 0,0 0-1 0 0,-2 0 0 0 0,0 1 0 0 0,0-1 0 0 0,-1 1 0 0 0,-1 0 0 0 0,0 0 1 0 0,-2 19-1 0 0,-1-6-814 0 0,-8 44 0 0 0,-14 27-4148 0 0,20-80 2943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40:14.64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347 525 1408 0 0,'-5'-13'3561'0'0,"2"8"-3051"0"0,0 1-1 0 0,0-1 1 0 0,0 1-1 0 0,-1 0 1 0 0,1 0-1 0 0,-1 0 0 0 0,0 0 1 0 0,-9-5-1 0 0,9 6-396 0 0,-1 0-1 0 0,0 1 0 0 0,0 0 0 0 0,0 0 1 0 0,0 0-1 0 0,0 0 0 0 0,0 1 1 0 0,0 0-1 0 0,-1 0 0 0 0,1 1 0 0 0,0-1 1 0 0,-1 1-1 0 0,1 0 0 0 0,0 1 1 0 0,-1-1-1 0 0,-7 3 0 0 0,1 0-56 0 0,0 0 0 0 0,-1 1 0 0 0,1 1-1 0 0,1 0 1 0 0,-1 1 0 0 0,1 0 0 0 0,0 1 0 0 0,0 0 0 0 0,1 1 0 0 0,-17 15-1 0 0,21-17-44 0 0,0 0 0 0 0,0 0-1 0 0,1 1 1 0 0,0 0-1 0 0,0 0 1 0 0,0 0-1 0 0,1 1 1 0 0,0-1-1 0 0,1 1 1 0 0,0 0-1 0 0,0 0 1 0 0,0 0 0 0 0,1 1-1 0 0,1-1 1 0 0,-1 0-1 0 0,1 1 1 0 0,1-1-1 0 0,-1 10 1 0 0,2-16-5 0 0,-1 1-1 0 0,0 0 1 0 0,1-1 0 0 0,-1 1 0 0 0,1 0 0 0 0,0-1 0 0 0,0 1 0 0 0,0 0-1 0 0,0-1 1 0 0,0 0 0 0 0,1 1 0 0 0,-1-1 0 0 0,1 0 0 0 0,-1 1 0 0 0,1-1-1 0 0,0 0 1 0 0,0 0 0 0 0,0-1 0 0 0,3 3 0 0 0,-1-1 3 0 0,0-1 0 0 0,0 0 1 0 0,0 0-1 0 0,0-1 0 0 0,0 1 0 0 0,1-1 0 0 0,-1 0 1 0 0,1 0-1 0 0,-1 0 0 0 0,7 0 0 0 0,-8-1-7 0 0,0 0 0 0 0,0 0 0 0 0,0-1 0 0 0,1 1 0 0 0,-1-1 0 0 0,0 0 0 0 0,0 0 0 0 0,0 0 0 0 0,0 0 0 0 0,0 0 0 0 0,-1 0-1 0 0,4-3 1 0 0,3-1 22 0 0,-3 2-10 0 0,1 0 1 0 0,-1-1-1 0 0,-1 0 0 0 0,1 0 1 0 0,0-1-1 0 0,-1 0 0 0 0,0 0 0 0 0,0 0 1 0 0,-1 0-1 0 0,8-11 0 0 0,-6 6 41 0 0,-1 0-1 0 0,0-1 1 0 0,-1 1-1 0 0,0-1 1 0 0,0 0-1 0 0,2-13 0 0 0,-2 0 240 0 0,-1-1-1 0 0,-1 1 0 0 0,-2-1 0 0 0,0 0 0 0 0,-5-37 1 0 0,-21-96 2303 0 0,25 155-2462 0 0,0 6-108 0 0,-4 11 2 0 0,2 8-8 0 0,2 0 0 0 0,0 0 0 0 0,2 0 0 0 0,5 34 0 0 0,-2-6-175 0 0,-3-44 97 0 0,14 130-2448 0 0,-13-122 1782 0 0,2 0-1 0 0,-1 0 0 0 0,2-1 1 0 0,0 0-1 0 0,0 0 0 0 0,1 0 1 0 0,12 19-1 0 0,-15-29 152 0 0,-1 1-1 0 0,1-1 1 0 0,0 0-1 0 0,0 1 1 0 0,0-1 0 0 0,5 3-1 0 0,6 2-2247 0 0</inkml:trace>
  <inkml:trace contextRef="#ctx0" brushRef="#br0" timeOffset="386.46">682 240 1488 0 0,'-1'-3'1401'0'0,"1"-2"-1076"0"0,0 2 10 0 0,0 0 0 0 0,0 0 1 0 0,-1-1-1 0 0,1 1 0 0 0,-1 0 1 0 0,1 0-1 0 0,-1 1 0 0 0,0-1 1 0 0,0 0-1 0 0,0 0 0 0 0,-1 0 1 0 0,1 0-1 0 0,-1 1 0 0 0,1-1 1 0 0,-1 1-1 0 0,-4-5 0 0 0,4 6-18 0 0,-2 2-48 0 0,-1 1-176 0 0,1 0 0 0 0,-1 1 0 0 0,1 0 0 0 0,-1 0 0 0 0,1 0 0 0 0,0 0 0 0 0,0 0 0 0 0,0 1 1 0 0,1 0-1 0 0,-1 0 0 0 0,-4 7 0 0 0,-3 8 118 0 0,0 1-1 0 0,2 0 1 0 0,0 1 0 0 0,1 0 0 0 0,1 0-1 0 0,1 1 1 0 0,1 0 0 0 0,1 0 0 0 0,-2 33-1 0 0,4 1 85 0 0,2 0 1 0 0,11 90-1 0 0,-1-75-209 0 0,-2-10-2284 0 0,-3-18-3817 0 0,-4-26 2936 0 0</inkml:trace>
  <inkml:trace contextRef="#ctx0" brushRef="#br0" timeOffset="748.26">589 781 452 0 0,'0'0'1776'0'0,"4"-15"884"0"0,-2 2-51 0 0,5-2-1249 0 0,1 2-1020 0 0,6 2-964 0 0,7 4-5545 0 0</inkml:trace>
  <inkml:trace contextRef="#ctx0" brushRef="#br0" timeOffset="749.26">850 570 1420 0 0,'0'0'1452'0'0,"-6"-11"1765"0"0,-5-2-1501 0 0,3 0-1204 0 0,2 2-1460 0 0</inkml:trace>
  <inkml:trace contextRef="#ctx0" brushRef="#br0" timeOffset="1103.39">928 394 644 0 0,'0'-29'5172'0'0,"0"27"-3645"0"0,0-4-836 0 0,0 5-665 0 0,0 1-1 0 0,0 0 1 0 0,0 0-1 0 0,0 0 0 0 0,0 0 1 0 0,0 0-1 0 0,0 0 1 0 0,0-1-1 0 0,0 1 1 0 0,0 0-1 0 0,0 0 0 0 0,0 0 1 0 0,0 0-1 0 0,0 0 1 0 0,0 0-1 0 0,0-1 1 0 0,0 1-1 0 0,1 0 0 0 0,-1 0 1 0 0,0 0-1 0 0,0 0 1 0 0,0 0-1 0 0,0 0 1 0 0,0 0-1 0 0,0 0 0 0 0,0-1 1 0 0,0 1-1 0 0,0 0 1 0 0,1 0-1 0 0,-1 0 1 0 0,0 0-1 0 0,0 0 0 0 0,0 0 1 0 0,0 0-1 0 0,0 0 1 0 0,0 0-1 0 0,1 0 1 0 0,-1 0-1 0 0,0 0 1 0 0,0 0-1 0 0,0 0 0 0 0,0 0 1 0 0,0 0-1 0 0,0 0 1 0 0,1 0-1 0 0,-1 0 1 0 0,0 0-1 0 0,0 0 0 0 0,0 0 1 0 0,0 0-1 0 0,0 0 1 0 0,0 0-1 0 0,1 0 1 0 0,4 5 90 0 0,0 0 0 0 0,0 0 1 0 0,0 0-1 0 0,0 1 0 0 0,7 12 1 0 0,1 6-9 0 0,0-1 0 0 0,22 27 1 0 0,-29-42-510 0 0,1-1 0 0 0,-1 1-1 0 0,2-1 1 0 0,-1-1 0 0 0,1 1 0 0 0,0-1 0 0 0,0 0 0 0 0,17 8 0 0 0,-4-8-1974 0 0,-15-5 1840 0 0,-2 1-972 0 0</inkml:trace>
  <inkml:trace contextRef="#ctx0" brushRef="#br0" timeOffset="1104.39">1345 333 1040 0 0,'-1'-3'1375'0'0,"0"-3"-475"0"0,0 1 0 0 0,-1-1 0 0 0,1 0 0 0 0,-1 0 0 0 0,-1 1 0 0 0,-3-8 0 0 0,4 11-279 0 0,-2 2-403 0 0,0 1-164 0 0,-1 0 1 0 0,0 0-1 0 0,1 0 1 0 0,-1 1-1 0 0,1 0 1 0 0,0 0-1 0 0,-1 0 1 0 0,1 0-1 0 0,0 1 1 0 0,0-1-1 0 0,1 1 1 0 0,-1 0-1 0 0,0 0 1 0 0,1 1-1 0 0,0-1 1 0 0,0 1-1 0 0,-4 5 1 0 0,-8 11 117 0 0,1 0-1 0 0,-11 23 1 0 0,17-27-19 0 0,0 0-1 0 0,1 1 1 0 0,1 0-1 0 0,1 1 1 0 0,0-1-1 0 0,1 1 1 0 0,1 0-1 0 0,-1 34 1 0 0,4-4-327 0 0,3 1-1 0 0,8 51 1 0 0,-7-72-2829 0 0,-1 34 1 0 0,-3-40-489 0 0</inkml:trace>
  <inkml:trace contextRef="#ctx0" brushRef="#br0" timeOffset="2700.09">856 117 124 0 0,'7'-8'604'0'0,"1"1"1"0"0,0 0-1 0 0,1 1 0 0 0,-1 0 1 0 0,1 0-1 0 0,12-5 0 0 0,-19 10-329 0 0,0-1 68 0 0,8-5 25 0 0,-8 5 209 0 0,0 0-379 0 0,-2 1-216 0 0,0 1 28 0 0,1 0-1 0 0,-1-1 0 0 0,0 1 1 0 0,1 0-1 0 0,-1-1 0 0 0,0 1 1 0 0,0 0-1 0 0,1-1 0 0 0,-1 1 1 0 0,0-1-1 0 0,0 1 0 0 0,0 0 1 0 0,1-1-1 0 0,-1 1 1 0 0,0-1-1 0 0,0 1 0 0 0,0-1 1 0 0,0 1-1 0 0,0-1 0 0 0,0 1 1 0 0,0 0-1 0 0,0-1 0 0 0,0 1 1 0 0,0-1-1 0 0,0 1 0 0 0,0-1 1 0 0,0 1-1 0 0,0-1 0 0 0,-1 1 1 0 0,1 0-1 0 0,0-1 0 0 0,0 1 1 0 0,0-1-1 0 0,-1 1 0 0 0,1 0 1 0 0,0-1-1 0 0,0 1 0 0 0,-1 0 1 0 0,1-1-1 0 0,0 1 0 0 0,-1 0 1 0 0,1-1-1 0 0,0 1 0 0 0,-1 0 1 0 0,1 0-1 0 0,-1-1 0 0 0,1 1 1 0 0,0 0-1 0 0,-1 0 0 0 0,1 0 1 0 0,-1 0-1 0 0,1 0 1 0 0,-1-1-1 0 0,1 1 0 0 0,-1 0 1 0 0,1 0-1 0 0,0 0 0 0 0,-1 0 1 0 0,1 0-1 0 0,-1 0 0 0 0,1 1 1 0 0,-1-1-1 0 0,1 0 0 0 0,-1 0 1 0 0,0 0-1 0 0,-18 0-27 0 0,14 0-38 0 0,1 1 109 0 0,-10 1 55 0 0,0 1-1 0 0,0 1 0 0 0,1 0 1 0 0,0 0-1 0 0,-22 12 0 0 0,31-14-84 0 0,1 0 0 0 0,0 1 0 0 0,0-1-1 0 0,0 1 1 0 0,1-1 0 0 0,-1 1 0 0 0,-2 4 0 0 0,-1-1-12 0 0,3-2 16 0 0,0 0-1 0 0,0 0 0 0 0,1 0 0 0 0,-1 1 1 0 0,1-1-1 0 0,0 0 0 0 0,0 1 1 0 0,1-1-1 0 0,-1 1 0 0 0,1 0 0 0 0,0 0 1 0 0,0-1-1 0 0,1 1 0 0 0,-1 9 0 0 0,1 4 199 0 0,1 1-1 0 0,5 24 0 0 0,-5-35-163 0 0,36 325 1004 0 0,-18-134-807 0 0,-18-187-236 0 0,1 7 155 0 0,0 1 1 0 0,1-1-1 0 0,10 31 1 0 0,-12-48-157 0 0,0-1 1 0 0,0 1-1 0 0,0-1 1 0 0,1 1-1 0 0,-1-1 1 0 0,0 0-1 0 0,0 0 0 0 0,1 1 1 0 0,-1-1-1 0 0,1 0 1 0 0,-1 0-1 0 0,1 0 1 0 0,-1-1-1 0 0,1 1 1 0 0,0 0-1 0 0,-1 0 1 0 0,1-1-1 0 0,0 1 1 0 0,0-1-1 0 0,0 0 1 0 0,-1 1-1 0 0,1-1 1 0 0,0 0-1 0 0,0 0 1 0 0,0 0-1 0 0,-1 0 1 0 0,1-1-1 0 0,0 1 1 0 0,2-1-1 0 0,1 1 1 0 0,3-1-330 0 0,-1-1-1 0 0,0 1 0 0 0,1-1 0 0 0,-1-1 0 0 0,13-5 0 0 0,12-9-3706 0 0,-18 10 907 0 0</inkml:trace>
  <inkml:trace contextRef="#ctx0" brushRef="#br0" timeOffset="3107.14">1425 155 804 0 0,'38'-95'7243'0'0,"-37"92"-7057"0"0,3 0-47 0 0,-4 3-132 0 0,0 0 1 0 0,0 0 0 0 0,0-1-1 0 0,0 1 1 0 0,0 0 0 0 0,1 0-1 0 0,-1 0 1 0 0,0-1-1 0 0,0 1 1 0 0,0 0 0 0 0,0 0-1 0 0,1 0 1 0 0,-1 0-1 0 0,0-1 1 0 0,0 1 0 0 0,1 0-1 0 0,-1 0 1 0 0,0 0 0 0 0,0 0-1 0 0,1 0 1 0 0,-1 0-1 0 0,0 0 1 0 0,0 0 0 0 0,1 0-1 0 0,-1 0 1 0 0,0 0 0 0 0,0 0-1 0 0,1 0 1 0 0,-1 0-1 0 0,0 0 1 0 0,1 0 0 0 0,-1 0-1 0 0,0 0 1 0 0,0 0 0 0 0,1 0-1 0 0,-1 0 1 0 0,0 1-1 0 0,4 2 66 0 0,-1 0-1 0 0,0 0 0 0 0,0 1 0 0 0,0 0 0 0 0,0 0 0 0 0,-1 0 0 0 0,1 0 0 0 0,-1 0 0 0 0,0 0 0 0 0,0 0 0 0 0,0 1 0 0 0,-1-1 0 0 0,0 1 0 0 0,1 5 0 0 0,4 17 218 0 0,1 32 0 0 0,-5-44-230 0 0,4 89 210 0 0,-15 206 1 0 0,6-258-256 0 0,-11 70 341 0 0,14-121-438 0 0,0 0 1 0 0,-1 0 0 0 0,1 1 0 0 0,0-1 0 0 0,-1 0-1 0 0,1 0 1 0 0,-1 0 0 0 0,0 0 0 0 0,1 0-1 0 0,-1-1 1 0 0,1 1 0 0 0,-1 0 0 0 0,0 0 0 0 0,0 0-1 0 0,0 0 1 0 0,0-1 0 0 0,1 1 0 0 0,-1 0-1 0 0,0-1 1 0 0,0 1 0 0 0,0-1 0 0 0,0 1 0 0 0,-2 0-1 0 0,-21 3-3802 0 0,19-3 3196 0 0,0-1-1680 0 0</inkml:trace>
  <inkml:trace contextRef="#ctx0" brushRef="#br0" timeOffset="3449.65">862 211 224 0 0,'0'0'2644'0'0,"1"-3"-1578"0"0,-2 3-977 0 0,1 0 0 0 0,0-1 0 0 0,0 1 0 0 0,0 0 0 0 0,0-1 0 0 0,1 1 0 0 0,-1 0 0 0 0,0-1 0 0 0,0 1 0 0 0,0 0 0 0 0,0-1 0 0 0,0 1 0 0 0,0 0 0 0 0,0-1 0 0 0,1 1 0 0 0,-1 0 0 0 0,0 0 0 0 0,0-1 0 0 0,0 1 0 0 0,1 0 0 0 0,-1-1 0 0 0,0 1 0 0 0,0 0 0 0 0,1 0 0 0 0,-1 0 0 0 0,0-1 0 0 0,0 1 0 0 0,1 0 0 0 0,-1 0 0 0 0,0 0 0 0 0,1 0 0 0 0,-1 0 0 0 0,0-1 0 0 0,1 1 0 0 0,-1 0 0 0 0,0 0 0 0 0,1 0 0 0 0,-1 0 0 0 0,0 0 0 0 0,1 0 0 0 0,-1 0 0 0 0,0 0 0 0 0,1 0 0 0 0,-1 0 0 0 0,0 1 0 0 0,1-1 0 0 0,-1 0 0 0 0,0 0 0 0 0,1 0 0 0 0,-1 0 0 0 0,0 0 0 0 0,1 1 0 0 0,-1-1 0 0 0,0 0 0 0 0,0 0 0 0 0,1 0 0 0 0,-1 1 0 0 0,0-1 0 0 0,1 1 0 0 0,22 21-2117 0 0,-12-11-574 0 0</inkml:trace>
  <inkml:trace contextRef="#ctx0" brushRef="#br0" timeOffset="3834.8">1423 105 1236 0 0,'0'0'3140'0'0,"-5"-14"1569"0"0,-9 21-4249 0 0,8 13-384 0 0,4-5-272 0 0,-2 4-316 0 0,-2 1-460 0 0,-1 4-1525 0 0,-3 0-543 0 0</inkml:trace>
  <inkml:trace contextRef="#ctx0" brushRef="#br0" timeOffset="5347.02">1888 549 760 0 0,'0'0'3469'0'0,"-3"1"-2997"0"0,1-1-372 0 0,0 0-1 0 0,-1 1 1 0 0,1-1-1 0 0,0 1 1 0 0,0-1-1 0 0,0 1 1 0 0,0 0-1 0 0,0 0 1 0 0,0 0-1 0 0,-3 2 1 0 0,4-2 70 0 0,-2 2-101 0 0,1 0 1 0 0,0 0-1 0 0,0 0 1 0 0,0 0-1 0 0,1 0 1 0 0,-3 7-1 0 0,1-3 4087 0 0,8-18-3814 0 0,-4 8 14 0 0,0 0 8 0 0,4-27 933 0 0,-4 28-798 0 0,-1 0-402 0 0,0 2-85 0 0,0-1-1 0 0,0 1 1 0 0,0-1 0 0 0,0 0 0 0 0,0 1 0 0 0,0-1-1 0 0,0 1 1 0 0,0-1 0 0 0,0 0 0 0 0,0 1-1 0 0,0-1 1 0 0,0 1 0 0 0,0-1 0 0 0,-1 1-1 0 0,1-1 1 0 0,0 0 0 0 0,0 1 0 0 0,-1-1-1 0 0,1 1 1 0 0,0-1 0 0 0,-1 1 0 0 0,1-1 0 0 0,-1 0-1 0 0,-2 2-12 0 0,1 0 0 0 0,-1 0 0 0 0,0 0 0 0 0,1 1 0 0 0,-1-1 0 0 0,1 1 0 0 0,-1-1 0 0 0,-3 4 1 0 0,1 6-13 0 0,5-9 3 0 0,-1 0-29 0 0,0 1 1 0 0,-1 5 31 0 0,10-10 74 0 0,-6 0-4 0 0,0 0 1 0 0,-1 0-1 0 0,1 0 1 0 0,-1-1-1 0 0,1 1 1 0 0,-1 0-1 0 0,0 0 1 0 0,0-1-1 0 0,0 1 1 0 0,0-1-1 0 0,-1 1 1 0 0,1-1-1 0 0,-1 1 1 0 0,1-4-1 0 0,-1 4 69 0 0,1 1-117 0 0,-1 0 1 0 0,0 0-1 0 0,0 0 1 0 0,0 0-1 0 0,1 0 1 0 0,-1 0-1 0 0,0 0 0 0 0,0 0 1 0 0,0 0-1 0 0,0 0 1 0 0,0 0-1 0 0,-1 0 1 0 0,1 0-1 0 0,-1-1 1 0 0,0 1-134 0 0,0 0 0 0 0,0 1 0 0 0,0-1 0 0 0,0 1 1 0 0,0-1-1 0 0,0 1 0 0 0,0 0 0 0 0,-1-1 0 0 0,1 1 0 0 0,0 0 1 0 0,0 0-1 0 0,0 0 0 0 0,-1 0 0 0 0,1 0 0 0 0,0 0 0 0 0,0 0 1 0 0,-1 0-1 0 0,1 1 0 0 0,0-1 0 0 0,0 0 0 0 0,0 1 0 0 0,0-1 1 0 0,0 1-1 0 0,-1-1 0 0 0,1 1 0 0 0,0 0 0 0 0,0-1 0 0 0,0 1 1 0 0,-1 1-1 0 0,0 0-966 0 0,1 0-159 0 0,-3 8-355 0 0</inkml:trace>
  <inkml:trace contextRef="#ctx0" brushRef="#br0" timeOffset="5868.79">2079 405 1124 0 0,'-6'-13'3536'0'0,"4"12"-3364"0"0,-1-1 1 0 0,0 0 0 0 0,1 1-1 0 0,-1 0 1 0 0,0-1-1 0 0,0 1 1 0 0,0 0-1 0 0,0 0 1 0 0,0 1 0 0 0,0-1-1 0 0,0 1 1 0 0,-1-1-1 0 0,1 1 1 0 0,0 0 0 0 0,0 0-1 0 0,0 1 1 0 0,0-1-1 0 0,0 1 1 0 0,0-1 0 0 0,0 1-1 0 0,-6 2 1 0 0,8-3-157 0 0,0 0 0 0 0,-1 1 0 0 0,1-1 1 0 0,-1 0-1 0 0,1 1 0 0 0,0-1 0 0 0,-1 1 1 0 0,1 0-1 0 0,0-1 0 0 0,0 1 0 0 0,-1 0 1 0 0,1 0-1 0 0,0 0 0 0 0,0 0 0 0 0,0 0 1 0 0,0 0-1 0 0,0 0 0 0 0,0 0 0 0 0,0 0 1 0 0,1 1-1 0 0,-1-1 0 0 0,0 0 0 0 0,1 0 1 0 0,-1 1-1 0 0,1-1 0 0 0,-1 1 0 0 0,1-1 0 0 0,-1 0 1 0 0,1 1-1 0 0,0-1 0 0 0,0 1 0 0 0,0-1 1 0 0,0 1-1 0 0,0-1 0 0 0,0 0 0 0 0,0 1 1 0 0,0-1-1 0 0,1 1 0 0 0,-1-1 0 0 0,1 0 1 0 0,-1 1-1 0 0,1-1 0 0 0,-1 0 0 0 0,2 3 1 0 0,1 2 11 0 0,1 0 1 0 0,-1-1-1 0 0,1 1 1 0 0,1-1-1 0 0,-1 0 1 0 0,1 0-1 0 0,10 8 1 0 0,3 1 14 0 0,4 3-7 0 0,27 25 1 0 0,-45-37-27 0 0,1-1 1 0 0,-1 1-1 0 0,0-1 1 0 0,-1 1-1 0 0,1 0 0 0 0,-1 1 1 0 0,0-1-1 0 0,0 0 1 0 0,-1 1-1 0 0,1 0 0 0 0,2 11 1 0 0,-5-13-2 0 0,1-1 0 0 0,-1 1 0 0 0,0-1 1 0 0,0 1-1 0 0,0 0 0 0 0,-1-1 0 0 0,1 1 0 0 0,-1-1 1 0 0,0 1-1 0 0,0-1 0 0 0,0 0 0 0 0,0 1 0 0 0,0-1 1 0 0,-1 0-1 0 0,0 0 0 0 0,0 0 0 0 0,0 0 0 0 0,-3 4 1 0 0,-4 1 181 0 0,-1 0 1 0 0,-15 9-1 0 0,23-16 33 0 0,-2 1-12 0 0,-10 2-40 0 0,11-2 60 0 0,1-4-164 0 0,1 2-62 0 0,1 0 0 0 0,-1-1 0 0 0,1 1 0 0 0,-1-1 0 0 0,1 1 0 0 0,-1-1 0 0 0,1 0-1 0 0,0 1 1 0 0,-1-1 0 0 0,1 1 0 0 0,0-1 0 0 0,-1 0 0 0 0,1 1 0 0 0,0-1 0 0 0,0 0-1 0 0,0 1 1 0 0,-1-1 0 0 0,1 0 0 0 0,0 1 0 0 0,0-1 0 0 0,0 0 0 0 0,0 0 0 0 0,0 1 0 0 0,0-1-1 0 0,1 0 1 0 0,-1 1 0 0 0,0-1 0 0 0,0 0 0 0 0,0 1 0 0 0,1-1 0 0 0,-1 0 0 0 0,0 1-1 0 0,1-1 1 0 0,-1 1 0 0 0,0-1 0 0 0,1 0 0 0 0,0 0 0 0 0,23-30 49 0 0,-15 21-38 0 0,18-22-6 0 0,-2-1 0 0 0,-1-1-1 0 0,22-41 1 0 0,-39 60 22 0 0,1-1 0 0 0,-2 0 0 0 0,0 0-1 0 0,-1-1 1 0 0,-1 1 0 0 0,-1-1 0 0 0,0 0 0 0 0,-1 0 0 0 0,0-1 0 0 0,-2-22 0 0 0,-1 28 221 0 0,0 0-1 0 0,0 0 1 0 0,-1 1-1 0 0,-1-1 1 0 0,0 1-1 0 0,-1-1 1 0 0,0 1 0 0 0,0 0-1 0 0,-12-19 1 0 0,15 29-244 0 0,1 0 0 0 0,0 1-1 0 0,0-1 1 0 0,-1 0 0 0 0,1 1 0 0 0,-1-1 0 0 0,1 0 0 0 0,-1 1 0 0 0,1-1 0 0 0,-1 1 0 0 0,1-1 0 0 0,-1 1 0 0 0,1-1 0 0 0,-1 1 0 0 0,1 0 0 0 0,-1-1 0 0 0,0 1 0 0 0,1-1 0 0 0,-1 1-1 0 0,0 0 1 0 0,0 0 0 0 0,1 0 0 0 0,-1-1 0 0 0,0 1 0 0 0,1 0 0 0 0,-1 0 0 0 0,0 0 0 0 0,0 0 0 0 0,1 0 0 0 0,-1 0 0 0 0,0 0 0 0 0,0 0 0 0 0,1 1 0 0 0,-1-1 0 0 0,0 0 0 0 0,1 0-1 0 0,-1 0 1 0 0,0 1 0 0 0,1-1 0 0 0,-1 0 0 0 0,0 1 0 0 0,1-1 0 0 0,-1 1 0 0 0,1-1 0 0 0,-1 1 0 0 0,0-1 0 0 0,1 1 0 0 0,-1-1 0 0 0,1 1 0 0 0,0 0 0 0 0,-1-1 0 0 0,1 1-1 0 0,0-1 1 0 0,-1 2 0 0 0,-2 2 15 0 0,1 1 0 0 0,0-1 0 0 0,0 0 0 0 0,0 1 0 0 0,-1 7 0 0 0,1 2 35 0 0,1 1-1 0 0,1 0 0 0 0,0-1 0 0 0,4 27 1 0 0,16 58 38 0 0,-11-63-170 0 0,0 8-763 0 0,18 68-2787 0 0,-23-98 2209 0 0,1 0 0 0 0,1-1 0 0 0,8 14 0 0 0,-5-12-1644 0 0</inkml:trace>
  <inkml:trace contextRef="#ctx0" brushRef="#br0" timeOffset="6801.24">2506 461 8 0 0,'-1'-4'1300'0'0,"0"0"-1102"0"0,1 1 17 0 0,-1 0 0 0 0,1 0 0 0 0,-1 0 0 0 0,0 0 0 0 0,0 1 0 0 0,-1-1 0 0 0,1 0 0 0 0,0 0 0 0 0,-1 1 0 0 0,0-1 0 0 0,1 1 0 0 0,-1-1 0 0 0,0 1 0 0 0,0 0 0 0 0,-1-1 0 0 0,1 1 0 0 0,0 0 0 0 0,-4-2 0 0 0,3 3 39 0 0,-1 2-38 0 0,0-1-162 0 0,0 1 0 0 0,0 1 1 0 0,0-1-1 0 0,0 0 1 0 0,0 1-1 0 0,0 0 0 0 0,1 0 1 0 0,-1 0-1 0 0,1 0 1 0 0,-1 1-1 0 0,1-1 0 0 0,0 1 1 0 0,0 0-1 0 0,-5 6 1 0 0,1-1 39 0 0,1 1 0 0 0,0 0-1 0 0,1 0 1 0 0,0 0 0 0 0,0 1 0 0 0,1 0 0 0 0,1 0 0 0 0,-1 0 0 0 0,2 0 0 0 0,-1 0 0 0 0,0 13 0 0 0,3-22-79 0 0,-1 1-6 0 0,1-1 0 0 0,0 0 0 0 0,0 0 1 0 0,0 1-1 0 0,0-1 0 0 0,0 0 0 0 0,0 0 0 0 0,0 1 1 0 0,0-1-1 0 0,0 0 0 0 0,1 0 0 0 0,-1 1 0 0 0,0-1 1 0 0,1 0-1 0 0,-1 0 0 0 0,1 0 0 0 0,0 0 0 0 0,-1 0 1 0 0,2 2-1 0 0,12 15 94 0 0,-8-16-84 0 0,-4-2 1 0 0,4 2-164 0 0,0-1 0 0 0,0 0 0 0 0,0 0 0 0 0,1 0 0 0 0,-1-1 0 0 0,0 0-1 0 0,0 0 1 0 0,0-1 0 0 0,0 1 0 0 0,10-3 0 0 0,-7 0-208 0 0,-1 0-1 0 0,1 0 1 0 0,0-1 0 0 0,-1 0-1 0 0,0 0 1 0 0,0-1 0 0 0,0 0-1 0 0,0-1 1 0 0,-1 0 0 0 0,0 0-1 0 0,0 0 1 0 0,-1-1 0 0 0,9-10 0 0 0,-14 15 427 0 0,0 1 0 0 0,0-1 1 0 0,0 0-1 0 0,0 0 0 0 0,0 0 1 0 0,0 0-1 0 0,0 0 0 0 0,-1 0 1 0 0,1 0-1 0 0,-1 0 0 0 0,1 0 1 0 0,-1 0-1 0 0,0 0 0 0 0,0 0 1 0 0,0 0-1 0 0,0 0 0 0 0,0 0 1 0 0,-1-4-1 0 0,0 3 498 0 0,-1 0-236 0 0,-1 0 0 0 0,1 0-1 0 0,0 0 1 0 0,-1 0 0 0 0,1 0-1 0 0,1-1 1 0 0,-3-3-1 0 0,3 5-268 0 0,1 0 449 0 0,-2-29 1037 0 0,2 29-1268 0 0,-5-17 692 0 0,5 18-969 0 0,0 1 1 0 0,-1-1 0 0 0,1 1-1 0 0,0 0 1 0 0,0-1 0 0 0,-1 1-1 0 0,1-1 1 0 0,0 1 0 0 0,0 0-1 0 0,-1-1 1 0 0,1 1 0 0 0,0 0-1 0 0,-1-1 1 0 0,1 1 0 0 0,-1 0-1 0 0,1 0 1 0 0,0-1 0 0 0,-1 1 0 0 0,1 0-1 0 0,-1 0 1 0 0,1 0 0 0 0,-1 0-1 0 0,1-1 1 0 0,-1 1 0 0 0,1 0-1 0 0,0 0 1 0 0,-1 0 0 0 0,1 0-1 0 0,-1 0 1 0 0,1 0 0 0 0,-1 0-1 0 0,1 0 1 0 0,-1 0 0 0 0,1 0-1 0 0,-1 1 1 0 0,1-1 0 0 0,-1 0 0 0 0,1 0-1 0 0,0 0 1 0 0,-1 1 0 0 0,1-1-1 0 0,-1 0 1 0 0,1 0 0 0 0,0 1-1 0 0,-1-1 1 0 0,0 1 0 0 0,-1 0-54 0 0,1 1 45 0 0,-1 0 1 0 0,1 1-1 0 0,0-1 1 0 0,0 0-1 0 0,0 1 1 0 0,0-1-1 0 0,0 1 1 0 0,1-1-1 0 0,-1 1 1 0 0,1 0-1 0 0,0-1 1 0 0,-1 1-1 0 0,1 3 1 0 0,0 2 6 0 0,0 11-5 0 0,2 16-2 0 0,0-25-1 0 0,-1-5-1 0 0,0 0 1 0 0,1-1-1 0 0,0 1 0 0 0,-1-1 1 0 0,1 1-1 0 0,1-1 1 0 0,-1 0-1 0 0,1 1 1 0 0,-1-1-1 0 0,1-1 1 0 0,1 1-1 0 0,-1 0 1 0 0,0-1-1 0 0,1 1 0 0 0,0-1 1 0 0,-1 0-1 0 0,1 0 1 0 0,1-1-1 0 0,-1 1 1 0 0,0-1-1 0 0,1 0 1 0 0,5 2-1 0 0,-2-2 5 0 0,1 1 1 0 0,-1-2-1 0 0,1 1 0 0 0,0-1 0 0 0,0-1 1 0 0,-1 0-1 0 0,1 0 0 0 0,0 0 0 0 0,-1-1 1 0 0,1-1-1 0 0,15-4 0 0 0,-14 4 78 0 0,-1-1 0 0 0,1 0-1 0 0,-1 0 1 0 0,0-1 0 0 0,0-1-1 0 0,-1 0 1 0 0,1 0 0 0 0,-1 0-1 0 0,0-1 1 0 0,-1 0-1 0 0,1-1 1 0 0,-1 0 0 0 0,-1 0-1 0 0,1 0 1 0 0,-1-1 0 0 0,6-9-1 0 0,-4-4 287 0 0,-7 19-297 0 0,-4 3-56 0 0,-6 5-7 0 0,5-1-6 0 0,3-2-2 0 0,0 0 0 0 0,0 0 0 0 0,0 0 0 0 0,0 1 1 0 0,0-1-1 0 0,1 0 0 0 0,0 1 0 0 0,0 4 0 0 0,6 7 18 0 0,-4-12-16 0 0,-1-1 12 0 0,2 0-2 0 0,10 4 3 0 0,-10-5 8 0 0,1-1-2 0 0,2-1-4 0 0,0 0-1 0 0,-1 0 0 0 0,1 0 0 0 0,0-1 0 0 0,-1 0 1 0 0,1 0-1 0 0,-1 0 0 0 0,1-1 0 0 0,6-4 0 0 0,-6 1 2 0 0,0 0-1 0 0,0 0 0 0 0,-1-1 1 0 0,1 0-1 0 0,-1 1 0 0 0,-1-2 0 0 0,1 1 1 0 0,-1 0-1 0 0,-1-1 0 0 0,4-10 0 0 0,-6 15-50 0 0,-2 4-202 0 0,0 0 229 0 0,1 0 1 0 0,-1 0-1 0 0,0 0 1 0 0,1 0-1 0 0,-1 0 1 0 0,1 1-1 0 0,-1-1 1 0 0,1 0-1 0 0,-1 0 1 0 0,1 0-1 0 0,0 0 1 0 0,0 1-1 0 0,0-1 1 0 0,-1 0-1 0 0,1 0 1 0 0,0 1-1 0 0,1 1 1 0 0,-2 22-85 0 0,1-25 85 0 0,0 3-22 0 0,1 1-1 0 0,-1-1 0 0 0,1 1 0 0 0,0-1 0 0 0,0 1 0 0 0,0-1 0 0 0,1 0 1 0 0,-1 1-1 0 0,1-1 0 0 0,0 0 0 0 0,0 0 0 0 0,0 0 0 0 0,0 0 0 0 0,0 0 1 0 0,1-1-1 0 0,-1 1 0 0 0,1-1 0 0 0,4 4 0 0 0,-1-3 38 0 0,0 1-1 0 0,0-2 1 0 0,0 1-1 0 0,0-1 1 0 0,1 0-1 0 0,-1 0 0 0 0,0 0 1 0 0,1-1-1 0 0,0 0 1 0 0,-1-1-1 0 0,1 1 1 0 0,12-2-1 0 0,-10 0 147 0 0,-1-1-1 0 0,1 1 0 0 0,-1-1 0 0 0,0-1 0 0 0,0 0 0 0 0,16-8 1 0 0,-20 9-70 0 0,0-1 1 0 0,0 1 0 0 0,0-1 0 0 0,0 0 0 0 0,0-1 0 0 0,-1 1 0 0 0,0-1 0 0 0,0 1 0 0 0,0-1 0 0 0,0 0 0 0 0,0 0 0 0 0,-1 0 0 0 0,1-1 0 0 0,1-6 0 0 0,-2 6-211 0 0,-1 0 1 0 0,-1 0-1 0 0,1-1 1 0 0,-1 1 0 0 0,0 0-1 0 0,0-7 1 0 0,-1 7-223 0 0,1 2-279 0 0,0 1-131 0 0,0 0 606 0 0,-1 0-230 0 0,1 0 1 0 0,0 0-1 0 0,0-1 1 0 0,0 1-1 0 0,0 0 1 0 0,0 0-1 0 0,0 0 1 0 0,0-1-1 0 0,1 1 1 0 0,-1 0-1 0 0,1 0 1 0 0,0 0-1 0 0,1-3 1 0 0,5-6-738 0 0</inkml:trace>
  <inkml:trace contextRef="#ctx0" brushRef="#br0" timeOffset="7133.74">3411 252 1132 0 0,'6'-7'250'0'0,"52"-80"5619"0"0,-52 71-4908 0 0,-11 8 121 0 0,4 8-997 0 0,-1-1 0 0 0,1 1 0 0 0,-1 0 0 0 0,1-1 0 0 0,0 1 0 0 0,-1 0 0 0 0,1 0 0 0 0,-1 0 0 0 0,1 0 0 0 0,-1 0 0 0 0,-1 1 0 0 0,-5 2 107 0 0,-2 9-30 0 0,1 0 0 0 0,0 0 0 0 0,0 1 0 0 0,1 0 0 0 0,1 0 0 0 0,0 1 1 0 0,1 0-1 0 0,1 1 0 0 0,-5 15 0 0 0,6-16-90 0 0,0 1 0 0 0,2-1 0 0 0,-1 1 0 0 0,2 0 0 0 0,0 0 0 0 0,0 0 0 0 0,2 0 0 0 0,0 0 0 0 0,5 25 0 0 0,-4-33-52 0 0,0-1 0 0 0,0 1 0 0 0,1-1-1 0 0,0 1 1 0 0,0-1 0 0 0,1 0 0 0 0,-1 0 0 0 0,1 0-1 0 0,1-1 1 0 0,-1 1 0 0 0,1-1 0 0 0,10 9 0 0 0,-7-8-6 0 0,1 0 0 0 0,-1-1 0 0 0,1 0 0 0 0,1 0 0 0 0,-1-1 1 0 0,1 0-1 0 0,-1-1 0 0 0,12 3 0 0 0,1-2-299 0 0,1-1 0 0 0,0 0 0 0 0,0-2 0 0 0,0-1 0 0 0,-1 0 0 0 0,1-2 0 0 0,29-5 0 0 0,-23 2-940 0 0,-1-2 1 0 0,0-1 0 0 0,-1 0-1 0 0,36-18 1 0 0,-25 6-1202 0 0</inkml:trace>
  <inkml:trace contextRef="#ctx0" brushRef="#br0" timeOffset="7518.98">4040 126 1128 0 0,'-5'-15'1767'0'0,"1"-1"0"0"0,1 1 0 0 0,-2-24 0 0 0,5 37-1660 0 0,1 0 0 0 0,-1 0 0 0 0,0 0 0 0 0,0 0 0 0 0,1 0 0 0 0,-1 0 0 0 0,1 1 0 0 0,0-1 0 0 0,-1 0 0 0 0,1 0 0 0 0,0 1-1 0 0,0-1 1 0 0,0 0 0 0 0,0 1 0 0 0,0-1 0 0 0,1 1 0 0 0,-1-1 0 0 0,2 0 0 0 0,-2 1-50 0 0,-1 0-23 0 0,1 1 1 0 0,0-1-1 0 0,-1 1 0 0 0,1-1 1 0 0,0 1-1 0 0,0-1 0 0 0,-1 1 1 0 0,1 0-1 0 0,0-1 1 0 0,0 1-1 0 0,0 0 0 0 0,-1 0 1 0 0,1-1-1 0 0,0 1 0 0 0,0 0 1 0 0,0 0-1 0 0,0 0 0 0 0,0 0 1 0 0,0 0-1 0 0,0 1 1 0 0,1-1 67 0 0,1-1-22 0 0,0 1 0 0 0,0 0 0 0 0,-1 1 0 0 0,1-1 0 0 0,0 0-1 0 0,0 1 1 0 0,0 0 0 0 0,0-1 0 0 0,0 1 0 0 0,0 0 0 0 0,-1 1 0 0 0,1-1 0 0 0,0 0 0 0 0,-1 1 0 0 0,3 1 0 0 0,3 3 114 0 0,-1-1 1 0 0,0 2-1 0 0,7 6 1 0 0,-3-1-64 0 0,-1 0-1 0 0,0 1 1 0 0,-1 0 0 0 0,0 1 0 0 0,-1 0-1 0 0,-1 0 1 0 0,0 0 0 0 0,-1 1 0 0 0,0 0-1 0 0,5 28 1 0 0,-7-21-190 0 0,-1 1 1 0 0,-1 0-1 0 0,-1 0 0 0 0,-1-1 0 0 0,-1 1 0 0 0,-7 42 1 0 0,-3-18-574 0 0,-2 0 0 0 0,-2-1 0 0 0,-2-1 0 0 0,-2 0 0 0 0,-2-1 0 0 0,-38 59 1 0 0,25-52-1515 0 0,-43 50 1 0 0,14-28-930 0 0</inkml:trace>
  <inkml:trace contextRef="#ctx0" brushRef="#br0" timeOffset="8096.4">1964 2160 80 0 0,'-5'2'1527'0'0,"-23"1"49"0"0,9-1-65 0 0,1 1 1 0 0,-29 9-1 0 0,23-2 466 0 0,100-15-1132 0 0,0-3 0 0 0,108-26-1 0 0,-105 18-484 0 0,574-117 1687 0 0,-10-41 1648 0 0,-540 145-2353 0 0,-99 28-1286 0 0,9 2-1350 0 0,-21 1-1947 0 0,-17 5 807 0 0,-22 8-3200 0 0,16-6 913 0 0</inkml:trace>
  <inkml:trace contextRef="#ctx0" brushRef="#br0" timeOffset="8468.12">2057 2308 8 0 0,'-23'10'1076'0'0,"0"0"0"0"0,0 1 0 0 0,2 2 0 0 0,-1 0 0 0 0,-26 22 0 0 0,47-34-1004 0 0,0 0 0 0 0,0-1 1 0 0,1 1-1 0 0,-1 0 0 0 0,0 0 0 0 0,0 0 0 0 0,0 0 1 0 0,1 0-1 0 0,-1 0 0 0 0,1 0 0 0 0,-1 0 0 0 0,1 0 0 0 0,-1 1 1 0 0,1-1-1 0 0,-1 0 0 0 0,1 0 0 0 0,0 2 0 0 0,0-2-20 0 0,0 0 0 0 0,0 0 0 0 0,0-1 0 0 0,0 1 0 0 0,1 0 0 0 0,-1 0 0 0 0,0 0 0 0 0,1-1 0 0 0,-1 1 0 0 0,1 0-1 0 0,-1-1 1 0 0,0 1 0 0 0,1 0 0 0 0,0-1 0 0 0,-1 1 0 0 0,1-1 0 0 0,-1 1 0 0 0,1 0 0 0 0,1 0 0 0 0,1 1 77 0 0,1-1 1 0 0,-1 1 0 0 0,1-1-1 0 0,0 1 1 0 0,-1-1-1 0 0,1 0 1 0 0,0 0 0 0 0,0-1-1 0 0,-1 1 1 0 0,7-1 0 0 0,47-2 449 0 0,-1-3-1 0 0,98-21 1 0 0,118-43 275 0 0,-172 41-551 0 0,394-125 788 0 0,-6-24 2636 0 0,-438 158-2895 0 0,13-4 269 0 0,-60 22-1012 0 0,0 0-38 0 0,8-3-155 0 0,-8 3-207 0 0,-42 23-11217 0 0,20-16 5863 0 0</inkml:trace>
  <inkml:trace contextRef="#ctx0" brushRef="#br0" timeOffset="9134.25">1663 1648 172 0 0,'0'0'2420'0'0,"-4"16"-542"0"0,26 147 2291 0 0,9 88-2565 0 0,-27-171-1816 0 0,16 154 1088 0 0,3-119-2499 0 0,-15-85-914 0 0,21 49 0 0 0,-23-67 731 0 0</inkml:trace>
  <inkml:trace contextRef="#ctx0" brushRef="#br0" timeOffset="9950.07">1568 1639 4 0 0,'28'-13'837'0'0,"0"1"0"0"0,1 1 0 0 0,0 2-1 0 0,33-7 1 0 0,-14 4-453 0 0,920-197 1264 0 0,-645 147-1555 0 0,399-73 2169 0 0,-665 125-1356 0 0,-48 7-811 0 0,0 1 0 0 0,1 1 0 0 0,-1-1 0 0 0,1 2 0 0 0,0-1 0 0 0,-1 2-1 0 0,1-1 1 0 0,-1 1 0 0 0,17 4 0 0 0,-21-2 8 0 0,0 0-1 0 0,0 0 1 0 0,0 1-1 0 0,0 0 1 0 0,0 0-1 0 0,-1 0 1 0 0,0 0-1 0 0,0 1 1 0 0,0 0-1 0 0,4 7 1 0 0,2 3 86 0 0,0 0 1 0 0,-2 2-1 0 0,0-1 1 0 0,0 1 0 0 0,-2 0-1 0 0,6 20 1 0 0,19 110 657 0 0,-27-127-777 0 0,60 610 1777 0 0,-63-620-1826 0 0,1 65 2195 0 0,-2-73-2133 0 0,-1 0 1 0 0,0 0 0 0 0,0 0 0 0 0,0 0 0 0 0,0 0-1 0 0,0 0 1 0 0,0 0 0 0 0,-1-1 0 0 0,1 1-1 0 0,0 0 1 0 0,-1 0 0 0 0,0-1 0 0 0,1 1 0 0 0,-4 1-1 0 0,5-3-75 0 0,-3 3 28 0 0,0-1-1 0 0,0 1 0 0 0,0-1 0 0 0,0 0 0 0 0,0 0 0 0 0,-1 0 1 0 0,1-1-1 0 0,-1 1 0 0 0,-3 0 0 0 0,-8 4 61 0 0,-50 21 111 0 0,-73 21 1 0 0,65-24-196 0 0,-1444 410-105 0 0,809-283-3707 0 0,523-114-4 0 0,76-18-1536 0 0,58-12 756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43:07.40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0 236 424 0 0,'0'0'1690'0'0,"2"-1"-1047"0"0,0 0-387 0 0,0-1 0 0 0,0 1 1 0 0,0 0-1 0 0,0 0 0 0 0,0 0 0 0 0,0 1 1 0 0,0-1-1 0 0,0 1 0 0 0,0-1 0 0 0,1 1 0 0 0,-1-1 1 0 0,0 1-1 0 0,0 0 0 0 0,1 0 0 0 0,3 1 1 0 0,-3 0-169 0 0,-1 0-56 0 0,-1 1 1 0 0,1-1-1 0 0,-1 1 1 0 0,0 0-1 0 0,0 0 1 0 0,1-1-1 0 0,-1 1 1 0 0,0 0-1 0 0,-1 0 1 0 0,1 0-1 0 0,0 0 1 0 0,0 3-1 0 0,10 27 281 0 0,-9-21-259 0 0,0-1 2 0 0,0-1 0 0 0,1 1 0 0 0,0-1 1 0 0,5 13-1 0 0,-7-20 68 0 0,0 0-73 0 0,-1-1 1 0 0,1 1 0 0 0,-1-1 0 0 0,1 1-1 0 0,0 0 1 0 0,0-1 0 0 0,-1 0-1 0 0,1 1 1 0 0,0-1 0 0 0,0 1-1 0 0,0-1 1 0 0,0 0 0 0 0,1 0-1 0 0,-1 0 1 0 0,0 0 0 0 0,2 1-1 0 0,-1 0 174 0 0,1-1-6 0 0,8 3-35 0 0,-9-3-28 0 0,3-2-21 0 0,13-1 19 0 0,0-1 1 0 0,0-1 0 0 0,32-11-1 0 0,58-27 55 0 0,-70 26-118 0 0,643-254 2583 0 0,-604 239-138 0 0,-74 30-2341 0 0,8-4-120 0 0,-49 29-9682 0 0,16-14 5284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43:11.7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7 396 136 0 0,'0'0'2416'0'0,"0"-2"-1860"0"0,-3-8 2633 0 0,1 15-1461 0 0,1 19-2349 0 0,1-14 639 0 0,0 4 11 0 0,0-1 0 0 0,1 0 0 0 0,1 1 0 0 0,0-1 0 0 0,5 14 0 0 0,-7-24 3 0 0,7 4 259 0 0,-7-7-262 0 0,0 1 0 0 0,1 0-1 0 0,-1-1 1 0 0,0 1-1 0 0,1 0 1 0 0,-1-1 0 0 0,1 1-1 0 0,-1 0 1 0 0,1-1 0 0 0,-1 1-1 0 0,1-1 1 0 0,-1 1-1 0 0,1-1 1 0 0,-1 1 0 0 0,1-1-1 0 0,0 0 1 0 0,-1 1 0 0 0,1-1-1 0 0,0 0 1 0 0,-1 1-1 0 0,1-1 1 0 0,0 0 0 0 0,0 0-1 0 0,-1 0 1 0 0,1 0 0 0 0,0 0-1 0 0,1 0 1 0 0,16-2 115 0 0,0 0 1 0 0,-1-2-1 0 0,1 0 1 0 0,22-9-1 0 0,73-34 85 0 0,-30 11-95 0 0,547-255 1165 0 0,-460 198 1162 0 0,-135 75-1098 0 0,-33 16-1081 0 0,1 1-36 0 0,10-5-42 0 0,-10 4-34 0 0,-1 1-41 0 0,8-4-44 0 0,-8 4 43 0 0,1-1-126 0 0,6-4-43 0 0,-6 5-73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43:55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4005 92 0 0,'3'-2'145'0'0,"74"-49"504"0"0,17-14-488 0 0,-52 37-135 0 0,67-32 0 0 0,-25 18-31 0 0,50-21 3 0 0,-102 48 9 0 0,-28 14-7 0 0,11-7 10 0 0,-12 6 4 0 0,1 2-9 0 0,0 0 0 0 0,22-16 18 0 0,26-14-40 0 0,-50 28 27 0 0,1 1-15 0 0,28-13-14 0 0,-28 13 33 0 0,14-9-22 0 0,-17 10 9 0 0,0 0-1 0 0,0-1 1 0 0,1 1-1 0 0,-1 0 0 0 0,0-1 1 0 0,0 1-1 0 0,1 0 0 0 0,-1-1 1 0 0,0 1-1 0 0,1 0 0 0 0,-1 0 1 0 0,0-1-1 0 0,1 1 1 0 0,-1 0-1 0 0,1 0 0 0 0,-1 0 1 0 0,0-1-1 0 0,1 1 0 0 0,-1 0 1 0 0,1 0-1 0 0,-1 0 1 0 0,0 0-1 0 0,1 0 0 0 0,0 0 1 0 0,-1 0-1 0 0,1 0 0 0 0,-1 0 0 0 0,1 0 1 0 0,-1 0-1 0 0,0 0 0 0 0,1-1 0 0 0,-1 1 1 0 0,1 0-1 0 0,-1 0 0 0 0,1 0 0 0 0,-1 0 1 0 0,0-1-1 0 0,1 1 0 0 0,-1 0 0 0 0,0 0 1 0 0,1-1-1 0 0,-1 1 0 0 0,0 0 0 0 0,1 0 1 0 0,-1-1-1 0 0,0 1 0 0 0,0 0 0 0 0,1-1 1 0 0,-1 0-1 0 0,0 1 0 0 0,1 0 0 0 0,-1-1 0 0 0,0 1 0 0 0,1 0 0 0 0,-1-1 0 0 0,0 1 0 0 0,1 0 0 0 0,-1-1 0 0 0,0 1 0 0 0,1 0 0 0 0,-1 0 0 0 0,0 0 0 0 0,1-1 0 0 0,-1 1 0 0 0,1 0 0 0 0,-1 0 0 0 0,1 0 0 0 0,-1 0 0 0 0,0 0 0 0 0,1 0 0 0 0,-1 0 0 0 0,1 0 0 0 0,0 0 1 0 0,-1 0-1 0 0,1 0 0 0 0,-1 0 0 0 0,1 0 0 0 0,-1 0 1 0 0,0-1-1 0 0,1 1 0 0 0,-1 0 0 0 0,1 0 0 0 0,-1 0 1 0 0,1 0-1 0 0,-1-1 0 0 0,0 1 0 0 0,1 0 0 0 0,-1 0 1 0 0,0 0-1 0 0,1-1 0 0 0,-1 1 0 0 0,0 0 0 0 0,1-1 1 0 0,-1 1-1 0 0,1-1 0 0 0,14-7 19 0 0,-9 5-11 0 0,5-3 15 0 0,23-15 35 0 0,-19 12-46 0 0,1 0 0 0 0,-1 1 0 0 0,22-8-1 0 0,8-8 42 0 0,-14 10-63 0 0,147-64 13 0 0,-84 40 43 0 0,-51 19-8 0 0,16-10 110 0 0,7-2-74 0 0,-31 15-56 0 0,175-81 40 0 0,10-23 596 0 0,-140 73-91 0 0,-64 37-516 0 0,93-60 169 0 0,-42 26-197 0 0,73-51 93 0 0,100-64 643 0 0,-154 100-791 0 0,-65 45 46 0 0,113-81 109 0 0,-96 70-91 0 0,12-12-26 0 0,-23 23 1 0 0,2-7-8 0 0,137-93 283 0 0,-138 93-216 0 0,1 2 1 0 0,1 0-1 0 0,35-14 0 0 0,-3 1-21 0 0,252-137 1065 0 0,-165 88-813 0 0,-85 52-198 0 0,-25 8-78 0 0,-20 11-14 0 0,163-93 112 0 0,-173 99-119 0 0,160-91 62 0 0,-141 74 10 0 0,28-27 0 0 0,-4 4-84 0 0,-47 40 18 0 0,4-5-7 0 0,1 0 0 0 0,0 1 0 0 0,1 0 0 0 0,14-8 1 0 0,0 1 14 0 0,13-9-9 0 0,66-36-4 0 0,-55 29 8 0 0,37-20-17 0 0,-22 21 29 0 0,57-23 47 0 0,20-10 288 0 0,58-54 144 0 0,-194 114-487 0 0,34-26 19 0 0,-12 13-20 0 0,138-79 85 0 0,-162 94-83 0 0,0-1-12 0 0,9-5 4 0 0,9-5-1 0 0,34-22 4 0 0,-18 10 28 0 0,52-22 0 0 0,-57 30-1 0 0,-4 0 170 0 0,33-24 0 0 0,-37 23-177 0 0,76-60 293 0 0,-65 49-321 0 0,46-29 1 0 0,3 1 3 0 0,-45 29 31 0 0,279-156 183 0 0,-299 173-130 0 0,1-1 78 0 0,-1-1 0 0 0,20-15-1 0 0,19-14-88 0 0,-7 8-56 0 0,25-16 619 0 0,-74 47-521 0 0,0 1-17 0 0,5-3 48 0 0,-14 19-8150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44:03.0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97 400 0 0,'0'0'5211'0'0,"8"-12"-5259"0"0,32-8 83 0 0,-37 19-23 0 0,4-4 11 0 0,0 1 0 0 0,0 0 0 0 0,13-4 1 0 0,-18 6-14 0 0,16-8 12 0 0,19-10 47 0 0,-35 19-66 0 0,9-8-3406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09:44:08.39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 3526 320 0 0,'0'0'806'0'0,"-2"2"-456"0"0,-1 1 978 0 0,7-4-573 0 0,18-9-310 0 0,17-7-136 0 0,144-42 253 0 0,-89 29-458 0 0,-11 8-56 0 0,-58 16-14 0 0,36-14 0 0 0,-36 12 21 0 0,32-8-1 0 0,-22 7-21 0 0,23-9-4 0 0,-26 7-26 0 0,-4 2 20 0 0,34-7-1 0 0,-58 15-14 0 0,0 0-8 0 0,11-4 3 0 0,-12 4 4 0 0,1 0-3 0 0,9-4-8 0 0,-9 3-22 0 0,-1 1 44 0 0,28-9 64 0 0,-28 8-69 0 0,0 1 6 0 0,55-22 268 0 0,-56 22-275 0 0,30-13 70 0 0,-29 13-68 0 0,-2 1-13 0 0,0 0 1 0 0,0 0-1 0 0,0 0 0 0 0,0-1 0 0 0,0 1 1 0 0,0 0-1 0 0,0 0 0 0 0,0-1 0 0 0,0 1 1 0 0,0 0-1 0 0,0-1 0 0 0,0 1 0 0 0,0-1 1 0 0,1 0-1 0 0,31-15 90 0 0,47-20 2 0 0,-77 35-88 0 0,35-16 36 0 0,-32 13-39 0 0,-3 3 13 0 0,0 0 29 0 0,52-21-98 0 0,6-2 200 0 0,-59 23-109 0 0,0 1-28 0 0,0 0 0 0 0,0-1 0 0 0,0 1 0 0 0,-1-1 0 0 0,1 1 0 0 0,0-1-1 0 0,0 0 1 0 0,-1 0 0 0 0,1 0 0 0 0,2-2 0 0 0,9-3 21 0 0,-12 6-28 0 0,-1 0 0 0 0,1 0 0 0 0,0 0 0 0 0,0 0 0 0 0,-1 0 0 0 0,1 0 0 0 0,0 0 0 0 0,0 0 0 0 0,-1-1 0 0 0,1 1 0 0 0,0 0 0 0 0,-1-1 0 0 0,1 1 0 0 0,0 0 0 0 0,-1-1 0 0 0,2 0 0 0 0,2-2 7 0 0,1 0 1 0 0,0 0 0 0 0,0 1-1 0 0,0-1 1 0 0,8-2 0 0 0,24-11 7 0 0,-34 15-12 0 0,29-11 2 0 0,-29 11-11 0 0,14-7 38 0 0,-14 7-22 0 0,24-13 48 0 0,-25 13 0 0 0,2-1 15 0 0,46-17 165 0 0,-46 17-221 0 0,0 1-5 0 0,11-4-6 0 0,-12 4 7 0 0,16-6 24 0 0,-1-1 3 0 0,-14 7-28 0 0,9-5 0 0 0,-9 4-6 0 0,-1 1 6 0 0,28-10 40 0 0,-28 10-43 0 0,0 0-7 0 0,71-34 135 0 0,-71 34-123 0 0,5-1-25 0 0,15-11 14 0 0,3 0-12 0 0,-24 11-41 0 0,2 1 55 0 0,45-20 211 0 0,-46 19-196 0 0,-1 1 2 0 0,8-4-2 0 0,-8 4-8 0 0,1 0-1 0 0,23-11 8 0 0,-14 7-18 0 0,-10 5 1 0 0,1-1-7 0 0,41-19-27 0 0,-41 18 37 0 0,29-11 2 0 0,0 3 1 0 0,-26 8-6 0 0,5-3 9 0 0,24-8 69 0 0,-32 12-79 0 0,1 0 54 0 0,1 0 0 0 0,-1-1 0 0 0,0 1 0 0 0,1-1-1 0 0,-1 0 1 0 0,8-5 0 0 0,0 1 18 0 0,27-13 182 0 0,-36 17-216 0 0,0 1-25 0 0,4-2-10 0 0,33-16 70 0 0,-14 7-72 0 0,17-10 71 0 0,-41 20-76 0 0,1 1 11 0 0,39-19 59 0 0,-40 19-53 0 0,9-3-6 0 0,-3-1-6 0 0,3 0 5 0 0,20-9 46 0 0,-28 12-44 0 0,23-13 147 0 0,-23 14-99 0 0,0 0-29 0 0,0 0-1 0 0,1 0 1 0 0,-1-1 0 0 0,0 1 0 0 0,0-1 0 0 0,0 1-1 0 0,0-1 1 0 0,0 0 0 0 0,4-4 0 0 0,7-4 37 0 0,-12 9-55 0 0,25-13-22 0 0,-25 13 12 0 0,13-9-1 0 0,-2 5-11 0 0,-11 4 19 0 0,2 0-11 0 0,0-1 1 0 0,0 1-1 0 0,0-1 0 0 0,-1 1 0 0 0,1-1 1 0 0,3-3-1 0 0,-2 2 0 0 0,6-1 0 0 0,-2-1 4 0 0,32-13-1 0 0,-38 17 10 0 0,2-2-8 0 0,0 0 0 0 0,0 0 1 0 0,0 1-1 0 0,0 0 0 0 0,0-1 0 0 0,10-1 0 0 0,-1-2-14 0 0,-12 4 7 0 0,1 1 4 0 0,15-6-63 0 0,26-7 21 0 0,-41 13 36 0 0,0-1 6 0 0,49-16 26 0 0,-49 17 3 0 0,0 0-34 0 0,40-15-27 0 0,-40 15 24 0 0,14-8 8 0 0,-4 6-2 0 0,18-10 26 0 0,-28 12-38 0 0,0 0 6 0 0,9-3 8 0 0,-9 3 4 0 0,16-6 10 0 0,0 0-52 0 0,-8 4 41 0 0,-9 2 15 0 0,18-6-7 0 0,-9 4-4 0 0,-9 2 20 0 0,29-12-72 0 0,-28 12 76 0 0,8-4-35 0 0,-8 3-17 0 0,0 2 19 0 0,1-1 0 0 0,0 0-1 0 0,-1 0 1 0 0,1-1 0 0 0,-1 1 0 0 0,1-1 0 0 0,2-1 0 0 0,-3 1-6 0 0,16-5 1 0 0,11-3 15 0 0,-27 9-3 0 0,2 1-4 0 0,-1-5 0 0 0,17-3-5 0 0,-18 7-4 0 0,6-4 11 0 0,-6 4-6 0 0,1 0 7 0 0,0-1 4 0 0,0 1-1 0 0,0 0 0 0 0,0-1 0 0 0,-1 0 1 0 0,1 0-1 0 0,0 0 0 0 0,5-5 1 0 0,2 0-17 0 0,-9 6 13 0 0,1 0-8 0 0,21-12-2 0 0,-22 12 9 0 0,27-17 11 0 0,-21 13-13 0 0,-6 4 5 0 0,0 0-14 0 0,6-3 10 0 0,-6 3 5 0 0,15-9-31 0 0,-7 3 36 0 0,-8 6-11 0 0,0 0 1 0 0,2 0-1 0 0,15-9 6 0 0,-17 9 19 0 0,0 0-43 0 0,8-4 11 0 0,-8 4 5 0 0,0-1-11 0 0,8-4 11 0 0,-8 4-4 0 0,0 1-5 0 0,7-4 4 0 0,-7 4 4 0 0,2 0 14 0 0,0-1 0 0 0,0 0 0 0 0,0 0 0 0 0,0 0 0 0 0,0 0 0 0 0,6-5 1 0 0,1 0 48 0 0,38-22 244 0 0,-47 27-156 0 0,0 1-71 0 0,17-14 247 0 0,-17 13-280 0 0,10-7-7 0 0,31-23 9 0 0,-41 30-22 0 0,0 1-1 0 0,19-16 176 0 0,-19 15-118 0 0,10-9 55 0 0,7-6-63 0 0,-11 10-56 0 0,-6 5 13 0 0,0 1-38 0 0,4-4 0 0 0,5-3 24 0 0,0-1 0 0 0,-1 0 0 0 0,12-13 0 0 0,-20 21-36 0 0,2-5 22 0 0,12-7 11 0 0,44-42 38 0 0,-58 53-46 0 0,14-11 17 0 0,-6 5-20 0 0,50-42 582 0 0,-58 49-560 0 0,0-1-14 0 0,0 1-1 0 0,0 0 1 0 0,1-1 0 0 0,-1 0-1 0 0,-1 1 1 0 0,1-1-1 0 0,0 0 1 0 0,2-4-1 0 0,-1 4 2 0 0,29-25 69 0 0,-9 7-29 0 0,11-9 8 0 0,10-10 0 0 0,-42 38-46 0 0,0 0-3 0 0,0 0 0 0 0,-1 0-1 0 0,1 0 1 0 0,0 0-1 0 0,-1-1 1 0 0,1 1-1 0 0,-1 0 1 0 0,1-1-1 0 0,-1 1 1 0 0,3-3-1 0 0,9-9 101 0 0,-5 6-78 0 0,-6 6 2 0 0,0-1-14 0 0,6-7-4 0 0,-6 7-7 0 0,1 0-1 0 0,-1 0-7 0 0,5-2 21 0 0,-2 0-1 0 0,1 0 0 0 0,9-10 1 0 0,-14 12-9 0 0,2 1 15 0 0,130-109 775 0 0,-131 109-760 0 0,5-6 30 0 0,2 1-18 0 0,63-59 209 0 0,-37 36-185 0 0,60-53 10 0 0,-93 80-93 0 0,14-11-1 0 0,35-24 8 0 0,-49 35-4 0 0,14-7 18 0 0,-5 0 10 0 0,28-21 36 0 0,16-18 53 0 0,-3 3-61 0 0,-18 15 0 0 0,-31 27-49 0 0,13-9-15 0 0,29-27 55 0 0,-43 37-48 0 0,21-17 11 0 0,-21 17-3 0 0,14-11 19 0 0,-6 3-27 0 0,30-24 8 0 0,-15 11 50 0 0,39-43 0 0 0,-63 65-54 0 0,7-7 4 0 0,-2 0-15 0 0,46-40-57 0 0,7 3 107 0 0,-57 43-36 0 0,21-18 9 0 0,-21 19 25 0 0,0-1-36 0 0,91-92-4 0 0,-27 25 0 0 0,-65 68 0 0 0,8-6 12 0 0,-2-1-7 0 0,31-24 37 0 0,-14 12 6 0 0,25-28-1 0 0,-26 22-52 0 0,14-13-13 0 0,-35 37 16 0 0,0 0 3 0 0,6-6-2 0 0,33-31 21 0 0,-31 29-16 0 0,-8 8-9 0 0,0 1 1 0 0,21-20 21 0 0,8-8-6 0 0,-29 27-23 0 0,0 0 1 0 0,6-7 18 0 0,-6 7 26 0 0,0 0-31 0 0,36-33-50 0 0,-37 33 44 0 0,6-3 2 0 0,-1 1 0 0 0,0-2 0 0 0,8-9 0 0 0,-12 14 2 0 0,0-1 0 0 0,0 0 11 0 0,43-37 11 0 0,-43 37-24 0 0,2 0 68 0 0,0 0 1 0 0,0 0-1 0 0,-1-1 0 0 0,1 0 1 0 0,-1 0-1 0 0,0 0 0 0 0,5-5 1 0 0,1-1 57 0 0,-7 7 1051 0 0,4-5-913 0 0</inkml:trace>
  <inkml:trace contextRef="#ctx0" brushRef="#br0" timeOffset="1979.27">5837 482 612 0 0,'0'0'3164'0'0,"2"-2"-2586"0"0,9-4 3130 0 0,-15 6-3671 0 0,-4 1-23 0 0,1 0 0 0 0,0 0 0 0 0,-1 1 0 0 0,1 0 0 0 0,0 0 0 0 0,-13 6 0 0 0,-92 42 3 0 0,-49 25-59 0 0,134-60 15 0 0,0 1 1 0 0,1 1-1 0 0,-40 34 0 0 0,24-14-4 0 0,1 2 0 0 0,3 2-1 0 0,1 2 1 0 0,2 1-1 0 0,-32 53 1 0 0,51-71 13 0 0,5-10 1 0 0,2 0-1 0 0,0 1 0 0 0,1 0 1 0 0,-8 27-1 0 0,14-38 24 0 0,-2 7-35 0 0,0 0-1 0 0,1 1 0 0 0,-1 16 1 0 0,3-27 21 0 0,1 0 14 0 0,1 1-4 0 0,-1 0 0 0 0,1-1 0 0 0,-1 1 0 0 0,1 0 0 0 0,0-1 0 0 0,0 1 0 0 0,1 0 0 0 0,-1-1 0 0 0,1 0 0 0 0,0 1 0 0 0,0-1 0 0 0,0 0 0 0 0,0 0 0 0 0,1 0 0 0 0,-1 0 0 0 0,1 0-1 0 0,-1-1 1 0 0,1 1 0 0 0,0-1 0 0 0,0 1 0 0 0,0-1 0 0 0,1 0 0 0 0,-1 0 0 0 0,0-1 0 0 0,8 3 0 0 0,29 9 69 0 0,-31-10-62 0 0,0-1 0 0 0,1-1 0 0 0,0 1 1 0 0,-1-1-1 0 0,1-1 0 0 0,0 0 0 0 0,11-1 1 0 0,-1-1-10 0 0,27-2 57 0 0,0-3 1 0 0,-1-2-1 0 0,0-1 1 0 0,59-23-1 0 0,177-85 378 0 0,-230 94-278 0 0,-1-2 0 0 0,-2-3 0 0 0,0-2 0 0 0,-2-1 0 0 0,58-54 1 0 0,-95 77 6 0 0,0-1-1 0 0,-1 0 1 0 0,0-1 0 0 0,-1 0 0 0 0,0 0 0 0 0,-1-1 0 0 0,-1 0 0 0 0,1 0 0 0 0,-2-1 0 0 0,0 0 0 0 0,0 0 0 0 0,-1 0 0 0 0,4-23 0 0 0,-8 31-144 0 0,0 1 0 0 0,0-1 0 0 0,0 0 0 0 0,0 0 0 0 0,-1 0 0 0 0,0 0 0 0 0,0 1 0 0 0,0-1 0 0 0,-1 0 0 0 0,1 1 0 0 0,-1-1 0 0 0,0 1 0 0 0,-1 0 0 0 0,1 0 0 0 0,-1-1 0 0 0,0 1 0 0 0,1 1 0 0 0,-2-1-1 0 0,-3-4 1 0 0,-10-3-15 0 0,11 9-5 0 0,-21-12 0 0 0,18 13 0 0 0,3 1 1 0 0,-6-2-6 0 0,0 0 1 0 0,0 0-1 0 0,0 1 0 0 0,-14 1 1 0 0,20 0-1 0 0,-18 1-232 0 0,0 1-1 0 0,0 1 0 0 0,1 1 0 0 0,-1 1 1 0 0,1 1-1 0 0,0 1 0 0 0,-34 16 0 0 0,50-20-121 0 0,1 0-1 0 0,-1 1 0 0 0,1-1 0 0 0,-8 7 1 0 0,12-8 82 0 0,-1 0 0 0 0,1 0 0 0 0,0 0 0 0 0,0 0 0 0 0,0 1 0 0 0,0-1 0 0 0,0 0 0 0 0,1 1 0 0 0,-1 0 0 0 0,1-1 0 0 0,-1 1 0 0 0,0 3 0 0 0,1 0-1099 0 0,3 6 267 0 0</inkml:trace>
  <inkml:trace contextRef="#ctx0" brushRef="#br0" timeOffset="2734.04">6531 805 940 0 0,'0'0'1193'0'0,"2"-2"-221"0"0,8-7 1954 0 0,-12 8-2726 0 0,1 1-182 0 0,-1-1 0 0 0,0 1 0 0 0,0 0 0 0 0,1 0 0 0 0,-1 0 0 0 0,0 0 0 0 0,0 0 0 0 0,0 0 0 0 0,1 0 0 0 0,-1 1 0 0 0,0-1 0 0 0,0 1 0 0 0,1-1 0 0 0,-1 1 0 0 0,0 0 0 0 0,1-1 0 0 0,-1 1 0 0 0,1 0 0 0 0,-1 0 0 0 0,1 0 0 0 0,-1 0 0 0 0,1 0 0 0 0,0 1 0 0 0,-1-1 0 0 0,0 2-1 0 0,-7 5 24 0 0,1 1-1 0 0,-13 18 0 0 0,14-17-42 0 0,0 0 0 0 0,1 1 0 0 0,1 0 0 0 0,-9 23 0 0 0,13-28-6 0 0,2 9 1 0 0,3-1 8 0 0,-2-13 2 0 0,-1 1-1 0 0,0-1 1 0 0,1 0 0 0 0,-1 0 0 0 0,1 0 0 0 0,-1 0 0 0 0,1 0 0 0 0,0 0 0 0 0,-1-1 0 0 0,1 1 0 0 0,0 0 0 0 0,0-1 0 0 0,2 1 0 0 0,-2-1-6 0 0,1 1 17 0 0,2-1 10 0 0,0 0-22 0 0,-1-1 0 0 0,1 0 0 0 0,0 0 0 0 0,0 0 0 0 0,0-1-1 0 0,-1 1 1 0 0,1-1 0 0 0,-1 0 0 0 0,1-1 0 0 0,-1 1 0 0 0,0-1-1 0 0,7-5 1 0 0,34-40 41 0 0,-24 25-61 0 0,0 1 1 0 0,1 0-1 0 0,40-28 0 0 0,-60 48-13 0 0,1 1 12 0 0,-2 0 16 0 0,1 1 1 0 0,-1-1-1 0 0,1 1 1 0 0,-1 0-1 0 0,0-1 0 0 0,1 1 1 0 0,-1 0-1 0 0,1 0 1 0 0,-1 0-1 0 0,1 0 1 0 0,-1 0-1 0 0,1 0 1 0 0,-1 0-1 0 0,0 1 1 0 0,1-1-1 0 0,-1 1 1 0 0,1-1-1 0 0,-1 1 1 0 0,0-1-1 0 0,1 1 1 0 0,-1 0-1 0 0,0-1 1 0 0,0 1-1 0 0,0 0 1 0 0,0 0-1 0 0,1 0 0 0 0,0 2 1 0 0,0-2-33 0 0,5 12 17 0 0,-5-11 26 0 0,-1-1 1 0 0,1 0 0 0 0,0 0-1 0 0,-1 0 1 0 0,1 0 0 0 0,0 0-1 0 0,0-1 1 0 0,0 1 0 0 0,-1 0-1 0 0,1-1 1 0 0,0 0 0 0 0,0 1-1 0 0,3-1 1 0 0,-1 0 4 0 0,0-1 3 0 0,10-6 46 0 0,0-1 0 0 0,0 0 0 0 0,-1-1 1 0 0,0-1-1 0 0,0 0 0 0 0,-1-1 0 0 0,-1 0 0 0 0,20-24 1 0 0,-29 33-61 0 0,-1 0 1 0 0,0 0-1 0 0,1 0 1 0 0,-1 1-1 0 0,1-1 1 0 0,0 1-1 0 0,-1-1 1 0 0,1 1-1 0 0,0-1 1 0 0,3-1-1 0 0,-4 3-5 0 0,0 0-1 0 0,0 0 0 0 0,1 0 1 0 0,-1 1-1 0 0,0-1 0 0 0,0 0 1 0 0,0 0-1 0 0,0 1 0 0 0,0-1 1 0 0,0 0-1 0 0,0 1 0 0 0,0-1 1 0 0,0 1-1 0 0,0 0 0 0 0,2 1 1 0 0,38 17 7 0 0,-10-11-16 0 0,-28-8 37 0 0,3 0 0 0 0,6-1-16 0 0,0-1 1 0 0,1 0-1 0 0,-1 0 0 0 0,0-1 0 0 0,-1-1 1 0 0,1 0-1 0 0,15-8 0 0 0,-22 9 21 0 0,1-1 0 0 0,-1 0 0 0 0,1 0 0 0 0,-1 0 0 0 0,-1-1 0 0 0,1 1 1 0 0,-1-1-1 0 0,1 0 0 0 0,-1-1 0 0 0,-1 1 0 0 0,1-1 0 0 0,-1 0 0 0 0,0 1 0 0 0,0-1 0 0 0,-1-1 0 0 0,0 1 0 0 0,0 0 0 0 0,0-1 0 0 0,-1 1 1 0 0,1-1-1 0 0,-1-11 0 0 0,-1-10 198 0 0,-1 1 1 0 0,-1-1 0 0 0,-11-53 0 0 0,2 12 207 0 0,8 57-660 0 0,1 16-59 0 0,-1 23-365 0 0,2-19 367 0 0,-11 45-3320 0 0,8-35 1541 0 0</inkml:trace>
  <inkml:trace contextRef="#ctx0" brushRef="#br0" timeOffset="3514.36">7176 504 300 0 0,'45'-95'2740'0'0,"-17"35"-668"0"0,52-84 1 0 0,-70 131-1845 0 0,-5 7-164 0 0,-1-1 0 0 0,1 1 0 0 0,-1 0 0 0 0,0-1 0 0 0,4-10 0 0 0,-8 17-60 0 0,1-1 0 0 0,-1 1 1 0 0,1-1-1 0 0,0 1 0 0 0,-1-1 0 0 0,1 1 1 0 0,0 0-1 0 0,0-1 0 0 0,-1 1 0 0 0,1 0 1 0 0,0 0-1 0 0,0-1 0 0 0,0 1 0 0 0,-1 0 1 0 0,1 0-1 0 0,0 0 0 0 0,0 0 1 0 0,0 0-1 0 0,1 0 0 0 0,2 6 4 0 0,-1-1 1 0 0,0 1-1 0 0,0-1 0 0 0,0 1 0 0 0,0 0 0 0 0,-1 0 1 0 0,0 0-1 0 0,2 11 0 0 0,7 60-130 0 0,-4-24-53 0 0,-5-37 178 0 0,2-1-1 0 0,0 0 1 0 0,0 0-1 0 0,2 0 1 0 0,8 17-1 0 0,-13-31 27 0 0,0 1 0 0 0,0-1 1 0 0,0 0-1 0 0,1 1 0 0 0,-1-1 0 0 0,1 0 0 0 0,-1 0 0 0 0,1 0 1 0 0,-1 1-1 0 0,1-2 0 0 0,0 1 0 0 0,0 0 0 0 0,-1 0 1 0 0,1-1-1 0 0,0 1 0 0 0,0-1 0 0 0,0 1 0 0 0,0-1 0 0 0,0 0 1 0 0,2 1-1 0 0,-1-2 1 0 0,0 1-1 0 0,0-1 1 0 0,0 0 0 0 0,0 0 0 0 0,0 0 0 0 0,0 0 0 0 0,-1 0 0 0 0,1 0-1 0 0,0-1 1 0 0,-1 0 0 0 0,1 1 0 0 0,3-4 0 0 0,28-27 210 0 0,61-87 80 0 0,-94 117-366 0 0,4 3-68 0 0,13 3 107 0 0,-14-3 13 0 0,-3 0 0 0 0,0 1 1 0 0,0-1-1 0 0,0 1 0 0 0,0-1 0 0 0,1 0 1 0 0,-1 0-1 0 0,0 0 0 0 0,1 0 0 0 0,-1 0 1 0 0,1 0-1 0 0,-1 0 0 0 0,1 0 0 0 0,-1 0 1 0 0,1-1-1 0 0,-1 1 0 0 0,1-1 0 0 0,0 1 0 0 0,0-1 1 0 0,-1 0-1 0 0,1 1 0 0 0,0-1 0 0 0,-1 0 1 0 0,1 0-1 0 0,0 0 0 0 0,0 0 0 0 0,-1-1 1 0 0,4 0-1 0 0,1-1 65 0 0,0-1 1 0 0,0 0-1 0 0,0 0 1 0 0,0 0-1 0 0,0-1 0 0 0,-1 0 1 0 0,0 0-1 0 0,0 0 1 0 0,0-1-1 0 0,0 0 0 0 0,-1 0 1 0 0,1 0-1 0 0,-1 0 1 0 0,-1-1-1 0 0,1 0 1 0 0,4-10-1 0 0,-7 14 64 0 0,0-1-28 0 0,4-5-58 0 0,-4 6-33 0 0,-4 18-118 0 0,2-14 81 0 0,0 1 0 0 0,0-1 0 0 0,1 1-1 0 0,0-1 1 0 0,-1 1 0 0 0,1-1 0 0 0,0 1 0 0 0,0-1-1 0 0,0 1 1 0 0,1 3 0 0 0,-1-4 15 0 0,1 0-1 0 0,-1 0 1 0 0,1 0 0 0 0,0 0 0 0 0,-1 1-1 0 0,1-1 1 0 0,0 0 0 0 0,0 0 0 0 0,0 0-1 0 0,1-1 1 0 0,-1 1 0 0 0,0 0-1 0 0,1 0 1 0 0,-1-1 0 0 0,1 1 0 0 0,0-1-1 0 0,-1 1 1 0 0,1-1 0 0 0,0 0 0 0 0,0 1-1 0 0,0-1 1 0 0,0 0 0 0 0,0 0-1 0 0,0-1 1 0 0,0 1 0 0 0,3 1 0 0 0,4-1 11 0 0,-7-1-2 0 0,0 1 1 0 0,1-1-1 0 0,-1 0 1 0 0,0 0-1 0 0,1 0 1 0 0,-1 0-1 0 0,0 0 1 0 0,4-1-1 0 0,3-2 3 0 0,0 0 0 0 0,0 0 0 0 0,16-9 0 0 0,126-81-32 0 0,-137 83-18 0 0,-11 9 32 0 0,-1-1-1 0 0,1 1 1 0 0,-1 0-1 0 0,1 0 1 0 0,0 0 0 0 0,0 0-1 0 0,0 0 1 0 0,-1 1-1 0 0,1-1 1 0 0,0 1-1 0 0,4 0 1 0 0,-4-1 26 0 0,1 1-30 0 0,0 1 0 0 0,-1 0 13 0 0,0 0 0 0 0,0 0-1 0 0,1 0 1 0 0,-1 1 0 0 0,0 0 0 0 0,0-1 0 0 0,-1 1 0 0 0,1 0 0 0 0,0 0-1 0 0,-1 0 1 0 0,1 1 0 0 0,-1-1 0 0 0,1 1 0 0 0,2 3 0 0 0,1 5-95 0 0,-1-1-1 0 0,0 1 1 0 0,4 15 0 0 0,1 15-4708 0 0</inkml:trace>
  <inkml:trace contextRef="#ctx0" brushRef="#br0" timeOffset="3967.8">6940 1262 696 0 0,'0'0'2068'0'0,"3"-1"-1294"0"0,25-9 92 0 0,1-1 1 0 0,-2-2-1 0 0,38-23 1 0 0,-19 10-322 0 0,866-469 3218 0 0,-813 444-4224 0 0,-95 49 94 0 0,-8 4-2353 0 0,-53 30-1191 0 0,29-18 2462 0 0</inkml:trace>
  <inkml:trace contextRef="#ctx0" brushRef="#br0" timeOffset="4309.37">6983 1377 1288 0 0,'3'0'1212'0'0,"17"-3"-382"0"0,0-1 0 0 0,0 0 0 0 0,-1-1 0 0 0,20-9 0 0 0,80-36 667 0 0,-78 32-931 0 0,409-203 2504 0 0,-256 122-2449 0 0,-104 51-1042 0 0,-34 12-5951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0T10:39:09.87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52 416 0 0,'0'0'1970'0'0,"4"0"-1714"0"0,14 0-24 0 0,-14 0 159 0 0,1 0-216 0 0,161-9 1544 0 0,-152 8-1713 0 0,270-19 921 0 0,-135 18-62 0 0,-145 2-669 0 0,1 0-148 0 0,36-1 430 0 0,-38 1-415 0 0,2-1-42 0 0,11-1-30 0 0,-12 1 48 0 0,0 1-23 0 0,1 0-14 0 0,33-4 192 0 0,-23 1-161 0 0,-11 3-21 0 0,-1-1 16 0 0,11 0-22 0 0,-11 1 23 0 0,2 0-23 0 0,41-2 36 0 0,-41 2-13 0 0,0 0-24 0 0,98-4 79 0 0,340 6 1163 0 0,-421-2-1214 0 0,9 0 36 0 0,-26 0-42 0 0,0 0 6 0 0,16-2 2 0 0,-16 2 5 0 0,0 0-9 0 0,16 0-15 0 0,-16 0 4 0 0,-1 0 5 0 0,41 0 17 0 0,-41 0-40 0 0,1 0-4 0 0,14 2 14 0 0,-14-2 13 0 0,0 0-18 0 0,14 0-10 0 0,-14 0 15 0 0,-1 0-9 0 0,37 3 24 0 0,-33-2-21 0 0,26-1 7 0 0,15 6 10 0 0,-28-5-1 0 0,-16-1 39 0 0,0 0-3 0 0,46 2 277 0 0,-46-2-249 0 0,0 0 0 0 0,24 2 780 0 0,0-2-1 0 0,53-7 1 0 0,-79 6-1280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topLeftCell="A7" workbookViewId="0">
      <selection activeCell="M13" sqref="M13"/>
    </sheetView>
  </sheetViews>
  <sheetFormatPr defaultRowHeight="14.5" x14ac:dyDescent="0.35"/>
  <cols>
    <col min="3" max="3" width="10.36328125" bestFit="1" customWidth="1"/>
    <col min="6" max="7" width="10.81640625" bestFit="1" customWidth="1"/>
    <col min="9" max="9" width="16.7265625" customWidth="1"/>
    <col min="10" max="10" width="23.81640625" customWidth="1"/>
    <col min="11" max="11" width="19.26953125" bestFit="1" customWidth="1"/>
  </cols>
  <sheetData>
    <row r="1" spans="1:13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/>
      <c r="K1" s="2"/>
      <c r="L1" s="2"/>
      <c r="M1" s="2"/>
    </row>
    <row r="2" spans="1:13" ht="15.5" thickTop="1" thickBot="1" x14ac:dyDescent="0.4">
      <c r="A2">
        <v>37824</v>
      </c>
      <c r="B2">
        <v>517356</v>
      </c>
      <c r="C2">
        <f>$K$12+$K$11*B2</f>
        <v>37231.205694206452</v>
      </c>
      <c r="D2">
        <f>A2-C2</f>
        <v>592.79430579354812</v>
      </c>
      <c r="E2">
        <f>D2^2</f>
        <v>351405.08898125461</v>
      </c>
      <c r="F2">
        <f>(A2-$K$6)^2</f>
        <v>47900587.050625019</v>
      </c>
      <c r="G2">
        <f>(C2-$K$6)^2</f>
        <v>56457480.560115859</v>
      </c>
      <c r="I2" s="15"/>
      <c r="J2" s="6" t="s">
        <v>7</v>
      </c>
      <c r="K2" s="1" t="s">
        <v>0</v>
      </c>
    </row>
    <row r="3" spans="1:13" ht="15.5" thickTop="1" thickBot="1" x14ac:dyDescent="0.4">
      <c r="A3">
        <v>43936</v>
      </c>
      <c r="B3">
        <v>646086</v>
      </c>
      <c r="C3">
        <f t="shared" ref="C3:C66" si="0">$K$12+$K$11*B3</f>
        <v>46181.762081414905</v>
      </c>
      <c r="D3">
        <v>-2246</v>
      </c>
      <c r="E3">
        <f t="shared" ref="E3:E66" si="1">D3^2</f>
        <v>5044516</v>
      </c>
      <c r="F3">
        <f t="shared" ref="F3:F66" si="2">(A3-$K$6)^2</f>
        <v>654521.45062500238</v>
      </c>
      <c r="G3">
        <f t="shared" ref="G3:G66" si="3">(C3-$K$6)^2</f>
        <v>2064213.4411126152</v>
      </c>
      <c r="I3" s="16"/>
      <c r="J3" s="6" t="s">
        <v>8</v>
      </c>
      <c r="K3" s="1" t="s">
        <v>1</v>
      </c>
    </row>
    <row r="4" spans="1:13" ht="15.5" thickTop="1" thickBot="1" x14ac:dyDescent="0.4">
      <c r="A4">
        <v>42896</v>
      </c>
      <c r="B4">
        <v>638330</v>
      </c>
      <c r="C4">
        <f t="shared" si="0"/>
        <v>45642.489842316099</v>
      </c>
      <c r="D4">
        <v>-2746</v>
      </c>
      <c r="E4">
        <f t="shared" si="1"/>
        <v>7540516</v>
      </c>
      <c r="F4">
        <f t="shared" si="2"/>
        <v>3418893.4506250052</v>
      </c>
      <c r="G4">
        <f t="shared" si="3"/>
        <v>805443.14319345856</v>
      </c>
      <c r="I4" s="16"/>
      <c r="J4" s="6" t="s">
        <v>9</v>
      </c>
      <c r="K4" s="1">
        <f>COUNT(A2:A81)</f>
        <v>80</v>
      </c>
    </row>
    <row r="5" spans="1:13" ht="15.5" thickTop="1" thickBot="1" x14ac:dyDescent="0.4">
      <c r="A5">
        <v>35792</v>
      </c>
      <c r="B5">
        <v>506492</v>
      </c>
      <c r="C5">
        <f t="shared" si="0"/>
        <v>36475.835193230516</v>
      </c>
      <c r="D5">
        <v>-684</v>
      </c>
      <c r="E5">
        <f t="shared" si="1"/>
        <v>467856</v>
      </c>
      <c r="F5">
        <f t="shared" si="2"/>
        <v>80156656.65062502</v>
      </c>
      <c r="G5">
        <f t="shared" si="3"/>
        <v>68379500.060380369</v>
      </c>
      <c r="I5" s="16"/>
      <c r="J5" s="6" t="s">
        <v>10</v>
      </c>
      <c r="K5" s="1">
        <f>AVERAGE(B2:B81)</f>
        <v>625422.35</v>
      </c>
    </row>
    <row r="6" spans="1:13" ht="15.5" thickTop="1" thickBot="1" x14ac:dyDescent="0.4">
      <c r="A6">
        <v>38624</v>
      </c>
      <c r="B6">
        <v>609658</v>
      </c>
      <c r="C6">
        <f t="shared" si="0"/>
        <v>43648.93470571981</v>
      </c>
      <c r="D6">
        <v>-5025</v>
      </c>
      <c r="E6">
        <f t="shared" si="1"/>
        <v>25250625</v>
      </c>
      <c r="F6">
        <f t="shared" si="2"/>
        <v>37466947.050625019</v>
      </c>
      <c r="G6">
        <f t="shared" si="3"/>
        <v>1201413.9332152363</v>
      </c>
      <c r="I6" s="16"/>
      <c r="J6" s="6" t="s">
        <v>11</v>
      </c>
      <c r="K6" s="1">
        <f>AVERAGE(A2:A81)</f>
        <v>44745.025000000001</v>
      </c>
    </row>
    <row r="7" spans="1:13" ht="15.5" thickTop="1" thickBot="1" x14ac:dyDescent="0.4">
      <c r="A7">
        <v>35744</v>
      </c>
      <c r="B7">
        <v>476084</v>
      </c>
      <c r="C7">
        <f t="shared" si="0"/>
        <v>34361.576522973119</v>
      </c>
      <c r="D7">
        <v>1382</v>
      </c>
      <c r="E7">
        <f t="shared" si="1"/>
        <v>1909924</v>
      </c>
      <c r="F7">
        <f t="shared" si="2"/>
        <v>81018451.050625026</v>
      </c>
      <c r="G7">
        <f t="shared" si="3"/>
        <v>107816002.27507189</v>
      </c>
      <c r="I7" s="16"/>
      <c r="J7" s="6" t="s">
        <v>12</v>
      </c>
      <c r="K7" s="1">
        <f>_xlfn.STDEV.S(B2:B81)</f>
        <v>156514.34931677399</v>
      </c>
    </row>
    <row r="8" spans="1:13" ht="15.5" thickTop="1" thickBot="1" x14ac:dyDescent="0.4">
      <c r="A8">
        <v>40752</v>
      </c>
      <c r="B8">
        <v>635978</v>
      </c>
      <c r="C8">
        <f t="shared" si="0"/>
        <v>45478.956022517188</v>
      </c>
      <c r="D8">
        <v>-4727</v>
      </c>
      <c r="E8">
        <f t="shared" si="1"/>
        <v>22344529</v>
      </c>
      <c r="F8">
        <f t="shared" si="2"/>
        <v>15944248.650625011</v>
      </c>
      <c r="G8">
        <f t="shared" si="3"/>
        <v>538654.74581312318</v>
      </c>
      <c r="I8" s="16"/>
      <c r="J8" s="6" t="s">
        <v>13</v>
      </c>
      <c r="K8" s="1">
        <f>_xlfn.STDEV.S(A2:A81)</f>
        <v>11267.15521470609</v>
      </c>
    </row>
    <row r="9" spans="1:13" ht="15.5" thickTop="1" thickBot="1" x14ac:dyDescent="0.4">
      <c r="A9">
        <v>34592</v>
      </c>
      <c r="B9">
        <v>495152</v>
      </c>
      <c r="C9">
        <f t="shared" si="0"/>
        <v>35687.368562057178</v>
      </c>
      <c r="D9">
        <v>-1095</v>
      </c>
      <c r="E9">
        <f t="shared" si="1"/>
        <v>1199025</v>
      </c>
      <c r="F9">
        <f t="shared" si="2"/>
        <v>103083916.65062504</v>
      </c>
      <c r="G9">
        <f t="shared" si="3"/>
        <v>82041140.147807077</v>
      </c>
      <c r="I9" s="16"/>
      <c r="J9" s="6" t="s">
        <v>37</v>
      </c>
      <c r="K9" s="3">
        <f>CORREL(A2:A81,B2:B81)</f>
        <v>0.96585102839001324</v>
      </c>
      <c r="M9">
        <f>K9^2</f>
        <v>0.93286820904204615</v>
      </c>
    </row>
    <row r="10" spans="1:13" ht="15.5" thickTop="1" thickBot="1" x14ac:dyDescent="0.4">
      <c r="A10">
        <v>35136</v>
      </c>
      <c r="B10">
        <v>429800</v>
      </c>
      <c r="C10">
        <f t="shared" si="0"/>
        <v>31143.46456907305</v>
      </c>
      <c r="D10">
        <v>3993</v>
      </c>
      <c r="E10">
        <f t="shared" si="1"/>
        <v>15944049</v>
      </c>
      <c r="F10">
        <f t="shared" si="2"/>
        <v>92333361.450625032</v>
      </c>
      <c r="G10">
        <f t="shared" si="3"/>
        <v>185002446.15615776</v>
      </c>
      <c r="I10" s="17"/>
      <c r="J10" s="6"/>
      <c r="K10" s="1"/>
    </row>
    <row r="11" spans="1:13" ht="15.5" thickTop="1" thickBot="1" x14ac:dyDescent="0.4">
      <c r="A11">
        <v>43328</v>
      </c>
      <c r="B11">
        <v>613326</v>
      </c>
      <c r="C11">
        <f t="shared" si="0"/>
        <v>43903.969591358589</v>
      </c>
      <c r="D11">
        <v>-576</v>
      </c>
      <c r="E11">
        <f t="shared" si="1"/>
        <v>331776</v>
      </c>
      <c r="F11">
        <f t="shared" si="2"/>
        <v>2007959.8506250042</v>
      </c>
      <c r="G11">
        <f t="shared" si="3"/>
        <v>707374.20040497289</v>
      </c>
      <c r="I11" s="18" t="s">
        <v>14</v>
      </c>
      <c r="J11" s="6" t="s">
        <v>15</v>
      </c>
      <c r="K11" s="3">
        <f>K9*(K8/K7)</f>
        <v>6.9529685288654164E-2</v>
      </c>
    </row>
    <row r="12" spans="1:13" ht="15.5" thickTop="1" thickBot="1" x14ac:dyDescent="0.4">
      <c r="A12">
        <v>34960</v>
      </c>
      <c r="B12">
        <v>492758</v>
      </c>
      <c r="C12">
        <f t="shared" si="0"/>
        <v>35520.914495476136</v>
      </c>
      <c r="D12">
        <v>-561</v>
      </c>
      <c r="E12">
        <f t="shared" si="1"/>
        <v>314721</v>
      </c>
      <c r="F12">
        <f t="shared" si="2"/>
        <v>95746714.250625029</v>
      </c>
      <c r="G12">
        <f t="shared" si="3"/>
        <v>85084214.599667519</v>
      </c>
      <c r="I12" s="19"/>
      <c r="J12" s="6" t="s">
        <v>16</v>
      </c>
      <c r="K12" s="3">
        <f>K6-K11*K5</f>
        <v>1259.6058320094889</v>
      </c>
    </row>
    <row r="13" spans="1:13" ht="15.5" thickTop="1" thickBot="1" x14ac:dyDescent="0.4">
      <c r="A13">
        <v>44464</v>
      </c>
      <c r="B13">
        <v>600726</v>
      </c>
      <c r="C13">
        <f t="shared" si="0"/>
        <v>43027.895556721553</v>
      </c>
      <c r="D13">
        <v>1436</v>
      </c>
      <c r="E13">
        <f t="shared" si="1"/>
        <v>2062096</v>
      </c>
      <c r="F13">
        <f t="shared" si="2"/>
        <v>78975.050625000818</v>
      </c>
      <c r="G13">
        <f t="shared" si="3"/>
        <v>2948533.5249737557</v>
      </c>
      <c r="I13" s="15"/>
      <c r="J13" s="6" t="s">
        <v>17</v>
      </c>
      <c r="K13" s="1">
        <f>SUM(E2:E81)</f>
        <v>673274080.08898127</v>
      </c>
    </row>
    <row r="14" spans="1:13" ht="15.5" thickTop="1" thickBot="1" x14ac:dyDescent="0.4">
      <c r="A14">
        <v>36464</v>
      </c>
      <c r="B14">
        <v>456960</v>
      </c>
      <c r="C14">
        <f t="shared" si="0"/>
        <v>33031.89082151289</v>
      </c>
      <c r="D14">
        <v>3432</v>
      </c>
      <c r="E14">
        <f t="shared" si="1"/>
        <v>11778624</v>
      </c>
      <c r="F14">
        <f t="shared" si="2"/>
        <v>68575375.050625026</v>
      </c>
      <c r="G14">
        <f t="shared" si="3"/>
        <v>137197512.28324294</v>
      </c>
      <c r="I14" s="16"/>
      <c r="J14" s="6" t="s">
        <v>18</v>
      </c>
      <c r="K14" s="1">
        <f>SQRT(AVERAGE(E2:E81))</f>
        <v>2901.0215444067744</v>
      </c>
    </row>
    <row r="15" spans="1:13" ht="15.5" thickTop="1" thickBot="1" x14ac:dyDescent="0.4">
      <c r="A15">
        <v>44464</v>
      </c>
      <c r="B15">
        <v>586096</v>
      </c>
      <c r="C15">
        <f t="shared" si="0"/>
        <v>42010.676260948538</v>
      </c>
      <c r="D15">
        <v>2453</v>
      </c>
      <c r="E15">
        <f t="shared" si="1"/>
        <v>6017209</v>
      </c>
      <c r="F15">
        <f t="shared" si="2"/>
        <v>78975.050625000818</v>
      </c>
      <c r="G15">
        <f t="shared" si="3"/>
        <v>7476663.0267523304</v>
      </c>
      <c r="I15" s="17"/>
      <c r="J15" s="6" t="s">
        <v>19</v>
      </c>
      <c r="K15" s="1">
        <f>SUM(F2:F81)</f>
        <v>10028954143.949999</v>
      </c>
    </row>
    <row r="16" spans="1:13" ht="15.5" thickTop="1" thickBot="1" x14ac:dyDescent="0.4">
      <c r="A16">
        <v>51888</v>
      </c>
      <c r="B16">
        <v>704802</v>
      </c>
      <c r="C16">
        <f t="shared" si="0"/>
        <v>50264.26708282352</v>
      </c>
      <c r="D16">
        <v>1624</v>
      </c>
      <c r="E16">
        <f t="shared" si="1"/>
        <v>2637376</v>
      </c>
      <c r="F16">
        <f t="shared" si="2"/>
        <v>51022091.850624979</v>
      </c>
      <c r="G16">
        <f t="shared" si="3"/>
        <v>30462033.168810096</v>
      </c>
      <c r="I16" s="1" t="s">
        <v>20</v>
      </c>
      <c r="J16" s="6" t="s">
        <v>21</v>
      </c>
      <c r="K16" s="4">
        <f>1-(K13/K15)</f>
        <v>0.93286696993273854</v>
      </c>
    </row>
    <row r="17" spans="1:11" ht="15.5" thickTop="1" thickBot="1" x14ac:dyDescent="0.4">
      <c r="A17">
        <v>36800</v>
      </c>
      <c r="B17">
        <v>536970</v>
      </c>
      <c r="C17">
        <f t="shared" si="0"/>
        <v>38594.960941458114</v>
      </c>
      <c r="D17">
        <v>-1795</v>
      </c>
      <c r="E17">
        <f t="shared" si="1"/>
        <v>3222025</v>
      </c>
      <c r="F17">
        <f t="shared" si="2"/>
        <v>63123422.250625022</v>
      </c>
      <c r="G17">
        <f t="shared" si="3"/>
        <v>37823287.924168713</v>
      </c>
      <c r="I17" s="15"/>
      <c r="J17" s="6" t="s">
        <v>22</v>
      </c>
      <c r="K17" s="1">
        <f>SQRT(K13/(K4-2))</f>
        <v>2937.9787227785978</v>
      </c>
    </row>
    <row r="18" spans="1:11" ht="15.5" thickTop="1" thickBot="1" x14ac:dyDescent="0.4">
      <c r="A18">
        <v>48688</v>
      </c>
      <c r="B18">
        <v>742308</v>
      </c>
      <c r="C18">
        <f t="shared" si="0"/>
        <v>52872.047459259782</v>
      </c>
      <c r="D18">
        <v>-4184</v>
      </c>
      <c r="E18">
        <f t="shared" si="1"/>
        <v>17505856</v>
      </c>
      <c r="F18">
        <f t="shared" si="2"/>
        <v>15547051.850624988</v>
      </c>
      <c r="G18">
        <f t="shared" si="3"/>
        <v>66048494.05331289</v>
      </c>
      <c r="I18" s="17"/>
      <c r="J18" s="6" t="s">
        <v>23</v>
      </c>
      <c r="K18" s="1">
        <f>K17/(SQRT(K4)*K7)</f>
        <v>2.0986957966661283E-3</v>
      </c>
    </row>
    <row r="19" spans="1:11" ht="15.5" thickTop="1" thickBot="1" x14ac:dyDescent="0.4">
      <c r="A19">
        <v>37456</v>
      </c>
      <c r="B19">
        <v>500234</v>
      </c>
      <c r="C19">
        <f t="shared" si="0"/>
        <v>36040.718422694117</v>
      </c>
      <c r="D19">
        <v>1415</v>
      </c>
      <c r="E19">
        <f t="shared" si="1"/>
        <v>2002225</v>
      </c>
      <c r="F19">
        <f t="shared" si="2"/>
        <v>53129885.450625025</v>
      </c>
      <c r="G19">
        <f t="shared" si="3"/>
        <v>75764952.991730481</v>
      </c>
      <c r="I19" s="15" t="s">
        <v>24</v>
      </c>
      <c r="J19" s="6" t="s">
        <v>25</v>
      </c>
      <c r="K19" s="3">
        <f>K11/K18</f>
        <v>33.129949275690727</v>
      </c>
    </row>
    <row r="20" spans="1:11" ht="15.5" thickTop="1" thickBot="1" x14ac:dyDescent="0.4">
      <c r="A20">
        <v>44800</v>
      </c>
      <c r="B20">
        <v>570682</v>
      </c>
      <c r="C20">
        <f t="shared" si="0"/>
        <v>40938.945691909226</v>
      </c>
      <c r="D20">
        <v>3861</v>
      </c>
      <c r="E20">
        <f t="shared" si="1"/>
        <v>14907321</v>
      </c>
      <c r="F20">
        <f t="shared" si="2"/>
        <v>3022.2506249998401</v>
      </c>
      <c r="G20">
        <f t="shared" si="3"/>
        <v>14486239.699476754</v>
      </c>
      <c r="I20" s="17"/>
      <c r="J20" s="6" t="s">
        <v>26</v>
      </c>
      <c r="K20" s="5">
        <f>_xlfn.T.DIST.2T(K19, K4-2)</f>
        <v>1.0487760663282254E-47</v>
      </c>
    </row>
    <row r="21" spans="1:11" ht="15.5" thickTop="1" thickBot="1" x14ac:dyDescent="0.4">
      <c r="A21">
        <v>56032</v>
      </c>
      <c r="B21">
        <v>826420</v>
      </c>
      <c r="C21">
        <f t="shared" si="0"/>
        <v>58720.328348259063</v>
      </c>
      <c r="D21">
        <v>-2688</v>
      </c>
      <c r="E21">
        <f t="shared" si="1"/>
        <v>7225344</v>
      </c>
      <c r="F21">
        <f t="shared" si="2"/>
        <v>127395804.65062496</v>
      </c>
      <c r="G21">
        <f t="shared" si="3"/>
        <v>195309103.67586094</v>
      </c>
      <c r="I21" s="1"/>
      <c r="J21" s="6" t="s">
        <v>27</v>
      </c>
      <c r="K21" s="1">
        <v>1</v>
      </c>
    </row>
    <row r="22" spans="1:11" ht="15.5" thickTop="1" thickBot="1" x14ac:dyDescent="0.4">
      <c r="A22">
        <v>58800</v>
      </c>
      <c r="B22">
        <v>761040</v>
      </c>
      <c r="C22">
        <f t="shared" si="0"/>
        <v>54174.477524086855</v>
      </c>
      <c r="D22">
        <v>4626</v>
      </c>
      <c r="E22">
        <f t="shared" si="1"/>
        <v>21399876</v>
      </c>
      <c r="F22">
        <f t="shared" si="2"/>
        <v>197542322.25062495</v>
      </c>
      <c r="G22">
        <f t="shared" si="3"/>
        <v>88914574.904007927</v>
      </c>
      <c r="I22" s="1"/>
      <c r="J22" s="6" t="s">
        <v>28</v>
      </c>
      <c r="K22" s="1">
        <f>SUM(G2:G81)</f>
        <v>9355692490.8314629</v>
      </c>
    </row>
    <row r="23" spans="1:11" ht="15.5" thickTop="1" thickBot="1" x14ac:dyDescent="0.4">
      <c r="A23">
        <v>57440</v>
      </c>
      <c r="B23">
        <v>753466</v>
      </c>
      <c r="C23">
        <f t="shared" si="0"/>
        <v>53647.859687710588</v>
      </c>
      <c r="D23">
        <v>3792</v>
      </c>
      <c r="E23">
        <f t="shared" si="1"/>
        <v>14379264</v>
      </c>
      <c r="F23">
        <f t="shared" si="2"/>
        <v>161162390.25062495</v>
      </c>
      <c r="G23">
        <f t="shared" si="3"/>
        <v>79260465.476702869</v>
      </c>
      <c r="I23" s="11" t="s">
        <v>31</v>
      </c>
      <c r="J23" s="6" t="s">
        <v>29</v>
      </c>
      <c r="K23" s="1">
        <f>(K22/K21)</f>
        <v>9355692490.8314629</v>
      </c>
    </row>
    <row r="24" spans="1:11" ht="15.5" thickTop="1" thickBot="1" x14ac:dyDescent="0.4">
      <c r="A24">
        <v>32752</v>
      </c>
      <c r="B24">
        <v>502712</v>
      </c>
      <c r="C24">
        <f t="shared" si="0"/>
        <v>36213.012982839398</v>
      </c>
      <c r="D24">
        <v>-3461</v>
      </c>
      <c r="E24">
        <f t="shared" si="1"/>
        <v>11978521</v>
      </c>
      <c r="F24">
        <f t="shared" si="2"/>
        <v>143832648.65062502</v>
      </c>
      <c r="G24">
        <f t="shared" si="3"/>
        <v>72795229.060972944</v>
      </c>
      <c r="I24" s="12"/>
      <c r="J24" s="6" t="s">
        <v>30</v>
      </c>
      <c r="K24" s="1">
        <f>K13/(K4-K21-1)</f>
        <v>8631718.9754997604</v>
      </c>
    </row>
    <row r="25" spans="1:11" ht="15.5" thickTop="1" thickBot="1" x14ac:dyDescent="0.4">
      <c r="A25">
        <v>43424</v>
      </c>
      <c r="B25">
        <v>653856</v>
      </c>
      <c r="C25">
        <f t="shared" si="0"/>
        <v>46722.007736107749</v>
      </c>
      <c r="D25">
        <v>-3298</v>
      </c>
      <c r="E25">
        <f t="shared" si="1"/>
        <v>10876804</v>
      </c>
      <c r="F25">
        <f t="shared" si="2"/>
        <v>1745107.0506250039</v>
      </c>
      <c r="G25">
        <f t="shared" si="3"/>
        <v>3908460.7388680768</v>
      </c>
      <c r="I25" s="12"/>
      <c r="J25" s="6" t="s">
        <v>38</v>
      </c>
      <c r="K25" s="3">
        <f>K23/K24</f>
        <v>1083.8736197722176</v>
      </c>
    </row>
    <row r="26" spans="1:11" ht="15.5" thickTop="1" thickBot="1" x14ac:dyDescent="0.4">
      <c r="A26">
        <v>45968</v>
      </c>
      <c r="B26">
        <v>706748</v>
      </c>
      <c r="C26">
        <f t="shared" si="0"/>
        <v>50399.571850395245</v>
      </c>
      <c r="D26">
        <v>-4432</v>
      </c>
      <c r="E26">
        <f t="shared" si="1"/>
        <v>19642624</v>
      </c>
      <c r="F26">
        <f t="shared" si="2"/>
        <v>1495667.8506249965</v>
      </c>
      <c r="G26">
        <f t="shared" si="3"/>
        <v>31973900.083314765</v>
      </c>
      <c r="I26" s="13"/>
      <c r="J26" s="6" t="s">
        <v>32</v>
      </c>
      <c r="K26" s="5">
        <f>_xlfn.F.DIST.RT(K25, K21, K4-K21-1)</f>
        <v>1.6584175247222627E-47</v>
      </c>
    </row>
    <row r="27" spans="1:11" ht="15" thickTop="1" x14ac:dyDescent="0.35">
      <c r="A27">
        <v>38816</v>
      </c>
      <c r="B27">
        <v>532602</v>
      </c>
      <c r="C27">
        <f t="shared" si="0"/>
        <v>38291.255276117277</v>
      </c>
      <c r="D27">
        <v>525</v>
      </c>
      <c r="E27">
        <f t="shared" si="1"/>
        <v>275625</v>
      </c>
      <c r="F27">
        <f t="shared" si="2"/>
        <v>35153337.450625017</v>
      </c>
      <c r="G27">
        <f t="shared" si="3"/>
        <v>41651143.648905292</v>
      </c>
    </row>
    <row r="28" spans="1:11" x14ac:dyDescent="0.35">
      <c r="A28">
        <v>35168</v>
      </c>
      <c r="B28">
        <v>518070</v>
      </c>
      <c r="C28">
        <f t="shared" si="0"/>
        <v>37280.849889502555</v>
      </c>
      <c r="D28">
        <v>-2113</v>
      </c>
      <c r="E28">
        <f t="shared" si="1"/>
        <v>4464769</v>
      </c>
      <c r="F28">
        <f t="shared" si="2"/>
        <v>91719407.850625023</v>
      </c>
      <c r="G28">
        <f t="shared" si="3"/>
        <v>55713910.080169566</v>
      </c>
    </row>
    <row r="29" spans="1:11" x14ac:dyDescent="0.35">
      <c r="A29">
        <v>34496</v>
      </c>
      <c r="B29">
        <v>539378</v>
      </c>
      <c r="C29">
        <f t="shared" si="0"/>
        <v>38762.388423633194</v>
      </c>
      <c r="D29">
        <v>-4266</v>
      </c>
      <c r="E29">
        <f t="shared" si="1"/>
        <v>18198756</v>
      </c>
      <c r="F29">
        <f t="shared" si="2"/>
        <v>105042513.45062503</v>
      </c>
      <c r="G29">
        <f t="shared" si="3"/>
        <v>35791940.404881954</v>
      </c>
    </row>
    <row r="30" spans="1:11" x14ac:dyDescent="0.35">
      <c r="A30">
        <v>34208</v>
      </c>
      <c r="B30">
        <v>414120</v>
      </c>
      <c r="C30">
        <f t="shared" si="0"/>
        <v>30053.23910374695</v>
      </c>
      <c r="D30">
        <v>4155</v>
      </c>
      <c r="E30">
        <f t="shared" si="1"/>
        <v>17264025</v>
      </c>
      <c r="F30">
        <f t="shared" si="2"/>
        <v>111028895.85062502</v>
      </c>
      <c r="G30">
        <f t="shared" si="3"/>
        <v>215848572.82134008</v>
      </c>
    </row>
    <row r="31" spans="1:11" x14ac:dyDescent="0.35">
      <c r="A31">
        <v>44320</v>
      </c>
      <c r="B31">
        <v>653338</v>
      </c>
      <c r="C31">
        <f t="shared" si="0"/>
        <v>46685.991359128224</v>
      </c>
      <c r="D31">
        <v>-2366</v>
      </c>
      <c r="E31">
        <f t="shared" si="1"/>
        <v>5597956</v>
      </c>
      <c r="F31">
        <f t="shared" si="2"/>
        <v>180646.25062500124</v>
      </c>
      <c r="G31">
        <f t="shared" si="3"/>
        <v>3767350.4072674676</v>
      </c>
    </row>
    <row r="32" spans="1:11" x14ac:dyDescent="0.35">
      <c r="A32">
        <v>36800</v>
      </c>
      <c r="B32">
        <v>472178</v>
      </c>
      <c r="C32">
        <f t="shared" si="0"/>
        <v>34089.993572235631</v>
      </c>
      <c r="D32">
        <v>2710</v>
      </c>
      <c r="E32">
        <f t="shared" si="1"/>
        <v>7344100</v>
      </c>
      <c r="F32">
        <f t="shared" si="2"/>
        <v>63123422.250625022</v>
      </c>
      <c r="G32">
        <f t="shared" si="3"/>
        <v>113529694.72664644</v>
      </c>
    </row>
    <row r="33" spans="1:12" x14ac:dyDescent="0.35">
      <c r="A33">
        <v>47936</v>
      </c>
      <c r="B33">
        <v>620088</v>
      </c>
      <c r="C33">
        <f t="shared" si="0"/>
        <v>44374.129323280475</v>
      </c>
      <c r="D33">
        <v>3562</v>
      </c>
      <c r="E33">
        <f t="shared" si="1"/>
        <v>12687844</v>
      </c>
      <c r="F33">
        <f t="shared" si="2"/>
        <v>10182321.450624991</v>
      </c>
      <c r="G33">
        <f t="shared" si="3"/>
        <v>137563.60300923575</v>
      </c>
    </row>
    <row r="34" spans="1:12" x14ac:dyDescent="0.35">
      <c r="A34">
        <v>46000</v>
      </c>
      <c r="B34">
        <v>686602</v>
      </c>
      <c r="C34">
        <f t="shared" si="0"/>
        <v>48998.826810570012</v>
      </c>
      <c r="D34">
        <v>-2999</v>
      </c>
      <c r="E34">
        <f t="shared" si="1"/>
        <v>8994001</v>
      </c>
      <c r="F34">
        <f t="shared" si="2"/>
        <v>1574962.2506249964</v>
      </c>
      <c r="G34">
        <f t="shared" si="3"/>
        <v>18094829.843608696</v>
      </c>
    </row>
    <row r="35" spans="1:12" x14ac:dyDescent="0.35">
      <c r="A35">
        <v>32752</v>
      </c>
      <c r="B35">
        <v>524790</v>
      </c>
      <c r="C35">
        <f t="shared" si="0"/>
        <v>37748.08937464231</v>
      </c>
      <c r="D35">
        <v>-4996</v>
      </c>
      <c r="E35">
        <f t="shared" si="1"/>
        <v>24960016</v>
      </c>
      <c r="F35">
        <f t="shared" si="2"/>
        <v>143832648.65062502</v>
      </c>
      <c r="G35">
        <f t="shared" si="3"/>
        <v>48957108.14539963</v>
      </c>
    </row>
    <row r="36" spans="1:12" x14ac:dyDescent="0.35">
      <c r="A36">
        <v>35520</v>
      </c>
      <c r="B36">
        <v>550018</v>
      </c>
      <c r="C36">
        <f t="shared" si="0"/>
        <v>39502.184275104475</v>
      </c>
      <c r="D36">
        <v>-3982</v>
      </c>
      <c r="E36">
        <f t="shared" si="1"/>
        <v>15856324</v>
      </c>
      <c r="F36">
        <f t="shared" si="2"/>
        <v>85101086.250625029</v>
      </c>
      <c r="G36">
        <f t="shared" si="3"/>
        <v>27487378.866623048</v>
      </c>
    </row>
    <row r="37" spans="1:12" x14ac:dyDescent="0.35">
      <c r="A37">
        <v>43200</v>
      </c>
      <c r="B37">
        <v>563500</v>
      </c>
      <c r="C37">
        <f t="shared" si="0"/>
        <v>40439.583492166108</v>
      </c>
      <c r="D37">
        <v>2760</v>
      </c>
      <c r="E37">
        <f t="shared" si="1"/>
        <v>7617600</v>
      </c>
      <c r="F37">
        <f t="shared" si="2"/>
        <v>2387102.2506250045</v>
      </c>
      <c r="G37">
        <f t="shared" si="3"/>
        <v>18536826.577378988</v>
      </c>
    </row>
    <row r="38" spans="1:12" x14ac:dyDescent="0.35">
      <c r="A38">
        <v>46352</v>
      </c>
      <c r="B38">
        <v>641186</v>
      </c>
      <c r="C38">
        <f t="shared" si="0"/>
        <v>45841.066623500497</v>
      </c>
      <c r="D38">
        <v>511</v>
      </c>
      <c r="E38">
        <f t="shared" si="1"/>
        <v>261121</v>
      </c>
      <c r="F38">
        <f t="shared" si="2"/>
        <v>2582368.6506249951</v>
      </c>
      <c r="G38">
        <f t="shared" si="3"/>
        <v>1201307.2404456029</v>
      </c>
    </row>
    <row r="39" spans="1:12" x14ac:dyDescent="0.35">
      <c r="A39">
        <v>42880</v>
      </c>
      <c r="B39">
        <v>571746</v>
      </c>
      <c r="C39">
        <f t="shared" si="0"/>
        <v>41012.925277056354</v>
      </c>
      <c r="D39">
        <v>1867</v>
      </c>
      <c r="E39">
        <f t="shared" si="1"/>
        <v>3485689</v>
      </c>
      <c r="F39">
        <f t="shared" si="2"/>
        <v>3478318.2506250055</v>
      </c>
      <c r="G39">
        <f t="shared" si="3"/>
        <v>13928568.341996048</v>
      </c>
    </row>
    <row r="40" spans="1:12" x14ac:dyDescent="0.35">
      <c r="A40">
        <v>36304</v>
      </c>
      <c r="B40">
        <v>465472</v>
      </c>
      <c r="C40">
        <f t="shared" si="0"/>
        <v>33623.727502689915</v>
      </c>
      <c r="D40">
        <v>2680</v>
      </c>
      <c r="E40">
        <f t="shared" si="1"/>
        <v>7182400</v>
      </c>
      <c r="F40">
        <f t="shared" si="2"/>
        <v>71250903.050625026</v>
      </c>
      <c r="G40">
        <f t="shared" si="3"/>
        <v>123683258.02367559</v>
      </c>
    </row>
    <row r="41" spans="1:12" x14ac:dyDescent="0.35">
      <c r="A41">
        <v>37600</v>
      </c>
      <c r="B41">
        <v>595112</v>
      </c>
      <c r="C41">
        <f t="shared" si="0"/>
        <v>42637.555903511049</v>
      </c>
      <c r="D41">
        <v>-5038</v>
      </c>
      <c r="E41">
        <f t="shared" si="1"/>
        <v>25381444</v>
      </c>
      <c r="F41">
        <f t="shared" si="2"/>
        <v>51051382.250625022</v>
      </c>
      <c r="G41">
        <f t="shared" si="3"/>
        <v>4441425.9926559608</v>
      </c>
    </row>
    <row r="42" spans="1:12" x14ac:dyDescent="0.35">
      <c r="A42">
        <v>46960</v>
      </c>
      <c r="B42">
        <v>672280</v>
      </c>
      <c r="C42">
        <f t="shared" si="0"/>
        <v>48003.022657865913</v>
      </c>
      <c r="D42">
        <v>-1043</v>
      </c>
      <c r="E42">
        <f t="shared" si="1"/>
        <v>1087849</v>
      </c>
      <c r="F42">
        <f t="shared" si="2"/>
        <v>4906114.2506249938</v>
      </c>
      <c r="G42">
        <f t="shared" si="3"/>
        <v>10614548.738659766</v>
      </c>
    </row>
    <row r="43" spans="1:12" x14ac:dyDescent="0.35">
      <c r="A43">
        <v>45376</v>
      </c>
      <c r="B43">
        <v>574840</v>
      </c>
      <c r="C43">
        <f t="shared" si="0"/>
        <v>41228.050123339446</v>
      </c>
      <c r="D43">
        <v>4148</v>
      </c>
      <c r="E43">
        <f t="shared" si="1"/>
        <v>17205904</v>
      </c>
      <c r="F43">
        <f t="shared" si="2"/>
        <v>398129.45062499814</v>
      </c>
      <c r="G43">
        <f t="shared" si="3"/>
        <v>12369112.283061529</v>
      </c>
    </row>
    <row r="44" spans="1:12" x14ac:dyDescent="0.35">
      <c r="A44">
        <v>30432</v>
      </c>
      <c r="B44">
        <v>373954</v>
      </c>
      <c r="C44">
        <f t="shared" si="0"/>
        <v>27260.509764442868</v>
      </c>
      <c r="D44">
        <v>3171</v>
      </c>
      <c r="E44">
        <f t="shared" si="1"/>
        <v>10055241</v>
      </c>
      <c r="F44">
        <f t="shared" si="2"/>
        <v>204862684.65062505</v>
      </c>
      <c r="G44">
        <f t="shared" si="3"/>
        <v>305708273.02242953</v>
      </c>
    </row>
    <row r="45" spans="1:12" x14ac:dyDescent="0.35">
      <c r="A45">
        <v>28896</v>
      </c>
      <c r="B45">
        <v>365680</v>
      </c>
      <c r="C45">
        <f t="shared" si="0"/>
        <v>26685.221148364544</v>
      </c>
      <c r="D45">
        <v>2211</v>
      </c>
      <c r="E45">
        <f t="shared" si="1"/>
        <v>4888521</v>
      </c>
      <c r="F45">
        <f t="shared" si="2"/>
        <v>251191593.45062503</v>
      </c>
      <c r="G45">
        <f t="shared" si="3"/>
        <v>326156515.15954691</v>
      </c>
    </row>
    <row r="46" spans="1:12" x14ac:dyDescent="0.35">
      <c r="A46">
        <v>32272</v>
      </c>
      <c r="B46">
        <v>416374</v>
      </c>
      <c r="C46">
        <f t="shared" si="0"/>
        <v>30209.959014387579</v>
      </c>
      <c r="D46">
        <v>2062</v>
      </c>
      <c r="E46">
        <f t="shared" si="1"/>
        <v>4251844</v>
      </c>
      <c r="F46">
        <f t="shared" si="2"/>
        <v>155576352.65062505</v>
      </c>
      <c r="G46">
        <f t="shared" si="3"/>
        <v>211268143.2061072</v>
      </c>
    </row>
    <row r="47" spans="1:12" x14ac:dyDescent="0.35">
      <c r="A47">
        <v>37936</v>
      </c>
      <c r="B47">
        <v>511546</v>
      </c>
      <c r="C47">
        <f t="shared" si="0"/>
        <v>36827.238222679371</v>
      </c>
      <c r="D47">
        <v>1109</v>
      </c>
      <c r="E47">
        <f t="shared" si="1"/>
        <v>1229881</v>
      </c>
      <c r="F47">
        <f t="shared" si="2"/>
        <v>46362821.450625017</v>
      </c>
      <c r="G47">
        <f t="shared" si="3"/>
        <v>62691347.451113418</v>
      </c>
      <c r="I47" t="s">
        <v>33</v>
      </c>
    </row>
    <row r="48" spans="1:12" x14ac:dyDescent="0.35">
      <c r="A48">
        <v>33408</v>
      </c>
      <c r="B48">
        <v>486962</v>
      </c>
      <c r="C48">
        <f t="shared" si="0"/>
        <v>35117.920439543101</v>
      </c>
      <c r="D48">
        <v>-1710</v>
      </c>
      <c r="E48">
        <f t="shared" si="1"/>
        <v>2924100</v>
      </c>
      <c r="F48">
        <f t="shared" si="2"/>
        <v>128528135.85062504</v>
      </c>
      <c r="G48">
        <f t="shared" si="3"/>
        <v>92681142.217970058</v>
      </c>
      <c r="J48" s="9" t="s">
        <v>34</v>
      </c>
      <c r="K48" s="9"/>
      <c r="L48" s="10"/>
    </row>
    <row r="49" spans="1:7" x14ac:dyDescent="0.35">
      <c r="A49">
        <v>43088</v>
      </c>
      <c r="B49">
        <v>658714</v>
      </c>
      <c r="C49">
        <f t="shared" si="0"/>
        <v>47059.782947240026</v>
      </c>
      <c r="D49">
        <v>-3972</v>
      </c>
      <c r="E49">
        <f t="shared" si="1"/>
        <v>15776784</v>
      </c>
      <c r="F49">
        <f t="shared" si="2"/>
        <v>2745731.8506250046</v>
      </c>
      <c r="G49">
        <f t="shared" si="3"/>
        <v>5358104.3543108534</v>
      </c>
    </row>
    <row r="50" spans="1:7" x14ac:dyDescent="0.35">
      <c r="A50">
        <v>40272</v>
      </c>
      <c r="B50">
        <v>631288</v>
      </c>
      <c r="C50">
        <f t="shared" si="0"/>
        <v>45152.861798513397</v>
      </c>
      <c r="D50">
        <v>-4881</v>
      </c>
      <c r="E50">
        <f t="shared" si="1"/>
        <v>23824161</v>
      </c>
      <c r="F50">
        <f t="shared" si="2"/>
        <v>20007952.650625013</v>
      </c>
      <c r="G50">
        <f t="shared" si="3"/>
        <v>166330.85422165593</v>
      </c>
    </row>
    <row r="51" spans="1:7" x14ac:dyDescent="0.35">
      <c r="A51">
        <v>40464</v>
      </c>
      <c r="B51">
        <v>573258</v>
      </c>
      <c r="C51">
        <f t="shared" si="0"/>
        <v>41118.0541612128</v>
      </c>
      <c r="D51">
        <v>-654</v>
      </c>
      <c r="E51">
        <f t="shared" si="1"/>
        <v>427716</v>
      </c>
      <c r="F51">
        <f t="shared" si="2"/>
        <v>18327175.050625011</v>
      </c>
      <c r="G51">
        <f t="shared" si="3"/>
        <v>13154917.465412736</v>
      </c>
    </row>
    <row r="52" spans="1:7" x14ac:dyDescent="0.35">
      <c r="A52">
        <v>43728</v>
      </c>
      <c r="B52">
        <v>590492</v>
      </c>
      <c r="C52">
        <f t="shared" si="0"/>
        <v>42316.328757477466</v>
      </c>
      <c r="D52">
        <v>1412</v>
      </c>
      <c r="E52">
        <f t="shared" si="1"/>
        <v>1993744</v>
      </c>
      <c r="F52">
        <f t="shared" si="2"/>
        <v>1034339.850625003</v>
      </c>
      <c r="G52">
        <f t="shared" si="3"/>
        <v>5898565.4384430833</v>
      </c>
    </row>
    <row r="53" spans="1:7" x14ac:dyDescent="0.35">
      <c r="A53">
        <v>47040</v>
      </c>
      <c r="B53">
        <v>694568</v>
      </c>
      <c r="C53">
        <f t="shared" si="0"/>
        <v>49552.700283579434</v>
      </c>
      <c r="D53">
        <v>-2513</v>
      </c>
      <c r="E53">
        <f t="shared" si="1"/>
        <v>6315169</v>
      </c>
      <c r="F53">
        <f t="shared" si="2"/>
        <v>5266910.2506249929</v>
      </c>
      <c r="G53">
        <f t="shared" si="3"/>
        <v>23113741.632340576</v>
      </c>
    </row>
    <row r="54" spans="1:7" x14ac:dyDescent="0.35">
      <c r="A54">
        <v>34512</v>
      </c>
      <c r="B54">
        <v>493444</v>
      </c>
      <c r="C54">
        <f t="shared" si="0"/>
        <v>35568.611859584154</v>
      </c>
      <c r="D54">
        <v>-1057</v>
      </c>
      <c r="E54">
        <f t="shared" si="1"/>
        <v>1117249</v>
      </c>
      <c r="F54">
        <f t="shared" si="2"/>
        <v>104714800.65062504</v>
      </c>
      <c r="G54">
        <f t="shared" si="3"/>
        <v>84206558.123596624</v>
      </c>
    </row>
    <row r="55" spans="1:7" x14ac:dyDescent="0.35">
      <c r="A55">
        <v>57600</v>
      </c>
      <c r="B55">
        <v>781718</v>
      </c>
      <c r="C55">
        <f t="shared" si="0"/>
        <v>55612.212356485645</v>
      </c>
      <c r="D55">
        <v>1988</v>
      </c>
      <c r="E55">
        <f t="shared" si="1"/>
        <v>3952144</v>
      </c>
      <c r="F55">
        <f t="shared" si="2"/>
        <v>165250382.25062495</v>
      </c>
      <c r="G55">
        <f t="shared" si="3"/>
        <v>118095761.04096143</v>
      </c>
    </row>
    <row r="56" spans="1:7" x14ac:dyDescent="0.35">
      <c r="A56">
        <v>36064</v>
      </c>
      <c r="B56">
        <v>526162</v>
      </c>
      <c r="C56">
        <f t="shared" si="0"/>
        <v>37843.48410285834</v>
      </c>
      <c r="D56">
        <v>-1779</v>
      </c>
      <c r="E56">
        <f t="shared" si="1"/>
        <v>3164841</v>
      </c>
      <c r="F56">
        <f t="shared" si="2"/>
        <v>75360195.050625026</v>
      </c>
      <c r="G56">
        <f t="shared" si="3"/>
        <v>47631266.754918933</v>
      </c>
    </row>
    <row r="57" spans="1:7" x14ac:dyDescent="0.35">
      <c r="A57">
        <v>49392</v>
      </c>
      <c r="B57">
        <v>707070</v>
      </c>
      <c r="C57">
        <f t="shared" si="0"/>
        <v>50421.960409058185</v>
      </c>
      <c r="D57">
        <v>-1030</v>
      </c>
      <c r="E57">
        <f t="shared" si="1"/>
        <v>1060900</v>
      </c>
      <c r="F57">
        <f t="shared" si="2"/>
        <v>21594376.650624987</v>
      </c>
      <c r="G57">
        <f t="shared" si="3"/>
        <v>32227595.638618607</v>
      </c>
    </row>
    <row r="58" spans="1:7" x14ac:dyDescent="0.35">
      <c r="A58">
        <v>42378</v>
      </c>
      <c r="B58">
        <v>545510</v>
      </c>
      <c r="C58">
        <f t="shared" si="0"/>
        <v>39188.744453823223</v>
      </c>
      <c r="D58">
        <v>3189</v>
      </c>
      <c r="E58">
        <f t="shared" si="1"/>
        <v>10169721</v>
      </c>
      <c r="F58">
        <f t="shared" si="2"/>
        <v>5602807.3506250065</v>
      </c>
      <c r="G58">
        <f t="shared" si="3"/>
        <v>30872253.507822521</v>
      </c>
    </row>
    <row r="59" spans="1:7" x14ac:dyDescent="0.35">
      <c r="A59">
        <v>38584</v>
      </c>
      <c r="B59">
        <v>555170</v>
      </c>
      <c r="C59">
        <f t="shared" si="0"/>
        <v>39860.401213711622</v>
      </c>
      <c r="D59">
        <v>-1276</v>
      </c>
      <c r="E59">
        <f t="shared" si="1"/>
        <v>1628176</v>
      </c>
      <c r="F59">
        <f t="shared" si="2"/>
        <v>37958229.050625019</v>
      </c>
      <c r="G59">
        <f t="shared" si="3"/>
        <v>23859549.53357422</v>
      </c>
    </row>
    <row r="60" spans="1:7" x14ac:dyDescent="0.35">
      <c r="A60">
        <v>28700</v>
      </c>
      <c r="B60">
        <v>405916</v>
      </c>
      <c r="C60">
        <f t="shared" si="0"/>
        <v>29482.817565638834</v>
      </c>
      <c r="D60">
        <v>-783</v>
      </c>
      <c r="E60">
        <f t="shared" si="1"/>
        <v>613089</v>
      </c>
      <c r="F60">
        <f t="shared" si="2"/>
        <v>257442827.25062504</v>
      </c>
      <c r="G60">
        <f t="shared" si="3"/>
        <v>232934975.76946929</v>
      </c>
    </row>
    <row r="61" spans="1:7" x14ac:dyDescent="0.35">
      <c r="A61">
        <v>55160</v>
      </c>
      <c r="B61">
        <v>738794</v>
      </c>
      <c r="C61">
        <f t="shared" si="0"/>
        <v>52627.72014515545</v>
      </c>
      <c r="D61">
        <v>2532</v>
      </c>
      <c r="E61">
        <f t="shared" si="1"/>
        <v>6411024</v>
      </c>
      <c r="F61">
        <f t="shared" si="2"/>
        <v>108471704.25062497</v>
      </c>
      <c r="G61">
        <f t="shared" si="3"/>
        <v>62136882.751457281</v>
      </c>
    </row>
    <row r="62" spans="1:7" x14ac:dyDescent="0.35">
      <c r="A62">
        <v>52472</v>
      </c>
      <c r="B62">
        <v>666778</v>
      </c>
      <c r="C62">
        <f t="shared" si="0"/>
        <v>47620.470329407734</v>
      </c>
      <c r="D62">
        <v>4852</v>
      </c>
      <c r="E62">
        <f t="shared" si="1"/>
        <v>23541904</v>
      </c>
      <c r="F62">
        <f t="shared" si="2"/>
        <v>59706142.650624976</v>
      </c>
      <c r="G62">
        <f t="shared" si="3"/>
        <v>8268185.8424127409</v>
      </c>
    </row>
    <row r="63" spans="1:7" x14ac:dyDescent="0.35">
      <c r="A63">
        <v>54474</v>
      </c>
      <c r="B63">
        <v>715498</v>
      </c>
      <c r="C63">
        <f t="shared" si="0"/>
        <v>51007.956596670963</v>
      </c>
      <c r="D63">
        <v>3466</v>
      </c>
      <c r="E63">
        <f t="shared" si="1"/>
        <v>12013156</v>
      </c>
      <c r="F63">
        <f t="shared" si="2"/>
        <v>94652954.550624967</v>
      </c>
      <c r="G63">
        <f t="shared" si="3"/>
        <v>39224312.184579484</v>
      </c>
    </row>
    <row r="64" spans="1:7" x14ac:dyDescent="0.35">
      <c r="A64">
        <v>54222</v>
      </c>
      <c r="B64">
        <v>754418</v>
      </c>
      <c r="C64">
        <f t="shared" si="0"/>
        <v>53714.051948105385</v>
      </c>
      <c r="D64">
        <v>508</v>
      </c>
      <c r="E64">
        <f t="shared" si="1"/>
        <v>258064</v>
      </c>
      <c r="F64">
        <f t="shared" si="2"/>
        <v>89813055.150624976</v>
      </c>
      <c r="G64">
        <f t="shared" si="3"/>
        <v>80443444.39584057</v>
      </c>
    </row>
    <row r="65" spans="1:7" x14ac:dyDescent="0.35">
      <c r="A65">
        <v>73444</v>
      </c>
      <c r="B65">
        <v>1012130</v>
      </c>
      <c r="C65">
        <f t="shared" si="0"/>
        <v>71632.686203215024</v>
      </c>
      <c r="D65">
        <v>1811</v>
      </c>
      <c r="E65">
        <f t="shared" si="1"/>
        <v>3279721</v>
      </c>
      <c r="F65">
        <f t="shared" si="2"/>
        <v>823631166.05062497</v>
      </c>
      <c r="G65">
        <f t="shared" si="3"/>
        <v>722946324.97887433</v>
      </c>
    </row>
    <row r="66" spans="1:7" x14ac:dyDescent="0.35">
      <c r="A66">
        <v>67130</v>
      </c>
      <c r="B66">
        <v>1003002</v>
      </c>
      <c r="C66">
        <f t="shared" si="0"/>
        <v>70998.019235900196</v>
      </c>
      <c r="D66">
        <v>-3868</v>
      </c>
      <c r="E66">
        <f t="shared" si="1"/>
        <v>14961424</v>
      </c>
      <c r="F66">
        <f t="shared" si="2"/>
        <v>501087105.75062495</v>
      </c>
      <c r="G66">
        <f t="shared" si="3"/>
        <v>689219706.35020888</v>
      </c>
    </row>
    <row r="67" spans="1:7" x14ac:dyDescent="0.35">
      <c r="A67">
        <v>39984</v>
      </c>
      <c r="B67">
        <v>589526</v>
      </c>
      <c r="C67">
        <f t="shared" ref="C67:C81" si="4">$K$12+$K$11*B67</f>
        <v>42249.163081488623</v>
      </c>
      <c r="D67">
        <v>-2265</v>
      </c>
      <c r="E67">
        <f t="shared" ref="E67:E81" si="5">D67^2</f>
        <v>5130225</v>
      </c>
      <c r="F67">
        <f t="shared" ref="F67:F81" si="6">(A67-$K$6)^2</f>
        <v>22667359.050625015</v>
      </c>
      <c r="G67">
        <f t="shared" ref="G67:G81" si="7">(C67-$K$6)^2</f>
        <v>6229326.716275299</v>
      </c>
    </row>
    <row r="68" spans="1:7" x14ac:dyDescent="0.35">
      <c r="A68">
        <v>41972</v>
      </c>
      <c r="B68">
        <v>550872</v>
      </c>
      <c r="C68">
        <f t="shared" si="4"/>
        <v>39561.562626340987</v>
      </c>
      <c r="D68">
        <v>2410</v>
      </c>
      <c r="E68">
        <f t="shared" si="5"/>
        <v>5808100</v>
      </c>
      <c r="F68">
        <f t="shared" si="6"/>
        <v>7689667.6506250082</v>
      </c>
      <c r="G68">
        <f t="shared" si="7"/>
        <v>26868282.179138746</v>
      </c>
    </row>
    <row r="69" spans="1:7" x14ac:dyDescent="0.35">
      <c r="A69">
        <v>43722</v>
      </c>
      <c r="B69">
        <v>652680</v>
      </c>
      <c r="C69">
        <f t="shared" si="4"/>
        <v>46640.24082620829</v>
      </c>
      <c r="D69">
        <v>-2918</v>
      </c>
      <c r="E69">
        <f t="shared" si="5"/>
        <v>8514724</v>
      </c>
      <c r="F69">
        <f t="shared" si="6"/>
        <v>1046580.1506250029</v>
      </c>
      <c r="G69">
        <f t="shared" si="7"/>
        <v>3591843.0279103657</v>
      </c>
    </row>
    <row r="70" spans="1:7" x14ac:dyDescent="0.35">
      <c r="A70">
        <v>76972</v>
      </c>
      <c r="B70">
        <v>1041796</v>
      </c>
      <c r="C70">
        <f t="shared" si="4"/>
        <v>73695.353846988248</v>
      </c>
      <c r="D70">
        <v>3277</v>
      </c>
      <c r="E70">
        <f t="shared" si="5"/>
        <v>10738729</v>
      </c>
      <c r="F70">
        <f t="shared" si="6"/>
        <v>1038577917.6506249</v>
      </c>
      <c r="G70">
        <f t="shared" si="7"/>
        <v>838121540.34875977</v>
      </c>
    </row>
    <row r="71" spans="1:7" x14ac:dyDescent="0.35">
      <c r="A71">
        <v>58156</v>
      </c>
      <c r="B71">
        <v>881818</v>
      </c>
      <c r="C71">
        <f t="shared" si="4"/>
        <v>62572.133853879925</v>
      </c>
      <c r="D71">
        <v>-4416</v>
      </c>
      <c r="E71">
        <f t="shared" si="5"/>
        <v>19501056</v>
      </c>
      <c r="F71">
        <f t="shared" si="6"/>
        <v>179854250.45062497</v>
      </c>
      <c r="G71">
        <f t="shared" si="7"/>
        <v>317805810.08808392</v>
      </c>
    </row>
    <row r="72" spans="1:7" x14ac:dyDescent="0.35">
      <c r="A72">
        <v>52304</v>
      </c>
      <c r="B72">
        <v>679938</v>
      </c>
      <c r="C72">
        <f t="shared" si="4"/>
        <v>48535.480987806426</v>
      </c>
      <c r="D72">
        <v>3769</v>
      </c>
      <c r="E72">
        <f t="shared" si="5"/>
        <v>14205361</v>
      </c>
      <c r="F72">
        <f t="shared" si="6"/>
        <v>57138103.050624982</v>
      </c>
      <c r="G72">
        <f t="shared" si="7"/>
        <v>14367556.595497578</v>
      </c>
    </row>
    <row r="73" spans="1:7" x14ac:dyDescent="0.35">
      <c r="A73">
        <v>76524</v>
      </c>
      <c r="B73">
        <v>1024450</v>
      </c>
      <c r="C73">
        <f t="shared" si="4"/>
        <v>72489.291925971251</v>
      </c>
      <c r="D73">
        <v>4035</v>
      </c>
      <c r="E73">
        <f t="shared" si="5"/>
        <v>16281225</v>
      </c>
      <c r="F73">
        <f t="shared" si="6"/>
        <v>1009903252.050625</v>
      </c>
      <c r="G73">
        <f t="shared" si="7"/>
        <v>769744347.25954211</v>
      </c>
    </row>
    <row r="74" spans="1:7" x14ac:dyDescent="0.35">
      <c r="A74">
        <v>60620</v>
      </c>
      <c r="B74">
        <v>844578</v>
      </c>
      <c r="C74">
        <f t="shared" si="4"/>
        <v>59982.848373730449</v>
      </c>
      <c r="D74">
        <v>637</v>
      </c>
      <c r="E74">
        <f t="shared" si="5"/>
        <v>405769</v>
      </c>
      <c r="F74">
        <f t="shared" si="6"/>
        <v>252014831.25062495</v>
      </c>
      <c r="G74">
        <f t="shared" si="7"/>
        <v>232191261.16900596</v>
      </c>
    </row>
    <row r="75" spans="1:7" x14ac:dyDescent="0.35">
      <c r="A75">
        <v>32018</v>
      </c>
      <c r="B75">
        <v>445424</v>
      </c>
      <c r="C75">
        <f t="shared" si="4"/>
        <v>32229.796372022982</v>
      </c>
      <c r="D75">
        <v>-212</v>
      </c>
      <c r="E75">
        <f t="shared" si="5"/>
        <v>44944</v>
      </c>
      <c r="F75">
        <f t="shared" si="6"/>
        <v>161977165.35062504</v>
      </c>
      <c r="G75">
        <f t="shared" si="7"/>
        <v>156630947.61053556</v>
      </c>
    </row>
    <row r="76" spans="1:7" x14ac:dyDescent="0.35">
      <c r="A76">
        <v>51814</v>
      </c>
      <c r="B76">
        <v>669144</v>
      </c>
      <c r="C76">
        <f t="shared" si="4"/>
        <v>47784.977564800691</v>
      </c>
      <c r="D76">
        <v>4029</v>
      </c>
      <c r="E76">
        <f t="shared" si="5"/>
        <v>16232841</v>
      </c>
      <c r="F76">
        <f t="shared" si="6"/>
        <v>49970407.550624982</v>
      </c>
      <c r="G76">
        <f t="shared" si="7"/>
        <v>9241311.596238289</v>
      </c>
    </row>
    <row r="77" spans="1:7" x14ac:dyDescent="0.35">
      <c r="A77">
        <v>66934</v>
      </c>
      <c r="B77">
        <v>927696</v>
      </c>
      <c r="C77">
        <f t="shared" si="4"/>
        <v>65762.016755552802</v>
      </c>
      <c r="D77">
        <v>1172</v>
      </c>
      <c r="E77">
        <f t="shared" si="5"/>
        <v>1373584</v>
      </c>
      <c r="F77">
        <f t="shared" si="6"/>
        <v>492350611.55062491</v>
      </c>
      <c r="G77">
        <f t="shared" si="7"/>
        <v>441713942.45297438</v>
      </c>
    </row>
    <row r="78" spans="1:7" x14ac:dyDescent="0.35">
      <c r="A78">
        <v>81228</v>
      </c>
      <c r="B78">
        <v>1108254</v>
      </c>
      <c r="C78">
        <f t="shared" si="4"/>
        <v>78316.157671901616</v>
      </c>
      <c r="D78">
        <v>2912</v>
      </c>
      <c r="E78">
        <f t="shared" si="5"/>
        <v>8479744</v>
      </c>
      <c r="F78">
        <f t="shared" si="6"/>
        <v>1331007464.8506248</v>
      </c>
      <c r="G78">
        <f t="shared" si="7"/>
        <v>1127020948.8744199</v>
      </c>
    </row>
    <row r="79" spans="1:7" x14ac:dyDescent="0.35">
      <c r="A79">
        <v>43288</v>
      </c>
      <c r="B79">
        <v>638162</v>
      </c>
      <c r="C79">
        <f t="shared" si="4"/>
        <v>45630.808855187606</v>
      </c>
      <c r="D79">
        <v>-2343</v>
      </c>
      <c r="E79">
        <f t="shared" si="5"/>
        <v>5489649</v>
      </c>
      <c r="F79">
        <f t="shared" si="6"/>
        <v>2122921.8506250042</v>
      </c>
      <c r="G79">
        <f t="shared" si="7"/>
        <v>784613.03811101557</v>
      </c>
    </row>
    <row r="80" spans="1:7" x14ac:dyDescent="0.35">
      <c r="A80">
        <v>43834</v>
      </c>
      <c r="B80">
        <v>636636</v>
      </c>
      <c r="C80">
        <f t="shared" si="4"/>
        <v>45524.706555437122</v>
      </c>
      <c r="D80">
        <v>-1691</v>
      </c>
      <c r="E80">
        <f t="shared" si="5"/>
        <v>2859481</v>
      </c>
      <c r="F80">
        <f t="shared" si="6"/>
        <v>829966.55062500259</v>
      </c>
      <c r="G80">
        <f t="shared" si="7"/>
        <v>607903.32788884768</v>
      </c>
    </row>
    <row r="81" spans="1:10" x14ac:dyDescent="0.35">
      <c r="A81">
        <v>40852</v>
      </c>
      <c r="B81">
        <v>575008</v>
      </c>
      <c r="C81">
        <f t="shared" si="4"/>
        <v>41239.731110467939</v>
      </c>
      <c r="D81">
        <v>-388</v>
      </c>
      <c r="E81">
        <f t="shared" si="5"/>
        <v>150544</v>
      </c>
      <c r="F81">
        <f t="shared" si="6"/>
        <v>15155643.650625011</v>
      </c>
      <c r="G81">
        <f t="shared" si="7"/>
        <v>12287085.251990814</v>
      </c>
    </row>
    <row r="84" spans="1:10" x14ac:dyDescent="0.35">
      <c r="A84" s="7" t="s">
        <v>35</v>
      </c>
      <c r="B84" s="1">
        <v>550000</v>
      </c>
      <c r="C84" s="8">
        <f t="shared" ref="C84:C85" si="8">$K$12+$K$11*B84</f>
        <v>39500.932740769276</v>
      </c>
      <c r="D84" s="14" t="s">
        <v>36</v>
      </c>
      <c r="E84" s="14"/>
      <c r="F84" s="14"/>
      <c r="G84" s="14"/>
      <c r="H84" s="14"/>
      <c r="I84" s="14"/>
      <c r="J84" s="14"/>
    </row>
    <row r="85" spans="1:10" x14ac:dyDescent="0.35">
      <c r="A85" s="7" t="s">
        <v>35</v>
      </c>
      <c r="B85" s="1">
        <v>600000</v>
      </c>
      <c r="C85" s="8">
        <f t="shared" si="8"/>
        <v>42977.417005201991</v>
      </c>
      <c r="D85" s="14"/>
      <c r="E85" s="14"/>
      <c r="F85" s="14"/>
      <c r="G85" s="14"/>
      <c r="H85" s="14"/>
      <c r="I85" s="14"/>
      <c r="J85" s="14"/>
    </row>
  </sheetData>
  <mergeCells count="7">
    <mergeCell ref="I23:I26"/>
    <mergeCell ref="D84:J85"/>
    <mergeCell ref="I2:I10"/>
    <mergeCell ref="I11:I12"/>
    <mergeCell ref="I13:I15"/>
    <mergeCell ref="I17:I18"/>
    <mergeCell ref="I19:I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E9BB-BFFA-4BAC-96A2-683063992942}">
  <dimension ref="A1:I104"/>
  <sheetViews>
    <sheetView topLeftCell="A2" workbookViewId="0">
      <selection activeCell="M13" sqref="M13"/>
    </sheetView>
  </sheetViews>
  <sheetFormatPr defaultRowHeight="14.5" x14ac:dyDescent="0.35"/>
  <sheetData>
    <row r="1" spans="1:9" x14ac:dyDescent="0.35">
      <c r="A1" t="s">
        <v>39</v>
      </c>
    </row>
    <row r="2" spans="1:9" ht="15" thickBot="1" x14ac:dyDescent="0.4"/>
    <row r="3" spans="1:9" x14ac:dyDescent="0.35">
      <c r="A3" s="23" t="s">
        <v>40</v>
      </c>
      <c r="B3" s="23"/>
    </row>
    <row r="4" spans="1:9" x14ac:dyDescent="0.35">
      <c r="A4" s="20" t="s">
        <v>41</v>
      </c>
      <c r="B4" s="20">
        <v>0.96585102839001336</v>
      </c>
    </row>
    <row r="5" spans="1:9" x14ac:dyDescent="0.35">
      <c r="A5" s="20" t="s">
        <v>42</v>
      </c>
      <c r="B5" s="20">
        <v>0.93286820904204648</v>
      </c>
    </row>
    <row r="6" spans="1:9" x14ac:dyDescent="0.35">
      <c r="A6" s="20" t="s">
        <v>43</v>
      </c>
      <c r="B6" s="20">
        <v>0.93200754505540606</v>
      </c>
    </row>
    <row r="7" spans="1:9" x14ac:dyDescent="0.35">
      <c r="A7" s="20" t="s">
        <v>44</v>
      </c>
      <c r="B7" s="20">
        <v>2937.9516087515926</v>
      </c>
    </row>
    <row r="8" spans="1:9" ht="15" thickBot="1" x14ac:dyDescent="0.4">
      <c r="A8" s="21" t="s">
        <v>45</v>
      </c>
      <c r="B8" s="21">
        <v>80</v>
      </c>
    </row>
    <row r="10" spans="1:9" ht="15" thickBot="1" x14ac:dyDescent="0.4">
      <c r="A10" t="s">
        <v>46</v>
      </c>
    </row>
    <row r="11" spans="1:9" x14ac:dyDescent="0.35">
      <c r="A11" s="22"/>
      <c r="B11" s="22" t="s">
        <v>51</v>
      </c>
      <c r="C11" s="22" t="s">
        <v>52</v>
      </c>
      <c r="D11" s="22" t="s">
        <v>53</v>
      </c>
      <c r="E11" s="22" t="s">
        <v>54</v>
      </c>
      <c r="F11" s="22" t="s">
        <v>55</v>
      </c>
    </row>
    <row r="12" spans="1:9" x14ac:dyDescent="0.35">
      <c r="A12" s="20" t="s">
        <v>47</v>
      </c>
      <c r="B12" s="20">
        <v>1</v>
      </c>
      <c r="C12" s="20">
        <v>9355692490.8314457</v>
      </c>
      <c r="D12" s="20">
        <v>9355692490.8314457</v>
      </c>
      <c r="E12" s="20">
        <v>1083.8936257615037</v>
      </c>
      <c r="F12" s="20">
        <v>1.6573032307995626E-47</v>
      </c>
    </row>
    <row r="13" spans="1:9" x14ac:dyDescent="0.35">
      <c r="A13" s="20" t="s">
        <v>48</v>
      </c>
      <c r="B13" s="20">
        <v>78</v>
      </c>
      <c r="C13" s="20">
        <v>673261653.11855352</v>
      </c>
      <c r="D13" s="20">
        <v>8631559.6553660706</v>
      </c>
      <c r="E13" s="20"/>
      <c r="F13" s="20"/>
    </row>
    <row r="14" spans="1:9" ht="15" thickBot="1" x14ac:dyDescent="0.4">
      <c r="A14" s="21" t="s">
        <v>49</v>
      </c>
      <c r="B14" s="21">
        <v>79</v>
      </c>
      <c r="C14" s="21">
        <v>10028954143.949999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56</v>
      </c>
      <c r="C16" s="22" t="s">
        <v>44</v>
      </c>
      <c r="D16" s="22" t="s">
        <v>57</v>
      </c>
      <c r="E16" s="22" t="s">
        <v>58</v>
      </c>
      <c r="F16" s="22" t="s">
        <v>59</v>
      </c>
      <c r="G16" s="22" t="s">
        <v>60</v>
      </c>
      <c r="H16" s="22" t="s">
        <v>61</v>
      </c>
      <c r="I16" s="22" t="s">
        <v>62</v>
      </c>
    </row>
    <row r="17" spans="1:9" x14ac:dyDescent="0.35">
      <c r="A17" s="20" t="s">
        <v>50</v>
      </c>
      <c r="B17" s="20">
        <v>1259.6058320095399</v>
      </c>
      <c r="C17" s="20">
        <v>1361.0708070413782</v>
      </c>
      <c r="D17" s="20">
        <v>0.92545209660884775</v>
      </c>
      <c r="E17" s="20">
        <v>0.35758525733911928</v>
      </c>
      <c r="F17" s="20">
        <v>-1450.0779946339517</v>
      </c>
      <c r="G17" s="20">
        <v>3969.2896586530314</v>
      </c>
      <c r="H17" s="20">
        <v>-1450.0779946339517</v>
      </c>
      <c r="I17" s="20">
        <v>3969.2896586530314</v>
      </c>
    </row>
    <row r="18" spans="1:9" ht="15" thickBot="1" x14ac:dyDescent="0.4">
      <c r="A18" s="21" t="s">
        <v>1</v>
      </c>
      <c r="B18" s="21">
        <v>6.9529685288654081E-2</v>
      </c>
      <c r="C18" s="21">
        <v>2.1119174203143238E-3</v>
      </c>
      <c r="D18" s="21">
        <v>32.922539782973971</v>
      </c>
      <c r="E18" s="21">
        <v>1.6573032307995626E-47</v>
      </c>
      <c r="F18" s="21">
        <v>6.5325180682848955E-2</v>
      </c>
      <c r="G18" s="21">
        <v>7.3734189894459207E-2</v>
      </c>
      <c r="H18" s="21">
        <v>6.5325180682848955E-2</v>
      </c>
      <c r="I18" s="21">
        <v>7.3734189894459207E-2</v>
      </c>
    </row>
    <row r="22" spans="1:9" x14ac:dyDescent="0.35">
      <c r="A22" t="s">
        <v>63</v>
      </c>
      <c r="F22" t="s">
        <v>68</v>
      </c>
    </row>
    <row r="23" spans="1:9" ht="15" thickBot="1" x14ac:dyDescent="0.4"/>
    <row r="24" spans="1:9" x14ac:dyDescent="0.35">
      <c r="A24" s="22" t="s">
        <v>64</v>
      </c>
      <c r="B24" s="22" t="s">
        <v>65</v>
      </c>
      <c r="C24" s="22" t="s">
        <v>66</v>
      </c>
      <c r="D24" s="22" t="s">
        <v>67</v>
      </c>
      <c r="F24" s="22" t="s">
        <v>69</v>
      </c>
      <c r="G24" s="22" t="s">
        <v>0</v>
      </c>
    </row>
    <row r="25" spans="1:9" x14ac:dyDescent="0.35">
      <c r="A25" s="20">
        <v>1</v>
      </c>
      <c r="B25" s="20">
        <v>37231.205694206459</v>
      </c>
      <c r="C25" s="20">
        <v>592.79430579354084</v>
      </c>
      <c r="D25" s="20">
        <v>0.20306058329816887</v>
      </c>
      <c r="F25" s="20">
        <v>0.625</v>
      </c>
      <c r="G25" s="20">
        <v>28700</v>
      </c>
    </row>
    <row r="26" spans="1:9" x14ac:dyDescent="0.35">
      <c r="A26" s="20">
        <v>2</v>
      </c>
      <c r="B26" s="20">
        <v>46181.762081414898</v>
      </c>
      <c r="C26" s="20">
        <v>-2245.7620814148977</v>
      </c>
      <c r="D26" s="20">
        <v>-0.7692816104071083</v>
      </c>
      <c r="F26" s="20">
        <v>1.875</v>
      </c>
      <c r="G26" s="20">
        <v>28896</v>
      </c>
    </row>
    <row r="27" spans="1:9" x14ac:dyDescent="0.35">
      <c r="A27" s="20">
        <v>3</v>
      </c>
      <c r="B27" s="20">
        <v>45642.489842316099</v>
      </c>
      <c r="C27" s="20">
        <v>-2746.4898423160994</v>
      </c>
      <c r="D27" s="20">
        <v>-0.9408049705481496</v>
      </c>
      <c r="F27" s="20">
        <v>3.125</v>
      </c>
      <c r="G27" s="20">
        <v>30432</v>
      </c>
    </row>
    <row r="28" spans="1:9" x14ac:dyDescent="0.35">
      <c r="A28" s="20">
        <v>4</v>
      </c>
      <c r="B28" s="20">
        <v>36475.835193230523</v>
      </c>
      <c r="C28" s="20">
        <v>-683.83519323052315</v>
      </c>
      <c r="D28" s="20">
        <v>-0.234246469407836</v>
      </c>
      <c r="F28" s="20">
        <v>4.375</v>
      </c>
      <c r="G28" s="20">
        <v>32018</v>
      </c>
    </row>
    <row r="29" spans="1:9" x14ac:dyDescent="0.35">
      <c r="A29" s="20">
        <v>5</v>
      </c>
      <c r="B29" s="20">
        <v>43648.93470571981</v>
      </c>
      <c r="C29" s="20">
        <v>-5024.9347057198102</v>
      </c>
      <c r="D29" s="20">
        <v>-1.7212820069396071</v>
      </c>
      <c r="F29" s="20">
        <v>5.625</v>
      </c>
      <c r="G29" s="20">
        <v>32272</v>
      </c>
    </row>
    <row r="30" spans="1:9" x14ac:dyDescent="0.35">
      <c r="A30" s="20">
        <v>6</v>
      </c>
      <c r="B30" s="20">
        <v>34361.576522973126</v>
      </c>
      <c r="C30" s="20">
        <v>1382.423477026874</v>
      </c>
      <c r="D30" s="20">
        <v>0.47354658245979814</v>
      </c>
      <c r="F30" s="20">
        <v>6.875</v>
      </c>
      <c r="G30" s="20">
        <v>32752</v>
      </c>
    </row>
    <row r="31" spans="1:9" x14ac:dyDescent="0.35">
      <c r="A31" s="20">
        <v>7</v>
      </c>
      <c r="B31" s="20">
        <v>45478.956022517188</v>
      </c>
      <c r="C31" s="20">
        <v>-4726.9560225171881</v>
      </c>
      <c r="D31" s="20">
        <v>-1.6192099650353815</v>
      </c>
      <c r="F31" s="20">
        <v>8.125</v>
      </c>
      <c r="G31" s="20">
        <v>32752</v>
      </c>
    </row>
    <row r="32" spans="1:9" x14ac:dyDescent="0.35">
      <c r="A32" s="20">
        <v>8</v>
      </c>
      <c r="B32" s="20">
        <v>35687.368562057185</v>
      </c>
      <c r="C32" s="20">
        <v>-1095.368562057185</v>
      </c>
      <c r="D32" s="20">
        <v>-0.37521645698006306</v>
      </c>
      <c r="F32" s="20">
        <v>9.375</v>
      </c>
      <c r="G32" s="20">
        <v>33408</v>
      </c>
    </row>
    <row r="33" spans="1:7" x14ac:dyDescent="0.35">
      <c r="A33" s="20">
        <v>9</v>
      </c>
      <c r="B33" s="20">
        <v>31143.464569073065</v>
      </c>
      <c r="C33" s="20">
        <v>3992.5354309269351</v>
      </c>
      <c r="D33" s="20">
        <v>1.3676355618115372</v>
      </c>
      <c r="F33" s="20">
        <v>10.625</v>
      </c>
      <c r="G33" s="20">
        <v>34208</v>
      </c>
    </row>
    <row r="34" spans="1:7" x14ac:dyDescent="0.35">
      <c r="A34" s="20">
        <v>10</v>
      </c>
      <c r="B34" s="20">
        <v>43903.969591358589</v>
      </c>
      <c r="C34" s="20">
        <v>-575.96959135858924</v>
      </c>
      <c r="D34" s="20">
        <v>-0.19729730876331483</v>
      </c>
      <c r="F34" s="20">
        <v>11.875</v>
      </c>
      <c r="G34" s="20">
        <v>34496</v>
      </c>
    </row>
    <row r="35" spans="1:7" x14ac:dyDescent="0.35">
      <c r="A35" s="20">
        <v>11</v>
      </c>
      <c r="B35" s="20">
        <v>35520.91449547615</v>
      </c>
      <c r="C35" s="20">
        <v>-560.91449547615048</v>
      </c>
      <c r="D35" s="20">
        <v>-0.1921402137615241</v>
      </c>
      <c r="F35" s="20">
        <v>13.125</v>
      </c>
      <c r="G35" s="20">
        <v>34512</v>
      </c>
    </row>
    <row r="36" spans="1:7" x14ac:dyDescent="0.35">
      <c r="A36" s="20">
        <v>12</v>
      </c>
      <c r="B36" s="20">
        <v>43027.895556721553</v>
      </c>
      <c r="C36" s="20">
        <v>1436.1044432784474</v>
      </c>
      <c r="D36" s="20">
        <v>0.49193489728084205</v>
      </c>
      <c r="F36" s="20">
        <v>14.375</v>
      </c>
      <c r="G36" s="20">
        <v>34592</v>
      </c>
    </row>
    <row r="37" spans="1:7" x14ac:dyDescent="0.35">
      <c r="A37" s="20">
        <v>13</v>
      </c>
      <c r="B37" s="20">
        <v>33031.890821512905</v>
      </c>
      <c r="C37" s="20">
        <v>3432.1091784870951</v>
      </c>
      <c r="D37" s="20">
        <v>1.175662594791042</v>
      </c>
      <c r="F37" s="20">
        <v>15.625</v>
      </c>
      <c r="G37" s="20">
        <v>34960</v>
      </c>
    </row>
    <row r="38" spans="1:7" x14ac:dyDescent="0.35">
      <c r="A38" s="20">
        <v>14</v>
      </c>
      <c r="B38" s="20">
        <v>42010.676260948545</v>
      </c>
      <c r="C38" s="20">
        <v>2453.323739051455</v>
      </c>
      <c r="D38" s="20">
        <v>0.8403814689214264</v>
      </c>
      <c r="F38" s="20">
        <v>16.875</v>
      </c>
      <c r="G38" s="20">
        <v>35136</v>
      </c>
    </row>
    <row r="39" spans="1:7" x14ac:dyDescent="0.35">
      <c r="A39" s="20">
        <v>15</v>
      </c>
      <c r="B39" s="20">
        <v>50264.267082823513</v>
      </c>
      <c r="C39" s="20">
        <v>1623.7329171764868</v>
      </c>
      <c r="D39" s="20">
        <v>0.55620668090075864</v>
      </c>
      <c r="F39" s="20">
        <v>18.125</v>
      </c>
      <c r="G39" s="20">
        <v>35168</v>
      </c>
    </row>
    <row r="40" spans="1:7" x14ac:dyDescent="0.35">
      <c r="A40" s="20">
        <v>16</v>
      </c>
      <c r="B40" s="20">
        <v>38594.960941458121</v>
      </c>
      <c r="C40" s="20">
        <v>-1794.9609414581209</v>
      </c>
      <c r="D40" s="20">
        <v>-0.61486052110773814</v>
      </c>
      <c r="F40" s="20">
        <v>19.375</v>
      </c>
      <c r="G40" s="20">
        <v>35520</v>
      </c>
    </row>
    <row r="41" spans="1:7" x14ac:dyDescent="0.35">
      <c r="A41" s="20">
        <v>17</v>
      </c>
      <c r="B41" s="20">
        <v>52872.047459259775</v>
      </c>
      <c r="C41" s="20">
        <v>-4184.0474592597748</v>
      </c>
      <c r="D41" s="20">
        <v>-1.4332376497564003</v>
      </c>
      <c r="F41" s="20">
        <v>20.625</v>
      </c>
      <c r="G41" s="20">
        <v>35744</v>
      </c>
    </row>
    <row r="42" spans="1:7" x14ac:dyDescent="0.35">
      <c r="A42" s="20">
        <v>18</v>
      </c>
      <c r="B42" s="20">
        <v>36040.718422694124</v>
      </c>
      <c r="C42" s="20">
        <v>1415.2815773058755</v>
      </c>
      <c r="D42" s="20">
        <v>0.4848020633973083</v>
      </c>
      <c r="F42" s="20">
        <v>21.875</v>
      </c>
      <c r="G42" s="20">
        <v>35792</v>
      </c>
    </row>
    <row r="43" spans="1:7" x14ac:dyDescent="0.35">
      <c r="A43" s="20">
        <v>19</v>
      </c>
      <c r="B43" s="20">
        <v>40938.945691909226</v>
      </c>
      <c r="C43" s="20">
        <v>3861.0543080907737</v>
      </c>
      <c r="D43" s="20">
        <v>1.3225969485271718</v>
      </c>
      <c r="F43" s="20">
        <v>23.125</v>
      </c>
      <c r="G43" s="20">
        <v>36064</v>
      </c>
    </row>
    <row r="44" spans="1:7" x14ac:dyDescent="0.35">
      <c r="A44" s="20">
        <v>20</v>
      </c>
      <c r="B44" s="20">
        <v>58720.328348259049</v>
      </c>
      <c r="C44" s="20">
        <v>-2688.3283482590487</v>
      </c>
      <c r="D44" s="20">
        <v>-0.92088185928798338</v>
      </c>
      <c r="F44" s="20">
        <v>24.375</v>
      </c>
      <c r="G44" s="20">
        <v>36304</v>
      </c>
    </row>
    <row r="45" spans="1:7" x14ac:dyDescent="0.35">
      <c r="A45" s="20">
        <v>21</v>
      </c>
      <c r="B45" s="20">
        <v>54174.47752408684</v>
      </c>
      <c r="C45" s="20">
        <v>4625.5224759131597</v>
      </c>
      <c r="D45" s="20">
        <v>1.5844640929206961</v>
      </c>
      <c r="F45" s="20">
        <v>25.625</v>
      </c>
      <c r="G45" s="20">
        <v>36464</v>
      </c>
    </row>
    <row r="46" spans="1:7" x14ac:dyDescent="0.35">
      <c r="A46" s="20">
        <v>22</v>
      </c>
      <c r="B46" s="20">
        <v>53647.859687710574</v>
      </c>
      <c r="C46" s="20">
        <v>3792.1403122894262</v>
      </c>
      <c r="D46" s="20">
        <v>1.298990587858615</v>
      </c>
      <c r="F46" s="20">
        <v>26.875</v>
      </c>
      <c r="G46" s="20">
        <v>36800</v>
      </c>
    </row>
    <row r="47" spans="1:7" x14ac:dyDescent="0.35">
      <c r="A47" s="20">
        <v>23</v>
      </c>
      <c r="B47" s="20">
        <v>36213.012982839413</v>
      </c>
      <c r="C47" s="20">
        <v>-3461.0129828394129</v>
      </c>
      <c r="D47" s="20">
        <v>-1.1855635390375645</v>
      </c>
      <c r="F47" s="20">
        <v>28.125</v>
      </c>
      <c r="G47" s="20">
        <v>36800</v>
      </c>
    </row>
    <row r="48" spans="1:7" x14ac:dyDescent="0.35">
      <c r="A48" s="20">
        <v>24</v>
      </c>
      <c r="B48" s="20">
        <v>46722.007736107742</v>
      </c>
      <c r="C48" s="20">
        <v>-3298.0077361077419</v>
      </c>
      <c r="D48" s="20">
        <v>-1.1297263959366604</v>
      </c>
      <c r="F48" s="20">
        <v>29.375</v>
      </c>
      <c r="G48" s="20">
        <v>37456</v>
      </c>
    </row>
    <row r="49" spans="1:7" x14ac:dyDescent="0.35">
      <c r="A49" s="20">
        <v>25</v>
      </c>
      <c r="B49" s="20">
        <v>50399.571850395238</v>
      </c>
      <c r="C49" s="20">
        <v>-4431.5718503952376</v>
      </c>
      <c r="D49" s="20">
        <v>-1.5180266680604941</v>
      </c>
      <c r="F49" s="20">
        <v>30.625</v>
      </c>
      <c r="G49" s="20">
        <v>37600</v>
      </c>
    </row>
    <row r="50" spans="1:7" x14ac:dyDescent="0.35">
      <c r="A50" s="20">
        <v>26</v>
      </c>
      <c r="B50" s="20">
        <v>38291.255276117277</v>
      </c>
      <c r="C50" s="20">
        <v>524.74472388272261</v>
      </c>
      <c r="D50" s="20">
        <v>0.17975032599482041</v>
      </c>
      <c r="F50" s="20">
        <v>31.875</v>
      </c>
      <c r="G50" s="20">
        <v>37824</v>
      </c>
    </row>
    <row r="51" spans="1:7" x14ac:dyDescent="0.35">
      <c r="A51" s="20">
        <v>27</v>
      </c>
      <c r="B51" s="20">
        <v>37280.849889502562</v>
      </c>
      <c r="C51" s="20">
        <v>-2112.8498895025623</v>
      </c>
      <c r="D51" s="20">
        <v>-0.72375278708106772</v>
      </c>
      <c r="F51" s="20">
        <v>33.125</v>
      </c>
      <c r="G51" s="20">
        <v>37936</v>
      </c>
    </row>
    <row r="52" spans="1:7" x14ac:dyDescent="0.35">
      <c r="A52" s="20">
        <v>28</v>
      </c>
      <c r="B52" s="20">
        <v>38762.388423633201</v>
      </c>
      <c r="C52" s="20">
        <v>-4266.3884236332015</v>
      </c>
      <c r="D52" s="20">
        <v>-1.4614433934546622</v>
      </c>
      <c r="F52" s="20">
        <v>34.375</v>
      </c>
      <c r="G52" s="20">
        <v>38584</v>
      </c>
    </row>
    <row r="53" spans="1:7" x14ac:dyDescent="0.35">
      <c r="A53" s="20">
        <v>29</v>
      </c>
      <c r="B53" s="20">
        <v>30053.239103746968</v>
      </c>
      <c r="C53" s="20">
        <v>4154.7608962530321</v>
      </c>
      <c r="D53" s="20">
        <v>1.4232055922470304</v>
      </c>
      <c r="F53" s="20">
        <v>35.625</v>
      </c>
      <c r="G53" s="20">
        <v>38624</v>
      </c>
    </row>
    <row r="54" spans="1:7" x14ac:dyDescent="0.35">
      <c r="A54" s="20">
        <v>30</v>
      </c>
      <c r="B54" s="20">
        <v>46685.991359128217</v>
      </c>
      <c r="C54" s="20">
        <v>-2365.9913591282166</v>
      </c>
      <c r="D54" s="20">
        <v>-0.8104659251405345</v>
      </c>
      <c r="F54" s="20">
        <v>36.875</v>
      </c>
      <c r="G54" s="20">
        <v>38816</v>
      </c>
    </row>
    <row r="55" spans="1:7" x14ac:dyDescent="0.35">
      <c r="A55" s="20">
        <v>31</v>
      </c>
      <c r="B55" s="20">
        <v>34089.993572235646</v>
      </c>
      <c r="C55" s="20">
        <v>2710.0064277643542</v>
      </c>
      <c r="D55" s="20">
        <v>0.92830764497133056</v>
      </c>
      <c r="F55" s="20">
        <v>38.125</v>
      </c>
      <c r="G55" s="20">
        <v>39984</v>
      </c>
    </row>
    <row r="56" spans="1:7" x14ac:dyDescent="0.35">
      <c r="A56" s="20">
        <v>32</v>
      </c>
      <c r="B56" s="20">
        <v>44374.129323280475</v>
      </c>
      <c r="C56" s="20">
        <v>3561.8706767195254</v>
      </c>
      <c r="D56" s="20">
        <v>1.2201121538762107</v>
      </c>
      <c r="F56" s="20">
        <v>39.375</v>
      </c>
      <c r="G56" s="20">
        <v>40272</v>
      </c>
    </row>
    <row r="57" spans="1:7" x14ac:dyDescent="0.35">
      <c r="A57" s="20">
        <v>33</v>
      </c>
      <c r="B57" s="20">
        <v>48998.826810570012</v>
      </c>
      <c r="C57" s="20">
        <v>-2998.8268105700117</v>
      </c>
      <c r="D57" s="20">
        <v>-1.0272425281639219</v>
      </c>
      <c r="F57" s="20">
        <v>40.625</v>
      </c>
      <c r="G57" s="20">
        <v>40464</v>
      </c>
    </row>
    <row r="58" spans="1:7" x14ac:dyDescent="0.35">
      <c r="A58" s="20">
        <v>34</v>
      </c>
      <c r="B58" s="20">
        <v>37748.089374642317</v>
      </c>
      <c r="C58" s="20">
        <v>-4996.0893746423171</v>
      </c>
      <c r="D58" s="20">
        <v>-1.7114010926042651</v>
      </c>
      <c r="F58" s="20">
        <v>41.875</v>
      </c>
      <c r="G58" s="20">
        <v>40752</v>
      </c>
    </row>
    <row r="59" spans="1:7" x14ac:dyDescent="0.35">
      <c r="A59" s="20">
        <v>35</v>
      </c>
      <c r="B59" s="20">
        <v>39502.184275104482</v>
      </c>
      <c r="C59" s="20">
        <v>-3982.1842751044824</v>
      </c>
      <c r="D59" s="20">
        <v>-1.3640897926997646</v>
      </c>
      <c r="F59" s="20">
        <v>43.125</v>
      </c>
      <c r="G59" s="20">
        <v>40852</v>
      </c>
    </row>
    <row r="60" spans="1:7" x14ac:dyDescent="0.35">
      <c r="A60" s="20">
        <v>36</v>
      </c>
      <c r="B60" s="20">
        <v>40439.583492166115</v>
      </c>
      <c r="C60" s="20">
        <v>2760.4165078338847</v>
      </c>
      <c r="D60" s="20">
        <v>0.94557552383417409</v>
      </c>
      <c r="F60" s="20">
        <v>44.375</v>
      </c>
      <c r="G60" s="20">
        <v>41972</v>
      </c>
    </row>
    <row r="61" spans="1:7" x14ac:dyDescent="0.35">
      <c r="A61" s="20">
        <v>37</v>
      </c>
      <c r="B61" s="20">
        <v>45841.066623500497</v>
      </c>
      <c r="C61" s="20">
        <v>510.93337649950263</v>
      </c>
      <c r="D61" s="20">
        <v>0.17501927472060816</v>
      </c>
      <c r="F61" s="20">
        <v>45.625</v>
      </c>
      <c r="G61" s="20">
        <v>42378</v>
      </c>
    </row>
    <row r="62" spans="1:7" x14ac:dyDescent="0.35">
      <c r="A62" s="20">
        <v>38</v>
      </c>
      <c r="B62" s="20">
        <v>41012.925277056354</v>
      </c>
      <c r="C62" s="20">
        <v>1867.0747229436456</v>
      </c>
      <c r="D62" s="20">
        <v>0.6395629623916248</v>
      </c>
      <c r="F62" s="20">
        <v>46.875</v>
      </c>
      <c r="G62" s="20">
        <v>42880</v>
      </c>
    </row>
    <row r="63" spans="1:7" x14ac:dyDescent="0.35">
      <c r="A63" s="20">
        <v>39</v>
      </c>
      <c r="B63" s="20">
        <v>33623.72750268993</v>
      </c>
      <c r="C63" s="20">
        <v>2680.2724973100703</v>
      </c>
      <c r="D63" s="20">
        <v>0.91812234257759118</v>
      </c>
      <c r="F63" s="20">
        <v>48.125</v>
      </c>
      <c r="G63" s="20">
        <v>42896</v>
      </c>
    </row>
    <row r="64" spans="1:7" x14ac:dyDescent="0.35">
      <c r="A64" s="20">
        <v>40</v>
      </c>
      <c r="B64" s="20">
        <v>42637.555903511049</v>
      </c>
      <c r="C64" s="20">
        <v>-5037.5559035110491</v>
      </c>
      <c r="D64" s="20">
        <v>-1.7256053746918998</v>
      </c>
      <c r="F64" s="20">
        <v>49.375</v>
      </c>
      <c r="G64" s="20">
        <v>43088</v>
      </c>
    </row>
    <row r="65" spans="1:7" x14ac:dyDescent="0.35">
      <c r="A65" s="20">
        <v>41</v>
      </c>
      <c r="B65" s="20">
        <v>48003.022657865906</v>
      </c>
      <c r="C65" s="20">
        <v>-1043.0226578659058</v>
      </c>
      <c r="D65" s="20">
        <v>-0.35728546517655335</v>
      </c>
      <c r="F65" s="20">
        <v>50.625</v>
      </c>
      <c r="G65" s="20">
        <v>43200</v>
      </c>
    </row>
    <row r="66" spans="1:7" x14ac:dyDescent="0.35">
      <c r="A66" s="20">
        <v>42</v>
      </c>
      <c r="B66" s="20">
        <v>41228.050123339453</v>
      </c>
      <c r="C66" s="20">
        <v>4147.9498766605466</v>
      </c>
      <c r="D66" s="20">
        <v>1.4208724901949552</v>
      </c>
      <c r="F66" s="20">
        <v>51.875</v>
      </c>
      <c r="G66" s="20">
        <v>43288</v>
      </c>
    </row>
    <row r="67" spans="1:7" x14ac:dyDescent="0.35">
      <c r="A67" s="20">
        <v>43</v>
      </c>
      <c r="B67" s="20">
        <v>27260.50976444289</v>
      </c>
      <c r="C67" s="20">
        <v>3171.4902355571103</v>
      </c>
      <c r="D67" s="20">
        <v>1.0863880622041071</v>
      </c>
      <c r="F67" s="20">
        <v>53.125</v>
      </c>
      <c r="G67" s="20">
        <v>43328</v>
      </c>
    </row>
    <row r="68" spans="1:7" x14ac:dyDescent="0.35">
      <c r="A68" s="20">
        <v>44</v>
      </c>
      <c r="B68" s="20">
        <v>26685.221148364562</v>
      </c>
      <c r="C68" s="20">
        <v>2210.7788516354376</v>
      </c>
      <c r="D68" s="20">
        <v>0.75729817032469782</v>
      </c>
      <c r="F68" s="20">
        <v>54.375</v>
      </c>
      <c r="G68" s="20">
        <v>43424</v>
      </c>
    </row>
    <row r="69" spans="1:7" x14ac:dyDescent="0.35">
      <c r="A69" s="20">
        <v>45</v>
      </c>
      <c r="B69" s="20">
        <v>30209.959014387594</v>
      </c>
      <c r="C69" s="20">
        <v>2062.0409856124061</v>
      </c>
      <c r="D69" s="20">
        <v>0.70634829186267234</v>
      </c>
      <c r="F69" s="20">
        <v>55.625</v>
      </c>
      <c r="G69" s="20">
        <v>43722</v>
      </c>
    </row>
    <row r="70" spans="1:7" x14ac:dyDescent="0.35">
      <c r="A70" s="20">
        <v>46</v>
      </c>
      <c r="B70" s="20">
        <v>36827.238222679378</v>
      </c>
      <c r="C70" s="20">
        <v>1108.7617773206221</v>
      </c>
      <c r="D70" s="20">
        <v>0.37980427787687626</v>
      </c>
      <c r="F70" s="20">
        <v>56.875</v>
      </c>
      <c r="G70" s="20">
        <v>43728</v>
      </c>
    </row>
    <row r="71" spans="1:7" x14ac:dyDescent="0.35">
      <c r="A71" s="20">
        <v>47</v>
      </c>
      <c r="B71" s="20">
        <v>35117.920439543108</v>
      </c>
      <c r="C71" s="20">
        <v>-1709.9204395431079</v>
      </c>
      <c r="D71" s="20">
        <v>-0.58573005586193017</v>
      </c>
      <c r="F71" s="20">
        <v>58.125</v>
      </c>
      <c r="G71" s="20">
        <v>43834</v>
      </c>
    </row>
    <row r="72" spans="1:7" x14ac:dyDescent="0.35">
      <c r="A72" s="20">
        <v>48</v>
      </c>
      <c r="B72" s="20">
        <v>47059.782947240026</v>
      </c>
      <c r="C72" s="20">
        <v>-3971.7829472400263</v>
      </c>
      <c r="D72" s="20">
        <v>-1.3605268372486243</v>
      </c>
      <c r="F72" s="20">
        <v>59.375</v>
      </c>
      <c r="G72" s="20">
        <v>43936</v>
      </c>
    </row>
    <row r="73" spans="1:7" x14ac:dyDescent="0.35">
      <c r="A73" s="20">
        <v>49</v>
      </c>
      <c r="B73" s="20">
        <v>45152.861798513397</v>
      </c>
      <c r="C73" s="20">
        <v>-4880.8617985133969</v>
      </c>
      <c r="D73" s="20">
        <v>-1.6719301014154229</v>
      </c>
      <c r="F73" s="20">
        <v>60.625</v>
      </c>
      <c r="G73" s="20">
        <v>44320</v>
      </c>
    </row>
    <row r="74" spans="1:7" x14ac:dyDescent="0.35">
      <c r="A74" s="20">
        <v>50</v>
      </c>
      <c r="B74" s="20">
        <v>41118.0541612128</v>
      </c>
      <c r="C74" s="20">
        <v>-654.05416121279995</v>
      </c>
      <c r="D74" s="20">
        <v>-0.2240450324614317</v>
      </c>
      <c r="F74" s="20">
        <v>61.875</v>
      </c>
      <c r="G74" s="20">
        <v>44464</v>
      </c>
    </row>
    <row r="75" spans="1:7" x14ac:dyDescent="0.35">
      <c r="A75" s="20">
        <v>51</v>
      </c>
      <c r="B75" s="20">
        <v>42316.328757477466</v>
      </c>
      <c r="C75" s="20">
        <v>1411.6712425225342</v>
      </c>
      <c r="D75" s="20">
        <v>0.48356534995414258</v>
      </c>
      <c r="F75" s="20">
        <v>63.125</v>
      </c>
      <c r="G75" s="20">
        <v>44464</v>
      </c>
    </row>
    <row r="76" spans="1:7" x14ac:dyDescent="0.35">
      <c r="A76" s="20">
        <v>52</v>
      </c>
      <c r="B76" s="20">
        <v>49552.700283579426</v>
      </c>
      <c r="C76" s="20">
        <v>-2512.7002835794265</v>
      </c>
      <c r="D76" s="20">
        <v>-0.86072079345312802</v>
      </c>
      <c r="F76" s="20">
        <v>64.375</v>
      </c>
      <c r="G76" s="20">
        <v>44800</v>
      </c>
    </row>
    <row r="77" spans="1:7" x14ac:dyDescent="0.35">
      <c r="A77" s="20">
        <v>53</v>
      </c>
      <c r="B77" s="20">
        <v>35568.611859584162</v>
      </c>
      <c r="C77" s="20">
        <v>-1056.6118595841617</v>
      </c>
      <c r="D77" s="20">
        <v>-0.36194042086775491</v>
      </c>
      <c r="F77" s="20">
        <v>65.625</v>
      </c>
      <c r="G77" s="20">
        <v>45376</v>
      </c>
    </row>
    <row r="78" spans="1:7" x14ac:dyDescent="0.35">
      <c r="A78" s="20">
        <v>54</v>
      </c>
      <c r="B78" s="20">
        <v>55612.21235648563</v>
      </c>
      <c r="C78" s="20">
        <v>1987.7876435143698</v>
      </c>
      <c r="D78" s="20">
        <v>0.68091294808337988</v>
      </c>
      <c r="F78" s="20">
        <v>66.875</v>
      </c>
      <c r="G78" s="20">
        <v>45968</v>
      </c>
    </row>
    <row r="79" spans="1:7" x14ac:dyDescent="0.35">
      <c r="A79" s="20">
        <v>55</v>
      </c>
      <c r="B79" s="20">
        <v>37843.484102858347</v>
      </c>
      <c r="C79" s="20">
        <v>-1779.4841028583469</v>
      </c>
      <c r="D79" s="20">
        <v>-0.60955895892509415</v>
      </c>
      <c r="F79" s="20">
        <v>68.125</v>
      </c>
      <c r="G79" s="20">
        <v>46000</v>
      </c>
    </row>
    <row r="80" spans="1:7" x14ac:dyDescent="0.35">
      <c r="A80" s="20">
        <v>56</v>
      </c>
      <c r="B80" s="20">
        <v>50421.960409058178</v>
      </c>
      <c r="C80" s="20">
        <v>-1029.9604090581779</v>
      </c>
      <c r="D80" s="20">
        <v>-0.35281101622156147</v>
      </c>
      <c r="F80" s="20">
        <v>69.375</v>
      </c>
      <c r="G80" s="20">
        <v>46352</v>
      </c>
    </row>
    <row r="81" spans="1:7" x14ac:dyDescent="0.35">
      <c r="A81" s="20">
        <v>57</v>
      </c>
      <c r="B81" s="20">
        <v>39188.74445382323</v>
      </c>
      <c r="C81" s="20">
        <v>3189.2555461767697</v>
      </c>
      <c r="D81" s="20">
        <v>1.0924735362068849</v>
      </c>
      <c r="F81" s="20">
        <v>70.625</v>
      </c>
      <c r="G81" s="20">
        <v>46960</v>
      </c>
    </row>
    <row r="82" spans="1:7" x14ac:dyDescent="0.35">
      <c r="A82" s="20">
        <v>58</v>
      </c>
      <c r="B82" s="20">
        <v>39860.401213711622</v>
      </c>
      <c r="C82" s="20">
        <v>-1276.4012137116224</v>
      </c>
      <c r="D82" s="20">
        <v>-0.43722885399820732</v>
      </c>
      <c r="F82" s="20">
        <v>71.875</v>
      </c>
      <c r="G82" s="20">
        <v>47040</v>
      </c>
    </row>
    <row r="83" spans="1:7" x14ac:dyDescent="0.35">
      <c r="A83" s="20">
        <v>59</v>
      </c>
      <c r="B83" s="20">
        <v>29482.817565638848</v>
      </c>
      <c r="C83" s="20">
        <v>-782.81756563884846</v>
      </c>
      <c r="D83" s="20">
        <v>-0.2681526963756628</v>
      </c>
      <c r="F83" s="20">
        <v>73.125</v>
      </c>
      <c r="G83" s="20">
        <v>47936</v>
      </c>
    </row>
    <row r="84" spans="1:7" x14ac:dyDescent="0.35">
      <c r="A84" s="20">
        <v>60</v>
      </c>
      <c r="B84" s="20">
        <v>52627.720145155443</v>
      </c>
      <c r="C84" s="20">
        <v>2532.2798548445571</v>
      </c>
      <c r="D84" s="20">
        <v>0.8674277390546099</v>
      </c>
      <c r="F84" s="20">
        <v>74.375</v>
      </c>
      <c r="G84" s="20">
        <v>48688</v>
      </c>
    </row>
    <row r="85" spans="1:7" x14ac:dyDescent="0.35">
      <c r="A85" s="20">
        <v>61</v>
      </c>
      <c r="B85" s="20">
        <v>47620.470329407734</v>
      </c>
      <c r="C85" s="20">
        <v>4851.5296705922665</v>
      </c>
      <c r="D85" s="20">
        <v>1.6618824357296536</v>
      </c>
      <c r="F85" s="20">
        <v>75.625</v>
      </c>
      <c r="G85" s="20">
        <v>49392</v>
      </c>
    </row>
    <row r="86" spans="1:7" x14ac:dyDescent="0.35">
      <c r="A86" s="20">
        <v>62</v>
      </c>
      <c r="B86" s="20">
        <v>51007.956596670956</v>
      </c>
      <c r="C86" s="20">
        <v>3466.0434033290439</v>
      </c>
      <c r="D86" s="20">
        <v>1.1872867001895464</v>
      </c>
      <c r="F86" s="20">
        <v>76.875</v>
      </c>
      <c r="G86" s="20">
        <v>51814</v>
      </c>
    </row>
    <row r="87" spans="1:7" x14ac:dyDescent="0.35">
      <c r="A87" s="20">
        <v>63</v>
      </c>
      <c r="B87" s="20">
        <v>53714.051948105371</v>
      </c>
      <c r="C87" s="20">
        <v>507.94805189462932</v>
      </c>
      <c r="D87" s="20">
        <v>0.17399665734781058</v>
      </c>
      <c r="F87" s="20">
        <v>78.125</v>
      </c>
      <c r="G87" s="20">
        <v>51888</v>
      </c>
    </row>
    <row r="88" spans="1:7" x14ac:dyDescent="0.35">
      <c r="A88" s="20">
        <v>64</v>
      </c>
      <c r="B88" s="20">
        <v>71632.68620321498</v>
      </c>
      <c r="C88" s="20">
        <v>1811.3137967850198</v>
      </c>
      <c r="D88" s="20">
        <v>0.62046216118561559</v>
      </c>
      <c r="F88" s="20">
        <v>79.375</v>
      </c>
      <c r="G88" s="20">
        <v>52304</v>
      </c>
    </row>
    <row r="89" spans="1:7" x14ac:dyDescent="0.35">
      <c r="A89" s="20">
        <v>65</v>
      </c>
      <c r="B89" s="20">
        <v>70998.019235900167</v>
      </c>
      <c r="C89" s="20">
        <v>-3868.0192359001667</v>
      </c>
      <c r="D89" s="20">
        <v>-1.3249827715517566</v>
      </c>
      <c r="F89" s="20">
        <v>80.625</v>
      </c>
      <c r="G89" s="20">
        <v>52472</v>
      </c>
    </row>
    <row r="90" spans="1:7" x14ac:dyDescent="0.35">
      <c r="A90" s="20">
        <v>66</v>
      </c>
      <c r="B90" s="20">
        <v>42249.163081488623</v>
      </c>
      <c r="C90" s="20">
        <v>-2265.163081488623</v>
      </c>
      <c r="D90" s="20">
        <v>-0.77592738678018736</v>
      </c>
      <c r="F90" s="20">
        <v>81.875</v>
      </c>
      <c r="G90" s="20">
        <v>54222</v>
      </c>
    </row>
    <row r="91" spans="1:7" x14ac:dyDescent="0.35">
      <c r="A91" s="20">
        <v>67</v>
      </c>
      <c r="B91" s="20">
        <v>39561.562626340994</v>
      </c>
      <c r="C91" s="20">
        <v>2410.437373659006</v>
      </c>
      <c r="D91" s="20">
        <v>0.82569082448200071</v>
      </c>
      <c r="F91" s="20">
        <v>83.125</v>
      </c>
      <c r="G91" s="20">
        <v>54474</v>
      </c>
    </row>
    <row r="92" spans="1:7" x14ac:dyDescent="0.35">
      <c r="A92" s="20">
        <v>68</v>
      </c>
      <c r="B92" s="20">
        <v>46640.240826208283</v>
      </c>
      <c r="C92" s="20">
        <v>-2918.2408262082827</v>
      </c>
      <c r="D92" s="20">
        <v>-0.99963794959388241</v>
      </c>
      <c r="F92" s="20">
        <v>84.375</v>
      </c>
      <c r="G92" s="20">
        <v>55160</v>
      </c>
    </row>
    <row r="93" spans="1:7" x14ac:dyDescent="0.35">
      <c r="A93" s="20">
        <v>69</v>
      </c>
      <c r="B93" s="20">
        <v>73695.353846988204</v>
      </c>
      <c r="C93" s="20">
        <v>3276.6461530117958</v>
      </c>
      <c r="D93" s="20">
        <v>1.1224090255077583</v>
      </c>
      <c r="F93" s="20">
        <v>85.625</v>
      </c>
      <c r="G93" s="20">
        <v>56032</v>
      </c>
    </row>
    <row r="94" spans="1:7" x14ac:dyDescent="0.35">
      <c r="A94" s="20">
        <v>70</v>
      </c>
      <c r="B94" s="20">
        <v>62572.133853879903</v>
      </c>
      <c r="C94" s="20">
        <v>-4416.1338538799027</v>
      </c>
      <c r="D94" s="20">
        <v>-1.5127384111613957</v>
      </c>
      <c r="F94" s="20">
        <v>86.875</v>
      </c>
      <c r="G94" s="20">
        <v>57440</v>
      </c>
    </row>
    <row r="95" spans="1:7" x14ac:dyDescent="0.35">
      <c r="A95" s="20">
        <v>71</v>
      </c>
      <c r="B95" s="20">
        <v>48535.480987806419</v>
      </c>
      <c r="C95" s="20">
        <v>3768.5190121935811</v>
      </c>
      <c r="D95" s="20">
        <v>1.2908991555880189</v>
      </c>
      <c r="F95" s="20">
        <v>88.125</v>
      </c>
      <c r="G95" s="20">
        <v>57600</v>
      </c>
    </row>
    <row r="96" spans="1:7" x14ac:dyDescent="0.35">
      <c r="A96" s="20">
        <v>72</v>
      </c>
      <c r="B96" s="20">
        <v>72489.291925971222</v>
      </c>
      <c r="C96" s="20">
        <v>4034.7080740287784</v>
      </c>
      <c r="D96" s="20">
        <v>1.3820817220121184</v>
      </c>
      <c r="F96" s="20">
        <v>89.375</v>
      </c>
      <c r="G96" s="20">
        <v>58156</v>
      </c>
    </row>
    <row r="97" spans="1:7" x14ac:dyDescent="0.35">
      <c r="A97" s="20">
        <v>73</v>
      </c>
      <c r="B97" s="20">
        <v>59982.848373730427</v>
      </c>
      <c r="C97" s="20">
        <v>637.15162626957317</v>
      </c>
      <c r="D97" s="20">
        <v>0.21825510065668072</v>
      </c>
      <c r="F97" s="20">
        <v>90.625</v>
      </c>
      <c r="G97" s="20">
        <v>58800</v>
      </c>
    </row>
    <row r="98" spans="1:7" x14ac:dyDescent="0.35">
      <c r="A98" s="20">
        <v>74</v>
      </c>
      <c r="B98" s="20">
        <v>32229.796372022996</v>
      </c>
      <c r="C98" s="20">
        <v>-211.79637202299637</v>
      </c>
      <c r="D98" s="20">
        <v>-7.2550452025435488E-2</v>
      </c>
      <c r="F98" s="20">
        <v>91.875</v>
      </c>
      <c r="G98" s="20">
        <v>60620</v>
      </c>
    </row>
    <row r="99" spans="1:7" x14ac:dyDescent="0.35">
      <c r="A99" s="20">
        <v>75</v>
      </c>
      <c r="B99" s="20">
        <v>47784.977564800683</v>
      </c>
      <c r="C99" s="20">
        <v>4029.0224351993165</v>
      </c>
      <c r="D99" s="20">
        <v>1.3801341170404617</v>
      </c>
      <c r="F99" s="20">
        <v>93.125</v>
      </c>
      <c r="G99" s="20">
        <v>66934</v>
      </c>
    </row>
    <row r="100" spans="1:7" x14ac:dyDescent="0.35">
      <c r="A100" s="20">
        <v>76</v>
      </c>
      <c r="B100" s="20">
        <v>65762.016755552773</v>
      </c>
      <c r="C100" s="20">
        <v>1171.9832444472268</v>
      </c>
      <c r="D100" s="20">
        <v>0.40146067347013203</v>
      </c>
      <c r="F100" s="20">
        <v>94.375</v>
      </c>
      <c r="G100" s="20">
        <v>67130</v>
      </c>
    </row>
    <row r="101" spans="1:7" x14ac:dyDescent="0.35">
      <c r="A101" s="20">
        <v>77</v>
      </c>
      <c r="B101" s="20">
        <v>78316.157671901572</v>
      </c>
      <c r="C101" s="20">
        <v>2911.842328098428</v>
      </c>
      <c r="D101" s="20">
        <v>0.99744615600591935</v>
      </c>
      <c r="F101" s="20">
        <v>95.625</v>
      </c>
      <c r="G101" s="20">
        <v>73444</v>
      </c>
    </row>
    <row r="102" spans="1:7" x14ac:dyDescent="0.35">
      <c r="A102" s="20">
        <v>78</v>
      </c>
      <c r="B102" s="20">
        <v>45630.808855187606</v>
      </c>
      <c r="C102" s="20">
        <v>-2342.8088551876062</v>
      </c>
      <c r="D102" s="20">
        <v>-0.80252480167412266</v>
      </c>
      <c r="F102" s="20">
        <v>96.875</v>
      </c>
      <c r="G102" s="20">
        <v>76524</v>
      </c>
    </row>
    <row r="103" spans="1:7" x14ac:dyDescent="0.35">
      <c r="A103" s="20">
        <v>79</v>
      </c>
      <c r="B103" s="20">
        <v>45524.706555437122</v>
      </c>
      <c r="C103" s="20">
        <v>-1690.706555437122</v>
      </c>
      <c r="D103" s="20">
        <v>-0.57914837571444278</v>
      </c>
      <c r="F103" s="20">
        <v>98.125</v>
      </c>
      <c r="G103" s="20">
        <v>76972</v>
      </c>
    </row>
    <row r="104" spans="1:7" ht="15" thickBot="1" x14ac:dyDescent="0.4">
      <c r="A104" s="21">
        <v>80</v>
      </c>
      <c r="B104" s="21">
        <v>41239.731110467947</v>
      </c>
      <c r="C104" s="21">
        <v>-387.73111046794656</v>
      </c>
      <c r="D104" s="21">
        <v>-0.13281656838635217</v>
      </c>
      <c r="F104" s="21">
        <v>99.375</v>
      </c>
      <c r="G104" s="21">
        <v>81228</v>
      </c>
    </row>
  </sheetData>
  <sortState xmlns:xlrd2="http://schemas.microsoft.com/office/spreadsheetml/2017/richdata2" ref="G25:G104">
    <sortCondition ref="G2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2B4F-5D7D-4941-894E-6F0F8B241EB0}">
  <dimension ref="A1:B84"/>
  <sheetViews>
    <sheetView topLeftCell="A62" workbookViewId="0">
      <selection activeCell="B1" sqref="B1:B81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517356</v>
      </c>
      <c r="B2">
        <v>37824</v>
      </c>
    </row>
    <row r="3" spans="1:2" x14ac:dyDescent="0.35">
      <c r="A3">
        <v>646086</v>
      </c>
      <c r="B3">
        <v>43936</v>
      </c>
    </row>
    <row r="4" spans="1:2" x14ac:dyDescent="0.35">
      <c r="A4">
        <v>638330</v>
      </c>
      <c r="B4">
        <v>42896</v>
      </c>
    </row>
    <row r="5" spans="1:2" x14ac:dyDescent="0.35">
      <c r="A5">
        <v>506492</v>
      </c>
      <c r="B5">
        <v>35792</v>
      </c>
    </row>
    <row r="6" spans="1:2" x14ac:dyDescent="0.35">
      <c r="A6">
        <v>609658</v>
      </c>
      <c r="B6">
        <v>38624</v>
      </c>
    </row>
    <row r="7" spans="1:2" x14ac:dyDescent="0.35">
      <c r="A7">
        <v>476084</v>
      </c>
      <c r="B7">
        <v>35744</v>
      </c>
    </row>
    <row r="8" spans="1:2" x14ac:dyDescent="0.35">
      <c r="A8">
        <v>635978</v>
      </c>
      <c r="B8">
        <v>40752</v>
      </c>
    </row>
    <row r="9" spans="1:2" x14ac:dyDescent="0.35">
      <c r="A9">
        <v>495152</v>
      </c>
      <c r="B9">
        <v>34592</v>
      </c>
    </row>
    <row r="10" spans="1:2" x14ac:dyDescent="0.35">
      <c r="A10">
        <v>429800</v>
      </c>
      <c r="B10">
        <v>35136</v>
      </c>
    </row>
    <row r="11" spans="1:2" x14ac:dyDescent="0.35">
      <c r="A11">
        <v>613326</v>
      </c>
      <c r="B11">
        <v>43328</v>
      </c>
    </row>
    <row r="12" spans="1:2" x14ac:dyDescent="0.35">
      <c r="A12">
        <v>492758</v>
      </c>
      <c r="B12">
        <v>34960</v>
      </c>
    </row>
    <row r="13" spans="1:2" x14ac:dyDescent="0.35">
      <c r="A13">
        <v>600726</v>
      </c>
      <c r="B13">
        <v>44464</v>
      </c>
    </row>
    <row r="14" spans="1:2" x14ac:dyDescent="0.35">
      <c r="A14">
        <v>456960</v>
      </c>
      <c r="B14">
        <v>36464</v>
      </c>
    </row>
    <row r="15" spans="1:2" x14ac:dyDescent="0.35">
      <c r="A15">
        <v>586096</v>
      </c>
      <c r="B15">
        <v>44464</v>
      </c>
    </row>
    <row r="16" spans="1:2" x14ac:dyDescent="0.35">
      <c r="A16">
        <v>704802</v>
      </c>
      <c r="B16">
        <v>51888</v>
      </c>
    </row>
    <row r="17" spans="1:2" x14ac:dyDescent="0.35">
      <c r="A17">
        <v>536970</v>
      </c>
      <c r="B17">
        <v>36800</v>
      </c>
    </row>
    <row r="18" spans="1:2" x14ac:dyDescent="0.35">
      <c r="A18">
        <v>742308</v>
      </c>
      <c r="B18">
        <v>48688</v>
      </c>
    </row>
    <row r="19" spans="1:2" x14ac:dyDescent="0.35">
      <c r="A19">
        <v>500234</v>
      </c>
      <c r="B19">
        <v>37456</v>
      </c>
    </row>
    <row r="20" spans="1:2" x14ac:dyDescent="0.35">
      <c r="A20">
        <v>570682</v>
      </c>
      <c r="B20">
        <v>44800</v>
      </c>
    </row>
    <row r="21" spans="1:2" x14ac:dyDescent="0.35">
      <c r="A21">
        <v>826420</v>
      </c>
      <c r="B21">
        <v>56032</v>
      </c>
    </row>
    <row r="22" spans="1:2" x14ac:dyDescent="0.35">
      <c r="A22">
        <v>761040</v>
      </c>
      <c r="B22">
        <v>58800</v>
      </c>
    </row>
    <row r="23" spans="1:2" x14ac:dyDescent="0.35">
      <c r="A23">
        <v>753466</v>
      </c>
      <c r="B23">
        <v>57440</v>
      </c>
    </row>
    <row r="24" spans="1:2" x14ac:dyDescent="0.35">
      <c r="A24">
        <v>502712</v>
      </c>
      <c r="B24">
        <v>32752</v>
      </c>
    </row>
    <row r="25" spans="1:2" x14ac:dyDescent="0.35">
      <c r="A25">
        <v>653856</v>
      </c>
      <c r="B25">
        <v>43424</v>
      </c>
    </row>
    <row r="26" spans="1:2" x14ac:dyDescent="0.35">
      <c r="A26">
        <v>706748</v>
      </c>
      <c r="B26">
        <v>45968</v>
      </c>
    </row>
    <row r="27" spans="1:2" x14ac:dyDescent="0.35">
      <c r="A27">
        <v>532602</v>
      </c>
      <c r="B27">
        <v>38816</v>
      </c>
    </row>
    <row r="28" spans="1:2" x14ac:dyDescent="0.35">
      <c r="A28">
        <v>518070</v>
      </c>
      <c r="B28">
        <v>35168</v>
      </c>
    </row>
    <row r="29" spans="1:2" x14ac:dyDescent="0.35">
      <c r="A29">
        <v>539378</v>
      </c>
      <c r="B29">
        <v>34496</v>
      </c>
    </row>
    <row r="30" spans="1:2" x14ac:dyDescent="0.35">
      <c r="A30">
        <v>414120</v>
      </c>
      <c r="B30">
        <v>34208</v>
      </c>
    </row>
    <row r="31" spans="1:2" x14ac:dyDescent="0.35">
      <c r="A31">
        <v>653338</v>
      </c>
      <c r="B31">
        <v>44320</v>
      </c>
    </row>
    <row r="32" spans="1:2" x14ac:dyDescent="0.35">
      <c r="A32">
        <v>472178</v>
      </c>
      <c r="B32">
        <v>36800</v>
      </c>
    </row>
    <row r="33" spans="1:2" x14ac:dyDescent="0.35">
      <c r="A33">
        <v>620088</v>
      </c>
      <c r="B33">
        <v>47936</v>
      </c>
    </row>
    <row r="34" spans="1:2" x14ac:dyDescent="0.35">
      <c r="A34">
        <v>686602</v>
      </c>
      <c r="B34">
        <v>46000</v>
      </c>
    </row>
    <row r="35" spans="1:2" x14ac:dyDescent="0.35">
      <c r="A35">
        <v>524790</v>
      </c>
      <c r="B35">
        <v>32752</v>
      </c>
    </row>
    <row r="36" spans="1:2" x14ac:dyDescent="0.35">
      <c r="A36">
        <v>550018</v>
      </c>
      <c r="B36">
        <v>35520</v>
      </c>
    </row>
    <row r="37" spans="1:2" x14ac:dyDescent="0.35">
      <c r="A37">
        <v>563500</v>
      </c>
      <c r="B37">
        <v>43200</v>
      </c>
    </row>
    <row r="38" spans="1:2" x14ac:dyDescent="0.35">
      <c r="A38">
        <v>641186</v>
      </c>
      <c r="B38">
        <v>46352</v>
      </c>
    </row>
    <row r="39" spans="1:2" x14ac:dyDescent="0.35">
      <c r="A39">
        <v>571746</v>
      </c>
      <c r="B39">
        <v>42880</v>
      </c>
    </row>
    <row r="40" spans="1:2" x14ac:dyDescent="0.35">
      <c r="A40">
        <v>465472</v>
      </c>
      <c r="B40">
        <v>36304</v>
      </c>
    </row>
    <row r="41" spans="1:2" x14ac:dyDescent="0.35">
      <c r="A41">
        <v>595112</v>
      </c>
      <c r="B41">
        <v>37600</v>
      </c>
    </row>
    <row r="42" spans="1:2" x14ac:dyDescent="0.35">
      <c r="A42">
        <v>672280</v>
      </c>
      <c r="B42">
        <v>46960</v>
      </c>
    </row>
    <row r="43" spans="1:2" x14ac:dyDescent="0.35">
      <c r="A43">
        <v>574840</v>
      </c>
      <c r="B43">
        <v>45376</v>
      </c>
    </row>
    <row r="44" spans="1:2" x14ac:dyDescent="0.35">
      <c r="A44">
        <v>373954</v>
      </c>
      <c r="B44">
        <v>30432</v>
      </c>
    </row>
    <row r="45" spans="1:2" x14ac:dyDescent="0.35">
      <c r="A45">
        <v>365680</v>
      </c>
      <c r="B45">
        <v>28896</v>
      </c>
    </row>
    <row r="46" spans="1:2" x14ac:dyDescent="0.35">
      <c r="A46">
        <v>416374</v>
      </c>
      <c r="B46">
        <v>32272</v>
      </c>
    </row>
    <row r="47" spans="1:2" x14ac:dyDescent="0.35">
      <c r="A47">
        <v>511546</v>
      </c>
      <c r="B47">
        <v>37936</v>
      </c>
    </row>
    <row r="48" spans="1:2" x14ac:dyDescent="0.35">
      <c r="A48">
        <v>486962</v>
      </c>
      <c r="B48">
        <v>33408</v>
      </c>
    </row>
    <row r="49" spans="1:2" x14ac:dyDescent="0.35">
      <c r="A49">
        <v>658714</v>
      </c>
      <c r="B49">
        <v>43088</v>
      </c>
    </row>
    <row r="50" spans="1:2" x14ac:dyDescent="0.35">
      <c r="A50">
        <v>631288</v>
      </c>
      <c r="B50">
        <v>40272</v>
      </c>
    </row>
    <row r="51" spans="1:2" x14ac:dyDescent="0.35">
      <c r="A51">
        <v>573258</v>
      </c>
      <c r="B51">
        <v>40464</v>
      </c>
    </row>
    <row r="52" spans="1:2" x14ac:dyDescent="0.35">
      <c r="A52">
        <v>590492</v>
      </c>
      <c r="B52">
        <v>43728</v>
      </c>
    </row>
    <row r="53" spans="1:2" x14ac:dyDescent="0.35">
      <c r="A53">
        <v>694568</v>
      </c>
      <c r="B53">
        <v>47040</v>
      </c>
    </row>
    <row r="54" spans="1:2" x14ac:dyDescent="0.35">
      <c r="A54">
        <v>493444</v>
      </c>
      <c r="B54">
        <v>34512</v>
      </c>
    </row>
    <row r="55" spans="1:2" x14ac:dyDescent="0.35">
      <c r="A55">
        <v>781718</v>
      </c>
      <c r="B55">
        <v>57600</v>
      </c>
    </row>
    <row r="56" spans="1:2" x14ac:dyDescent="0.35">
      <c r="A56">
        <v>526162</v>
      </c>
      <c r="B56">
        <v>36064</v>
      </c>
    </row>
    <row r="57" spans="1:2" x14ac:dyDescent="0.35">
      <c r="A57">
        <v>707070</v>
      </c>
      <c r="B57">
        <v>49392</v>
      </c>
    </row>
    <row r="58" spans="1:2" x14ac:dyDescent="0.35">
      <c r="A58">
        <v>545510</v>
      </c>
      <c r="B58">
        <v>42378</v>
      </c>
    </row>
    <row r="59" spans="1:2" x14ac:dyDescent="0.35">
      <c r="A59">
        <v>555170</v>
      </c>
      <c r="B59">
        <v>38584</v>
      </c>
    </row>
    <row r="60" spans="1:2" x14ac:dyDescent="0.35">
      <c r="A60">
        <v>405916</v>
      </c>
      <c r="B60">
        <v>28700</v>
      </c>
    </row>
    <row r="61" spans="1:2" x14ac:dyDescent="0.35">
      <c r="A61">
        <v>738794</v>
      </c>
      <c r="B61">
        <v>55160</v>
      </c>
    </row>
    <row r="62" spans="1:2" x14ac:dyDescent="0.35">
      <c r="A62">
        <v>666778</v>
      </c>
      <c r="B62">
        <v>52472</v>
      </c>
    </row>
    <row r="63" spans="1:2" x14ac:dyDescent="0.35">
      <c r="A63">
        <v>715498</v>
      </c>
      <c r="B63">
        <v>54474</v>
      </c>
    </row>
    <row r="64" spans="1:2" x14ac:dyDescent="0.35">
      <c r="A64">
        <v>754418</v>
      </c>
      <c r="B64">
        <v>54222</v>
      </c>
    </row>
    <row r="65" spans="1:2" x14ac:dyDescent="0.35">
      <c r="A65">
        <v>1012130</v>
      </c>
      <c r="B65">
        <v>73444</v>
      </c>
    </row>
    <row r="66" spans="1:2" x14ac:dyDescent="0.35">
      <c r="A66">
        <v>1003002</v>
      </c>
      <c r="B66">
        <v>67130</v>
      </c>
    </row>
    <row r="67" spans="1:2" x14ac:dyDescent="0.35">
      <c r="A67">
        <v>589526</v>
      </c>
      <c r="B67">
        <v>39984</v>
      </c>
    </row>
    <row r="68" spans="1:2" x14ac:dyDescent="0.35">
      <c r="A68">
        <v>550872</v>
      </c>
      <c r="B68">
        <v>41972</v>
      </c>
    </row>
    <row r="69" spans="1:2" x14ac:dyDescent="0.35">
      <c r="A69">
        <v>652680</v>
      </c>
      <c r="B69">
        <v>43722</v>
      </c>
    </row>
    <row r="70" spans="1:2" x14ac:dyDescent="0.35">
      <c r="A70">
        <v>1041796</v>
      </c>
      <c r="B70">
        <v>76972</v>
      </c>
    </row>
    <row r="71" spans="1:2" x14ac:dyDescent="0.35">
      <c r="A71">
        <v>881818</v>
      </c>
      <c r="B71">
        <v>58156</v>
      </c>
    </row>
    <row r="72" spans="1:2" x14ac:dyDescent="0.35">
      <c r="A72">
        <v>679938</v>
      </c>
      <c r="B72">
        <v>52304</v>
      </c>
    </row>
    <row r="73" spans="1:2" x14ac:dyDescent="0.35">
      <c r="A73">
        <v>1024450</v>
      </c>
      <c r="B73">
        <v>76524</v>
      </c>
    </row>
    <row r="74" spans="1:2" x14ac:dyDescent="0.35">
      <c r="A74">
        <v>844578</v>
      </c>
      <c r="B74">
        <v>60620</v>
      </c>
    </row>
    <row r="75" spans="1:2" x14ac:dyDescent="0.35">
      <c r="A75">
        <v>445424</v>
      </c>
      <c r="B75">
        <v>32018</v>
      </c>
    </row>
    <row r="76" spans="1:2" x14ac:dyDescent="0.35">
      <c r="A76">
        <v>669144</v>
      </c>
      <c r="B76">
        <v>51814</v>
      </c>
    </row>
    <row r="77" spans="1:2" x14ac:dyDescent="0.35">
      <c r="A77">
        <v>927696</v>
      </c>
      <c r="B77">
        <v>66934</v>
      </c>
    </row>
    <row r="78" spans="1:2" x14ac:dyDescent="0.35">
      <c r="A78">
        <v>1108254</v>
      </c>
      <c r="B78">
        <v>81228</v>
      </c>
    </row>
    <row r="79" spans="1:2" x14ac:dyDescent="0.35">
      <c r="A79">
        <v>638162</v>
      </c>
      <c r="B79">
        <v>43288</v>
      </c>
    </row>
    <row r="80" spans="1:2" x14ac:dyDescent="0.35">
      <c r="A80">
        <v>636636</v>
      </c>
      <c r="B80">
        <v>43834</v>
      </c>
    </row>
    <row r="81" spans="1:2" x14ac:dyDescent="0.35">
      <c r="A81">
        <v>575008</v>
      </c>
      <c r="B81">
        <v>40852</v>
      </c>
    </row>
    <row r="84" spans="1:2" x14ac:dyDescent="0.35">
      <c r="A8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AirPassengers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Dubey</dc:creator>
  <cp:lastModifiedBy>Vipin Dubey</cp:lastModifiedBy>
  <dcterms:created xsi:type="dcterms:W3CDTF">2021-12-09T12:24:09Z</dcterms:created>
  <dcterms:modified xsi:type="dcterms:W3CDTF">2021-12-10T10:43:49Z</dcterms:modified>
</cp:coreProperties>
</file>